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CER\Downloads\"/>
    </mc:Choice>
  </mc:AlternateContent>
  <xr:revisionPtr revIDLastSave="0" documentId="8_{700584B1-682D-4F81-BB9C-406E3CACFB4C}"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1. ESTRATÉGICO" sheetId="3" r:id="rId2"/>
    <sheet name="2. GESTIÓN-MIPG" sheetId="2" r:id="rId3"/>
    <sheet name="3. INVERSIÓN" sheetId="4" r:id="rId4"/>
    <sheet name="CONTROL DE CAMBIOS " sheetId="5" r:id="rId5"/>
    <sheet name="ANEXO1" sheetId="6" r:id="rId6"/>
    <sheet name="Hoja2" sheetId="8" r:id="rId7"/>
  </sheets>
  <externalReferences>
    <externalReference r:id="rId8"/>
  </externalReferences>
  <definedNames>
    <definedName name="_xlnm.Print_Area" localSheetId="1">'1. ESTRATÉGICO'!$A$1:$AG$20</definedName>
    <definedName name="_xlnm.Print_Area" localSheetId="2">'2. GESTIÓN-MIPG'!$A$1:$AB$20</definedName>
    <definedName name="_xlnm.Print_Area" localSheetId="3">'3. INVERSIÓN'!$A$1:$AT$36</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nVdYh45u/UK8/4/ziIWZqJXkClCfsu0PQk5AEFkau/g="/>
    </ext>
  </extLst>
</workbook>
</file>

<file path=xl/calcChain.xml><?xml version="1.0" encoding="utf-8"?>
<calcChain xmlns="http://schemas.openxmlformats.org/spreadsheetml/2006/main">
  <c r="AE19" i="3" l="1"/>
  <c r="AF19" i="3"/>
  <c r="AD19" i="3"/>
  <c r="AC19" i="3"/>
  <c r="AV36" i="4"/>
  <c r="AT36" i="4"/>
  <c r="AW36" i="4"/>
  <c r="AU36" i="4"/>
  <c r="AS36" i="4"/>
  <c r="AQ36" i="4"/>
  <c r="AR36" i="4"/>
  <c r="AP36" i="4"/>
  <c r="AK36" i="4"/>
  <c r="AJ36" i="4"/>
  <c r="AW31" i="4" l="1"/>
  <c r="AU31" i="4"/>
  <c r="AS31" i="4"/>
  <c r="AQ31" i="4"/>
  <c r="AW15" i="4"/>
  <c r="AU15" i="4"/>
  <c r="AQ15" i="4"/>
  <c r="AW9" i="4"/>
  <c r="AU9" i="4"/>
  <c r="AS9" i="4"/>
  <c r="AQ9" i="4"/>
  <c r="S31" i="4" l="1"/>
  <c r="T31" i="4" s="1"/>
  <c r="T34" i="4" s="1"/>
  <c r="S11" i="4"/>
  <c r="T11" i="4" s="1"/>
  <c r="T14" i="4" s="1"/>
  <c r="S9" i="4"/>
  <c r="T36" i="4" l="1"/>
  <c r="AC14" i="3" l="1"/>
  <c r="AC17" i="3" s="1"/>
  <c r="X15" i="3"/>
  <c r="X16" i="3"/>
  <c r="U14" i="3"/>
  <c r="AE14" i="3" s="1"/>
  <c r="AE17" i="3" s="1"/>
  <c r="U8" i="3"/>
  <c r="X8" i="3" s="1"/>
  <c r="AF8" i="3" s="1"/>
  <c r="AC8" i="3" l="1"/>
  <c r="AD8" i="3"/>
  <c r="AE8" i="3"/>
  <c r="X14" i="3"/>
  <c r="AF14" i="3" l="1"/>
  <c r="AF17" i="3" s="1"/>
  <c r="AD14" i="3"/>
  <c r="AD17" i="3" s="1"/>
  <c r="AT30" i="4" l="1"/>
  <c r="S15" i="4" l="1"/>
  <c r="S16" i="4"/>
  <c r="S17" i="4"/>
  <c r="S18" i="4"/>
  <c r="S19" i="4"/>
  <c r="S20" i="4"/>
  <c r="S21" i="4"/>
  <c r="S22" i="4"/>
  <c r="S23" i="4"/>
  <c r="S24" i="4"/>
  <c r="S25" i="4"/>
  <c r="S26" i="4"/>
  <c r="S27" i="4"/>
  <c r="S28" i="4"/>
  <c r="S29" i="4"/>
  <c r="S32" i="4"/>
  <c r="S33" i="4"/>
  <c r="S10" i="4"/>
  <c r="S12" i="4"/>
  <c r="S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scheme val="minor"/>
          </rPr>
          <t>======
ID#AAABUm2F-R8
USUARIO    (2024-08-30 16:13:57)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iYcw8aHGGF346Cmw1X6sZ6orLj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CONTROLLER 2</author>
  </authors>
  <commentList>
    <comment ref="M7" authorId="0" shapeId="0" xr:uid="{00000000-0006-0000-0100-000001000000}">
      <text>
        <r>
          <rPr>
            <sz val="11"/>
            <color theme="1"/>
            <rFont val="Aptos Narrow"/>
            <scheme val="minor"/>
          </rPr>
          <t>======
ID#AAABUm2F-R0
USUARIO    (2024-08-30 16:13:57)
1. BIEN
2. SERVICIO</t>
        </r>
      </text>
    </comment>
    <comment ref="G8" authorId="1" shapeId="0" xr:uid="{00000000-0006-0000-0100-000002000000}">
      <text>
        <r>
          <rPr>
            <b/>
            <sz val="9"/>
            <color indexed="81"/>
            <rFont val="Tahoma"/>
            <family val="2"/>
          </rPr>
          <t>CONTROLLER 2:</t>
        </r>
        <r>
          <rPr>
            <sz val="9"/>
            <color indexed="81"/>
            <rFont val="Tahoma"/>
            <family val="2"/>
          </rPr>
          <t xml:space="preserve">
codificacion de pd
ciudad conectada
pilar-eje -programa
0400201</t>
        </r>
      </text>
    </comment>
    <comment ref="N8" authorId="1" shapeId="0" xr:uid="{00000000-0006-0000-0100-000003000000}">
      <text>
        <r>
          <rPr>
            <b/>
            <sz val="9"/>
            <color indexed="81"/>
            <rFont val="Tahoma"/>
            <family val="2"/>
          </rPr>
          <t>CONTROLLER 2:</t>
        </r>
        <r>
          <rPr>
            <sz val="9"/>
            <color indexed="81"/>
            <rFont val="Tahoma"/>
            <family val="2"/>
          </rPr>
          <t xml:space="preserve">
verificar de donde se saco
mga
catalogo de productos</t>
        </r>
      </text>
    </comment>
    <comment ref="O8" authorId="0" shapeId="0" xr:uid="{00000000-0006-0000-0100-000004000000}">
      <text>
        <r>
          <rPr>
            <sz val="11"/>
            <color theme="1"/>
            <rFont val="Aptos Narrow"/>
            <scheme val="minor"/>
          </rPr>
          <t>======
ID#AAABUm2F-Rs
CONTROLLER 2    (2024-08-30 16:13:57)
METAS COMPARTIDA CON INFRAESTRUCTURA</t>
        </r>
      </text>
    </comment>
  </commentList>
  <extLst>
    <ext xmlns:r="http://schemas.openxmlformats.org/officeDocument/2006/relationships" uri="GoogleSheetsCustomDataVersion2">
      <go:sheetsCustomData xmlns:go="http://customooxmlschemas.google.com/" r:id="rId1" roundtripDataSignature="AMtx7mhV4FyDnDtpMUsR9TOfIw2RDb3+2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CONTROLLER 2</author>
    <author>tc={A620A7D0-4303-46EE-9D1E-006047F106BC}</author>
    <author>tc={81DB216D-AD00-414B-9FF1-F40148571EF0}</author>
    <author>tc={7ADC7FE5-4DC0-45A1-A060-CB5CB1265994}</author>
  </authors>
  <commentList>
    <comment ref="M8" authorId="0" shapeId="0" xr:uid="{00000000-0006-0000-0300-000001000000}">
      <text>
        <r>
          <rPr>
            <sz val="11"/>
            <color theme="1"/>
            <rFont val="Aptos Narrow"/>
            <scheme val="minor"/>
          </rPr>
          <t>======
ID#AAABUm2F-Rw
USUARIO    (2024-08-30 16:13:57)
Hitos intermedios que evidencian el avance en la generacion de un producto en el tiempo
PRODUCTO TANGIBLE DE LA ACTIVIDAD</t>
        </r>
      </text>
    </comment>
    <comment ref="AF8" authorId="0" shapeId="0" xr:uid="{00000000-0006-0000-0300-000002000000}">
      <text>
        <r>
          <rPr>
            <sz val="11"/>
            <color theme="1"/>
            <rFont val="Aptos Narrow"/>
            <scheme val="minor"/>
          </rPr>
          <t>======
ID#AAABUm2F-Ro
JOHANA VIELLAR    (2024-08-30 16:13:57)
VER ANEXO 1</t>
        </r>
      </text>
    </comment>
    <comment ref="AG8" authorId="0" shapeId="0" xr:uid="{00000000-0006-0000-0300-000003000000}">
      <text>
        <r>
          <rPr>
            <sz val="11"/>
            <color theme="1"/>
            <rFont val="Aptos Narrow"/>
            <scheme val="minor"/>
          </rPr>
          <t>======
ID#AAABUm2F-R4
JOHANA VIELLAR    (2024-08-30 16:13:57)
VER ANEXO 1</t>
        </r>
      </text>
    </comment>
    <comment ref="H9" authorId="1" shapeId="0" xr:uid="{00000000-0006-0000-0300-000004000000}">
      <text>
        <r>
          <rPr>
            <b/>
            <sz val="9"/>
            <color indexed="81"/>
            <rFont val="Tahoma"/>
            <family val="2"/>
          </rPr>
          <t>CONTROLLER 2:</t>
        </r>
        <r>
          <rPr>
            <sz val="9"/>
            <color indexed="81"/>
            <rFont val="Tahoma"/>
            <family val="2"/>
          </rPr>
          <t xml:space="preserve">
SE CORRIGE DESDE LA MGA
</t>
        </r>
      </text>
    </comment>
    <comment ref="K9" authorId="1" shapeId="0" xr:uid="{00000000-0006-0000-0300-000005000000}">
      <text>
        <r>
          <rPr>
            <b/>
            <sz val="9"/>
            <color indexed="81"/>
            <rFont val="Tahoma"/>
            <family val="2"/>
          </rPr>
          <t>CONTROLLER 2:</t>
        </r>
        <r>
          <rPr>
            <sz val="9"/>
            <color indexed="81"/>
            <rFont val="Tahoma"/>
            <family val="2"/>
          </rPr>
          <t xml:space="preserve">
SUBDIVIDIR 4 LINEAS QUE ESTAN EN LA MGA
</t>
        </r>
      </text>
    </comment>
    <comment ref="AK9" authorId="1" shapeId="0" xr:uid="{00000000-0006-0000-0300-000006000000}">
      <text>
        <r>
          <rPr>
            <b/>
            <sz val="9"/>
            <color indexed="81"/>
            <rFont val="Tahoma"/>
            <family val="2"/>
          </rPr>
          <t>CONTROLLER 2:</t>
        </r>
        <r>
          <rPr>
            <sz val="9"/>
            <color indexed="81"/>
            <rFont val="Tahoma"/>
            <family val="2"/>
          </rPr>
          <t xml:space="preserve">
AVERIGUAR CUANTO SE GASTO PARA CUMPLIR ESE 0,8 KM DE ESPOLONES
</t>
        </r>
      </text>
    </comment>
    <comment ref="H10" authorId="1" shapeId="0" xr:uid="{5021C377-1A2E-4FFB-9DD7-D143171EDBF4}">
      <text>
        <r>
          <rPr>
            <b/>
            <sz val="9"/>
            <color indexed="81"/>
            <rFont val="Tahoma"/>
            <family val="2"/>
          </rPr>
          <t>CONTROLLER 2:</t>
        </r>
        <r>
          <rPr>
            <sz val="9"/>
            <color indexed="81"/>
            <rFont val="Tahoma"/>
            <family val="2"/>
          </rPr>
          <t xml:space="preserve">
SE CORRIGE DESDE LA MGA
</t>
        </r>
      </text>
    </comment>
    <comment ref="H11" authorId="1" shapeId="0" xr:uid="{8FCBB065-3BD4-4306-9088-B5191337D8A8}">
      <text>
        <r>
          <rPr>
            <b/>
            <sz val="9"/>
            <color indexed="81"/>
            <rFont val="Tahoma"/>
            <family val="2"/>
          </rPr>
          <t>CONTROLLER 2:</t>
        </r>
        <r>
          <rPr>
            <sz val="9"/>
            <color indexed="81"/>
            <rFont val="Tahoma"/>
            <family val="2"/>
          </rPr>
          <t xml:space="preserve">
SE CORRIGE DESDE LA MGA
</t>
        </r>
      </text>
    </comment>
    <comment ref="H12" authorId="1" shapeId="0" xr:uid="{BC7F4C59-9420-489D-996D-2616FDF9E454}">
      <text>
        <r>
          <rPr>
            <b/>
            <sz val="9"/>
            <color indexed="81"/>
            <rFont val="Tahoma"/>
            <family val="2"/>
          </rPr>
          <t>CONTROLLER 2:</t>
        </r>
        <r>
          <rPr>
            <sz val="9"/>
            <color indexed="81"/>
            <rFont val="Tahoma"/>
            <family val="2"/>
          </rPr>
          <t xml:space="preserve">
SE CORRIGE DESDE LA MGA
</t>
        </r>
      </text>
    </comment>
    <comment ref="H13" authorId="1" shapeId="0" xr:uid="{94310A77-100C-47F7-9074-6ED8511D2A05}">
      <text>
        <r>
          <rPr>
            <b/>
            <sz val="9"/>
            <color indexed="81"/>
            <rFont val="Tahoma"/>
            <family val="2"/>
          </rPr>
          <t>CONTROLLER 2:</t>
        </r>
        <r>
          <rPr>
            <sz val="9"/>
            <color indexed="81"/>
            <rFont val="Tahoma"/>
            <family val="2"/>
          </rPr>
          <t xml:space="preserve">
SE CORRIGE DESDE LA MGA
</t>
        </r>
      </text>
    </comment>
    <comment ref="AJ15" authorId="0" shapeId="0" xr:uid="{00000000-0006-0000-0300-000007000000}">
      <text>
        <r>
          <rPr>
            <sz val="11"/>
            <color theme="1"/>
            <rFont val="Aptos Narrow"/>
            <scheme val="minor"/>
          </rPr>
          <t>======
ID#AAABUm2F-SM
JOHANA VIELLAR    (2024-08-30 16:13:57)
VER ANEXO 1</t>
        </r>
      </text>
    </comment>
    <comment ref="AN15" authorId="0" shapeId="0" xr:uid="{00000000-0006-0000-0300-000008000000}">
      <text>
        <r>
          <rPr>
            <sz val="11"/>
            <color theme="1"/>
            <rFont val="Aptos Narrow"/>
            <scheme val="minor"/>
          </rPr>
          <t>======
ID#AAABUm2F-SA
JOHANA VIELLAR    (2024-08-30 16:13:57)
VER ANEXO 1</t>
        </r>
      </text>
    </comment>
    <comment ref="O16" authorId="2" shapeId="0" xr:uid="{00000000-0006-0000-0300-00000900000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O21" authorId="3" shapeId="0" xr:uid="{00000000-0006-0000-0300-00000A00000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AE31" authorId="4" shapeId="0" xr:uid="{00000000-0006-0000-0300-00000B00000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CONVENIOS U DE C LAGUITO Y CANALES CON ACCIONES POPULARES</t>
        </r>
      </text>
    </comment>
  </commentList>
  <extLst>
    <ext xmlns:r="http://schemas.openxmlformats.org/officeDocument/2006/relationships" uri="GoogleSheetsCustomDataVersion2">
      <go:sheetsCustomData xmlns:go="http://customooxmlschemas.google.com/" r:id="rId1" roundtripDataSignature="AMtx7mizz58cddPlsP9PQVVhDprarDpJhg=="/>
    </ext>
  </extLst>
</comments>
</file>

<file path=xl/sharedStrings.xml><?xml version="1.0" encoding="utf-8"?>
<sst xmlns="http://schemas.openxmlformats.org/spreadsheetml/2006/main" count="1036" uniqueCount="467">
  <si>
    <t>INSTRUCTIVO PARA EL DILIGENCIAMIENTO DEL PLAN DE ACCIÓN INSTITUCIONAL VIGENCIA 2024</t>
  </si>
  <si>
    <t>PLANTEAMIENTO ESTRATÉGICO PLAN DE ACCIÓN INSTITUCIONAL (Hoja 1)</t>
  </si>
  <si>
    <t>OBJETIVO DE DESARROLLO SOSTENIBLE</t>
  </si>
  <si>
    <t xml:space="preserve">Ingrese en esta casilla el ODS con el que se articula el programa de su competencia según el Acuerdo 139 que adopta el Plan de Desarrollo Distrital 2024-2027 'Cartagena, Ciudad de Derechos'. </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</si>
  <si>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</si>
  <si>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</si>
  <si>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</si>
  <si>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</si>
  <si>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</si>
  <si>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</si>
  <si>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</si>
  <si>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</si>
  <si>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</si>
  <si>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</si>
  <si>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</si>
  <si>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</si>
  <si>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</si>
  <si>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</si>
  <si>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</si>
  <si>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</si>
  <si>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</si>
  <si>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</si>
  <si>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</si>
  <si>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</si>
  <si>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</si>
  <si>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</si>
  <si>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</si>
  <si>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</si>
  <si>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</si>
  <si>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</si>
  <si>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</si>
  <si>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</si>
  <si>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</si>
  <si>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</si>
  <si>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</si>
  <si>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</si>
  <si>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</si>
  <si>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</si>
  <si>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</si>
  <si>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</si>
  <si>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</si>
  <si>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</si>
  <si>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</si>
  <si>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</si>
  <si>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</si>
  <si>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</si>
  <si>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</si>
  <si>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</si>
  <si>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</si>
  <si>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</si>
  <si>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</si>
  <si>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</si>
  <si>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</si>
  <si>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</si>
  <si>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</si>
  <si>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</si>
  <si>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</si>
  <si>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</si>
  <si>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</si>
  <si>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</si>
  <si>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</si>
  <si>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</si>
  <si>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</si>
  <si>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</si>
  <si>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</si>
  <si>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</si>
  <si>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</si>
  <si>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</si>
  <si>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</si>
  <si>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</si>
  <si>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</si>
  <si>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</si>
  <si>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</si>
  <si>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</si>
  <si>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</si>
  <si>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</si>
  <si>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</si>
  <si>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</si>
  <si>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</si>
  <si>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</si>
  <si>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</si>
  <si>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</si>
  <si>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</si>
  <si>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</si>
  <si>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</si>
  <si>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</si>
  <si>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</si>
  <si>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</si>
  <si>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</si>
  <si>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</si>
  <si>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</si>
  <si>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</si>
  <si>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</si>
  <si>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</si>
  <si>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</si>
  <si>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</si>
  <si>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</si>
  <si>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</si>
  <si>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</si>
  <si>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</si>
  <si>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</si>
  <si>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</si>
  <si>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</si>
  <si>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</si>
  <si>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</si>
  <si>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</si>
  <si>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</si>
  <si>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</si>
  <si>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</si>
  <si>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</si>
  <si>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</si>
  <si>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</si>
  <si>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</si>
  <si>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</si>
  <si>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</si>
  <si>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</si>
  <si>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</si>
  <si>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</si>
  <si>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</si>
  <si>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</si>
  <si>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</si>
  <si>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</si>
  <si>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</si>
  <si>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</si>
  <si>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</si>
  <si>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</si>
  <si>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</si>
  <si>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</si>
  <si>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</si>
  <si>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</si>
  <si>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</si>
  <si>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</si>
  <si>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2 de 3</t>
  </si>
  <si>
    <t xml:space="preserve">DEPENDENCIA : </t>
  </si>
  <si>
    <t>DEPARTAMENTO ADMINISTRATIVO DE VALORIZACIÓN DISTRITAL</t>
  </si>
  <si>
    <t>GESTIÓN ADMINISTRATIVA - MIPG</t>
  </si>
  <si>
    <t>ADMINISTRACIÓN DE RIESGOS</t>
  </si>
  <si>
    <t>DIMENSIÓN (ES) DE MIPG</t>
  </si>
  <si>
    <t xml:space="preserve"> POLÍTICA DE GESTIÓN Y DESEMPEÑO INSTITUCIONAL</t>
  </si>
  <si>
    <t>PROCESO ASOCIADO</t>
  </si>
  <si>
    <t>GRUPO DE VALOR</t>
  </si>
  <si>
    <t>Incrementar al 100% el porcentaje de avance del proyecto de construcción de protección costera de la ciudad</t>
  </si>
  <si>
    <t>Gestión de Proyectos de obras Públicas</t>
  </si>
  <si>
    <t>Valorizacion</t>
  </si>
  <si>
    <t>Número de kilómetros construidos de protección costera</t>
  </si>
  <si>
    <t>Implementar obras que ayuden a mitigar la erosión costera causada por el aumento del nivel del mar, derivado del cambio climático, con el fin de proteger la línea de costa y sus alrededores.</t>
  </si>
  <si>
    <t>Efectividad</t>
  </si>
  <si>
    <t>Poblacion</t>
  </si>
  <si>
    <t>2. Plan Anual de Adquisiciones</t>
  </si>
  <si>
    <t>Incrementar a 60% el porcentaje de vías del Distrito diseñadas e intervenidas por la Secretaría de Infraestructura</t>
  </si>
  <si>
    <t>Mejorar la movilidad urbana en puntos críticos y zonas rurales, así como revitalizar espacios públicos y áreas peatonales mediante la construcción de infraestructuras adecuadas, por la contribución de valorización.</t>
  </si>
  <si>
    <t>ENTIDADES</t>
  </si>
  <si>
    <t>Numero de metros cuadrados de andenes construidos</t>
  </si>
  <si>
    <t>SERVIDORES</t>
  </si>
  <si>
    <t>Proteger el 100% de las áreas de 
rondas hídricas</t>
  </si>
  <si>
    <t>Numero de Kilómetros de diseños de ingeniería de detalle de canales realizados</t>
  </si>
  <si>
    <t>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</si>
  <si>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Proteger el 100% de las áreas de rondas hídricas</t>
  </si>
  <si>
    <t>Numero de Kilometros de canales pluviales construidos.</t>
  </si>
  <si>
    <t>Medir los km de diseños de ingenieria de detalles, para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</si>
  <si>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Funcionamiento</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</si>
  <si>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</si>
  <si>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</si>
  <si>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</si>
  <si>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</si>
  <si>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</si>
  <si>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</si>
  <si>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</si>
  <si>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</si>
  <si>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</si>
  <si>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</si>
  <si>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11, Ciudades y comunidades sostenibles</t>
  </si>
  <si>
    <t>Km</t>
  </si>
  <si>
    <t>6,6 kilómetros construidos de protección costera a corte 2023</t>
  </si>
  <si>
    <t>Construir siete (7) kilómetros de protección costera para llegar a los 13,2 kilómetros</t>
  </si>
  <si>
    <t xml:space="preserve">Bien </t>
  </si>
  <si>
    <t>Espolones construidos (Producto principal del proyecto)</t>
  </si>
  <si>
    <t>1 Km</t>
  </si>
  <si>
    <t>11. Ciudades y comunidades sostenibles</t>
  </si>
  <si>
    <t>Número de kilómetros de construidos de vías urbanas</t>
  </si>
  <si>
    <t>4.8 kilómetros construidos en la ciudad históricamente</t>
  </si>
  <si>
    <t>Construir dos (2) kilómetros de vías urbanas</t>
  </si>
  <si>
    <t>Kilometros de vias urbanas Construidos</t>
  </si>
  <si>
    <t>Número de kilómetros de construcción de vías rurales</t>
  </si>
  <si>
    <t>41 kilómetros de construcción de vías rurales por contribución de valorización en la ciudad históricamente</t>
  </si>
  <si>
    <t>Construir diez (10) kilómetros de vías rurales</t>
  </si>
  <si>
    <t>Kilometros de vias rurales Construidos</t>
  </si>
  <si>
    <t>2,5 Km</t>
  </si>
  <si>
    <t>Número de metros cuadrados de andenes construidos</t>
  </si>
  <si>
    <t>M2</t>
  </si>
  <si>
    <t>6.890 metros cuadrados de andenes construidos por contribución de valorización en la ciudad históricamente</t>
  </si>
  <si>
    <t>Construir diez mil (10.000) metros cuadrados de andenes y/o áreas peatonales</t>
  </si>
  <si>
    <t>metros cuadrados de andenes y/o areas peatonales construidos</t>
  </si>
  <si>
    <t>El objetivo del programa es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</si>
  <si>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Kilómetros diseñados de canales</t>
  </si>
  <si>
    <t>34,1 kilómetros de canales diseñados a corte 2023</t>
  </si>
  <si>
    <t>Diseñar diez (10) kilómetros de canales</t>
  </si>
  <si>
    <t>Kilometros de Canales Diseñados.</t>
  </si>
  <si>
    <t>Kilómetros canales construidos</t>
  </si>
  <si>
    <t>7,5 kilómetros de canales construidos a corte 2023</t>
  </si>
  <si>
    <t>Construir un (1) kilómetro de canales</t>
  </si>
  <si>
    <t>Kilometros de Canales Construidos.</t>
  </si>
  <si>
    <t>0,3 Km</t>
  </si>
  <si>
    <t>Metros cúbicos limpieza y/o rectificación de canales.</t>
  </si>
  <si>
    <t>m3</t>
  </si>
  <si>
    <t>ND</t>
  </si>
  <si>
    <t>Retirar cien mil (100.000) m3 de material de limpieza en el cuatrienio.</t>
  </si>
  <si>
    <t>M3 Retiro de material</t>
  </si>
  <si>
    <t xml:space="preserve">100,000
 M3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</si>
  <si>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</si>
  <si>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</si>
  <si>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</si>
  <si>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</si>
  <si>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</si>
  <si>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</si>
  <si>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</si>
  <si>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</si>
  <si>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</si>
  <si>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</si>
  <si>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</si>
  <si>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</si>
  <si>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</si>
  <si>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Construcción DE PROTECCIÓN COSTERA EN EL DISTRITO DE Cartagena de Indias</t>
  </si>
  <si>
    <t>dic</t>
  </si>
  <si>
    <t>Licitación pública</t>
  </si>
  <si>
    <t xml:space="preserve">Recursos propios </t>
  </si>
  <si>
    <t>INGRESOS CORRIENTES DE LIBRE DESTINACIÓN</t>
  </si>
  <si>
    <t>Selección abreviada menor cuantía</t>
  </si>
  <si>
    <t>Estudios ,DISEÑOS, CONSTRUCCION, MEJORAMIENTO Y REHABILITACION DE VÍAS POR CONTRIBUCION DE VALORIZACIÓN PARA
EL TRANSPORTE Y LA MOVILIDAD EN EL DISTRITO DE Cartagena de Indias</t>
  </si>
  <si>
    <t>Vía terciaria mejorada</t>
  </si>
  <si>
    <t>Andén de la red urbana mejorado</t>
  </si>
  <si>
    <t>DISEÑO Y RECUPERACIÓN DEL SISTEMA DE DRENAJES Y CANALES PLUVIALES DEL DISTRITO DE CARTAGENA DE INDIAS</t>
  </si>
  <si>
    <t>Estudios y diseños de 10 Km de canales pluviales, para recuperar las secciones transversales.</t>
  </si>
  <si>
    <t>Estudios y diseños de 10 Km de canales para el control de inundaciones.</t>
  </si>
  <si>
    <t>ESTUDIOS Y DISEÑOS</t>
  </si>
  <si>
    <t>INGRESOS CORIENTES DE LIBRE DESTINACIÓN</t>
  </si>
  <si>
    <t>2.3.3205.0900.2024130010058</t>
  </si>
  <si>
    <t>Construir 0,5 KM de canales pluviales.</t>
  </si>
  <si>
    <t>Obras para la prevención y control de inundaciones (Producto principal del proyecto)</t>
  </si>
  <si>
    <t>Construcción de canales para la mitigación y control de inundaciones.</t>
  </si>
  <si>
    <t>CONSTRUCCION DE CANALES PLUVIALES</t>
  </si>
  <si>
    <t>Mínima cuantía</t>
  </si>
  <si>
    <t>Retiro de 100.000 Metros cúbicos de sedimentos, para mejorar la capacidad hidráulica de los canales.</t>
  </si>
  <si>
    <t>Servicio de dragado</t>
  </si>
  <si>
    <t>Limpieza y mantenimiento de canales pluviales.</t>
  </si>
  <si>
    <t>EXTRACCION DE SEDIMENTOS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</si>
  <si>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</si>
  <si>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</si>
  <si>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</si>
  <si>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</si>
  <si>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</si>
  <si>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</si>
  <si>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</si>
  <si>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</si>
  <si>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</si>
  <si>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</si>
  <si>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</si>
  <si>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</si>
  <si>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</si>
  <si>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</si>
  <si>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</si>
  <si>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</si>
  <si>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</si>
  <si>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</si>
  <si>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</si>
  <si>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</si>
  <si>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</si>
  <si>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</si>
  <si>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</si>
  <si>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</si>
  <si>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</si>
  <si>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</si>
  <si>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</si>
  <si>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</si>
  <si>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</si>
  <si>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</si>
  <si>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</si>
  <si>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</si>
  <si>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</si>
  <si>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</si>
  <si>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</si>
  <si>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</si>
  <si>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</si>
  <si>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</si>
  <si>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</si>
  <si>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</si>
  <si>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</si>
  <si>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</si>
  <si>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</si>
  <si>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</si>
  <si>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AVANCE 
Mes1</t>
  </si>
  <si>
    <t>AVANCE 
Mes2</t>
  </si>
  <si>
    <t>AVANCE 
Mes3</t>
  </si>
  <si>
    <t>AVANCE 
Mes4</t>
  </si>
  <si>
    <t>AVANCE 
Mes5</t>
  </si>
  <si>
    <t>AVANCE 
Mes6</t>
  </si>
  <si>
    <t>AVANCE 
Mes7</t>
  </si>
  <si>
    <t>AVANCE 
Mes8</t>
  </si>
  <si>
    <t>AVANCE 
Mes9</t>
  </si>
  <si>
    <t>AVANCE 
Mes10</t>
  </si>
  <si>
    <t>AVANCE 
Mes11</t>
  </si>
  <si>
    <t>AVANCE 
Mes12</t>
  </si>
  <si>
    <t>PROMEDIO</t>
  </si>
  <si>
    <t>Direccionamiento estratégico. Evaluación de resultados, Talento Humano, Gestión con valores para resultados, Evaluación de resultados</t>
  </si>
  <si>
    <t>1. Planeación Institucional, 2. Gestión presupuestal y eficiencia del gasto público, 3. Compras y contratación pública, 4. Fortalecimiento organizacional y simplificación de procesos, 5. Seguimiento y evaluación del desempeño Institucional, 6.Talento Humano</t>
  </si>
  <si>
    <t>Numero de kilómetros de vías urbanas construidas</t>
  </si>
  <si>
    <t>Numero de kilómetros de construcción de vías rurales</t>
  </si>
  <si>
    <t>1. Planeación Institucional, 2. Gestión presupuestal y eficiencia del gasto público, 3. Compras y contratación pública,</t>
  </si>
  <si>
    <t>Evaluación de resultados, Talento Humano, Gestión con valores para resultados,</t>
  </si>
  <si>
    <t>1. Fortalecimiento organizacional y simplificación de procesos, 2. Seguimiento y evaluación del desempeño Institucional, 3.Talento Humano 4. Servicio al ciudadano</t>
  </si>
  <si>
    <t>No. de predios con levantamiento de medidas cautelares atendidos</t>
  </si>
  <si>
    <t>Medir el % de predios con levantamiento de medidas atendidos oportunamente cada trimestre</t>
  </si>
  <si>
    <t>Porcentaje de atención a PQR</t>
  </si>
  <si>
    <t>Medir el % de peticiones contestadas del total de peticiones radicadas cada trimestre</t>
  </si>
  <si>
    <t>% tutelas atendidas satisfactoriamente</t>
  </si>
  <si>
    <t>Medir el % ó número de tutelas resueltas satisfactoriamente cada trimestre</t>
  </si>
  <si>
    <t>% de paz y salvo expedidos</t>
  </si>
  <si>
    <t>Medir el % de Paz y salvo solicitados y atendidos oportunamente</t>
  </si>
  <si>
    <t>1. Fortalecimiento organizacional y simplificación de procesos, 2. Seguimiento y evaluación del desempeño Institucional, 3.Talento Humano</t>
  </si>
  <si>
    <t>Número de estados financieros elaborados</t>
  </si>
  <si>
    <t>Medir el Número de estados financieros elaborados oportunamente de acuerdo a criterios y requisitos establecidos en las normas vigentes expedidas por la Contaduría General de la Nación (CGN).</t>
  </si>
  <si>
    <t>Posibilidad de perdida reputacional y economica por carencia de supervisiones oportunas a las obras y/o proyectos debido a que no se cuenta con los recursos (humanos y transporte) suficientes para realizar las inspecciones de obras que se están ejecutando</t>
  </si>
  <si>
    <t>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t>
  </si>
  <si>
    <t>Posibilidad de perdida reputacional y economica por la inadecuada selección de alternativa de diseño de canales pluviales debido a que no se cuenta con profesionales con conocimento y experiencia adecuada para dar solucion a la problemática presentada relacionada con los diseños de canales</t>
  </si>
  <si>
    <t>El Director del DAVD en Compañía de Subdirector Tecnico Código 068, grado 51, definen los requisitos establecidos para este tipo de contratación, el profesional de contratación, verifica que la información suministrada por el proveedor corresponda con los requisitos establecidos acorde con el tipo de contratación, a través de una lista de chequeo donde están los requisitos de la información y la revisa con la información física suministrada por el proveedor para contratar con el objetivo de atender las actividades del diseño de canales . Evidencia . Lista de chequeo y Hoja de Vida seleccionada</t>
  </si>
  <si>
    <t>Posibilidad de perdida reputacional y economica por fallas en la atención de PQRS. debido a decisiones judiciales en contra de la entidad</t>
  </si>
  <si>
    <t>1.- El profesional encargado del SIGOB de Dirección, analiza las PQRSDF del Departamento Administrativo de Valorización Distrital de acuerdo al tema y las transfiere diariamente a cada subdirección de acuerdo a su competencia .Evidencia: formato de Gesión de PQRSDF Remitida a las Subdirecciones. 2.- Cada Subdirector asigna a un abogado diariamente para que de respuesta oportuna en el tiempo establecido según el tipo dando prioridad a las solicitudes de los entes de control de acuerdo al decreto 1395 de octubre de 2023. Evidencias Formato Seguimiento a las PQRSDF mensual</t>
  </si>
  <si>
    <t>Posibilidad de perdida reputacional y economica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t>
  </si>
  <si>
    <t>1.-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2.-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3.- El Subdirector Financiero y Contador Público del DAVD, socializan en mesa de trabajo los estados financieros para la firma del Director. Esto se evidencia con un acta</t>
  </si>
  <si>
    <t xml:space="preserve">  CIUDAD CONECTADA Y SOSTENIBLE</t>
  </si>
  <si>
    <t xml:space="preserve"> Cartagena Adaptada al Clima y Resiliente a los Desastres</t>
  </si>
  <si>
    <t>PROTECCIÓN COSTERA</t>
  </si>
  <si>
    <t>040201</t>
  </si>
  <si>
    <t>OBSERVACIONES</t>
  </si>
  <si>
    <t>Construir nuevas obras duras y blandas de prevención y control de erosión costera</t>
  </si>
  <si>
    <t>Realizar estudios y diseños de las obras a contratar</t>
  </si>
  <si>
    <t>realizar construccion, mejoramiento, rehabilitacion de de estructuras duras y
blandas de proteccion costera</t>
  </si>
  <si>
    <t>realizar el apoyo a la supervision de las obras contratadas</t>
  </si>
  <si>
    <t>estudios y diseños</t>
  </si>
  <si>
    <t>estructuracion de los procesos contractuales y/o licitaciones</t>
  </si>
  <si>
    <t>construccion, mejoramiento, rehabilitacion de de estructuras duras y blandas de proteccion costera</t>
  </si>
  <si>
    <t>incumplimiento por parte de el
contratista</t>
  </si>
  <si>
    <t>realizar interventoria de los proyectos
contratados</t>
  </si>
  <si>
    <t>Contratacion de apoyo a la supervision de las obras</t>
  </si>
  <si>
    <t>Contratos de interventorias para los proyectos  aejecutar</t>
  </si>
  <si>
    <t>040102</t>
  </si>
  <si>
    <t xml:space="preserve"> PROGRAMA: SOLUCIONES VIALES PARA LA COMPETITIVIDAD A TRAVÉS DE CONTRIBUCIÓN POR VALORIZACIÓN</t>
  </si>
  <si>
    <t>Localidad historica y del caribe norte</t>
  </si>
  <si>
    <t>-</t>
  </si>
  <si>
    <t>PROGRAMA: RECUPERACIÓN DEL SISTEMA DE CANALES Y DRENAJES PLUVIALES</t>
  </si>
  <si>
    <t>040301</t>
  </si>
  <si>
    <t>realizar la estructuracion de los procesos contractuales y/o licitaciones para el desarrollo de las obras</t>
  </si>
  <si>
    <t xml:space="preserve"> PROTECCIÓN 
COSTERA</t>
  </si>
  <si>
    <t>Vía urbana mejorada (Producto principal
del proyecto)</t>
  </si>
  <si>
    <t>Mejorar las vías 
del distrito de Cartagena de indias</t>
  </si>
  <si>
    <t>Realizar interventoria de los proyectos
contratados</t>
  </si>
  <si>
    <t>Realizar la estructuracion de los procesos
contractuales y/o licitaciones para el desarrollo de
las obras</t>
  </si>
  <si>
    <t>Realizar el apoyo a la supervision de las
obras contratadas</t>
  </si>
  <si>
    <t>Realizar construccion, mejoramiento,
rehabilitacion de vias tercierias existentes  del
distrito de cartagena.</t>
  </si>
  <si>
    <t>Realizar construccion, mejoramiento,
rehabilitacion de andenes en la mallavial existente del distrito de cartagena.</t>
  </si>
  <si>
    <t>Realizar construccion, mejoramiento,
rehabilitacion de vias en la mallavial existente del
distrito de cartagena.</t>
  </si>
  <si>
    <t>Realizar estudios y diseños de las obras a
contratar</t>
  </si>
  <si>
    <t>estudios y diseños de las obras a
contratar</t>
  </si>
  <si>
    <t xml:space="preserve"> procesos
contractuales y/o licitaciones para el desarrollo de
las obras</t>
  </si>
  <si>
    <t>construccion, mejoramiento,
rehabilitacion de vias en la mallavial existente del distrito de cartagena.</t>
  </si>
  <si>
    <t xml:space="preserve"> interventoria de los proyectos
contratados</t>
  </si>
  <si>
    <t xml:space="preserve"> supervision de las
obras contratadas</t>
  </si>
  <si>
    <t>construccion, mejoramiento,
rehabilitacion de andenes en la mallavial existente del distrito de cartagena.</t>
  </si>
  <si>
    <t xml:space="preserve"> construccion, mejoramiento,
rehabilitacion de vias tercierias existentes  del
distrito de cartagena.</t>
  </si>
  <si>
    <t xml:space="preserve"> procesos
contractuales y/o licitaciones para el desarrollo de las obras</t>
  </si>
  <si>
    <t>ACUMULADO AL CUATRIENIO</t>
  </si>
  <si>
    <t xml:space="preserve"> Componente Impulsor de avance: Infraestructura, Movilidad Sostenible y Accesibilidad para Todos</t>
  </si>
  <si>
    <t>Avance ProgramaSOLUCIONES VIALES PARA LA COMPETITIVIDAD A TRAVÉS DE CONTRIBUCIÓN POR VALORIZACIÓN</t>
  </si>
  <si>
    <t>Componente Impulsor de avance: Cartagena Ordenada Alrededor del Agua</t>
  </si>
  <si>
    <t xml:space="preserve"> PROGRAMA: RECUPERACIÓN DEL SISTEMA DE CANALES Y DRENAJES PLUVIALES</t>
  </si>
  <si>
    <t>Avance Programa  RECUPERACIÓN DEL SISTEMA DE CANALES Y DRENAJES PLUVIALES</t>
  </si>
  <si>
    <t>PROGRAMACIÓN META PRODUCTO 
2024</t>
  </si>
  <si>
    <t>PROGRAMACIÓN META PRODUCTO 
2025</t>
  </si>
  <si>
    <t>PROGRAMACIÓN META PRODUCTO 
2026</t>
  </si>
  <si>
    <t>PROGRAMACIÓN META PRODUCTO 
2027</t>
  </si>
  <si>
    <t>5 km</t>
  </si>
  <si>
    <t>5000 M2</t>
  </si>
  <si>
    <t>noviembre</t>
  </si>
  <si>
    <t>122,404,590</t>
  </si>
  <si>
    <t xml:space="preserve">                                                                                                                          Avance Programa PROTECCIÓN COSTERA</t>
  </si>
  <si>
    <t>6 Km</t>
  </si>
  <si>
    <t>0,7 Km</t>
  </si>
  <si>
    <t>Espolones Construidos</t>
  </si>
  <si>
    <t>ACUMULADO META PRODUCTO DE 2024</t>
  </si>
  <si>
    <t>REPORTE META PRODUCTO DE  ENERO A MARZO
2025</t>
  </si>
  <si>
    <t>REPORTE META PRODUCTO DE   ABRIL A JUNIO
2025</t>
  </si>
  <si>
    <t>REPORTE META PRODUCTO DE   JULIO A 
2025</t>
  </si>
  <si>
    <t>REPORTE META PRODUCTO DE   SEPTIEMBRE A DICIEMBRE 
2025</t>
  </si>
  <si>
    <t>5 Km</t>
  </si>
  <si>
    <t>40000 M3</t>
  </si>
  <si>
    <t>60,000 M3</t>
  </si>
  <si>
    <t>REPORTE ACTIVIDAD DE PROYECTO
EJECUTADO DE ENERO A MARZO 2025</t>
  </si>
  <si>
    <t>REPORTE ACTIVIDAD ABRIL A JUNIO 2025</t>
  </si>
  <si>
    <t>REPORTE DE ACTIVIDAD JULIO A AGOSTO 2025</t>
  </si>
  <si>
    <t>REPORTE DE ACTIVIDAD SEPTIEMBRE A DICIEMBRE 2025</t>
  </si>
  <si>
    <t>febrero</t>
  </si>
  <si>
    <t>feb</t>
  </si>
  <si>
    <t>si</t>
  </si>
  <si>
    <t>Unidades Comuneras localidades 1-2 y 3</t>
  </si>
  <si>
    <t>2,5km</t>
  </si>
  <si>
    <t>anual</t>
  </si>
  <si>
    <t>NP</t>
  </si>
  <si>
    <t>Trimestral</t>
  </si>
  <si>
    <t>Bimensual</t>
  </si>
  <si>
    <t>SOLUCIONES VIALES PARA LA COMPETITIVIDAD A TRAVÉS DE CONTRIBUCIÓN POR VALORIZACIÓN</t>
  </si>
  <si>
    <t>1 km</t>
  </si>
  <si>
    <t>Diciembre</t>
  </si>
  <si>
    <t>Febrero</t>
  </si>
  <si>
    <t>Departamento administrativo de valorizacion</t>
  </si>
  <si>
    <t>Marzo</t>
  </si>
  <si>
    <t>Dic</t>
  </si>
  <si>
    <t>Incumplimiento por parte de los contratistas.</t>
  </si>
  <si>
    <t>Requerimiento al contratista para su cumplimiento y/o efectividad de las pólizas por incumplimiento de la programación de obra pactada.</t>
  </si>
  <si>
    <t>2.3.3207.0900.2024130010056</t>
  </si>
  <si>
    <t>2.3.3206.0900.2024130010058</t>
  </si>
  <si>
    <t xml:space="preserve">Planear y ejecutar en un 100%  procesos de contratacion de estudios y diseños y obras civiles por valorizacion y otras fuentes a diciembre de 2025, con el fin de fortalecer la conectividad, reducir  riesgos por inundaciones  y mejorar la competitividad urbana, en el marco de la linea estrategica  ciudad conectada y sostenible para  satisfacer las necesidades de la ciudadania cartagenara y mejorar la calidad de vida </t>
  </si>
  <si>
    <t xml:space="preserve">No se programaron actividades para el presente trimestre, dado que se encuentra en fase de ajustes técnicos y administrativos para su futura ejecución."
</t>
  </si>
  <si>
    <t>No se programaron actividades para el presente trimestre, dado que se encuentra en fase de ajustes técnicos y administrativos para su futura ejecución."
(Meta compartida) con  infraestructura</t>
  </si>
  <si>
    <t>Para la vigencia 2025 se ha reprogramado una meta de intervención de 1,5 km, previéndose el inicio de los respectivos procesos de contratación para su ejecución.</t>
  </si>
  <si>
    <t>Para la vigencia 2025 se ha reprogramado una meta de intervención de 1,2 km, proyectando para el primer trimestre un avance de 0,2 km de escollera. Esta información se encuentra soportada en el informe técnico de supervisión emitido por la UGRD, el cual se anexa al presente documento.</t>
  </si>
  <si>
    <t xml:space="preserve">Avance Proyecto PROTECCIÓN COSTERA       </t>
  </si>
  <si>
    <t>Avance ProyectoSOLUCIONES VIALES PARA LA COMPETITIVIDAD A TRAVÉS DE CONTRIBUCIÓN POR VALORIZACIÓN</t>
  </si>
  <si>
    <t>Avance Proyecto  RECUPERACIÓN DEL SISTEMA DE CANALES Y DRENAJES PLUVIALES</t>
  </si>
  <si>
    <t>ACUMULADO META PRODUCTO DE 2025</t>
  </si>
  <si>
    <t>ACUMULADO META PRODUCTO DE 2026</t>
  </si>
  <si>
    <t>ACUMULADO META PRODUCTO DE 2027</t>
  </si>
  <si>
    <t>AVANCE META PRODUCTO AL AÑO (PONDERADO)</t>
  </si>
  <si>
    <t>AVANCE META PRODUCTO AL CUATRIENIO (PONDERADO)</t>
  </si>
  <si>
    <t>AVANCE META PRODUCTO AL AÑO (SIMPLE)</t>
  </si>
  <si>
    <t>AVANCE META PRODUCTO AL CUATRIENIO (SIMPLE)</t>
  </si>
  <si>
    <t>np</t>
  </si>
  <si>
    <t>ACUMULADO ACTIVIDAD DE PROYECTO 2025</t>
  </si>
  <si>
    <t>AVANCES ACTIVIDADES DE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</si>
  <si>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</si>
  <si>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</si>
  <si>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</si>
  <si>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</si>
  <si>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</si>
  <si>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</si>
  <si>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</si>
  <si>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</si>
  <si>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</si>
  <si>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</si>
  <si>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</si>
  <si>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</si>
  <si>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</si>
  <si>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</si>
  <si>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</si>
  <si>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</si>
  <si>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</si>
  <si>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</si>
  <si>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</si>
  <si>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</si>
  <si>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r>
      <rPr>
        <sz val="11"/>
        <color rgb="FF000000"/>
        <rFont val="Aptos Narrow"/>
        <scheme val="minor"/>
      </rPr>
      <t>kilómetros construidos de protección costera</t>
    </r>
  </si>
  <si>
    <t>AVANCE PROYECTOS DE VALORIZACIÓN CORTE JUNIO 2025</t>
  </si>
  <si>
    <t>EJECUCION PRESUPUESTAL VALORIZACION JUNIO 30 2025</t>
  </si>
  <si>
    <t>REPORTE EJECUCION PRESUPUESTAL (COMPROMISOS)</t>
  </si>
  <si>
    <t xml:space="preserve">% EJECUCION COMPROMISOS </t>
  </si>
  <si>
    <t>REPORTE EJECUCION PRESUPUESTAL (OBLIGACIONES)</t>
  </si>
  <si>
    <t xml:space="preserve">% EJECUCION OBLIGACIONES </t>
  </si>
  <si>
    <t>Página: 1 de 3</t>
  </si>
  <si>
    <t>AVANCE PLAN DE DESARROLLO PARTE ESTRATÉGICA - SECRETARÍA DE EDUCACIÓN JUNIO 30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</si>
</sst>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quot;$&quot;\ * #,##0.00_-;_-&quot;$&quot;\ * &quot;-&quot;??_-;_-@_-"/>
    <numFmt numFmtId="165" formatCode="[$ $]#,##0"/>
    <numFmt numFmtId="166" formatCode="d/m/yyyy"/>
    <numFmt numFmtId="167" formatCode="#,##0.000"/>
    <numFmt numFmtId="168" formatCode="_-&quot;$&quot;\ * #,##0_-;\-&quot;$&quot;\ * #,##0_-;_-&quot;$&quot;\ * &quot;-&quot;??_-;_-@_-"/>
    <numFmt numFmtId="169" formatCode="0.0%"/>
  </numFmts>
  <fonts count="60">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20"/>
      <color theme="1"/>
      <name val="Arial"/>
      <family val="2"/>
    </font>
    <font>
      <b/>
      <sz val="11"/>
      <color theme="1"/>
      <name val="Arial"/>
      <family val="2"/>
    </font>
    <font>
      <b/>
      <sz val="11"/>
      <color theme="1"/>
      <name val="Aptos Narrow"/>
      <family val="2"/>
    </font>
    <font>
      <sz val="11"/>
      <color theme="1"/>
      <name val="Arial"/>
      <family val="2"/>
    </font>
    <font>
      <sz val="11"/>
      <color rgb="FF0C0C0C"/>
      <name val="Arial"/>
      <family val="2"/>
    </font>
    <font>
      <sz val="11"/>
      <color rgb="FF0C0C0C"/>
      <name val="Aptos Narrow"/>
      <family val="2"/>
    </font>
    <font>
      <sz val="14"/>
      <color theme="1"/>
      <name val="Aptos Narrow"/>
      <family val="2"/>
    </font>
    <font>
      <sz val="8"/>
      <color theme="1"/>
      <name val="Aptos Narrow"/>
      <family val="2"/>
    </font>
    <font>
      <b/>
      <sz val="10"/>
      <color theme="1"/>
      <name val="Verdana"/>
      <family val="2"/>
    </font>
    <font>
      <sz val="10"/>
      <color theme="1"/>
      <name val="Verdana"/>
      <family val="2"/>
    </font>
    <font>
      <b/>
      <sz val="10"/>
      <color theme="1"/>
      <name val="Arial"/>
      <family val="2"/>
    </font>
    <font>
      <b/>
      <sz val="10"/>
      <color rgb="FF000000"/>
      <name val="Calibri"/>
      <family val="2"/>
    </font>
    <font>
      <b/>
      <sz val="15"/>
      <color theme="1"/>
      <name val="Aptos Narrow"/>
      <family val="2"/>
    </font>
    <font>
      <sz val="9"/>
      <color indexed="81"/>
      <name val="Tahoma"/>
      <family val="2"/>
    </font>
    <font>
      <b/>
      <sz val="9"/>
      <color indexed="81"/>
      <name val="Tahoma"/>
      <family val="2"/>
    </font>
    <font>
      <b/>
      <sz val="8"/>
      <color theme="1"/>
      <name val="Arial  "/>
    </font>
    <font>
      <sz val="11"/>
      <name val="Arial  "/>
    </font>
    <font>
      <b/>
      <sz val="10"/>
      <color theme="1"/>
      <name val="Arial  "/>
    </font>
    <font>
      <sz val="11"/>
      <color theme="1"/>
      <name val="Arial  "/>
    </font>
    <font>
      <b/>
      <sz val="20"/>
      <color theme="1"/>
      <name val="Arial  "/>
    </font>
    <font>
      <b/>
      <sz val="11"/>
      <color theme="1"/>
      <name val="Arial  "/>
    </font>
    <font>
      <sz val="11"/>
      <color theme="1"/>
      <name val="Aptos Narrow"/>
      <scheme val="minor"/>
    </font>
    <font>
      <sz val="11"/>
      <color rgb="FFFF0000"/>
      <name val="Aptos Narrow"/>
      <family val="2"/>
    </font>
    <font>
      <b/>
      <sz val="11"/>
      <color rgb="FFFF0000"/>
      <name val="Arial"/>
      <family val="2"/>
    </font>
    <font>
      <sz val="11"/>
      <color rgb="FFFF0000"/>
      <name val="Aptos Narrow"/>
    </font>
    <font>
      <b/>
      <sz val="15"/>
      <color theme="1" tint="0.34998626667073579"/>
      <name val="Arial"/>
      <family val="2"/>
    </font>
    <font>
      <b/>
      <sz val="15"/>
      <color theme="1" tint="0.34998626667073579"/>
      <name val="Aptos Narrow"/>
      <family val="2"/>
    </font>
    <font>
      <b/>
      <sz val="15"/>
      <color theme="1" tint="0.34998626667073579"/>
      <name val="Aptos Narrow"/>
      <scheme val="minor"/>
    </font>
    <font>
      <b/>
      <sz val="11"/>
      <color theme="1"/>
      <name val="Aptos Narrow"/>
      <scheme val="minor"/>
    </font>
    <font>
      <b/>
      <sz val="11"/>
      <color rgb="FF0C0C0C"/>
      <name val="Aptos Narrow"/>
      <scheme val="minor"/>
    </font>
    <font>
      <b/>
      <sz val="10"/>
      <color theme="1" tint="4.9989318521683403E-2"/>
      <name val="Aptos Narrow"/>
      <scheme val="minor"/>
    </font>
    <font>
      <b/>
      <sz val="11"/>
      <name val="Aptos Narrow"/>
      <scheme val="minor"/>
    </font>
    <font>
      <sz val="11"/>
      <color rgb="FF000000"/>
      <name val="Aptos Narrow"/>
      <scheme val="minor"/>
    </font>
    <font>
      <b/>
      <sz val="14"/>
      <name val="Aptos Narrow"/>
      <scheme val="minor"/>
    </font>
    <font>
      <sz val="12"/>
      <color theme="1"/>
      <name val="Aptos Narrow"/>
      <scheme val="minor"/>
    </font>
    <font>
      <sz val="11"/>
      <name val="Aptos Narrow"/>
      <scheme val="minor"/>
    </font>
    <font>
      <b/>
      <sz val="16"/>
      <color theme="1"/>
      <name val="Arial  "/>
    </font>
    <font>
      <b/>
      <sz val="16"/>
      <name val="Aptos Narrow"/>
      <scheme val="minor"/>
    </font>
    <font>
      <b/>
      <sz val="16"/>
      <color theme="1"/>
      <name val="Aptos Narrow"/>
      <scheme val="minor"/>
    </font>
    <font>
      <b/>
      <sz val="18"/>
      <color theme="1"/>
      <name val="Aptos Narrow"/>
      <scheme val="minor"/>
    </font>
    <font>
      <b/>
      <sz val="26"/>
      <color theme="1"/>
      <name val="Aptos Narrow"/>
      <scheme val="minor"/>
    </font>
    <font>
      <b/>
      <sz val="18"/>
      <color rgb="FFFF0000"/>
      <name val="Aptos Narrow"/>
      <scheme val="minor"/>
    </font>
    <font>
      <b/>
      <sz val="11"/>
      <color theme="4"/>
      <name val="Aptos Narrow"/>
      <scheme val="minor"/>
    </font>
    <font>
      <sz val="10"/>
      <name val="Arial"/>
      <family val="2"/>
    </font>
    <font>
      <b/>
      <sz val="16"/>
      <color theme="1" tint="0.34998626667073579"/>
      <name val="Arial"/>
      <family val="2"/>
    </font>
    <font>
      <b/>
      <sz val="16"/>
      <color theme="1" tint="0.34998626667073579"/>
      <name val="Aptos Narrow"/>
      <family val="2"/>
    </font>
    <font>
      <b/>
      <sz val="18"/>
      <color theme="1" tint="0.34998626667073579"/>
      <name val="Aptos Narrow"/>
      <family val="2"/>
    </font>
    <font>
      <b/>
      <sz val="18"/>
      <color theme="1" tint="0.34998626667073579"/>
      <name val="Arial"/>
      <family val="2"/>
    </font>
    <font>
      <b/>
      <sz val="18"/>
      <color rgb="FFFF0000"/>
      <name val="Aptos Narrow"/>
      <family val="2"/>
      <scheme val="minor"/>
    </font>
    <font>
      <b/>
      <sz val="24"/>
      <color rgb="FF0C0C0C"/>
      <name val="Aptos Narrow"/>
    </font>
  </fonts>
  <fills count="17">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DBE5F1"/>
        <bgColor rgb="FFDBE5F1"/>
      </patternFill>
    </fill>
    <fill>
      <patternFill patternType="solid">
        <fgColor theme="7" tint="0.79998168889431442"/>
        <bgColor rgb="FF000000"/>
      </patternFill>
    </fill>
    <fill>
      <patternFill patternType="solid">
        <fgColor theme="0"/>
        <bgColor indexed="64"/>
      </patternFill>
    </fill>
    <fill>
      <patternFill patternType="solid">
        <fgColor rgb="FFFFFFFF"/>
        <bgColor indexed="64"/>
      </patternFill>
    </fill>
    <fill>
      <patternFill patternType="solid">
        <fgColor theme="0"/>
        <bgColor rgb="FFFFFFFF"/>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4.9989318521683403E-2"/>
        <bgColor theme="0"/>
      </patternFill>
    </fill>
    <fill>
      <patternFill patternType="solid">
        <fgColor theme="2" tint="-4.9989318521683403E-2"/>
        <bgColor rgb="FFFFFFFF"/>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style="thin">
        <color indexed="64"/>
      </top>
      <bottom style="medium">
        <color indexed="64"/>
      </bottom>
      <diagonal/>
    </border>
  </borders>
  <cellStyleXfs count="4">
    <xf numFmtId="0" fontId="0" fillId="0" borderId="0"/>
    <xf numFmtId="9" fontId="31" fillId="0" borderId="0" applyFont="0" applyFill="0" applyBorder="0" applyAlignment="0" applyProtection="0"/>
    <xf numFmtId="164" fontId="31" fillId="0" borderId="0" applyFont="0" applyFill="0" applyBorder="0" applyAlignment="0" applyProtection="0"/>
    <xf numFmtId="0" fontId="53" fillId="0" borderId="21"/>
  </cellStyleXfs>
  <cellXfs count="278">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4" borderId="10" xfId="0" applyFont="1" applyFill="1" applyBorder="1" applyAlignment="1">
      <alignment wrapText="1"/>
    </xf>
    <xf numFmtId="0" fontId="8" fillId="4" borderId="10" xfId="0" applyFont="1" applyFill="1" applyBorder="1" applyAlignment="1">
      <alignment horizontal="center" wrapText="1"/>
    </xf>
    <xf numFmtId="0" fontId="8" fillId="0" borderId="0" xfId="0" applyFont="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wrapText="1"/>
    </xf>
    <xf numFmtId="0" fontId="8" fillId="4" borderId="10" xfId="0" applyFont="1" applyFill="1" applyBorder="1"/>
    <xf numFmtId="0" fontId="8" fillId="4" borderId="10" xfId="0" applyFont="1" applyFill="1" applyBorder="1" applyAlignment="1">
      <alignment horizontal="center" vertical="center"/>
    </xf>
    <xf numFmtId="0" fontId="16" fillId="4" borderId="10" xfId="0" applyFont="1" applyFill="1" applyBorder="1" applyAlignment="1">
      <alignment horizontal="center" vertical="center"/>
    </xf>
    <xf numFmtId="0" fontId="15" fillId="4" borderId="10" xfId="0" applyFont="1" applyFill="1" applyBorder="1" applyAlignment="1">
      <alignment horizont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8" fillId="0" borderId="0" xfId="0" applyFont="1" applyAlignment="1">
      <alignment vertical="center"/>
    </xf>
    <xf numFmtId="166" fontId="17" fillId="0" borderId="4" xfId="0" applyNumberFormat="1" applyFont="1" applyBorder="1" applyAlignment="1">
      <alignment horizontal="center" vertical="center"/>
    </xf>
    <xf numFmtId="0" fontId="6" fillId="0" borderId="4" xfId="0" applyFont="1" applyBorder="1" applyAlignment="1">
      <alignment horizontal="center" vertical="center"/>
    </xf>
    <xf numFmtId="166"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6" borderId="4" xfId="0" applyFont="1" applyFill="1" applyBorder="1" applyAlignment="1">
      <alignment horizontal="center" vertical="center"/>
    </xf>
    <xf numFmtId="0" fontId="7" fillId="6" borderId="4" xfId="0" applyFont="1" applyFill="1" applyBorder="1" applyAlignment="1">
      <alignment vertical="center"/>
    </xf>
    <xf numFmtId="0" fontId="18" fillId="7" borderId="4" xfId="0" applyFont="1" applyFill="1" applyBorder="1" applyAlignment="1">
      <alignment vertical="center"/>
    </xf>
    <xf numFmtId="0" fontId="18" fillId="7" borderId="4" xfId="0" applyFont="1" applyFill="1" applyBorder="1" applyAlignment="1">
      <alignment horizontal="center" vertical="center"/>
    </xf>
    <xf numFmtId="49" fontId="19" fillId="0" borderId="4" xfId="0" applyNumberFormat="1" applyFont="1" applyBorder="1" applyAlignment="1">
      <alignment vertical="center" wrapText="1"/>
    </xf>
    <xf numFmtId="3" fontId="19" fillId="0" borderId="4" xfId="0" applyNumberFormat="1" applyFont="1" applyBorder="1" applyAlignment="1">
      <alignment horizontal="center" vertical="center"/>
    </xf>
    <xf numFmtId="49" fontId="19" fillId="0" borderId="4" xfId="0" applyNumberFormat="1" applyFont="1" applyBorder="1" applyAlignment="1">
      <alignment horizontal="left" vertical="center"/>
    </xf>
    <xf numFmtId="0" fontId="15" fillId="4" borderId="21" xfId="0" applyFont="1" applyFill="1" applyBorder="1" applyAlignment="1">
      <alignment horizontal="center"/>
    </xf>
    <xf numFmtId="0" fontId="8" fillId="9" borderId="0" xfId="0" applyFont="1" applyFill="1" applyAlignment="1">
      <alignment wrapText="1"/>
    </xf>
    <xf numFmtId="0" fontId="0" fillId="9" borderId="0" xfId="0" applyFill="1"/>
    <xf numFmtId="0" fontId="8" fillId="0" borderId="27" xfId="0" applyFont="1" applyBorder="1" applyAlignment="1">
      <alignment wrapText="1"/>
    </xf>
    <xf numFmtId="0" fontId="0" fillId="0" borderId="29" xfId="0" applyBorder="1" applyAlignment="1">
      <alignment wrapText="1"/>
    </xf>
    <xf numFmtId="0" fontId="0" fillId="0" borderId="29" xfId="0" applyBorder="1" applyAlignment="1">
      <alignment vertical="center" wrapText="1"/>
    </xf>
    <xf numFmtId="0" fontId="8" fillId="0" borderId="21" xfId="0" applyFont="1" applyBorder="1" applyAlignment="1">
      <alignment wrapText="1"/>
    </xf>
    <xf numFmtId="0" fontId="13" fillId="10" borderId="27" xfId="0" applyFont="1" applyFill="1" applyBorder="1" applyAlignment="1">
      <alignment horizontal="center" vertical="center" wrapText="1"/>
    </xf>
    <xf numFmtId="0" fontId="13" fillId="0" borderId="27" xfId="0" applyFont="1" applyBorder="1" applyAlignment="1">
      <alignment horizontal="center" vertical="center" wrapText="1"/>
    </xf>
    <xf numFmtId="0" fontId="8" fillId="9" borderId="27" xfId="0" applyFont="1" applyFill="1" applyBorder="1" applyAlignment="1">
      <alignment wrapText="1"/>
    </xf>
    <xf numFmtId="0" fontId="0" fillId="0" borderId="27" xfId="0" applyBorder="1" applyAlignment="1">
      <alignment wrapText="1"/>
    </xf>
    <xf numFmtId="0" fontId="11" fillId="4" borderId="27" xfId="0" applyFont="1" applyFill="1" applyBorder="1" applyAlignment="1">
      <alignment horizontal="center" vertical="center" wrapText="1"/>
    </xf>
    <xf numFmtId="0" fontId="11" fillId="0" borderId="27" xfId="0" applyFont="1" applyBorder="1" applyAlignment="1">
      <alignment horizontal="center" vertical="center" wrapText="1"/>
    </xf>
    <xf numFmtId="0" fontId="21" fillId="8" borderId="27" xfId="0" applyFont="1" applyFill="1" applyBorder="1" applyAlignment="1">
      <alignment horizontal="center" vertical="center" wrapText="1"/>
    </xf>
    <xf numFmtId="9" fontId="8" fillId="9" borderId="27" xfId="0" applyNumberFormat="1" applyFont="1" applyFill="1" applyBorder="1" applyAlignment="1">
      <alignment horizontal="center" vertical="center" wrapText="1"/>
    </xf>
    <xf numFmtId="9" fontId="13" fillId="0" borderId="27" xfId="0" applyNumberFormat="1" applyFont="1" applyBorder="1" applyAlignment="1">
      <alignment horizontal="center" vertical="center" wrapText="1"/>
    </xf>
    <xf numFmtId="0" fontId="13" fillId="12" borderId="27" xfId="0" applyFont="1" applyFill="1" applyBorder="1" applyAlignment="1">
      <alignment horizontal="center" vertical="center" wrapText="1"/>
    </xf>
    <xf numFmtId="9" fontId="8" fillId="12" borderId="27" xfId="0" applyNumberFormat="1" applyFont="1" applyFill="1" applyBorder="1" applyAlignment="1">
      <alignment horizontal="center" vertical="center" wrapText="1"/>
    </xf>
    <xf numFmtId="0" fontId="13" fillId="9" borderId="27" xfId="0"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8" fillId="13" borderId="0" xfId="0" applyFont="1" applyFill="1" applyAlignment="1">
      <alignment horizontal="center" vertical="center" wrapText="1"/>
    </xf>
    <xf numFmtId="0" fontId="0" fillId="13" borderId="0" xfId="0" applyFill="1"/>
    <xf numFmtId="0" fontId="13" fillId="14" borderId="27" xfId="0" applyFont="1" applyFill="1" applyBorder="1" applyAlignment="1">
      <alignment horizontal="center" vertical="center" wrapText="1"/>
    </xf>
    <xf numFmtId="0" fontId="8" fillId="11" borderId="10" xfId="0" applyFont="1" applyFill="1" applyBorder="1"/>
    <xf numFmtId="0" fontId="8" fillId="11" borderId="10" xfId="0" applyFont="1" applyFill="1" applyBorder="1" applyAlignment="1">
      <alignment vertical="center" wrapText="1"/>
    </xf>
    <xf numFmtId="0" fontId="13" fillId="11" borderId="10" xfId="0" applyFont="1" applyFill="1" applyBorder="1"/>
    <xf numFmtId="0" fontId="8" fillId="11" borderId="10" xfId="0" applyFont="1" applyFill="1" applyBorder="1" applyAlignment="1">
      <alignment horizontal="center" vertical="center"/>
    </xf>
    <xf numFmtId="0" fontId="36" fillId="11" borderId="21" xfId="0" applyFont="1" applyFill="1" applyBorder="1" applyAlignment="1">
      <alignment horizontal="center" vertical="center"/>
    </xf>
    <xf numFmtId="0" fontId="37" fillId="9" borderId="0" xfId="0" applyFont="1" applyFill="1"/>
    <xf numFmtId="0" fontId="8" fillId="11" borderId="35" xfId="0" applyFont="1" applyFill="1" applyBorder="1" applyAlignment="1">
      <alignment horizontal="center" vertical="center"/>
    </xf>
    <xf numFmtId="0" fontId="8" fillId="11" borderId="21" xfId="0" applyFont="1" applyFill="1" applyBorder="1" applyAlignment="1">
      <alignment horizontal="center" vertical="center"/>
    </xf>
    <xf numFmtId="0" fontId="8" fillId="11" borderId="36" xfId="0" applyFont="1" applyFill="1" applyBorder="1" applyAlignment="1">
      <alignment horizontal="center" vertical="center"/>
    </xf>
    <xf numFmtId="0" fontId="36" fillId="11" borderId="27" xfId="0" applyFont="1" applyFill="1" applyBorder="1" applyAlignment="1">
      <alignment horizontal="center" vertical="center" wrapText="1"/>
    </xf>
    <xf numFmtId="0" fontId="37" fillId="9" borderId="27" xfId="0" applyFont="1" applyFill="1" applyBorder="1"/>
    <xf numFmtId="0" fontId="0" fillId="9" borderId="21" xfId="0" applyFill="1" applyBorder="1"/>
    <xf numFmtId="0" fontId="0" fillId="9" borderId="0" xfId="0" applyFill="1" applyAlignment="1">
      <alignment vertical="center" wrapText="1"/>
    </xf>
    <xf numFmtId="0" fontId="14" fillId="11" borderId="27" xfId="0" applyFont="1" applyFill="1" applyBorder="1" applyAlignment="1">
      <alignment horizontal="center" vertical="center"/>
    </xf>
    <xf numFmtId="9" fontId="14" fillId="11" borderId="27" xfId="1" applyFont="1" applyFill="1" applyBorder="1" applyAlignment="1">
      <alignment horizontal="center" vertical="center"/>
    </xf>
    <xf numFmtId="0" fontId="28" fillId="9" borderId="21"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2" xfId="0" applyFont="1" applyBorder="1" applyAlignment="1">
      <alignment horizontal="center"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9" fillId="4" borderId="1" xfId="0" applyFont="1" applyFill="1" applyBorder="1" applyAlignment="1">
      <alignment horizontal="center" vertical="center"/>
    </xf>
    <xf numFmtId="0" fontId="2" fillId="9" borderId="3" xfId="0" applyFont="1" applyFill="1" applyBorder="1"/>
    <xf numFmtId="0" fontId="11" fillId="4" borderId="19" xfId="0" applyFont="1" applyFill="1" applyBorder="1" applyAlignment="1">
      <alignment horizontal="center" vertical="center"/>
    </xf>
    <xf numFmtId="0" fontId="2" fillId="9" borderId="20" xfId="0" applyFont="1" applyFill="1" applyBorder="1"/>
    <xf numFmtId="0" fontId="6" fillId="4" borderId="8" xfId="0" applyFont="1" applyFill="1" applyBorder="1" applyAlignment="1">
      <alignment horizontal="center"/>
    </xf>
    <xf numFmtId="0" fontId="2" fillId="9" borderId="9" xfId="0" applyFont="1" applyFill="1" applyBorder="1"/>
    <xf numFmtId="0" fontId="2" fillId="9" borderId="11" xfId="0" applyFont="1" applyFill="1" applyBorder="1"/>
    <xf numFmtId="0" fontId="2" fillId="9" borderId="12" xfId="0" applyFont="1" applyFill="1" applyBorder="1"/>
    <xf numFmtId="0" fontId="2" fillId="9" borderId="13" xfId="0" applyFont="1" applyFill="1" applyBorder="1"/>
    <xf numFmtId="0" fontId="2" fillId="9" borderId="14" xfId="0" applyFont="1" applyFill="1" applyBorder="1"/>
    <xf numFmtId="0" fontId="7"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 fillId="0" borderId="17" xfId="0" applyFont="1" applyBorder="1"/>
    <xf numFmtId="0" fontId="2" fillId="0" borderId="20" xfId="0" applyFont="1" applyBorder="1"/>
    <xf numFmtId="0" fontId="2" fillId="0" borderId="9" xfId="0" applyFont="1" applyBorder="1"/>
    <xf numFmtId="0" fontId="2" fillId="0" borderId="21" xfId="0" applyFont="1" applyBorder="1"/>
    <xf numFmtId="0" fontId="2" fillId="0" borderId="12" xfId="0" applyFont="1" applyBorder="1"/>
    <xf numFmtId="0" fontId="12" fillId="4" borderId="8" xfId="0" applyFont="1" applyFill="1" applyBorder="1" applyAlignment="1">
      <alignment horizontal="center" vertical="center" wrapText="1"/>
    </xf>
    <xf numFmtId="0" fontId="2" fillId="0" borderId="11" xfId="0" applyFont="1" applyBorder="1"/>
    <xf numFmtId="0" fontId="6" fillId="4" borderId="8" xfId="0" applyFont="1" applyFill="1" applyBorder="1" applyAlignment="1">
      <alignment horizontal="center" wrapText="1"/>
    </xf>
    <xf numFmtId="0" fontId="2" fillId="0" borderId="13" xfId="0" applyFont="1" applyBorder="1"/>
    <xf numFmtId="0" fontId="2" fillId="0" borderId="14" xfId="0" applyFont="1" applyBorder="1"/>
    <xf numFmtId="0" fontId="2" fillId="0" borderId="15" xfId="0" applyFont="1" applyBorder="1"/>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6" borderId="22" xfId="0" applyFont="1" applyFill="1" applyBorder="1" applyAlignment="1">
      <alignment horizontal="center" vertical="center"/>
    </xf>
    <xf numFmtId="0" fontId="2" fillId="0" borderId="23" xfId="0" applyFont="1" applyBorder="1"/>
    <xf numFmtId="0" fontId="2" fillId="0" borderId="24" xfId="0" applyFont="1" applyBorder="1"/>
    <xf numFmtId="0" fontId="7"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40" fillId="9" borderId="27" xfId="0"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27" xfId="0" applyFont="1" applyFill="1" applyBorder="1" applyAlignment="1">
      <alignment horizontal="center" vertical="center" wrapText="1"/>
    </xf>
    <xf numFmtId="9" fontId="0" fillId="9" borderId="27" xfId="1" applyFont="1" applyFill="1" applyBorder="1" applyAlignment="1">
      <alignment horizontal="center" vertical="center" wrapText="1"/>
    </xf>
    <xf numFmtId="10" fontId="0" fillId="9" borderId="27" xfId="1" applyNumberFormat="1" applyFont="1" applyFill="1" applyBorder="1" applyAlignment="1">
      <alignment horizontal="center" vertical="center" wrapText="1"/>
    </xf>
    <xf numFmtId="164" fontId="0" fillId="9" borderId="27" xfId="2" applyFont="1" applyFill="1" applyBorder="1" applyAlignment="1">
      <alignment horizontal="center" vertical="center" wrapText="1"/>
    </xf>
    <xf numFmtId="0" fontId="0" fillId="9" borderId="27" xfId="0" applyFont="1" applyFill="1" applyBorder="1" applyAlignment="1">
      <alignment horizontal="center" vertical="center" wrapText="1"/>
    </xf>
    <xf numFmtId="10" fontId="42" fillId="9" borderId="27" xfId="1" applyNumberFormat="1" applyFont="1" applyFill="1" applyBorder="1" applyAlignment="1">
      <alignment horizontal="center" vertical="center" wrapText="1"/>
    </xf>
    <xf numFmtId="164" fontId="42" fillId="9" borderId="27" xfId="0" applyNumberFormat="1" applyFont="1" applyFill="1" applyBorder="1" applyAlignment="1">
      <alignment horizontal="center" vertical="center" wrapText="1"/>
    </xf>
    <xf numFmtId="9" fontId="0" fillId="9" borderId="27" xfId="0" applyNumberFormat="1" applyFont="1" applyFill="1" applyBorder="1" applyAlignment="1">
      <alignment horizontal="center" vertical="center" wrapText="1"/>
    </xf>
    <xf numFmtId="0" fontId="0" fillId="9" borderId="21" xfId="0" applyFont="1" applyFill="1" applyBorder="1" applyAlignment="1">
      <alignment horizontal="center" vertical="center" wrapText="1"/>
    </xf>
    <xf numFmtId="9" fontId="0" fillId="12" borderId="27" xfId="1" applyFont="1" applyFill="1" applyBorder="1" applyAlignment="1">
      <alignment horizontal="center" vertical="center" wrapText="1"/>
    </xf>
    <xf numFmtId="164" fontId="42" fillId="12" borderId="27" xfId="0" applyNumberFormat="1" applyFont="1" applyFill="1" applyBorder="1" applyAlignment="1">
      <alignment horizontal="center" vertical="center" wrapText="1"/>
    </xf>
    <xf numFmtId="10" fontId="42" fillId="12" borderId="27" xfId="1" applyNumberFormat="1" applyFont="1" applyFill="1" applyBorder="1" applyAlignment="1">
      <alignment horizontal="center" vertical="center" wrapText="1"/>
    </xf>
    <xf numFmtId="164" fontId="42" fillId="12" borderId="27" xfId="2" applyFont="1" applyFill="1" applyBorder="1" applyAlignment="1">
      <alignment horizontal="center" vertical="center" wrapText="1"/>
    </xf>
    <xf numFmtId="164" fontId="0" fillId="12" borderId="27" xfId="2" applyFont="1" applyFill="1" applyBorder="1" applyAlignment="1">
      <alignment horizontal="center" vertical="center" wrapText="1"/>
    </xf>
    <xf numFmtId="10" fontId="0" fillId="9" borderId="27" xfId="1" applyNumberFormat="1" applyFont="1" applyFill="1" applyBorder="1" applyAlignment="1">
      <alignment horizontal="center" vertical="center" wrapText="1"/>
    </xf>
    <xf numFmtId="164" fontId="0" fillId="9" borderId="27" xfId="2" applyFont="1" applyFill="1" applyBorder="1" applyAlignment="1">
      <alignment horizontal="center" vertical="center" wrapText="1"/>
    </xf>
    <xf numFmtId="9" fontId="42" fillId="9" borderId="27" xfId="1" applyFont="1" applyFill="1" applyBorder="1" applyAlignment="1">
      <alignment horizontal="center" vertical="center" wrapText="1"/>
    </xf>
    <xf numFmtId="9" fontId="0" fillId="9" borderId="27" xfId="1" applyFont="1" applyFill="1" applyBorder="1" applyAlignment="1">
      <alignment horizontal="center" vertical="center" wrapText="1"/>
    </xf>
    <xf numFmtId="169" fontId="0" fillId="9" borderId="27" xfId="1" applyNumberFormat="1" applyFont="1" applyFill="1" applyBorder="1" applyAlignment="1">
      <alignment horizontal="center" vertical="center" wrapText="1"/>
    </xf>
    <xf numFmtId="168" fontId="42" fillId="9" borderId="27" xfId="0" applyNumberFormat="1" applyFont="1" applyFill="1" applyBorder="1" applyAlignment="1">
      <alignment horizontal="center" vertical="center" wrapText="1"/>
    </xf>
    <xf numFmtId="169" fontId="42" fillId="9" borderId="27" xfId="1" applyNumberFormat="1" applyFont="1" applyFill="1" applyBorder="1" applyAlignment="1">
      <alignment horizontal="center" vertical="center" wrapText="1"/>
    </xf>
    <xf numFmtId="168" fontId="42" fillId="12" borderId="27" xfId="0" applyNumberFormat="1" applyFont="1" applyFill="1" applyBorder="1" applyAlignment="1">
      <alignment horizontal="center" vertical="center" wrapText="1"/>
    </xf>
    <xf numFmtId="9" fontId="42" fillId="12" borderId="27" xfId="1" applyFont="1" applyFill="1" applyBorder="1" applyAlignment="1">
      <alignment horizontal="center" vertical="center" wrapText="1"/>
    </xf>
    <xf numFmtId="10" fontId="45" fillId="9" borderId="27" xfId="1" applyNumberFormat="1" applyFont="1" applyFill="1" applyBorder="1" applyAlignment="1">
      <alignment horizontal="center" vertical="center" wrapText="1"/>
    </xf>
    <xf numFmtId="164" fontId="45" fillId="9" borderId="27" xfId="2" applyFont="1" applyFill="1" applyBorder="1" applyAlignment="1">
      <alignment horizontal="center" vertical="center" wrapText="1"/>
    </xf>
    <xf numFmtId="169" fontId="45" fillId="9" borderId="27" xfId="1" applyNumberFormat="1" applyFont="1" applyFill="1" applyBorder="1" applyAlignment="1">
      <alignment horizontal="center" vertical="center" wrapText="1"/>
    </xf>
    <xf numFmtId="0" fontId="0" fillId="11" borderId="21" xfId="0" applyFont="1" applyFill="1" applyBorder="1" applyAlignment="1">
      <alignment horizontal="center" vertical="center" wrapText="1"/>
    </xf>
    <xf numFmtId="3" fontId="0" fillId="9" borderId="27" xfId="0" applyNumberFormat="1" applyFont="1" applyFill="1" applyBorder="1" applyAlignment="1">
      <alignment horizontal="center" vertical="center" wrapText="1"/>
    </xf>
    <xf numFmtId="0" fontId="0" fillId="11" borderId="27" xfId="0" applyFont="1" applyFill="1" applyBorder="1" applyAlignment="1">
      <alignment horizontal="center" vertical="center" wrapText="1"/>
    </xf>
    <xf numFmtId="165" fontId="0" fillId="9" borderId="27" xfId="0" applyNumberFormat="1" applyFont="1" applyFill="1" applyBorder="1" applyAlignment="1">
      <alignment horizontal="center" vertical="center" wrapText="1"/>
    </xf>
    <xf numFmtId="0" fontId="43" fillId="12" borderId="27" xfId="0" applyFont="1" applyFill="1" applyBorder="1" applyAlignment="1">
      <alignment horizontal="center" vertical="center" wrapText="1"/>
    </xf>
    <xf numFmtId="0" fontId="0" fillId="9" borderId="27"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46" fillId="4" borderId="27" xfId="0" applyFont="1" applyFill="1" applyBorder="1" applyAlignment="1">
      <alignment horizontal="center" vertical="center" wrapText="1"/>
    </xf>
    <xf numFmtId="9" fontId="48" fillId="12" borderId="27" xfId="1" applyFont="1" applyFill="1" applyBorder="1" applyAlignment="1">
      <alignment horizontal="center" vertical="center" wrapText="1"/>
    </xf>
    <xf numFmtId="9" fontId="49" fillId="12" borderId="27" xfId="1" applyFont="1" applyFill="1" applyBorder="1" applyAlignment="1">
      <alignment horizontal="center" vertical="center" wrapText="1"/>
    </xf>
    <xf numFmtId="0" fontId="0" fillId="11" borderId="27" xfId="0" applyFont="1" applyFill="1" applyBorder="1" applyAlignment="1">
      <alignment vertical="center" wrapText="1"/>
    </xf>
    <xf numFmtId="0" fontId="0" fillId="4" borderId="27" xfId="0" applyFont="1" applyFill="1" applyBorder="1" applyAlignment="1">
      <alignment vertical="center" wrapText="1"/>
    </xf>
    <xf numFmtId="49" fontId="0" fillId="9" borderId="27" xfId="0" applyNumberFormat="1" applyFont="1" applyFill="1" applyBorder="1" applyAlignment="1">
      <alignment vertical="center" wrapText="1"/>
    </xf>
    <xf numFmtId="0" fontId="0" fillId="9" borderId="27" xfId="0" applyFont="1" applyFill="1" applyBorder="1" applyAlignment="1">
      <alignment vertical="center" wrapText="1"/>
    </xf>
    <xf numFmtId="0" fontId="0" fillId="12" borderId="27" xfId="0" applyFont="1" applyFill="1" applyBorder="1" applyAlignment="1">
      <alignment vertical="center" wrapText="1"/>
    </xf>
    <xf numFmtId="1" fontId="0" fillId="9" borderId="27" xfId="0" applyNumberFormat="1"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6" fillId="9" borderId="27"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9" borderId="27"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39" fillId="9" borderId="27" xfId="0" applyFont="1" applyFill="1" applyBorder="1" applyAlignment="1">
      <alignment horizontal="center" vertical="center" wrapText="1"/>
    </xf>
    <xf numFmtId="167" fontId="0" fillId="9" borderId="27" xfId="0" applyNumberFormat="1" applyFont="1" applyFill="1" applyBorder="1" applyAlignment="1">
      <alignment horizontal="center" vertical="center" wrapText="1"/>
    </xf>
    <xf numFmtId="0" fontId="42" fillId="9" borderId="27" xfId="0" applyFont="1" applyFill="1" applyBorder="1" applyAlignment="1">
      <alignment horizontal="center" vertical="center" wrapText="1"/>
    </xf>
    <xf numFmtId="164" fontId="42" fillId="9" borderId="27" xfId="2" applyFont="1" applyFill="1" applyBorder="1" applyAlignment="1">
      <alignment horizontal="center" vertical="center" wrapText="1"/>
    </xf>
    <xf numFmtId="0" fontId="0" fillId="9" borderId="27" xfId="1" applyNumberFormat="1" applyFont="1" applyFill="1" applyBorder="1" applyAlignment="1">
      <alignment horizontal="center" vertical="center" wrapText="1"/>
    </xf>
    <xf numFmtId="0" fontId="0" fillId="11" borderId="27" xfId="0" applyFont="1" applyFill="1" applyBorder="1" applyAlignment="1">
      <alignment horizontal="center" vertical="center" wrapText="1"/>
    </xf>
    <xf numFmtId="0" fontId="47" fillId="12" borderId="27" xfId="0" applyFont="1" applyFill="1" applyBorder="1" applyAlignment="1">
      <alignment horizontal="center" vertical="center" wrapText="1"/>
    </xf>
    <xf numFmtId="2" fontId="0" fillId="12" borderId="27" xfId="1" applyNumberFormat="1" applyFont="1" applyFill="1" applyBorder="1" applyAlignment="1">
      <alignment horizontal="center" vertical="center" wrapText="1"/>
    </xf>
    <xf numFmtId="0" fontId="44" fillId="9" borderId="27" xfId="0" applyFont="1" applyFill="1" applyBorder="1" applyAlignment="1">
      <alignment horizontal="center" vertical="center" wrapText="1"/>
    </xf>
    <xf numFmtId="2" fontId="0" fillId="9" borderId="27" xfId="0" applyNumberFormat="1" applyFont="1" applyFill="1" applyBorder="1" applyAlignment="1">
      <alignment horizontal="center" vertical="center" wrapText="1"/>
    </xf>
    <xf numFmtId="2" fontId="0" fillId="9" borderId="27" xfId="1" applyNumberFormat="1" applyFont="1" applyFill="1" applyBorder="1" applyAlignment="1">
      <alignment horizontal="center" vertical="center" wrapText="1"/>
    </xf>
    <xf numFmtId="0" fontId="47" fillId="16" borderId="27" xfId="0" applyFont="1" applyFill="1" applyBorder="1" applyAlignment="1">
      <alignment horizontal="center" vertical="center" wrapText="1"/>
    </xf>
    <xf numFmtId="164" fontId="45" fillId="9" borderId="27" xfId="0" applyNumberFormat="1" applyFont="1" applyFill="1" applyBorder="1" applyAlignment="1">
      <alignment horizontal="center" vertical="center" wrapText="1"/>
    </xf>
    <xf numFmtId="169" fontId="45" fillId="9" borderId="27" xfId="1" applyNumberFormat="1" applyFont="1" applyFill="1" applyBorder="1" applyAlignment="1">
      <alignment horizontal="center" vertical="center" wrapText="1"/>
    </xf>
    <xf numFmtId="164" fontId="45" fillId="9" borderId="27" xfId="2" applyFont="1" applyFill="1" applyBorder="1" applyAlignment="1">
      <alignment horizontal="center" vertical="center" wrapText="1"/>
    </xf>
    <xf numFmtId="10" fontId="45" fillId="9" borderId="27" xfId="1" applyNumberFormat="1" applyFont="1" applyFill="1" applyBorder="1" applyAlignment="1">
      <alignment horizontal="center" vertical="center" wrapText="1"/>
    </xf>
    <xf numFmtId="2" fontId="0" fillId="9" borderId="27" xfId="1" applyNumberFormat="1" applyFont="1" applyFill="1" applyBorder="1" applyAlignment="1">
      <alignment horizontal="center" vertical="center" wrapText="1"/>
    </xf>
    <xf numFmtId="0" fontId="0" fillId="9" borderId="30" xfId="0" applyFont="1" applyFill="1" applyBorder="1" applyAlignment="1">
      <alignment horizontal="center" vertical="center" wrapText="1"/>
    </xf>
    <xf numFmtId="9" fontId="50" fillId="9" borderId="27" xfId="1" applyFont="1" applyFill="1" applyBorder="1" applyAlignment="1">
      <alignment horizontal="center" vertical="center" wrapText="1"/>
    </xf>
    <xf numFmtId="0" fontId="0" fillId="11" borderId="30" xfId="0" applyFont="1" applyFill="1" applyBorder="1" applyAlignment="1">
      <alignment horizontal="center" vertical="center" wrapText="1"/>
    </xf>
    <xf numFmtId="0" fontId="0" fillId="9" borderId="31" xfId="0" applyFont="1" applyFill="1" applyBorder="1" applyAlignment="1">
      <alignment horizontal="center" vertical="center" wrapText="1"/>
    </xf>
    <xf numFmtId="0" fontId="0" fillId="9" borderId="32" xfId="0" applyFont="1" applyFill="1" applyBorder="1" applyAlignment="1">
      <alignment horizontal="center" vertical="center" wrapText="1"/>
    </xf>
    <xf numFmtId="3" fontId="0" fillId="9" borderId="21" xfId="0" applyNumberFormat="1" applyFont="1" applyFill="1" applyBorder="1" applyAlignment="1">
      <alignment horizontal="center" vertical="center" wrapText="1"/>
    </xf>
    <xf numFmtId="165" fontId="0" fillId="9" borderId="21" xfId="0" applyNumberFormat="1" applyFont="1" applyFill="1" applyBorder="1" applyAlignment="1">
      <alignment horizontal="center" vertical="center" wrapText="1"/>
    </xf>
    <xf numFmtId="0" fontId="42" fillId="9" borderId="21" xfId="0" applyFont="1" applyFill="1" applyBorder="1" applyAlignment="1">
      <alignment horizontal="center" vertical="center" wrapText="1"/>
    </xf>
    <xf numFmtId="9" fontId="0" fillId="9" borderId="21" xfId="1" applyFont="1" applyFill="1" applyBorder="1" applyAlignment="1">
      <alignment horizontal="center" vertical="center" wrapText="1"/>
    </xf>
    <xf numFmtId="0" fontId="47" fillId="11" borderId="21" xfId="0" applyFont="1" applyFill="1" applyBorder="1" applyAlignment="1">
      <alignment horizontal="center" vertical="center" wrapText="1"/>
    </xf>
    <xf numFmtId="2" fontId="0" fillId="9" borderId="21" xfId="1" applyNumberFormat="1" applyFont="1" applyFill="1" applyBorder="1" applyAlignment="1">
      <alignment horizontal="center" vertical="center" wrapText="1"/>
    </xf>
    <xf numFmtId="9" fontId="48" fillId="9" borderId="21" xfId="1" applyFont="1" applyFill="1" applyBorder="1" applyAlignment="1">
      <alignment horizontal="center" vertical="center" wrapText="1"/>
    </xf>
    <xf numFmtId="9" fontId="0" fillId="9" borderId="30" xfId="0" applyNumberFormat="1" applyFont="1" applyFill="1" applyBorder="1" applyAlignment="1">
      <alignment horizontal="center" vertical="center" wrapText="1"/>
    </xf>
    <xf numFmtId="0" fontId="0" fillId="9" borderId="37"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0" fillId="9" borderId="21" xfId="0" applyFont="1" applyFill="1" applyBorder="1" applyAlignment="1">
      <alignment vertical="center" wrapText="1"/>
    </xf>
    <xf numFmtId="0" fontId="48" fillId="9" borderId="27" xfId="0" applyFont="1" applyFill="1" applyBorder="1" applyAlignment="1">
      <alignment horizontal="center" vertical="center" wrapText="1"/>
    </xf>
    <xf numFmtId="0" fontId="49" fillId="9" borderId="27" xfId="0" applyFont="1" applyFill="1" applyBorder="1" applyAlignment="1">
      <alignment horizontal="center" vertical="center" wrapText="1"/>
    </xf>
    <xf numFmtId="0" fontId="43" fillId="9" borderId="27" xfId="0" applyFont="1" applyFill="1" applyBorder="1" applyAlignment="1">
      <alignment horizontal="center" vertical="center" wrapText="1"/>
    </xf>
    <xf numFmtId="0" fontId="43" fillId="9" borderId="21" xfId="0" applyFont="1" applyFill="1" applyBorder="1" applyAlignment="1">
      <alignment vertical="center" wrapText="1"/>
    </xf>
    <xf numFmtId="165" fontId="49" fillId="9" borderId="27" xfId="0" applyNumberFormat="1" applyFont="1" applyFill="1" applyBorder="1" applyAlignment="1">
      <alignment horizontal="center" vertical="center" wrapText="1"/>
    </xf>
    <xf numFmtId="165" fontId="48" fillId="9" borderId="27" xfId="0" applyNumberFormat="1" applyFont="1" applyFill="1" applyBorder="1" applyAlignment="1">
      <alignment horizontal="center" vertical="center" wrapText="1"/>
    </xf>
    <xf numFmtId="9" fontId="51" fillId="9" borderId="27" xfId="1" applyFont="1" applyFill="1" applyBorder="1" applyAlignment="1">
      <alignment horizontal="center" vertical="center" wrapText="1"/>
    </xf>
    <xf numFmtId="0" fontId="52" fillId="9" borderId="0" xfId="0" applyFont="1" applyFill="1" applyAlignment="1">
      <alignment horizontal="center" vertical="center" wrapText="1"/>
    </xf>
    <xf numFmtId="10" fontId="51" fillId="9" borderId="27" xfId="1" applyNumberFormat="1" applyFont="1" applyFill="1" applyBorder="1" applyAlignment="1">
      <alignment horizontal="center" vertical="center" wrapText="1"/>
    </xf>
    <xf numFmtId="49" fontId="0" fillId="9" borderId="27" xfId="0" applyNumberFormat="1" applyFont="1" applyFill="1" applyBorder="1" applyAlignment="1">
      <alignment horizontal="center" vertical="center" wrapText="1"/>
    </xf>
    <xf numFmtId="0" fontId="11" fillId="9" borderId="27" xfId="3" applyFont="1" applyFill="1" applyBorder="1" applyAlignment="1">
      <alignment horizontal="left" vertical="center"/>
    </xf>
    <xf numFmtId="0" fontId="33" fillId="11" borderId="27" xfId="0" applyFont="1" applyFill="1" applyBorder="1" applyAlignment="1">
      <alignment horizontal="center" vertical="center" wrapText="1"/>
    </xf>
    <xf numFmtId="0" fontId="32" fillId="11" borderId="27" xfId="0" applyFont="1" applyFill="1" applyBorder="1" applyAlignment="1">
      <alignment horizontal="center" vertical="center" wrapText="1"/>
    </xf>
    <xf numFmtId="0" fontId="34" fillId="11" borderId="27" xfId="0" applyFont="1" applyFill="1" applyBorder="1" applyAlignment="1">
      <alignment horizontal="center" vertical="center" wrapText="1"/>
    </xf>
    <xf numFmtId="0" fontId="8" fillId="11" borderId="21" xfId="0" applyFont="1" applyFill="1" applyBorder="1" applyAlignment="1">
      <alignment vertical="center" wrapText="1"/>
    </xf>
    <xf numFmtId="0" fontId="37" fillId="9" borderId="21" xfId="0" applyFont="1" applyFill="1" applyBorder="1"/>
    <xf numFmtId="0" fontId="8" fillId="11" borderId="21" xfId="0" applyFont="1" applyFill="1" applyBorder="1"/>
    <xf numFmtId="0" fontId="22" fillId="4" borderId="13"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41" xfId="0" applyFont="1" applyFill="1" applyBorder="1" applyAlignment="1">
      <alignment horizontal="center" vertical="center"/>
    </xf>
    <xf numFmtId="0" fontId="20" fillId="4" borderId="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9" borderId="27" xfId="0" applyFont="1" applyFill="1" applyBorder="1" applyAlignment="1">
      <alignment vertical="center" wrapText="1"/>
    </xf>
    <xf numFmtId="0" fontId="13" fillId="4" borderId="27" xfId="0" applyFont="1" applyFill="1" applyBorder="1" applyAlignment="1">
      <alignment vertical="center" wrapText="1"/>
    </xf>
    <xf numFmtId="0" fontId="35" fillId="4" borderId="27" xfId="0" applyFont="1" applyFill="1" applyBorder="1" applyAlignment="1">
      <alignment horizontal="center" vertical="center" wrapText="1"/>
    </xf>
    <xf numFmtId="0" fontId="35" fillId="11" borderId="27"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36" fillId="11" borderId="42" xfId="0" applyFont="1" applyFill="1" applyBorder="1" applyAlignment="1">
      <alignment horizontal="center" vertical="center"/>
    </xf>
    <xf numFmtId="0" fontId="11" fillId="4" borderId="27" xfId="0" applyFont="1" applyFill="1" applyBorder="1" applyAlignment="1">
      <alignment horizontal="center" vertical="top" wrapText="1"/>
    </xf>
    <xf numFmtId="0" fontId="20" fillId="9" borderId="27" xfId="0" applyFont="1" applyFill="1" applyBorder="1" applyAlignment="1">
      <alignment horizontal="center" vertical="center" wrapText="1"/>
    </xf>
    <xf numFmtId="0" fontId="13" fillId="11" borderId="27" xfId="0" applyFont="1" applyFill="1" applyBorder="1" applyAlignment="1">
      <alignment horizontal="center" vertical="center" wrapText="1"/>
    </xf>
    <xf numFmtId="49" fontId="13" fillId="9" borderId="27" xfId="0" applyNumberFormat="1" applyFont="1" applyFill="1" applyBorder="1" applyAlignment="1">
      <alignment horizontal="center" vertical="center"/>
    </xf>
    <xf numFmtId="0" fontId="13" fillId="4" borderId="27" xfId="0" applyFont="1" applyFill="1" applyBorder="1" applyAlignment="1">
      <alignment horizontal="center" vertical="center"/>
    </xf>
    <xf numFmtId="0" fontId="8" fillId="4" borderId="27" xfId="0" applyFont="1" applyFill="1" applyBorder="1" applyAlignment="1">
      <alignment horizontal="center" vertical="center" wrapText="1"/>
    </xf>
    <xf numFmtId="9" fontId="13" fillId="9" borderId="27" xfId="0" applyNumberFormat="1" applyFont="1" applyFill="1" applyBorder="1" applyAlignment="1">
      <alignment horizontal="center" vertical="center"/>
    </xf>
    <xf numFmtId="0" fontId="8" fillId="4" borderId="27" xfId="0" applyFont="1" applyFill="1" applyBorder="1" applyAlignment="1">
      <alignment horizontal="center" vertical="center"/>
    </xf>
    <xf numFmtId="0" fontId="11" fillId="4" borderId="27" xfId="0" applyFont="1" applyFill="1" applyBorder="1" applyAlignment="1">
      <alignment horizontal="center" vertical="center"/>
    </xf>
    <xf numFmtId="0" fontId="13" fillId="11" borderId="27" xfId="0" applyFont="1" applyFill="1" applyBorder="1" applyAlignment="1">
      <alignment horizontal="center" vertical="center"/>
    </xf>
    <xf numFmtId="3" fontId="11" fillId="4" borderId="27" xfId="0" applyNumberFormat="1" applyFont="1" applyFill="1" applyBorder="1" applyAlignment="1">
      <alignment horizontal="center" vertical="center"/>
    </xf>
    <xf numFmtId="0" fontId="8" fillId="11" borderId="27" xfId="0" applyFont="1" applyFill="1" applyBorder="1" applyAlignment="1">
      <alignment horizontal="center" vertical="center" wrapText="1"/>
    </xf>
    <xf numFmtId="0" fontId="8" fillId="11" borderId="27" xfId="0" applyFont="1" applyFill="1" applyBorder="1" applyAlignment="1">
      <alignment horizontal="center" vertical="center"/>
    </xf>
    <xf numFmtId="0" fontId="12" fillId="11" borderId="27" xfId="0" applyFont="1" applyFill="1" applyBorder="1" applyAlignment="1">
      <alignment horizontal="center" vertical="center"/>
    </xf>
    <xf numFmtId="0" fontId="15" fillId="11" borderId="27" xfId="0" applyFont="1" applyFill="1" applyBorder="1" applyAlignment="1">
      <alignment horizontal="center" vertical="center"/>
    </xf>
    <xf numFmtId="1" fontId="14" fillId="11" borderId="27" xfId="0" applyNumberFormat="1" applyFont="1" applyFill="1" applyBorder="1" applyAlignment="1">
      <alignment horizontal="center" vertical="center"/>
    </xf>
    <xf numFmtId="0" fontId="54" fillId="11" borderId="33" xfId="0" applyFont="1" applyFill="1" applyBorder="1" applyAlignment="1">
      <alignment horizontal="center" vertical="center"/>
    </xf>
    <xf numFmtId="0" fontId="54" fillId="11" borderId="39" xfId="0" applyFont="1" applyFill="1" applyBorder="1" applyAlignment="1">
      <alignment horizontal="center" vertical="center"/>
    </xf>
    <xf numFmtId="0" fontId="54" fillId="11" borderId="34" xfId="0" applyFont="1" applyFill="1" applyBorder="1" applyAlignment="1">
      <alignment horizontal="center" vertical="center"/>
    </xf>
    <xf numFmtId="0" fontId="54" fillId="4" borderId="33" xfId="0" applyFont="1" applyFill="1" applyBorder="1" applyAlignment="1">
      <alignment horizontal="center" vertical="center"/>
    </xf>
    <xf numFmtId="0" fontId="54" fillId="4" borderId="39" xfId="0" applyFont="1" applyFill="1" applyBorder="1" applyAlignment="1">
      <alignment horizontal="center" vertical="center"/>
    </xf>
    <xf numFmtId="0" fontId="54" fillId="4" borderId="34" xfId="0" applyFont="1" applyFill="1" applyBorder="1" applyAlignment="1">
      <alignment horizontal="center" vertical="center"/>
    </xf>
    <xf numFmtId="0" fontId="55" fillId="11" borderId="33" xfId="0" applyFont="1" applyFill="1" applyBorder="1" applyAlignment="1">
      <alignment horizontal="center" vertical="center"/>
    </xf>
    <xf numFmtId="0" fontId="55" fillId="11" borderId="39" xfId="0" applyFont="1" applyFill="1" applyBorder="1" applyAlignment="1">
      <alignment horizontal="center" vertical="center"/>
    </xf>
    <xf numFmtId="0" fontId="55" fillId="11" borderId="34" xfId="0" applyFont="1" applyFill="1" applyBorder="1" applyAlignment="1">
      <alignment horizontal="center" vertical="center"/>
    </xf>
    <xf numFmtId="0" fontId="13" fillId="11" borderId="27" xfId="0" applyFont="1" applyFill="1" applyBorder="1" applyAlignment="1">
      <alignment vertical="center" wrapText="1"/>
    </xf>
    <xf numFmtId="0" fontId="13" fillId="15" borderId="27" xfId="0" applyFont="1" applyFill="1" applyBorder="1" applyAlignment="1">
      <alignment horizontal="center" vertical="center" wrapText="1"/>
    </xf>
    <xf numFmtId="0" fontId="13" fillId="15" borderId="27" xfId="0" applyFont="1" applyFill="1" applyBorder="1" applyAlignment="1">
      <alignment vertical="center" wrapText="1"/>
    </xf>
    <xf numFmtId="0" fontId="0" fillId="9" borderId="0" xfId="0" applyFont="1" applyFill="1"/>
    <xf numFmtId="0" fontId="13" fillId="16" borderId="27" xfId="0" applyFont="1" applyFill="1" applyBorder="1" applyAlignment="1">
      <alignment vertical="center" wrapText="1"/>
    </xf>
    <xf numFmtId="49" fontId="13" fillId="11" borderId="27" xfId="0" applyNumberFormat="1" applyFont="1" applyFill="1" applyBorder="1" applyAlignment="1">
      <alignment horizontal="center" vertical="center"/>
    </xf>
    <xf numFmtId="0" fontId="8" fillId="4" borderId="10" xfId="0" applyFont="1" applyFill="1" applyBorder="1" applyAlignment="1">
      <alignment horizontal="center"/>
    </xf>
    <xf numFmtId="0" fontId="0" fillId="9" borderId="0" xfId="0" applyFill="1" applyAlignment="1">
      <alignment horizontal="center"/>
    </xf>
    <xf numFmtId="9" fontId="56" fillId="11" borderId="27" xfId="0" applyNumberFormat="1" applyFont="1" applyFill="1" applyBorder="1" applyAlignment="1">
      <alignment horizontal="center" vertical="center"/>
    </xf>
    <xf numFmtId="9" fontId="56" fillId="11" borderId="27" xfId="1" applyFont="1" applyFill="1" applyBorder="1" applyAlignment="1">
      <alignment horizontal="center" vertical="center"/>
    </xf>
    <xf numFmtId="0" fontId="57" fillId="4" borderId="27" xfId="0" applyFont="1" applyFill="1" applyBorder="1" applyAlignment="1">
      <alignment horizontal="center" vertical="center"/>
    </xf>
    <xf numFmtId="9" fontId="57" fillId="4" borderId="27" xfId="1" applyFont="1" applyFill="1" applyBorder="1" applyAlignment="1">
      <alignment horizontal="center" vertical="center"/>
    </xf>
    <xf numFmtId="9" fontId="57" fillId="11" borderId="27" xfId="0" applyNumberFormat="1" applyFont="1" applyFill="1" applyBorder="1" applyAlignment="1">
      <alignment horizontal="center" vertical="center"/>
    </xf>
    <xf numFmtId="0" fontId="58" fillId="9" borderId="27" xfId="0" applyFont="1" applyFill="1" applyBorder="1" applyAlignment="1">
      <alignment horizontal="center" vertical="center" wrapText="1"/>
    </xf>
    <xf numFmtId="169" fontId="59" fillId="4" borderId="27" xfId="1" applyNumberFormat="1" applyFont="1" applyFill="1" applyBorder="1" applyAlignment="1">
      <alignment horizontal="center" vertical="center"/>
    </xf>
  </cellXfs>
  <cellStyles count="4">
    <cellStyle name="Moneda" xfId="2" builtinId="4"/>
    <cellStyle name="Normal" xfId="0" builtinId="0"/>
    <cellStyle name="Normal 2" xfId="3" xr:uid="{7FAA8051-74DB-4889-898A-B4D8ACD9238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809625</xdr:colOff>
      <xdr:row>0</xdr:row>
      <xdr:rowOff>0</xdr:rowOff>
    </xdr:from>
    <xdr:ext cx="1409700" cy="1047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809625" y="0"/>
          <a:ext cx="1409700" cy="1047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lfonso Nieves Guerrero" id="{56715B1D-5295-4528-AAE9-080BB020CF8C}" userId="S-1-5-21-2857219603-2485377225-345047442-6737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2" dT="2024-09-25T15:04:09.22" personId="{56715B1D-5295-4528-AAE9-080BB020CF8C}" id="{1DDB0CD3-106B-4200-A110-DD61B6F0D42D}">
    <text>Hoy asignados 9.100 millones con CDP 57 &amp; 58 Proteccion Costera F1 C1</text>
  </threadedComment>
  <threadedComment ref="AE14" dT="2024-09-25T15:04:56.91" personId="{56715B1D-5295-4528-AAE9-080BB020CF8C}" id="{22ECE8F4-C691-458C-A4BD-35B4E0565E48}">
    <text xml:space="preserve">5 OPS por 5 meses </text>
  </threadedComment>
  <threadedComment ref="P16" dT="2024-09-25T14:46:16.83" personId="{56715B1D-5295-4528-AAE9-080BB020CF8C}" id="{A620A7D0-4303-46EE-9D1E-006047F106BC}">
    <text>PASACABALLOS CALLE DEL CAMPO</text>
  </threadedComment>
  <threadedComment ref="P21" dT="2024-09-25T14:46:16.83" personId="{56715B1D-5295-4528-AAE9-080BB020CF8C}" id="{81DB216D-AD00-414B-9FF1-F40148571EF0}">
    <text>PASACABALLOS CALLE DEL CAMPO</text>
  </threadedComment>
  <threadedComment ref="AE30" dT="2024-09-25T15:10:29.60" personId="{56715B1D-5295-4528-AAE9-080BB020CF8C}" id="{7ADC7FE5-4DC0-45A1-A060-CB5CB1265994}">
    <text>CONVENIOS U DE C LAGUITO Y CANALES CON ACCIONES POPULARES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4" zoomScale="60" zoomScaleNormal="60" workbookViewId="0">
      <selection activeCell="A33" sqref="A33"/>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26" ht="54.75" customHeight="1">
      <c r="A1" s="89" t="s">
        <v>0</v>
      </c>
      <c r="B1" s="79"/>
      <c r="C1" s="79"/>
      <c r="D1" s="79"/>
      <c r="E1" s="79"/>
      <c r="F1" s="79"/>
      <c r="G1" s="79"/>
      <c r="H1" s="80"/>
      <c r="I1" s="1"/>
      <c r="J1" s="1"/>
      <c r="K1" s="1"/>
      <c r="L1" s="1"/>
      <c r="M1" s="1"/>
      <c r="N1" s="1"/>
      <c r="O1" s="1"/>
      <c r="P1" s="1"/>
      <c r="Q1" s="1"/>
      <c r="R1" s="1"/>
      <c r="S1" s="1"/>
      <c r="T1" s="1"/>
      <c r="U1" s="1"/>
      <c r="V1" s="1"/>
      <c r="W1" s="1"/>
      <c r="X1" s="1"/>
      <c r="Y1" s="1"/>
      <c r="Z1" s="1"/>
    </row>
    <row r="2" spans="1:26" ht="33" customHeight="1">
      <c r="A2" s="85" t="s">
        <v>1</v>
      </c>
      <c r="B2" s="79"/>
      <c r="C2" s="79"/>
      <c r="D2" s="79"/>
      <c r="E2" s="79"/>
      <c r="F2" s="79"/>
      <c r="G2" s="79"/>
      <c r="H2" s="80"/>
      <c r="I2" s="2"/>
      <c r="J2" s="2"/>
      <c r="K2" s="2"/>
      <c r="L2" s="2"/>
      <c r="M2" s="2"/>
      <c r="N2" s="2"/>
      <c r="O2" s="2"/>
      <c r="P2" s="2"/>
      <c r="Q2" s="2"/>
      <c r="R2" s="2"/>
      <c r="S2" s="2"/>
      <c r="T2" s="2"/>
      <c r="U2" s="2"/>
      <c r="V2" s="2"/>
      <c r="W2" s="2"/>
      <c r="X2" s="2"/>
      <c r="Y2" s="2"/>
      <c r="Z2" s="2"/>
    </row>
    <row r="3" spans="1:26" ht="48" customHeight="1">
      <c r="A3" s="3" t="s">
        <v>2</v>
      </c>
      <c r="B3" s="87" t="s">
        <v>3</v>
      </c>
      <c r="C3" s="79"/>
      <c r="D3" s="79"/>
      <c r="E3" s="79"/>
      <c r="F3" s="79"/>
      <c r="G3" s="79"/>
      <c r="H3" s="80"/>
      <c r="I3" s="1"/>
      <c r="J3" s="1"/>
      <c r="K3" s="1"/>
      <c r="L3" s="1"/>
      <c r="M3" s="1"/>
      <c r="N3" s="1"/>
      <c r="O3" s="1"/>
      <c r="P3" s="1"/>
      <c r="Q3" s="1"/>
      <c r="R3" s="1"/>
      <c r="S3" s="1"/>
      <c r="T3" s="1"/>
      <c r="U3" s="1"/>
      <c r="V3" s="1"/>
      <c r="W3" s="1"/>
      <c r="X3" s="1"/>
      <c r="Y3" s="1"/>
      <c r="Z3" s="1"/>
    </row>
    <row r="4" spans="1:26" ht="48" customHeight="1">
      <c r="A4" s="3" t="s">
        <v>4</v>
      </c>
      <c r="B4" s="87" t="s">
        <v>5</v>
      </c>
      <c r="C4" s="79"/>
      <c r="D4" s="79"/>
      <c r="E4" s="79"/>
      <c r="F4" s="79"/>
      <c r="G4" s="79"/>
      <c r="H4" s="80"/>
      <c r="I4" s="1"/>
      <c r="J4" s="1"/>
      <c r="K4" s="1"/>
      <c r="L4" s="1"/>
      <c r="M4" s="1"/>
      <c r="N4" s="1"/>
      <c r="O4" s="1"/>
      <c r="P4" s="1"/>
      <c r="Q4" s="1"/>
      <c r="R4" s="1"/>
      <c r="S4" s="1"/>
      <c r="T4" s="1"/>
      <c r="U4" s="1"/>
      <c r="V4" s="1"/>
      <c r="W4" s="1"/>
      <c r="X4" s="1"/>
      <c r="Y4" s="1"/>
      <c r="Z4" s="1"/>
    </row>
    <row r="5" spans="1:26" ht="31.5" customHeight="1">
      <c r="A5" s="3" t="s">
        <v>6</v>
      </c>
      <c r="B5" s="87" t="s">
        <v>7</v>
      </c>
      <c r="C5" s="79"/>
      <c r="D5" s="79"/>
      <c r="E5" s="79"/>
      <c r="F5" s="79"/>
      <c r="G5" s="79"/>
      <c r="H5" s="80"/>
      <c r="I5" s="1"/>
      <c r="J5" s="1"/>
      <c r="K5" s="1"/>
      <c r="L5" s="1"/>
      <c r="M5" s="1"/>
      <c r="N5" s="1"/>
      <c r="O5" s="1"/>
      <c r="P5" s="1"/>
      <c r="Q5" s="1"/>
      <c r="R5" s="1"/>
      <c r="S5" s="1"/>
      <c r="T5" s="1"/>
      <c r="U5" s="1"/>
      <c r="V5" s="1"/>
      <c r="W5" s="1"/>
      <c r="X5" s="1"/>
      <c r="Y5" s="1"/>
      <c r="Z5" s="1"/>
    </row>
    <row r="6" spans="1:26" ht="40.5" customHeight="1">
      <c r="A6" s="3" t="s">
        <v>8</v>
      </c>
      <c r="B6" s="87" t="s">
        <v>9</v>
      </c>
      <c r="C6" s="79"/>
      <c r="D6" s="79"/>
      <c r="E6" s="79"/>
      <c r="F6" s="79"/>
      <c r="G6" s="79"/>
      <c r="H6" s="80"/>
      <c r="I6" s="1"/>
      <c r="J6" s="1"/>
      <c r="K6" s="1"/>
      <c r="L6" s="1"/>
      <c r="M6" s="1"/>
      <c r="N6" s="1"/>
      <c r="O6" s="1"/>
      <c r="P6" s="1"/>
      <c r="Q6" s="1"/>
      <c r="R6" s="1"/>
      <c r="S6" s="1"/>
      <c r="T6" s="1"/>
      <c r="U6" s="1"/>
      <c r="V6" s="1"/>
      <c r="W6" s="1"/>
      <c r="X6" s="1"/>
      <c r="Y6" s="1"/>
      <c r="Z6" s="1"/>
    </row>
    <row r="7" spans="1:26" ht="40.5" customHeight="1">
      <c r="A7" s="3" t="s">
        <v>10</v>
      </c>
      <c r="B7" s="87" t="s">
        <v>11</v>
      </c>
      <c r="C7" s="79"/>
      <c r="D7" s="79"/>
      <c r="E7" s="79"/>
      <c r="F7" s="79"/>
      <c r="G7" s="79"/>
      <c r="H7" s="80"/>
      <c r="I7" s="1"/>
      <c r="J7" s="1"/>
      <c r="K7" s="1"/>
      <c r="L7" s="1"/>
      <c r="M7" s="1"/>
      <c r="N7" s="1"/>
      <c r="O7" s="1"/>
      <c r="P7" s="1"/>
      <c r="Q7" s="1"/>
      <c r="R7" s="1"/>
      <c r="S7" s="1"/>
      <c r="T7" s="1"/>
      <c r="U7" s="1"/>
      <c r="V7" s="1"/>
      <c r="W7" s="1"/>
      <c r="X7" s="1"/>
      <c r="Y7" s="1"/>
      <c r="Z7" s="1"/>
    </row>
    <row r="8" spans="1:26" ht="48.75" customHeight="1">
      <c r="A8" s="3" t="s">
        <v>12</v>
      </c>
      <c r="B8" s="87" t="s">
        <v>13</v>
      </c>
      <c r="C8" s="79"/>
      <c r="D8" s="79"/>
      <c r="E8" s="79"/>
      <c r="F8" s="79"/>
      <c r="G8" s="79"/>
      <c r="H8" s="80"/>
      <c r="I8" s="1"/>
      <c r="J8" s="1"/>
      <c r="K8" s="1"/>
      <c r="L8" s="1"/>
      <c r="M8" s="1"/>
      <c r="N8" s="1"/>
      <c r="O8" s="1"/>
      <c r="P8" s="1"/>
      <c r="Q8" s="1"/>
      <c r="R8" s="1"/>
      <c r="S8" s="1"/>
      <c r="T8" s="1"/>
      <c r="U8" s="1"/>
      <c r="V8" s="1"/>
      <c r="W8" s="1"/>
      <c r="X8" s="1"/>
      <c r="Y8" s="1"/>
      <c r="Z8" s="1"/>
    </row>
    <row r="9" spans="1:26" ht="48.75" customHeight="1">
      <c r="A9" s="3" t="s">
        <v>14</v>
      </c>
      <c r="B9" s="87" t="s">
        <v>15</v>
      </c>
      <c r="C9" s="79"/>
      <c r="D9" s="79"/>
      <c r="E9" s="79"/>
      <c r="F9" s="79"/>
      <c r="G9" s="79"/>
      <c r="H9" s="80"/>
      <c r="I9" s="1"/>
      <c r="J9" s="1"/>
      <c r="K9" s="1"/>
      <c r="L9" s="1"/>
      <c r="M9" s="1"/>
      <c r="N9" s="1"/>
      <c r="O9" s="1"/>
      <c r="P9" s="1"/>
      <c r="Q9" s="1"/>
      <c r="R9" s="1"/>
      <c r="S9" s="1"/>
      <c r="T9" s="1"/>
      <c r="U9" s="1"/>
      <c r="V9" s="1"/>
      <c r="W9" s="1"/>
      <c r="X9" s="1"/>
      <c r="Y9" s="1"/>
      <c r="Z9" s="1"/>
    </row>
    <row r="10" spans="1:26" ht="30">
      <c r="A10" s="3" t="s">
        <v>16</v>
      </c>
      <c r="B10" s="87" t="s">
        <v>17</v>
      </c>
      <c r="C10" s="79"/>
      <c r="D10" s="79"/>
      <c r="E10" s="79"/>
      <c r="F10" s="79"/>
      <c r="G10" s="79"/>
      <c r="H10" s="80"/>
      <c r="I10" s="1"/>
      <c r="J10" s="1"/>
      <c r="K10" s="1"/>
      <c r="L10" s="1"/>
      <c r="M10" s="1"/>
      <c r="N10" s="1"/>
      <c r="O10" s="1"/>
      <c r="P10" s="1"/>
      <c r="Q10" s="1"/>
      <c r="R10" s="1"/>
      <c r="S10" s="1"/>
      <c r="T10" s="1"/>
      <c r="U10" s="1"/>
      <c r="V10" s="1"/>
      <c r="W10" s="1"/>
      <c r="X10" s="1"/>
      <c r="Y10" s="1"/>
      <c r="Z10" s="1"/>
    </row>
    <row r="11" spans="1:26" ht="30">
      <c r="A11" s="3" t="s">
        <v>18</v>
      </c>
      <c r="B11" s="87" t="s">
        <v>19</v>
      </c>
      <c r="C11" s="79"/>
      <c r="D11" s="79"/>
      <c r="E11" s="79"/>
      <c r="F11" s="79"/>
      <c r="G11" s="79"/>
      <c r="H11" s="80"/>
      <c r="I11" s="1"/>
      <c r="J11" s="1"/>
      <c r="K11" s="1"/>
      <c r="L11" s="1"/>
      <c r="M11" s="1"/>
      <c r="N11" s="1"/>
      <c r="O11" s="1"/>
      <c r="P11" s="1"/>
      <c r="Q11" s="1"/>
      <c r="R11" s="1"/>
      <c r="S11" s="1"/>
      <c r="T11" s="1"/>
      <c r="U11" s="1"/>
      <c r="V11" s="1"/>
      <c r="W11" s="1"/>
      <c r="X11" s="1"/>
      <c r="Y11" s="1"/>
      <c r="Z11" s="1"/>
    </row>
    <row r="12" spans="1:26" ht="33.75" customHeight="1">
      <c r="A12" s="3" t="s">
        <v>20</v>
      </c>
      <c r="B12" s="87" t="s">
        <v>21</v>
      </c>
      <c r="C12" s="79"/>
      <c r="D12" s="79"/>
      <c r="E12" s="79"/>
      <c r="F12" s="79"/>
      <c r="G12" s="79"/>
      <c r="H12" s="80"/>
      <c r="I12" s="1"/>
      <c r="J12" s="1"/>
      <c r="K12" s="1"/>
      <c r="L12" s="1"/>
      <c r="M12" s="1"/>
      <c r="N12" s="1"/>
      <c r="O12" s="1"/>
      <c r="P12" s="1"/>
      <c r="Q12" s="1"/>
      <c r="R12" s="1"/>
      <c r="S12" s="1"/>
      <c r="T12" s="1"/>
      <c r="U12" s="1"/>
      <c r="V12" s="1"/>
      <c r="W12" s="1"/>
      <c r="X12" s="1"/>
      <c r="Y12" s="1"/>
      <c r="Z12" s="1"/>
    </row>
    <row r="13" spans="1:26" ht="30">
      <c r="A13" s="3" t="s">
        <v>22</v>
      </c>
      <c r="B13" s="87" t="s">
        <v>23</v>
      </c>
      <c r="C13" s="79"/>
      <c r="D13" s="79"/>
      <c r="E13" s="79"/>
      <c r="F13" s="79"/>
      <c r="G13" s="79"/>
      <c r="H13" s="80"/>
      <c r="I13" s="1"/>
      <c r="J13" s="1"/>
      <c r="K13" s="1"/>
      <c r="L13" s="1"/>
      <c r="M13" s="1"/>
      <c r="N13" s="1"/>
      <c r="O13" s="1"/>
      <c r="P13" s="1"/>
      <c r="Q13" s="1"/>
      <c r="R13" s="1"/>
      <c r="S13" s="1"/>
      <c r="T13" s="1"/>
      <c r="U13" s="1"/>
      <c r="V13" s="1"/>
      <c r="W13" s="1"/>
      <c r="X13" s="1"/>
      <c r="Y13" s="1"/>
      <c r="Z13" s="1"/>
    </row>
    <row r="14" spans="1:26" ht="30">
      <c r="A14" s="3" t="s">
        <v>24</v>
      </c>
      <c r="B14" s="87" t="s">
        <v>25</v>
      </c>
      <c r="C14" s="79"/>
      <c r="D14" s="79"/>
      <c r="E14" s="79"/>
      <c r="F14" s="79"/>
      <c r="G14" s="79"/>
      <c r="H14" s="80"/>
      <c r="I14" s="1"/>
      <c r="J14" s="1"/>
      <c r="K14" s="1"/>
      <c r="L14" s="1"/>
      <c r="M14" s="1"/>
      <c r="N14" s="1"/>
      <c r="O14" s="1"/>
      <c r="P14" s="1"/>
      <c r="Q14" s="1"/>
      <c r="R14" s="1"/>
      <c r="S14" s="1"/>
      <c r="T14" s="1"/>
      <c r="U14" s="1"/>
      <c r="V14" s="1"/>
      <c r="W14" s="1"/>
      <c r="X14" s="1"/>
      <c r="Y14" s="1"/>
      <c r="Z14" s="1"/>
    </row>
    <row r="15" spans="1:26" ht="43.5" customHeight="1">
      <c r="A15" s="3" t="s">
        <v>26</v>
      </c>
      <c r="B15" s="87" t="s">
        <v>27</v>
      </c>
      <c r="C15" s="79"/>
      <c r="D15" s="79"/>
      <c r="E15" s="79"/>
      <c r="F15" s="79"/>
      <c r="G15" s="79"/>
      <c r="H15" s="80"/>
      <c r="I15" s="1"/>
      <c r="J15" s="1"/>
      <c r="K15" s="1"/>
      <c r="L15" s="1"/>
      <c r="M15" s="1"/>
      <c r="N15" s="1"/>
      <c r="O15" s="1"/>
      <c r="P15" s="1"/>
      <c r="Q15" s="1"/>
      <c r="R15" s="1"/>
      <c r="S15" s="1"/>
      <c r="T15" s="1"/>
      <c r="U15" s="1"/>
      <c r="V15" s="1"/>
      <c r="W15" s="1"/>
      <c r="X15" s="1"/>
      <c r="Y15" s="1"/>
      <c r="Z15" s="1"/>
    </row>
    <row r="16" spans="1:26" ht="60">
      <c r="A16" s="3" t="s">
        <v>28</v>
      </c>
      <c r="B16" s="87" t="s">
        <v>29</v>
      </c>
      <c r="C16" s="79"/>
      <c r="D16" s="79"/>
      <c r="E16" s="79"/>
      <c r="F16" s="79"/>
      <c r="G16" s="79"/>
      <c r="H16" s="80"/>
      <c r="I16" s="1"/>
      <c r="J16" s="1"/>
      <c r="K16" s="1"/>
      <c r="L16" s="1"/>
      <c r="M16" s="1"/>
      <c r="N16" s="1"/>
      <c r="O16" s="1"/>
      <c r="P16" s="1"/>
      <c r="Q16" s="1"/>
      <c r="R16" s="1"/>
      <c r="S16" s="1"/>
      <c r="T16" s="1"/>
      <c r="U16" s="1"/>
      <c r="V16" s="1"/>
      <c r="W16" s="1"/>
      <c r="X16" s="1"/>
      <c r="Y16" s="1"/>
      <c r="Z16" s="1"/>
    </row>
    <row r="17" spans="1:26" ht="58.5" customHeight="1">
      <c r="A17" s="3" t="s">
        <v>30</v>
      </c>
      <c r="B17" s="87" t="s">
        <v>31</v>
      </c>
      <c r="C17" s="79"/>
      <c r="D17" s="79"/>
      <c r="E17" s="79"/>
      <c r="F17" s="79"/>
      <c r="G17" s="79"/>
      <c r="H17" s="80"/>
      <c r="I17" s="1"/>
      <c r="J17" s="1"/>
      <c r="K17" s="1"/>
      <c r="L17" s="1"/>
      <c r="M17" s="1"/>
      <c r="N17" s="1"/>
      <c r="O17" s="1"/>
      <c r="P17" s="1"/>
      <c r="Q17" s="1"/>
      <c r="R17" s="1"/>
      <c r="S17" s="1"/>
      <c r="T17" s="1"/>
      <c r="U17" s="1"/>
      <c r="V17" s="1"/>
      <c r="W17" s="1"/>
      <c r="X17" s="1"/>
      <c r="Y17" s="1"/>
      <c r="Z17" s="1"/>
    </row>
    <row r="18" spans="1:26" ht="30">
      <c r="A18" s="3" t="s">
        <v>32</v>
      </c>
      <c r="B18" s="87" t="s">
        <v>33</v>
      </c>
      <c r="C18" s="79"/>
      <c r="D18" s="79"/>
      <c r="E18" s="79"/>
      <c r="F18" s="79"/>
      <c r="G18" s="79"/>
      <c r="H18" s="80"/>
      <c r="I18" s="1"/>
      <c r="J18" s="1"/>
      <c r="K18" s="1"/>
      <c r="L18" s="1"/>
      <c r="M18" s="1"/>
      <c r="N18" s="1"/>
      <c r="O18" s="1"/>
      <c r="P18" s="1"/>
      <c r="Q18" s="1"/>
      <c r="R18" s="1"/>
      <c r="S18" s="1"/>
      <c r="T18" s="1"/>
      <c r="U18" s="1"/>
      <c r="V18" s="1"/>
      <c r="W18" s="1"/>
      <c r="X18" s="1"/>
      <c r="Y18" s="1"/>
      <c r="Z18" s="1"/>
    </row>
    <row r="19" spans="1:26" ht="30" customHeight="1">
      <c r="A19" s="88"/>
      <c r="B19" s="79"/>
      <c r="C19" s="79"/>
      <c r="D19" s="79"/>
      <c r="E19" s="79"/>
      <c r="F19" s="79"/>
      <c r="G19" s="79"/>
      <c r="H19" s="80"/>
      <c r="I19" s="1"/>
      <c r="J19" s="1"/>
      <c r="K19" s="1"/>
      <c r="L19" s="1"/>
      <c r="M19" s="1"/>
      <c r="N19" s="1"/>
      <c r="O19" s="1"/>
      <c r="P19" s="1"/>
      <c r="Q19" s="1"/>
      <c r="R19" s="1"/>
      <c r="S19" s="1"/>
      <c r="T19" s="1"/>
      <c r="U19" s="1"/>
      <c r="V19" s="1"/>
      <c r="W19" s="1"/>
      <c r="X19" s="1"/>
      <c r="Y19" s="1"/>
      <c r="Z19" s="1"/>
    </row>
    <row r="20" spans="1:26" ht="37.5" customHeight="1">
      <c r="A20" s="85" t="s">
        <v>34</v>
      </c>
      <c r="B20" s="79"/>
      <c r="C20" s="79"/>
      <c r="D20" s="79"/>
      <c r="E20" s="79"/>
      <c r="F20" s="79"/>
      <c r="G20" s="79"/>
      <c r="H20" s="80"/>
      <c r="I20" s="1"/>
      <c r="J20" s="1"/>
      <c r="K20" s="1"/>
      <c r="L20" s="1"/>
      <c r="M20" s="1"/>
      <c r="N20" s="1"/>
      <c r="O20" s="1"/>
      <c r="P20" s="1"/>
      <c r="Q20" s="1"/>
      <c r="R20" s="1"/>
      <c r="S20" s="1"/>
      <c r="T20" s="1"/>
      <c r="U20" s="1"/>
      <c r="V20" s="1"/>
      <c r="W20" s="1"/>
      <c r="X20" s="1"/>
      <c r="Y20" s="1"/>
      <c r="Z20" s="1"/>
    </row>
    <row r="21" spans="1:26" ht="117" customHeight="1">
      <c r="A21" s="78" t="s">
        <v>35</v>
      </c>
      <c r="B21" s="79"/>
      <c r="C21" s="79"/>
      <c r="D21" s="79"/>
      <c r="E21" s="79"/>
      <c r="F21" s="79"/>
      <c r="G21" s="79"/>
      <c r="H21" s="80"/>
      <c r="I21" s="1"/>
      <c r="J21" s="1"/>
      <c r="K21" s="1"/>
      <c r="L21" s="1"/>
      <c r="M21" s="1"/>
      <c r="N21" s="1"/>
      <c r="O21" s="1"/>
      <c r="P21" s="1"/>
      <c r="Q21" s="1"/>
      <c r="R21" s="1"/>
      <c r="S21" s="1"/>
      <c r="T21" s="1"/>
      <c r="U21" s="1"/>
      <c r="V21" s="1"/>
      <c r="W21" s="1"/>
      <c r="X21" s="1"/>
      <c r="Y21" s="1"/>
      <c r="Z21" s="1"/>
    </row>
    <row r="22" spans="1:26" ht="117" customHeight="1">
      <c r="A22" s="3" t="s">
        <v>10</v>
      </c>
      <c r="B22" s="87" t="s">
        <v>11</v>
      </c>
      <c r="C22" s="79"/>
      <c r="D22" s="79"/>
      <c r="E22" s="79"/>
      <c r="F22" s="79"/>
      <c r="G22" s="79"/>
      <c r="H22" s="80"/>
      <c r="I22" s="1"/>
      <c r="J22" s="1"/>
      <c r="K22" s="1"/>
      <c r="L22" s="1"/>
      <c r="M22" s="1"/>
      <c r="N22" s="1"/>
      <c r="O22" s="1"/>
      <c r="P22" s="1"/>
      <c r="Q22" s="1"/>
      <c r="R22" s="1"/>
      <c r="S22" s="1"/>
      <c r="T22" s="1"/>
      <c r="U22" s="1"/>
      <c r="V22" s="1"/>
      <c r="W22" s="1"/>
      <c r="X22" s="1"/>
      <c r="Y22" s="1"/>
      <c r="Z22" s="1"/>
    </row>
    <row r="23" spans="1:26" ht="166.5" customHeight="1">
      <c r="A23" s="3" t="s">
        <v>36</v>
      </c>
      <c r="B23" s="78" t="s">
        <v>37</v>
      </c>
      <c r="C23" s="79"/>
      <c r="D23" s="79"/>
      <c r="E23" s="79"/>
      <c r="F23" s="79"/>
      <c r="G23" s="79"/>
      <c r="H23" s="80"/>
      <c r="I23" s="1"/>
      <c r="J23" s="1"/>
      <c r="K23" s="1"/>
      <c r="L23" s="1"/>
      <c r="M23" s="1"/>
      <c r="N23" s="1"/>
      <c r="O23" s="1"/>
      <c r="P23" s="1"/>
      <c r="Q23" s="1"/>
      <c r="R23" s="1"/>
      <c r="S23" s="1"/>
      <c r="T23" s="1"/>
      <c r="U23" s="1"/>
      <c r="V23" s="1"/>
      <c r="W23" s="1"/>
      <c r="X23" s="1"/>
      <c r="Y23" s="1"/>
      <c r="Z23" s="1"/>
    </row>
    <row r="24" spans="1:26" ht="69.75" customHeight="1">
      <c r="A24" s="3" t="s">
        <v>38</v>
      </c>
      <c r="B24" s="78" t="s">
        <v>39</v>
      </c>
      <c r="C24" s="79"/>
      <c r="D24" s="79"/>
      <c r="E24" s="79"/>
      <c r="F24" s="79"/>
      <c r="G24" s="79"/>
      <c r="H24" s="80"/>
      <c r="I24" s="1"/>
      <c r="J24" s="1"/>
      <c r="K24" s="1"/>
      <c r="L24" s="1"/>
      <c r="M24" s="1"/>
      <c r="N24" s="1"/>
      <c r="O24" s="1"/>
      <c r="P24" s="1"/>
      <c r="Q24" s="1"/>
      <c r="R24" s="1"/>
      <c r="S24" s="1"/>
      <c r="T24" s="1"/>
      <c r="U24" s="1"/>
      <c r="V24" s="1"/>
      <c r="W24" s="1"/>
      <c r="X24" s="1"/>
      <c r="Y24" s="1"/>
      <c r="Z24" s="1"/>
    </row>
    <row r="25" spans="1:26" ht="39.75" customHeight="1">
      <c r="A25" s="3" t="s">
        <v>40</v>
      </c>
      <c r="B25" s="78" t="s">
        <v>41</v>
      </c>
      <c r="C25" s="79"/>
      <c r="D25" s="79"/>
      <c r="E25" s="79"/>
      <c r="F25" s="79"/>
      <c r="G25" s="79"/>
      <c r="H25" s="80"/>
      <c r="I25" s="1"/>
      <c r="J25" s="1"/>
      <c r="K25" s="1"/>
      <c r="L25" s="1"/>
      <c r="M25" s="1"/>
      <c r="N25" s="1"/>
      <c r="O25" s="1"/>
      <c r="P25" s="1"/>
      <c r="Q25" s="1"/>
      <c r="R25" s="1"/>
      <c r="S25" s="1"/>
      <c r="T25" s="1"/>
      <c r="U25" s="1"/>
      <c r="V25" s="1"/>
      <c r="W25" s="1"/>
      <c r="X25" s="1"/>
      <c r="Y25" s="1"/>
      <c r="Z25" s="1"/>
    </row>
    <row r="26" spans="1:26" ht="23.25" customHeight="1">
      <c r="A26" s="4" t="s">
        <v>42</v>
      </c>
      <c r="B26" s="86" t="s">
        <v>43</v>
      </c>
      <c r="C26" s="79"/>
      <c r="D26" s="79"/>
      <c r="E26" s="79"/>
      <c r="F26" s="79"/>
      <c r="G26" s="79"/>
      <c r="H26" s="80"/>
      <c r="I26" s="1"/>
      <c r="J26" s="1"/>
      <c r="K26" s="1"/>
      <c r="L26" s="1"/>
      <c r="M26" s="1"/>
      <c r="N26" s="1"/>
      <c r="O26" s="1"/>
      <c r="P26" s="1"/>
      <c r="Q26" s="1"/>
      <c r="R26" s="1"/>
      <c r="S26" s="1"/>
      <c r="T26" s="1"/>
      <c r="U26" s="1"/>
      <c r="V26" s="1"/>
      <c r="W26" s="1"/>
      <c r="X26" s="1"/>
      <c r="Y26" s="1"/>
      <c r="Z26" s="1"/>
    </row>
    <row r="27" spans="1:26" ht="23.25" customHeight="1">
      <c r="A27" s="4" t="s">
        <v>44</v>
      </c>
      <c r="B27" s="86" t="s">
        <v>45</v>
      </c>
      <c r="C27" s="79"/>
      <c r="D27" s="79"/>
      <c r="E27" s="79"/>
      <c r="F27" s="79"/>
      <c r="G27" s="79"/>
      <c r="H27" s="80"/>
      <c r="I27" s="1"/>
      <c r="J27" s="1"/>
      <c r="K27" s="1"/>
      <c r="L27" s="1"/>
      <c r="M27" s="1"/>
      <c r="N27" s="1"/>
      <c r="O27" s="1"/>
      <c r="P27" s="1"/>
      <c r="Q27" s="1"/>
      <c r="R27" s="1"/>
      <c r="S27" s="1"/>
      <c r="T27" s="1"/>
      <c r="U27" s="1"/>
      <c r="V27" s="1"/>
      <c r="W27" s="1"/>
      <c r="X27" s="1"/>
      <c r="Y27" s="1"/>
      <c r="Z27" s="1"/>
    </row>
    <row r="28" spans="1:26" ht="23.25" customHeight="1">
      <c r="A28" s="3" t="s">
        <v>46</v>
      </c>
      <c r="B28" s="78" t="s">
        <v>47</v>
      </c>
      <c r="C28" s="79"/>
      <c r="D28" s="79"/>
      <c r="E28" s="79"/>
      <c r="F28" s="79"/>
      <c r="G28" s="79"/>
      <c r="H28" s="80"/>
      <c r="I28" s="1"/>
      <c r="J28" s="1"/>
      <c r="K28" s="1"/>
      <c r="L28" s="1"/>
      <c r="M28" s="1"/>
      <c r="N28" s="1"/>
      <c r="O28" s="1"/>
      <c r="P28" s="1"/>
      <c r="Q28" s="1"/>
      <c r="R28" s="1"/>
      <c r="S28" s="1"/>
      <c r="T28" s="1"/>
      <c r="U28" s="1"/>
      <c r="V28" s="1"/>
      <c r="W28" s="1"/>
      <c r="X28" s="1"/>
      <c r="Y28" s="1"/>
      <c r="Z28" s="1"/>
    </row>
    <row r="29" spans="1:26" ht="23.25" customHeight="1">
      <c r="A29" s="3" t="s">
        <v>48</v>
      </c>
      <c r="B29" s="78" t="s">
        <v>49</v>
      </c>
      <c r="C29" s="79"/>
      <c r="D29" s="79"/>
      <c r="E29" s="79"/>
      <c r="F29" s="79"/>
      <c r="G29" s="79"/>
      <c r="H29" s="80"/>
      <c r="I29" s="1"/>
      <c r="J29" s="1"/>
      <c r="K29" s="1"/>
      <c r="L29" s="1"/>
      <c r="M29" s="1"/>
      <c r="N29" s="1"/>
      <c r="O29" s="1"/>
      <c r="P29" s="1"/>
      <c r="Q29" s="1"/>
      <c r="R29" s="1"/>
      <c r="S29" s="1"/>
      <c r="T29" s="1"/>
      <c r="U29" s="1"/>
      <c r="V29" s="1"/>
      <c r="W29" s="1"/>
      <c r="X29" s="1"/>
      <c r="Y29" s="1"/>
      <c r="Z29" s="1"/>
    </row>
    <row r="30" spans="1:26" ht="23.25" customHeight="1">
      <c r="A30" s="3" t="s">
        <v>50</v>
      </c>
      <c r="B30" s="78" t="s">
        <v>51</v>
      </c>
      <c r="C30" s="79"/>
      <c r="D30" s="79"/>
      <c r="E30" s="79"/>
      <c r="F30" s="79"/>
      <c r="G30" s="79"/>
      <c r="H30" s="80"/>
      <c r="I30" s="1"/>
      <c r="J30" s="1"/>
      <c r="K30" s="1"/>
      <c r="L30" s="1"/>
      <c r="M30" s="1"/>
      <c r="N30" s="1"/>
      <c r="O30" s="1"/>
      <c r="P30" s="1"/>
      <c r="Q30" s="1"/>
      <c r="R30" s="1"/>
      <c r="S30" s="1"/>
      <c r="T30" s="1"/>
      <c r="U30" s="1"/>
      <c r="V30" s="1"/>
      <c r="W30" s="1"/>
      <c r="X30" s="1"/>
      <c r="Y30" s="1"/>
      <c r="Z30" s="1"/>
    </row>
    <row r="31" spans="1:26" ht="23.25" customHeight="1">
      <c r="A31" s="3" t="s">
        <v>52</v>
      </c>
      <c r="B31" s="78" t="s">
        <v>53</v>
      </c>
      <c r="C31" s="79"/>
      <c r="D31" s="79"/>
      <c r="E31" s="79"/>
      <c r="F31" s="79"/>
      <c r="G31" s="79"/>
      <c r="H31" s="80"/>
      <c r="I31" s="1"/>
      <c r="J31" s="1"/>
      <c r="K31" s="1"/>
      <c r="L31" s="1"/>
      <c r="M31" s="1"/>
      <c r="N31" s="1"/>
      <c r="O31" s="1"/>
      <c r="P31" s="1"/>
      <c r="Q31" s="1"/>
      <c r="R31" s="1"/>
      <c r="S31" s="1"/>
      <c r="T31" s="1"/>
      <c r="U31" s="1"/>
      <c r="V31" s="1"/>
      <c r="W31" s="1"/>
      <c r="X31" s="1"/>
      <c r="Y31" s="1"/>
      <c r="Z31" s="1"/>
    </row>
    <row r="32" spans="1:26" ht="23.25" customHeight="1">
      <c r="A32" s="4" t="s">
        <v>54</v>
      </c>
      <c r="B32" s="78" t="s">
        <v>55</v>
      </c>
      <c r="C32" s="79"/>
      <c r="D32" s="79"/>
      <c r="E32" s="79"/>
      <c r="F32" s="79"/>
      <c r="G32" s="79"/>
      <c r="H32" s="80"/>
      <c r="I32" s="1"/>
      <c r="J32" s="1"/>
      <c r="K32" s="1"/>
      <c r="L32" s="1"/>
      <c r="M32" s="1"/>
      <c r="N32" s="1"/>
      <c r="O32" s="1"/>
      <c r="P32" s="1"/>
      <c r="Q32" s="1"/>
      <c r="R32" s="1"/>
      <c r="S32" s="1"/>
      <c r="T32" s="1"/>
      <c r="U32" s="1"/>
      <c r="V32" s="1"/>
      <c r="W32" s="1"/>
      <c r="X32" s="1"/>
      <c r="Y32" s="1"/>
      <c r="Z32" s="1"/>
    </row>
    <row r="33" spans="1:26" ht="23.25" customHeight="1">
      <c r="A33" s="3" t="s">
        <v>56</v>
      </c>
      <c r="B33" s="86" t="s">
        <v>57</v>
      </c>
      <c r="C33" s="79"/>
      <c r="D33" s="79"/>
      <c r="E33" s="79"/>
      <c r="F33" s="79"/>
      <c r="G33" s="79"/>
      <c r="H33" s="80"/>
      <c r="I33" s="1"/>
      <c r="J33" s="1"/>
      <c r="K33" s="1"/>
      <c r="L33" s="1"/>
      <c r="M33" s="1"/>
      <c r="N33" s="1"/>
      <c r="O33" s="1"/>
      <c r="P33" s="1"/>
      <c r="Q33" s="1"/>
      <c r="R33" s="1"/>
      <c r="S33" s="1"/>
      <c r="T33" s="1"/>
      <c r="U33" s="1"/>
      <c r="V33" s="1"/>
      <c r="W33" s="1"/>
      <c r="X33" s="1"/>
      <c r="Y33" s="1"/>
      <c r="Z33" s="1"/>
    </row>
    <row r="34" spans="1:26" ht="39" customHeight="1">
      <c r="A34" s="85" t="s">
        <v>58</v>
      </c>
      <c r="B34" s="79"/>
      <c r="C34" s="79"/>
      <c r="D34" s="79"/>
      <c r="E34" s="79"/>
      <c r="F34" s="79"/>
      <c r="G34" s="79"/>
      <c r="H34" s="80"/>
      <c r="I34" s="1"/>
      <c r="J34" s="1"/>
      <c r="K34" s="1"/>
      <c r="L34" s="1"/>
      <c r="M34" s="1"/>
      <c r="N34" s="1"/>
      <c r="O34" s="1"/>
      <c r="P34" s="1"/>
      <c r="Q34" s="1"/>
      <c r="R34" s="1"/>
      <c r="S34" s="1"/>
      <c r="T34" s="1"/>
      <c r="U34" s="1"/>
      <c r="V34" s="1"/>
      <c r="W34" s="1"/>
      <c r="X34" s="1"/>
      <c r="Y34" s="1"/>
      <c r="Z34" s="1"/>
    </row>
    <row r="35" spans="1:26" ht="79.5" customHeight="1">
      <c r="A35" s="87" t="s">
        <v>59</v>
      </c>
      <c r="B35" s="79"/>
      <c r="C35" s="79"/>
      <c r="D35" s="79"/>
      <c r="E35" s="79"/>
      <c r="F35" s="79"/>
      <c r="G35" s="79"/>
      <c r="H35" s="80"/>
      <c r="I35" s="1"/>
      <c r="J35" s="1"/>
      <c r="K35" s="1"/>
      <c r="L35" s="1"/>
      <c r="M35" s="1"/>
      <c r="N35" s="1"/>
      <c r="O35" s="1"/>
      <c r="P35" s="1"/>
      <c r="Q35" s="1"/>
      <c r="R35" s="1"/>
      <c r="S35" s="1"/>
      <c r="T35" s="1"/>
      <c r="U35" s="1"/>
      <c r="V35" s="1"/>
      <c r="W35" s="1"/>
      <c r="X35" s="1"/>
      <c r="Y35" s="1"/>
      <c r="Z35" s="1"/>
    </row>
    <row r="36" spans="1:26" ht="33" customHeight="1">
      <c r="A36" s="3" t="s">
        <v>60</v>
      </c>
      <c r="B36" s="78" t="s">
        <v>61</v>
      </c>
      <c r="C36" s="79"/>
      <c r="D36" s="79"/>
      <c r="E36" s="79"/>
      <c r="F36" s="79"/>
      <c r="G36" s="79"/>
      <c r="H36" s="80"/>
      <c r="I36" s="1"/>
      <c r="J36" s="1"/>
      <c r="K36" s="1"/>
      <c r="L36" s="1"/>
      <c r="M36" s="1"/>
      <c r="N36" s="1"/>
      <c r="O36" s="1"/>
      <c r="P36" s="1"/>
      <c r="Q36" s="1"/>
      <c r="R36" s="1"/>
      <c r="S36" s="1"/>
      <c r="T36" s="1"/>
      <c r="U36" s="1"/>
      <c r="V36" s="1"/>
      <c r="W36" s="1"/>
      <c r="X36" s="1"/>
      <c r="Y36" s="1"/>
      <c r="Z36" s="1"/>
    </row>
    <row r="37" spans="1:26" ht="33" customHeight="1">
      <c r="A37" s="3" t="s">
        <v>62</v>
      </c>
      <c r="B37" s="78" t="s">
        <v>63</v>
      </c>
      <c r="C37" s="79"/>
      <c r="D37" s="79"/>
      <c r="E37" s="79"/>
      <c r="F37" s="79"/>
      <c r="G37" s="79"/>
      <c r="H37" s="80"/>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85" t="s">
        <v>64</v>
      </c>
      <c r="B39" s="79"/>
      <c r="C39" s="79"/>
      <c r="D39" s="79"/>
      <c r="E39" s="79"/>
      <c r="F39" s="79"/>
      <c r="G39" s="79"/>
      <c r="H39" s="80"/>
      <c r="I39" s="1"/>
      <c r="J39" s="1"/>
      <c r="K39" s="1"/>
      <c r="L39" s="1"/>
      <c r="M39" s="1"/>
      <c r="N39" s="1"/>
      <c r="O39" s="1"/>
      <c r="P39" s="1"/>
      <c r="Q39" s="1"/>
      <c r="R39" s="1"/>
      <c r="S39" s="1"/>
      <c r="T39" s="1"/>
      <c r="U39" s="1"/>
      <c r="V39" s="1"/>
      <c r="W39" s="1"/>
      <c r="X39" s="1"/>
      <c r="Y39" s="1"/>
      <c r="Z39" s="1"/>
    </row>
    <row r="40" spans="1:26" ht="34.5" customHeight="1">
      <c r="A40" s="3" t="s">
        <v>65</v>
      </c>
      <c r="B40" s="78" t="s">
        <v>66</v>
      </c>
      <c r="C40" s="79"/>
      <c r="D40" s="79"/>
      <c r="E40" s="79"/>
      <c r="F40" s="79"/>
      <c r="G40" s="79"/>
      <c r="H40" s="80"/>
      <c r="I40" s="1"/>
      <c r="J40" s="1"/>
      <c r="K40" s="1"/>
      <c r="L40" s="1"/>
      <c r="M40" s="1"/>
      <c r="N40" s="1"/>
      <c r="O40" s="1"/>
      <c r="P40" s="1"/>
      <c r="Q40" s="1"/>
      <c r="R40" s="1"/>
      <c r="S40" s="1"/>
      <c r="T40" s="1"/>
      <c r="U40" s="1"/>
      <c r="V40" s="1"/>
      <c r="W40" s="1"/>
      <c r="X40" s="1"/>
      <c r="Y40" s="1"/>
      <c r="Z40" s="1"/>
    </row>
    <row r="41" spans="1:26" ht="29.25" customHeight="1">
      <c r="A41" s="3" t="s">
        <v>67</v>
      </c>
      <c r="B41" s="78" t="s">
        <v>68</v>
      </c>
      <c r="C41" s="79"/>
      <c r="D41" s="79"/>
      <c r="E41" s="79"/>
      <c r="F41" s="79"/>
      <c r="G41" s="79"/>
      <c r="H41" s="80"/>
      <c r="I41" s="1"/>
      <c r="J41" s="1"/>
      <c r="K41" s="1"/>
      <c r="L41" s="1"/>
      <c r="M41" s="1"/>
      <c r="N41" s="1"/>
      <c r="O41" s="1"/>
      <c r="P41" s="1"/>
      <c r="Q41" s="1"/>
      <c r="R41" s="1"/>
      <c r="S41" s="1"/>
      <c r="T41" s="1"/>
      <c r="U41" s="1"/>
      <c r="V41" s="1"/>
      <c r="W41" s="1"/>
      <c r="X41" s="1"/>
      <c r="Y41" s="1"/>
      <c r="Z41" s="1"/>
    </row>
    <row r="42" spans="1:26" ht="42" customHeight="1">
      <c r="A42" s="3" t="s">
        <v>69</v>
      </c>
      <c r="B42" s="78" t="s">
        <v>70</v>
      </c>
      <c r="C42" s="79"/>
      <c r="D42" s="79"/>
      <c r="E42" s="79"/>
      <c r="F42" s="79"/>
      <c r="G42" s="79"/>
      <c r="H42" s="80"/>
      <c r="I42" s="1"/>
      <c r="J42" s="1"/>
      <c r="K42" s="1"/>
      <c r="L42" s="1"/>
      <c r="M42" s="1"/>
      <c r="N42" s="1"/>
      <c r="O42" s="1"/>
      <c r="P42" s="1"/>
      <c r="Q42" s="1"/>
      <c r="R42" s="1"/>
      <c r="S42" s="1"/>
      <c r="T42" s="1"/>
      <c r="U42" s="1"/>
      <c r="V42" s="1"/>
      <c r="W42" s="1"/>
      <c r="X42" s="1"/>
      <c r="Y42" s="1"/>
      <c r="Z42" s="1"/>
    </row>
    <row r="43" spans="1:26" ht="42" customHeight="1">
      <c r="A43" s="3" t="s">
        <v>71</v>
      </c>
      <c r="B43" s="78" t="s">
        <v>72</v>
      </c>
      <c r="C43" s="79"/>
      <c r="D43" s="79"/>
      <c r="E43" s="79"/>
      <c r="F43" s="79"/>
      <c r="G43" s="79"/>
      <c r="H43" s="80"/>
      <c r="I43" s="1"/>
      <c r="J43" s="1"/>
      <c r="K43" s="1"/>
      <c r="L43" s="1"/>
      <c r="M43" s="1"/>
      <c r="N43" s="1"/>
      <c r="O43" s="1"/>
      <c r="P43" s="1"/>
      <c r="Q43" s="1"/>
      <c r="R43" s="1"/>
      <c r="S43" s="1"/>
      <c r="T43" s="1"/>
      <c r="U43" s="1"/>
      <c r="V43" s="1"/>
      <c r="W43" s="1"/>
      <c r="X43" s="1"/>
      <c r="Y43" s="1"/>
      <c r="Z43" s="1"/>
    </row>
    <row r="44" spans="1:26" ht="42" customHeight="1">
      <c r="A44" s="3" t="s">
        <v>73</v>
      </c>
      <c r="B44" s="78" t="s">
        <v>74</v>
      </c>
      <c r="C44" s="79"/>
      <c r="D44" s="79"/>
      <c r="E44" s="79"/>
      <c r="F44" s="79"/>
      <c r="G44" s="79"/>
      <c r="H44" s="80"/>
      <c r="I44" s="1"/>
      <c r="J44" s="1"/>
      <c r="K44" s="1"/>
      <c r="L44" s="1"/>
      <c r="M44" s="1"/>
      <c r="N44" s="1"/>
      <c r="O44" s="1"/>
      <c r="P44" s="1"/>
      <c r="Q44" s="1"/>
      <c r="R44" s="1"/>
      <c r="S44" s="1"/>
      <c r="T44" s="1"/>
      <c r="U44" s="1"/>
      <c r="V44" s="1"/>
      <c r="W44" s="1"/>
      <c r="X44" s="1"/>
      <c r="Y44" s="1"/>
      <c r="Z44" s="1"/>
    </row>
    <row r="45" spans="1:26" ht="42" customHeight="1">
      <c r="A45" s="3" t="s">
        <v>75</v>
      </c>
      <c r="B45" s="78" t="s">
        <v>76</v>
      </c>
      <c r="C45" s="79"/>
      <c r="D45" s="79"/>
      <c r="E45" s="79"/>
      <c r="F45" s="79"/>
      <c r="G45" s="79"/>
      <c r="H45" s="80"/>
      <c r="I45" s="1"/>
      <c r="J45" s="1"/>
      <c r="K45" s="1"/>
      <c r="L45" s="1"/>
      <c r="M45" s="1"/>
      <c r="N45" s="1"/>
      <c r="O45" s="1"/>
      <c r="P45" s="1"/>
      <c r="Q45" s="1"/>
      <c r="R45" s="1"/>
      <c r="S45" s="1"/>
      <c r="T45" s="1"/>
      <c r="U45" s="1"/>
      <c r="V45" s="1"/>
      <c r="W45" s="1"/>
      <c r="X45" s="1"/>
      <c r="Y45" s="1"/>
      <c r="Z45" s="1"/>
    </row>
    <row r="46" spans="1:26" ht="85.5" customHeight="1">
      <c r="A46" s="8" t="s">
        <v>77</v>
      </c>
      <c r="B46" s="84" t="s">
        <v>78</v>
      </c>
      <c r="C46" s="79"/>
      <c r="D46" s="79"/>
      <c r="E46" s="79"/>
      <c r="F46" s="79"/>
      <c r="G46" s="79"/>
      <c r="H46" s="80"/>
      <c r="I46" s="1"/>
      <c r="J46" s="1"/>
      <c r="K46" s="1"/>
      <c r="L46" s="1"/>
      <c r="M46" s="1"/>
      <c r="N46" s="1"/>
      <c r="O46" s="1"/>
      <c r="P46" s="1"/>
      <c r="Q46" s="1"/>
      <c r="R46" s="1"/>
      <c r="S46" s="1"/>
      <c r="T46" s="1"/>
      <c r="U46" s="1"/>
      <c r="V46" s="1"/>
      <c r="W46" s="1"/>
      <c r="X46" s="1"/>
      <c r="Y46" s="1"/>
      <c r="Z46" s="1"/>
    </row>
    <row r="47" spans="1:26" ht="39.75" customHeight="1">
      <c r="A47" s="8" t="s">
        <v>79</v>
      </c>
      <c r="B47" s="84" t="s">
        <v>80</v>
      </c>
      <c r="C47" s="79"/>
      <c r="D47" s="79"/>
      <c r="E47" s="79"/>
      <c r="F47" s="79"/>
      <c r="G47" s="79"/>
      <c r="H47" s="80"/>
      <c r="I47" s="1"/>
      <c r="J47" s="1"/>
      <c r="K47" s="1"/>
      <c r="L47" s="1"/>
      <c r="M47" s="1"/>
      <c r="N47" s="1"/>
      <c r="O47" s="1"/>
      <c r="P47" s="1"/>
      <c r="Q47" s="1"/>
      <c r="R47" s="1"/>
      <c r="S47" s="1"/>
      <c r="T47" s="1"/>
      <c r="U47" s="1"/>
      <c r="V47" s="1"/>
      <c r="W47" s="1"/>
      <c r="X47" s="1"/>
      <c r="Y47" s="1"/>
      <c r="Z47" s="1"/>
    </row>
    <row r="48" spans="1:26" ht="31.5" customHeight="1">
      <c r="A48" s="8" t="s">
        <v>81</v>
      </c>
      <c r="B48" s="84" t="s">
        <v>82</v>
      </c>
      <c r="C48" s="79"/>
      <c r="D48" s="79"/>
      <c r="E48" s="79"/>
      <c r="F48" s="79"/>
      <c r="G48" s="79"/>
      <c r="H48" s="80"/>
      <c r="I48" s="1"/>
      <c r="J48" s="1"/>
      <c r="K48" s="1"/>
      <c r="L48" s="1"/>
      <c r="M48" s="1"/>
      <c r="N48" s="1"/>
      <c r="O48" s="1"/>
      <c r="P48" s="1"/>
      <c r="Q48" s="1"/>
      <c r="R48" s="1"/>
      <c r="S48" s="1"/>
      <c r="T48" s="1"/>
      <c r="U48" s="1"/>
      <c r="V48" s="1"/>
      <c r="W48" s="1"/>
      <c r="X48" s="1"/>
      <c r="Y48" s="1"/>
      <c r="Z48" s="1"/>
    </row>
    <row r="49" spans="1:26" ht="15.75" customHeight="1">
      <c r="A49" s="8" t="s">
        <v>83</v>
      </c>
      <c r="B49" s="84" t="s">
        <v>84</v>
      </c>
      <c r="C49" s="79"/>
      <c r="D49" s="79"/>
      <c r="E49" s="79"/>
      <c r="F49" s="79"/>
      <c r="G49" s="79"/>
      <c r="H49" s="80"/>
      <c r="I49" s="1"/>
      <c r="J49" s="1"/>
      <c r="K49" s="1"/>
      <c r="L49" s="1"/>
      <c r="M49" s="1"/>
      <c r="N49" s="1"/>
      <c r="O49" s="1"/>
      <c r="P49" s="1"/>
      <c r="Q49" s="1"/>
      <c r="R49" s="1"/>
      <c r="S49" s="1"/>
      <c r="T49" s="1"/>
      <c r="U49" s="1"/>
      <c r="V49" s="1"/>
      <c r="W49" s="1"/>
      <c r="X49" s="1"/>
      <c r="Y49" s="1"/>
      <c r="Z49" s="1"/>
    </row>
    <row r="50" spans="1:26" ht="43.5" customHeight="1">
      <c r="A50" s="8" t="s">
        <v>85</v>
      </c>
      <c r="B50" s="84" t="s">
        <v>86</v>
      </c>
      <c r="C50" s="79"/>
      <c r="D50" s="79"/>
      <c r="E50" s="79"/>
      <c r="F50" s="79"/>
      <c r="G50" s="79"/>
      <c r="H50" s="80"/>
      <c r="I50" s="1"/>
      <c r="J50" s="1"/>
      <c r="K50" s="1"/>
      <c r="L50" s="1"/>
      <c r="M50" s="1"/>
      <c r="N50" s="1"/>
      <c r="O50" s="1"/>
      <c r="P50" s="1"/>
      <c r="Q50" s="1"/>
      <c r="R50" s="1"/>
      <c r="S50" s="1"/>
      <c r="T50" s="1"/>
      <c r="U50" s="1"/>
      <c r="V50" s="1"/>
      <c r="W50" s="1"/>
      <c r="X50" s="1"/>
      <c r="Y50" s="1"/>
      <c r="Z50" s="1"/>
    </row>
    <row r="51" spans="1:26" ht="40.5" customHeight="1">
      <c r="A51" s="8" t="s">
        <v>87</v>
      </c>
      <c r="B51" s="84" t="s">
        <v>88</v>
      </c>
      <c r="C51" s="79"/>
      <c r="D51" s="79"/>
      <c r="E51" s="79"/>
      <c r="F51" s="79"/>
      <c r="G51" s="79"/>
      <c r="H51" s="80"/>
      <c r="I51" s="1"/>
      <c r="J51" s="1"/>
      <c r="K51" s="1"/>
      <c r="L51" s="1"/>
      <c r="M51" s="1"/>
      <c r="N51" s="1"/>
      <c r="O51" s="1"/>
      <c r="P51" s="1"/>
      <c r="Q51" s="1"/>
      <c r="R51" s="1"/>
      <c r="S51" s="1"/>
      <c r="T51" s="1"/>
      <c r="U51" s="1"/>
      <c r="V51" s="1"/>
      <c r="W51" s="1"/>
      <c r="X51" s="1"/>
      <c r="Y51" s="1"/>
      <c r="Z51" s="1"/>
    </row>
    <row r="52" spans="1:26" ht="75.75" customHeight="1">
      <c r="A52" s="3" t="s">
        <v>89</v>
      </c>
      <c r="B52" s="78" t="s">
        <v>90</v>
      </c>
      <c r="C52" s="79"/>
      <c r="D52" s="79"/>
      <c r="E52" s="79"/>
      <c r="F52" s="79"/>
      <c r="G52" s="79"/>
      <c r="H52" s="80"/>
      <c r="I52" s="1"/>
      <c r="J52" s="1"/>
      <c r="K52" s="1"/>
      <c r="L52" s="1"/>
      <c r="M52" s="1"/>
      <c r="N52" s="1"/>
      <c r="O52" s="1"/>
      <c r="P52" s="1"/>
      <c r="Q52" s="1"/>
      <c r="R52" s="1"/>
      <c r="S52" s="1"/>
      <c r="T52" s="1"/>
      <c r="U52" s="1"/>
      <c r="V52" s="1"/>
      <c r="W52" s="1"/>
      <c r="X52" s="1"/>
      <c r="Y52" s="1"/>
      <c r="Z52" s="1"/>
    </row>
    <row r="53" spans="1:26" ht="41.25" customHeight="1">
      <c r="A53" s="3" t="s">
        <v>91</v>
      </c>
      <c r="B53" s="78" t="s">
        <v>92</v>
      </c>
      <c r="C53" s="79"/>
      <c r="D53" s="79"/>
      <c r="E53" s="79"/>
      <c r="F53" s="79"/>
      <c r="G53" s="79"/>
      <c r="H53" s="80"/>
      <c r="I53" s="1"/>
      <c r="J53" s="1"/>
      <c r="K53" s="1"/>
      <c r="L53" s="1"/>
      <c r="M53" s="1"/>
      <c r="N53" s="1"/>
      <c r="O53" s="1"/>
      <c r="P53" s="1"/>
      <c r="Q53" s="1"/>
      <c r="R53" s="1"/>
      <c r="S53" s="1"/>
      <c r="T53" s="1"/>
      <c r="U53" s="1"/>
      <c r="V53" s="1"/>
      <c r="W53" s="1"/>
      <c r="X53" s="1"/>
      <c r="Y53" s="1"/>
      <c r="Z53" s="1"/>
    </row>
    <row r="54" spans="1:26" ht="47.25" customHeight="1">
      <c r="A54" s="3" t="s">
        <v>93</v>
      </c>
      <c r="B54" s="78" t="s">
        <v>94</v>
      </c>
      <c r="C54" s="79"/>
      <c r="D54" s="79"/>
      <c r="E54" s="79"/>
      <c r="F54" s="79"/>
      <c r="G54" s="79"/>
      <c r="H54" s="80"/>
      <c r="I54" s="1"/>
      <c r="J54" s="1"/>
      <c r="K54" s="1"/>
      <c r="L54" s="1"/>
      <c r="M54" s="1"/>
      <c r="N54" s="1"/>
      <c r="O54" s="1"/>
      <c r="P54" s="1"/>
      <c r="Q54" s="1"/>
      <c r="R54" s="1"/>
      <c r="S54" s="1"/>
      <c r="T54" s="1"/>
      <c r="U54" s="1"/>
      <c r="V54" s="1"/>
      <c r="W54" s="1"/>
      <c r="X54" s="1"/>
      <c r="Y54" s="1"/>
      <c r="Z54" s="1"/>
    </row>
    <row r="55" spans="1:26" ht="57" customHeight="1">
      <c r="A55" s="3" t="s">
        <v>95</v>
      </c>
      <c r="B55" s="78" t="s">
        <v>96</v>
      </c>
      <c r="C55" s="79"/>
      <c r="D55" s="79"/>
      <c r="E55" s="79"/>
      <c r="F55" s="79"/>
      <c r="G55" s="79"/>
      <c r="H55" s="80"/>
      <c r="I55" s="1"/>
      <c r="J55" s="1"/>
      <c r="K55" s="1"/>
      <c r="L55" s="1"/>
      <c r="M55" s="1"/>
      <c r="N55" s="1"/>
      <c r="O55" s="1"/>
      <c r="P55" s="1"/>
      <c r="Q55" s="1"/>
      <c r="R55" s="1"/>
      <c r="S55" s="1"/>
      <c r="T55" s="1"/>
      <c r="U55" s="1"/>
      <c r="V55" s="1"/>
      <c r="W55" s="1"/>
      <c r="X55" s="1"/>
      <c r="Y55" s="1"/>
      <c r="Z55" s="1"/>
    </row>
    <row r="56" spans="1:26" ht="31.5" customHeight="1">
      <c r="A56" s="3" t="s">
        <v>97</v>
      </c>
      <c r="B56" s="78" t="s">
        <v>98</v>
      </c>
      <c r="C56" s="79"/>
      <c r="D56" s="79"/>
      <c r="E56" s="79"/>
      <c r="F56" s="79"/>
      <c r="G56" s="79"/>
      <c r="H56" s="80"/>
      <c r="I56" s="1"/>
      <c r="J56" s="1"/>
      <c r="K56" s="1"/>
      <c r="L56" s="1"/>
      <c r="M56" s="1"/>
      <c r="N56" s="1"/>
      <c r="O56" s="1"/>
      <c r="P56" s="1"/>
      <c r="Q56" s="1"/>
      <c r="R56" s="1"/>
      <c r="S56" s="1"/>
      <c r="T56" s="1"/>
      <c r="U56" s="1"/>
      <c r="V56" s="1"/>
      <c r="W56" s="1"/>
      <c r="X56" s="1"/>
      <c r="Y56" s="1"/>
      <c r="Z56" s="1"/>
    </row>
    <row r="57" spans="1:26" ht="70.5" customHeight="1">
      <c r="A57" s="3" t="s">
        <v>99</v>
      </c>
      <c r="B57" s="78" t="s">
        <v>100</v>
      </c>
      <c r="C57" s="79"/>
      <c r="D57" s="79"/>
      <c r="E57" s="79"/>
      <c r="F57" s="79"/>
      <c r="G57" s="79"/>
      <c r="H57" s="80"/>
      <c r="I57" s="1"/>
      <c r="J57" s="1"/>
      <c r="K57" s="1"/>
      <c r="L57" s="1"/>
      <c r="M57" s="1"/>
      <c r="N57" s="1"/>
      <c r="O57" s="1"/>
      <c r="P57" s="1"/>
      <c r="Q57" s="1"/>
      <c r="R57" s="1"/>
      <c r="S57" s="1"/>
      <c r="T57" s="1"/>
      <c r="U57" s="1"/>
      <c r="V57" s="1"/>
      <c r="W57" s="1"/>
      <c r="X57" s="1"/>
      <c r="Y57" s="1"/>
      <c r="Z57" s="1"/>
    </row>
    <row r="58" spans="1:26" ht="33.75" customHeight="1">
      <c r="A58" s="81"/>
      <c r="B58" s="79"/>
      <c r="C58" s="79"/>
      <c r="D58" s="79"/>
      <c r="E58" s="79"/>
      <c r="F58" s="79"/>
      <c r="G58" s="79"/>
      <c r="H58" s="80"/>
      <c r="I58" s="1"/>
      <c r="J58" s="1"/>
      <c r="K58" s="1"/>
      <c r="L58" s="1"/>
      <c r="M58" s="1"/>
      <c r="N58" s="1"/>
      <c r="O58" s="1"/>
      <c r="P58" s="1"/>
      <c r="Q58" s="1"/>
      <c r="R58" s="1"/>
      <c r="S58" s="1"/>
      <c r="T58" s="1"/>
      <c r="U58" s="1"/>
      <c r="V58" s="1"/>
      <c r="W58" s="1"/>
      <c r="X58" s="1"/>
      <c r="Y58" s="1"/>
      <c r="Z58" s="1"/>
    </row>
    <row r="59" spans="1:26" ht="32.25" customHeight="1">
      <c r="A59" s="82" t="s">
        <v>101</v>
      </c>
      <c r="B59" s="79"/>
      <c r="C59" s="79"/>
      <c r="D59" s="79"/>
      <c r="E59" s="79"/>
      <c r="F59" s="79"/>
      <c r="G59" s="79"/>
      <c r="H59" s="80"/>
      <c r="I59" s="1"/>
      <c r="J59" s="1"/>
      <c r="K59" s="1"/>
      <c r="L59" s="1"/>
      <c r="M59" s="1"/>
      <c r="N59" s="1"/>
      <c r="O59" s="1"/>
      <c r="P59" s="1"/>
      <c r="Q59" s="1"/>
      <c r="R59" s="1"/>
      <c r="S59" s="1"/>
      <c r="T59" s="1"/>
      <c r="U59" s="1"/>
      <c r="V59" s="1"/>
      <c r="W59" s="1"/>
      <c r="X59" s="1"/>
      <c r="Y59" s="1"/>
      <c r="Z59" s="1"/>
    </row>
    <row r="60" spans="1:26" ht="34.5" customHeight="1">
      <c r="A60" s="3" t="s">
        <v>102</v>
      </c>
      <c r="B60" s="83" t="s">
        <v>103</v>
      </c>
      <c r="C60" s="79"/>
      <c r="D60" s="79"/>
      <c r="E60" s="79"/>
      <c r="F60" s="79"/>
      <c r="G60" s="79"/>
      <c r="H60" s="80"/>
      <c r="I60" s="1"/>
      <c r="J60" s="1"/>
      <c r="K60" s="1"/>
      <c r="L60" s="1"/>
      <c r="M60" s="1"/>
      <c r="N60" s="1"/>
      <c r="O60" s="1"/>
      <c r="P60" s="1"/>
      <c r="Q60" s="1"/>
      <c r="R60" s="1"/>
      <c r="S60" s="1"/>
      <c r="T60" s="1"/>
      <c r="U60" s="1"/>
      <c r="V60" s="1"/>
      <c r="W60" s="1"/>
      <c r="X60" s="1"/>
      <c r="Y60" s="1"/>
      <c r="Z60" s="1"/>
    </row>
    <row r="61" spans="1:26" ht="60" customHeight="1">
      <c r="A61" s="3" t="s">
        <v>104</v>
      </c>
      <c r="B61" s="83" t="s">
        <v>105</v>
      </c>
      <c r="C61" s="79"/>
      <c r="D61" s="79"/>
      <c r="E61" s="79"/>
      <c r="F61" s="79"/>
      <c r="G61" s="79"/>
      <c r="H61" s="80"/>
      <c r="I61" s="1"/>
      <c r="J61" s="1"/>
      <c r="K61" s="1"/>
      <c r="L61" s="1"/>
      <c r="M61" s="1"/>
      <c r="N61" s="1"/>
      <c r="O61" s="1"/>
      <c r="P61" s="1"/>
      <c r="Q61" s="1"/>
      <c r="R61" s="1"/>
      <c r="S61" s="1"/>
      <c r="T61" s="1"/>
      <c r="U61" s="1"/>
      <c r="V61" s="1"/>
      <c r="W61" s="1"/>
      <c r="X61" s="1"/>
      <c r="Y61" s="1"/>
      <c r="Z61" s="1"/>
    </row>
    <row r="62" spans="1:26" ht="41.25" customHeight="1">
      <c r="A62" s="3" t="s">
        <v>106</v>
      </c>
      <c r="B62" s="83" t="s">
        <v>107</v>
      </c>
      <c r="C62" s="79"/>
      <c r="D62" s="79"/>
      <c r="E62" s="79"/>
      <c r="F62" s="79"/>
      <c r="G62" s="79"/>
      <c r="H62" s="80"/>
      <c r="I62" s="1"/>
      <c r="J62" s="1"/>
      <c r="K62" s="1"/>
      <c r="L62" s="1"/>
      <c r="M62" s="1"/>
      <c r="N62" s="1"/>
      <c r="O62" s="1"/>
      <c r="P62" s="1"/>
      <c r="Q62" s="1"/>
      <c r="R62" s="1"/>
      <c r="S62" s="1"/>
      <c r="T62" s="1"/>
      <c r="U62" s="1"/>
      <c r="V62" s="1"/>
      <c r="W62" s="1"/>
      <c r="X62" s="1"/>
      <c r="Y62" s="1"/>
      <c r="Z62" s="1"/>
    </row>
    <row r="63" spans="1:26" ht="42" customHeight="1">
      <c r="A63" s="3" t="s">
        <v>108</v>
      </c>
      <c r="B63" s="78" t="s">
        <v>109</v>
      </c>
      <c r="C63" s="79"/>
      <c r="D63" s="79"/>
      <c r="E63" s="79"/>
      <c r="F63" s="79"/>
      <c r="G63" s="79"/>
      <c r="H63" s="80"/>
      <c r="I63" s="1"/>
      <c r="J63" s="1"/>
      <c r="K63" s="1"/>
      <c r="L63" s="1"/>
      <c r="M63" s="1"/>
      <c r="N63" s="1"/>
      <c r="O63" s="1"/>
      <c r="P63" s="1"/>
      <c r="Q63" s="1"/>
      <c r="R63" s="1"/>
      <c r="S63" s="1"/>
      <c r="T63" s="1"/>
      <c r="U63" s="1"/>
      <c r="V63" s="1"/>
      <c r="W63" s="1"/>
      <c r="X63" s="1"/>
      <c r="Y63" s="1"/>
      <c r="Z63" s="1"/>
    </row>
    <row r="64" spans="1:26" ht="31.5" customHeight="1">
      <c r="A64" s="3" t="s">
        <v>110</v>
      </c>
      <c r="B64" s="83" t="s">
        <v>111</v>
      </c>
      <c r="C64" s="79"/>
      <c r="D64" s="79"/>
      <c r="E64" s="79"/>
      <c r="F64" s="79"/>
      <c r="G64" s="79"/>
      <c r="H64" s="80"/>
      <c r="I64" s="1"/>
      <c r="J64" s="1"/>
      <c r="K64" s="1"/>
      <c r="L64" s="1"/>
      <c r="M64" s="1"/>
      <c r="N64" s="1"/>
      <c r="O64" s="1"/>
      <c r="P64" s="1"/>
      <c r="Q64" s="1"/>
      <c r="R64" s="1"/>
      <c r="S64" s="1"/>
      <c r="T64" s="1"/>
      <c r="U64" s="1"/>
      <c r="V64" s="1"/>
      <c r="W64" s="1"/>
      <c r="X64" s="1"/>
      <c r="Y64" s="1"/>
      <c r="Z64" s="1"/>
    </row>
    <row r="65" spans="1:26" ht="45.75" customHeight="1">
      <c r="A65" s="3" t="s">
        <v>112</v>
      </c>
      <c r="B65" s="83" t="s">
        <v>113</v>
      </c>
      <c r="C65" s="79"/>
      <c r="D65" s="79"/>
      <c r="E65" s="79"/>
      <c r="F65" s="79"/>
      <c r="G65" s="79"/>
      <c r="H65" s="80"/>
      <c r="I65" s="1"/>
      <c r="J65" s="1"/>
      <c r="K65" s="1"/>
      <c r="L65" s="1"/>
      <c r="M65" s="1"/>
      <c r="N65" s="1"/>
      <c r="O65" s="1"/>
      <c r="P65" s="1"/>
      <c r="Q65" s="1"/>
      <c r="R65" s="1"/>
      <c r="S65" s="1"/>
      <c r="T65" s="1"/>
      <c r="U65" s="1"/>
      <c r="V65" s="1"/>
      <c r="W65" s="1"/>
      <c r="X65" s="1"/>
      <c r="Y65" s="1"/>
      <c r="Z65" s="1"/>
    </row>
    <row r="66" spans="1:26" ht="30.75" customHeight="1">
      <c r="A66" s="90"/>
      <c r="B66" s="79"/>
      <c r="C66" s="79"/>
      <c r="D66" s="79"/>
      <c r="E66" s="79"/>
      <c r="F66" s="79"/>
      <c r="G66" s="79"/>
      <c r="H66" s="79"/>
      <c r="I66" s="1"/>
      <c r="J66" s="1"/>
      <c r="K66" s="1"/>
      <c r="L66" s="1"/>
      <c r="M66" s="1"/>
      <c r="N66" s="1"/>
      <c r="O66" s="1"/>
      <c r="P66" s="1"/>
      <c r="Q66" s="1"/>
      <c r="R66" s="1"/>
      <c r="S66" s="1"/>
      <c r="T66" s="1"/>
      <c r="U66" s="1"/>
      <c r="V66" s="1"/>
      <c r="W66" s="1"/>
      <c r="X66" s="1"/>
      <c r="Y66" s="1"/>
      <c r="Z66" s="1"/>
    </row>
    <row r="67" spans="1:26" ht="34.5" customHeight="1">
      <c r="A67" s="82" t="s">
        <v>114</v>
      </c>
      <c r="B67" s="79"/>
      <c r="C67" s="79"/>
      <c r="D67" s="79"/>
      <c r="E67" s="79"/>
      <c r="F67" s="79"/>
      <c r="G67" s="79"/>
      <c r="H67" s="80"/>
      <c r="I67" s="1"/>
      <c r="J67" s="1"/>
      <c r="K67" s="1"/>
      <c r="L67" s="1"/>
      <c r="M67" s="1"/>
      <c r="N67" s="1"/>
      <c r="O67" s="1"/>
      <c r="P67" s="1"/>
      <c r="Q67" s="1"/>
      <c r="R67" s="1"/>
      <c r="S67" s="1"/>
      <c r="T67" s="1"/>
      <c r="U67" s="1"/>
      <c r="V67" s="1"/>
      <c r="W67" s="1"/>
      <c r="X67" s="1"/>
      <c r="Y67" s="1"/>
      <c r="Z67" s="1"/>
    </row>
    <row r="68" spans="1:26" ht="39.75" customHeight="1">
      <c r="A68" s="3" t="s">
        <v>115</v>
      </c>
      <c r="B68" s="83" t="s">
        <v>116</v>
      </c>
      <c r="C68" s="79"/>
      <c r="D68" s="79"/>
      <c r="E68" s="79"/>
      <c r="F68" s="79"/>
      <c r="G68" s="79"/>
      <c r="H68" s="80"/>
      <c r="I68" s="1"/>
      <c r="J68" s="1"/>
      <c r="K68" s="1"/>
      <c r="L68" s="1"/>
      <c r="M68" s="1"/>
      <c r="N68" s="1"/>
      <c r="O68" s="1"/>
      <c r="P68" s="1"/>
      <c r="Q68" s="1"/>
      <c r="R68" s="1"/>
      <c r="S68" s="1"/>
      <c r="T68" s="1"/>
      <c r="U68" s="1"/>
      <c r="V68" s="1"/>
      <c r="W68" s="1"/>
      <c r="X68" s="1"/>
      <c r="Y68" s="1"/>
      <c r="Z68" s="1"/>
    </row>
    <row r="69" spans="1:26" ht="39.75" customHeight="1">
      <c r="A69" s="3" t="s">
        <v>117</v>
      </c>
      <c r="B69" s="83" t="s">
        <v>118</v>
      </c>
      <c r="C69" s="79"/>
      <c r="D69" s="79"/>
      <c r="E69" s="79"/>
      <c r="F69" s="79"/>
      <c r="G69" s="79"/>
      <c r="H69" s="80"/>
      <c r="I69" s="1"/>
      <c r="J69" s="1"/>
      <c r="K69" s="1"/>
      <c r="L69" s="1"/>
      <c r="M69" s="1"/>
      <c r="N69" s="1"/>
      <c r="O69" s="1"/>
      <c r="P69" s="1"/>
      <c r="Q69" s="1"/>
      <c r="R69" s="1"/>
      <c r="S69" s="1"/>
      <c r="T69" s="1"/>
      <c r="U69" s="1"/>
      <c r="V69" s="1"/>
      <c r="W69" s="1"/>
      <c r="X69" s="1"/>
      <c r="Y69" s="1"/>
      <c r="Z69" s="1"/>
    </row>
    <row r="70" spans="1:26" ht="42" customHeight="1">
      <c r="A70" s="3" t="s">
        <v>119</v>
      </c>
      <c r="B70" s="78" t="s">
        <v>120</v>
      </c>
      <c r="C70" s="79"/>
      <c r="D70" s="79"/>
      <c r="E70" s="79"/>
      <c r="F70" s="79"/>
      <c r="G70" s="79"/>
      <c r="H70" s="80"/>
      <c r="I70" s="1"/>
      <c r="J70" s="1"/>
      <c r="K70" s="1"/>
      <c r="L70" s="1"/>
      <c r="M70" s="1"/>
      <c r="N70" s="1"/>
      <c r="O70" s="1"/>
      <c r="P70" s="1"/>
      <c r="Q70" s="1"/>
      <c r="R70" s="1"/>
      <c r="S70" s="1"/>
      <c r="T70" s="1"/>
      <c r="U70" s="1"/>
      <c r="V70" s="1"/>
      <c r="W70" s="1"/>
      <c r="X70" s="1"/>
      <c r="Y70" s="1"/>
      <c r="Z70" s="1"/>
    </row>
    <row r="71" spans="1:26" ht="33.75" customHeight="1">
      <c r="A71" s="3" t="s">
        <v>121</v>
      </c>
      <c r="B71" s="83" t="s">
        <v>122</v>
      </c>
      <c r="C71" s="79"/>
      <c r="D71" s="79"/>
      <c r="E71" s="79"/>
      <c r="F71" s="79"/>
      <c r="G71" s="79"/>
      <c r="H71" s="80"/>
      <c r="I71" s="1"/>
      <c r="J71" s="1"/>
      <c r="K71" s="1"/>
      <c r="L71" s="1"/>
      <c r="M71" s="1"/>
      <c r="N71" s="1"/>
      <c r="O71" s="1"/>
      <c r="P71" s="1"/>
      <c r="Q71" s="1"/>
      <c r="R71" s="1"/>
      <c r="S71" s="1"/>
      <c r="T71" s="1"/>
      <c r="U71" s="1"/>
      <c r="V71" s="1"/>
      <c r="W71" s="1"/>
      <c r="X71" s="1"/>
      <c r="Y71" s="1"/>
      <c r="Z71" s="1"/>
    </row>
    <row r="72" spans="1:26" ht="33" customHeight="1">
      <c r="A72" s="3" t="s">
        <v>123</v>
      </c>
      <c r="B72" s="83" t="s">
        <v>124</v>
      </c>
      <c r="C72" s="79"/>
      <c r="D72" s="79"/>
      <c r="E72" s="79"/>
      <c r="F72" s="79"/>
      <c r="G72" s="79"/>
      <c r="H72" s="80"/>
      <c r="I72" s="1"/>
      <c r="J72" s="1"/>
      <c r="K72" s="1"/>
      <c r="L72" s="1"/>
      <c r="M72" s="1"/>
      <c r="N72" s="1"/>
      <c r="O72" s="1"/>
      <c r="P72" s="1"/>
      <c r="Q72" s="1"/>
      <c r="R72" s="1"/>
      <c r="S72" s="1"/>
      <c r="T72" s="1"/>
      <c r="U72" s="1"/>
      <c r="V72" s="1"/>
      <c r="W72" s="1"/>
      <c r="X72" s="1"/>
      <c r="Y72" s="1"/>
      <c r="Z72" s="1"/>
    </row>
    <row r="73" spans="1:26" ht="33.75" customHeight="1">
      <c r="A73" s="83"/>
      <c r="B73" s="79"/>
      <c r="C73" s="79"/>
      <c r="D73" s="79"/>
      <c r="E73" s="79"/>
      <c r="F73" s="79"/>
      <c r="G73" s="79"/>
      <c r="H73" s="80"/>
      <c r="I73" s="1"/>
      <c r="J73" s="1"/>
      <c r="K73" s="1"/>
      <c r="L73" s="1"/>
      <c r="M73" s="1"/>
      <c r="N73" s="1"/>
      <c r="O73" s="1"/>
      <c r="P73" s="1"/>
      <c r="Q73" s="1"/>
      <c r="R73" s="1"/>
      <c r="S73" s="1"/>
      <c r="T73" s="1"/>
      <c r="U73" s="1"/>
      <c r="V73" s="1"/>
      <c r="W73" s="1"/>
      <c r="X73" s="1"/>
      <c r="Y73" s="1"/>
      <c r="Z73" s="1"/>
    </row>
    <row r="74" spans="1:26" ht="54.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B143"/>
  <sheetViews>
    <sheetView tabSelected="1" topLeftCell="N7" zoomScale="60" zoomScaleNormal="60" zoomScaleSheetLayoutView="57" workbookViewId="0">
      <pane ySplit="1" topLeftCell="A14" activePane="bottomLeft" state="frozen"/>
      <selection activeCell="A7" sqref="A7"/>
      <selection pane="bottomLeft" activeCell="AH20" sqref="AH20"/>
    </sheetView>
  </sheetViews>
  <sheetFormatPr baseColWidth="10" defaultColWidth="12.625" defaultRowHeight="15" customHeight="1"/>
  <cols>
    <col min="1" max="1" width="19.125" style="36" customWidth="1"/>
    <col min="2" max="2" width="23.625" style="36" customWidth="1"/>
    <col min="3" max="3" width="19.125" style="36" customWidth="1"/>
    <col min="4" max="4" width="17.375" style="36" customWidth="1"/>
    <col min="5" max="5" width="18.625" style="36" customWidth="1"/>
    <col min="6" max="6" width="20.375" style="266" customWidth="1"/>
    <col min="7" max="7" width="18.625" style="270" customWidth="1"/>
    <col min="8" max="8" width="20.625" style="36" customWidth="1"/>
    <col min="9" max="9" width="22.625" style="36" customWidth="1"/>
    <col min="10" max="10" width="19" style="36" customWidth="1"/>
    <col min="11" max="11" width="26.125" style="36" customWidth="1"/>
    <col min="12" max="12" width="21.375" style="36" customWidth="1"/>
    <col min="13" max="13" width="21.25" style="36" customWidth="1"/>
    <col min="14" max="14" width="22" style="36" customWidth="1"/>
    <col min="15" max="15" width="14.625" style="36" customWidth="1"/>
    <col min="16" max="19" width="21.125" style="36" customWidth="1"/>
    <col min="20" max="31" width="17.375" style="36" customWidth="1"/>
    <col min="32" max="32" width="25.5" style="36" customWidth="1"/>
    <col min="33" max="33" width="4.875" style="36" customWidth="1"/>
    <col min="34" max="34" width="52.5" style="69" customWidth="1"/>
    <col min="35" max="38" width="11.375" style="36" customWidth="1"/>
    <col min="39" max="16384" width="12.625" style="36"/>
  </cols>
  <sheetData>
    <row r="1" spans="1:132" ht="21" hidden="1" customHeight="1">
      <c r="A1" s="95"/>
      <c r="B1" s="96"/>
      <c r="C1" s="228" t="s">
        <v>125</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30"/>
      <c r="AF1" s="218" t="s">
        <v>126</v>
      </c>
      <c r="AG1" s="57"/>
      <c r="AH1" s="58"/>
      <c r="AI1" s="57"/>
      <c r="AJ1" s="57"/>
      <c r="AK1" s="57"/>
      <c r="AL1" s="57"/>
    </row>
    <row r="2" spans="1:132" ht="21" hidden="1" customHeight="1">
      <c r="A2" s="97"/>
      <c r="B2" s="98"/>
      <c r="C2" s="228" t="s">
        <v>127</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30"/>
      <c r="AF2" s="218" t="s">
        <v>128</v>
      </c>
      <c r="AG2" s="57"/>
      <c r="AH2" s="58"/>
      <c r="AI2" s="57"/>
      <c r="AJ2" s="57"/>
      <c r="AK2" s="57"/>
      <c r="AL2" s="57"/>
    </row>
    <row r="3" spans="1:132" ht="21" hidden="1" customHeight="1">
      <c r="A3" s="97"/>
      <c r="B3" s="98"/>
      <c r="C3" s="228" t="s">
        <v>129</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30"/>
      <c r="AF3" s="218" t="s">
        <v>130</v>
      </c>
      <c r="AG3" s="57"/>
      <c r="AH3" s="58"/>
      <c r="AI3" s="57"/>
      <c r="AJ3" s="57"/>
      <c r="AK3" s="57"/>
      <c r="AL3" s="57"/>
    </row>
    <row r="4" spans="1:132" ht="21" hidden="1" customHeight="1">
      <c r="A4" s="99"/>
      <c r="B4" s="100"/>
      <c r="C4" s="228" t="s">
        <v>131</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30"/>
      <c r="AF4" s="218" t="s">
        <v>465</v>
      </c>
      <c r="AG4" s="57"/>
      <c r="AH4" s="58"/>
      <c r="AI4" s="57"/>
      <c r="AJ4" s="57"/>
      <c r="AK4" s="57"/>
      <c r="AL4" s="57"/>
    </row>
    <row r="5" spans="1:132" ht="26.25" hidden="1" customHeight="1">
      <c r="A5" s="91" t="s">
        <v>161</v>
      </c>
      <c r="B5" s="92"/>
      <c r="C5" s="225" t="s">
        <v>134</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7"/>
      <c r="AG5" s="57"/>
      <c r="AH5" s="58"/>
      <c r="AI5" s="57"/>
      <c r="AJ5" s="57"/>
      <c r="AK5" s="57"/>
      <c r="AL5" s="57"/>
    </row>
    <row r="6" spans="1:132" ht="18.75" hidden="1" customHeight="1">
      <c r="A6" s="93" t="s">
        <v>162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57"/>
      <c r="AH6" s="58"/>
      <c r="AI6" s="57"/>
      <c r="AJ6" s="57"/>
      <c r="AK6" s="57"/>
      <c r="AL6" s="57"/>
    </row>
    <row r="7" spans="1:132" ht="86.25" customHeight="1">
      <c r="A7" s="45" t="s">
        <v>2</v>
      </c>
      <c r="B7" s="45" t="s">
        <v>4</v>
      </c>
      <c r="C7" s="45" t="s">
        <v>163</v>
      </c>
      <c r="D7" s="45" t="s">
        <v>164</v>
      </c>
      <c r="E7" s="45" t="s">
        <v>165</v>
      </c>
      <c r="F7" s="45" t="s">
        <v>166</v>
      </c>
      <c r="G7" s="45" t="s">
        <v>14</v>
      </c>
      <c r="H7" s="45" t="s">
        <v>16</v>
      </c>
      <c r="I7" s="45" t="s">
        <v>18</v>
      </c>
      <c r="J7" s="45" t="s">
        <v>167</v>
      </c>
      <c r="K7" s="45" t="s">
        <v>168</v>
      </c>
      <c r="L7" s="45" t="s">
        <v>169</v>
      </c>
      <c r="M7" s="45" t="s">
        <v>170</v>
      </c>
      <c r="N7" s="238" t="s">
        <v>28</v>
      </c>
      <c r="O7" s="45" t="s">
        <v>30</v>
      </c>
      <c r="P7" s="45" t="s">
        <v>376</v>
      </c>
      <c r="Q7" s="45" t="s">
        <v>377</v>
      </c>
      <c r="R7" s="45" t="s">
        <v>378</v>
      </c>
      <c r="S7" s="45" t="s">
        <v>379</v>
      </c>
      <c r="T7" s="239" t="s">
        <v>388</v>
      </c>
      <c r="U7" s="239" t="s">
        <v>428</v>
      </c>
      <c r="V7" s="239" t="s">
        <v>429</v>
      </c>
      <c r="W7" s="239" t="s">
        <v>430</v>
      </c>
      <c r="X7" s="239" t="s">
        <v>370</v>
      </c>
      <c r="Y7" s="239" t="s">
        <v>389</v>
      </c>
      <c r="Z7" s="239" t="s">
        <v>390</v>
      </c>
      <c r="AA7" s="239" t="s">
        <v>391</v>
      </c>
      <c r="AB7" s="239" t="s">
        <v>392</v>
      </c>
      <c r="AC7" s="239" t="s">
        <v>431</v>
      </c>
      <c r="AD7" s="239" t="s">
        <v>432</v>
      </c>
      <c r="AE7" s="239" t="s">
        <v>433</v>
      </c>
      <c r="AF7" s="239" t="s">
        <v>434</v>
      </c>
      <c r="AG7" s="236"/>
      <c r="AH7" s="219" t="s">
        <v>333</v>
      </c>
      <c r="AI7" s="59"/>
      <c r="AJ7" s="59"/>
      <c r="AK7" s="59"/>
      <c r="AL7" s="59"/>
    </row>
    <row r="8" spans="1:132" ht="65.099999999999994" customHeight="1">
      <c r="A8" s="231" t="s">
        <v>171</v>
      </c>
      <c r="B8" s="232" t="s">
        <v>289</v>
      </c>
      <c r="C8" s="233" t="s">
        <v>329</v>
      </c>
      <c r="D8" s="231" t="s">
        <v>330</v>
      </c>
      <c r="E8" s="240" t="s">
        <v>141</v>
      </c>
      <c r="F8" s="264" t="s">
        <v>331</v>
      </c>
      <c r="G8" s="241" t="s">
        <v>332</v>
      </c>
      <c r="H8" s="231" t="s">
        <v>144</v>
      </c>
      <c r="I8" s="242" t="s">
        <v>172</v>
      </c>
      <c r="J8" s="243" t="s">
        <v>173</v>
      </c>
      <c r="K8" s="231" t="s">
        <v>174</v>
      </c>
      <c r="L8" s="244">
        <v>1</v>
      </c>
      <c r="M8" s="245" t="s">
        <v>175</v>
      </c>
      <c r="N8" s="231" t="s">
        <v>176</v>
      </c>
      <c r="O8" s="246">
        <v>7</v>
      </c>
      <c r="P8" s="70">
        <v>1</v>
      </c>
      <c r="Q8" s="70">
        <v>1.2</v>
      </c>
      <c r="R8" s="242" t="s">
        <v>404</v>
      </c>
      <c r="S8" s="242" t="s">
        <v>404</v>
      </c>
      <c r="T8" s="70">
        <v>0.8</v>
      </c>
      <c r="U8" s="70">
        <f>Y8+Z8+AA8+AB8</f>
        <v>0.30000000000000004</v>
      </c>
      <c r="V8" s="70"/>
      <c r="W8" s="70"/>
      <c r="X8" s="70">
        <f>T8+U8+V8+W8</f>
        <v>1.1000000000000001</v>
      </c>
      <c r="Y8" s="70">
        <v>0.2</v>
      </c>
      <c r="Z8" s="70">
        <v>0.1</v>
      </c>
      <c r="AA8" s="70"/>
      <c r="AB8" s="70"/>
      <c r="AC8" s="71">
        <f>U8/Q8*L8</f>
        <v>0.25000000000000006</v>
      </c>
      <c r="AD8" s="71">
        <f>X8/O8*L8</f>
        <v>0.15714285714285717</v>
      </c>
      <c r="AE8" s="71">
        <f>U8/Q8</f>
        <v>0.25000000000000006</v>
      </c>
      <c r="AF8" s="71">
        <f>X8/O8</f>
        <v>0.15714285714285717</v>
      </c>
      <c r="AG8" s="64"/>
      <c r="AH8" s="220" t="s">
        <v>424</v>
      </c>
      <c r="AI8" s="60"/>
      <c r="AJ8" s="60"/>
      <c r="AK8" s="60"/>
      <c r="AL8" s="60"/>
    </row>
    <row r="9" spans="1:132" s="62" customFormat="1" ht="65.099999999999994" customHeight="1">
      <c r="A9" s="234"/>
      <c r="B9" s="234"/>
      <c r="C9" s="234"/>
      <c r="D9" s="234"/>
      <c r="E9" s="234"/>
      <c r="F9" s="254" t="s">
        <v>384</v>
      </c>
      <c r="G9" s="255"/>
      <c r="H9" s="255"/>
      <c r="I9" s="255"/>
      <c r="J9" s="255"/>
      <c r="K9" s="255"/>
      <c r="L9" s="255"/>
      <c r="M9" s="255"/>
      <c r="N9" s="255"/>
      <c r="O9" s="255"/>
      <c r="P9" s="255"/>
      <c r="Q9" s="255"/>
      <c r="R9" s="255"/>
      <c r="S9" s="255"/>
      <c r="T9" s="255"/>
      <c r="U9" s="255"/>
      <c r="V9" s="255"/>
      <c r="W9" s="255"/>
      <c r="X9" s="255"/>
      <c r="Y9" s="255"/>
      <c r="Z9" s="255"/>
      <c r="AA9" s="255"/>
      <c r="AB9" s="256"/>
      <c r="AC9" s="275">
        <v>0.25</v>
      </c>
      <c r="AD9" s="275">
        <v>0.16</v>
      </c>
      <c r="AE9" s="275">
        <v>0.25</v>
      </c>
      <c r="AF9" s="275">
        <v>0.16</v>
      </c>
      <c r="AG9" s="61"/>
      <c r="AH9" s="66"/>
      <c r="AI9" s="61"/>
      <c r="AJ9" s="61"/>
      <c r="AK9" s="61"/>
      <c r="AL9" s="61"/>
    </row>
    <row r="10" spans="1:132" ht="65.099999999999994" customHeight="1">
      <c r="A10" s="231" t="s">
        <v>178</v>
      </c>
      <c r="B10" s="232" t="s">
        <v>289</v>
      </c>
      <c r="C10" s="233" t="s">
        <v>329</v>
      </c>
      <c r="D10" s="233" t="s">
        <v>371</v>
      </c>
      <c r="E10" s="263" t="s">
        <v>149</v>
      </c>
      <c r="F10" s="265" t="s">
        <v>409</v>
      </c>
      <c r="G10" s="241" t="s">
        <v>345</v>
      </c>
      <c r="H10" s="243" t="s">
        <v>179</v>
      </c>
      <c r="I10" s="242" t="s">
        <v>172</v>
      </c>
      <c r="J10" s="243" t="s">
        <v>180</v>
      </c>
      <c r="K10" s="243" t="s">
        <v>181</v>
      </c>
      <c r="L10" s="244">
        <v>0.8</v>
      </c>
      <c r="M10" s="245" t="s">
        <v>175</v>
      </c>
      <c r="N10" s="231" t="s">
        <v>182</v>
      </c>
      <c r="O10" s="246">
        <v>2</v>
      </c>
      <c r="P10" s="70">
        <v>0</v>
      </c>
      <c r="Q10" s="70" t="s">
        <v>406</v>
      </c>
      <c r="R10" s="70" t="s">
        <v>177</v>
      </c>
      <c r="S10" s="70" t="s">
        <v>410</v>
      </c>
      <c r="T10" s="70">
        <v>0</v>
      </c>
      <c r="U10" s="70"/>
      <c r="V10" s="70"/>
      <c r="W10" s="70"/>
      <c r="X10" s="70"/>
      <c r="Y10" s="70">
        <v>0</v>
      </c>
      <c r="Z10" s="70">
        <v>0</v>
      </c>
      <c r="AA10" s="70"/>
      <c r="AB10" s="70"/>
      <c r="AC10" s="70" t="s">
        <v>435</v>
      </c>
      <c r="AD10" s="71">
        <v>0</v>
      </c>
      <c r="AE10" s="70" t="s">
        <v>435</v>
      </c>
      <c r="AF10" s="71">
        <v>0</v>
      </c>
      <c r="AG10" s="64"/>
      <c r="AH10" s="220" t="s">
        <v>421</v>
      </c>
      <c r="AI10" s="60"/>
      <c r="AJ10" s="60"/>
      <c r="AK10" s="60"/>
      <c r="AL10" s="60"/>
    </row>
    <row r="11" spans="1:132" ht="65.099999999999994" customHeight="1">
      <c r="A11" s="231" t="s">
        <v>178</v>
      </c>
      <c r="B11" s="232" t="s">
        <v>289</v>
      </c>
      <c r="C11" s="233" t="s">
        <v>329</v>
      </c>
      <c r="D11" s="233" t="s">
        <v>371</v>
      </c>
      <c r="E11" s="263" t="s">
        <v>149</v>
      </c>
      <c r="F11" s="265" t="s">
        <v>409</v>
      </c>
      <c r="G11" s="241" t="s">
        <v>345</v>
      </c>
      <c r="H11" s="243" t="s">
        <v>183</v>
      </c>
      <c r="I11" s="242" t="s">
        <v>172</v>
      </c>
      <c r="J11" s="243" t="s">
        <v>184</v>
      </c>
      <c r="K11" s="243" t="s">
        <v>185</v>
      </c>
      <c r="L11" s="244">
        <v>0.1</v>
      </c>
      <c r="M11" s="245" t="s">
        <v>175</v>
      </c>
      <c r="N11" s="231" t="s">
        <v>186</v>
      </c>
      <c r="O11" s="246">
        <v>10</v>
      </c>
      <c r="P11" s="70">
        <v>0</v>
      </c>
      <c r="Q11" s="247" t="s">
        <v>406</v>
      </c>
      <c r="R11" s="70" t="s">
        <v>393</v>
      </c>
      <c r="S11" s="70" t="s">
        <v>380</v>
      </c>
      <c r="T11" s="70">
        <v>0</v>
      </c>
      <c r="U11" s="70"/>
      <c r="V11" s="70"/>
      <c r="W11" s="70"/>
      <c r="X11" s="70"/>
      <c r="Y11" s="70">
        <v>0</v>
      </c>
      <c r="Z11" s="70">
        <v>0</v>
      </c>
      <c r="AA11" s="70"/>
      <c r="AB11" s="70"/>
      <c r="AC11" s="70" t="s">
        <v>435</v>
      </c>
      <c r="AD11" s="71">
        <v>0</v>
      </c>
      <c r="AE11" s="70" t="s">
        <v>435</v>
      </c>
      <c r="AF11" s="71">
        <v>0</v>
      </c>
      <c r="AG11" s="64"/>
      <c r="AH11" s="220" t="s">
        <v>421</v>
      </c>
      <c r="AI11" s="60"/>
      <c r="AJ11" s="60"/>
      <c r="AK11" s="60"/>
      <c r="AL11" s="60"/>
    </row>
    <row r="12" spans="1:132" ht="65.099999999999994" customHeight="1">
      <c r="A12" s="231" t="s">
        <v>178</v>
      </c>
      <c r="B12" s="232" t="s">
        <v>289</v>
      </c>
      <c r="C12" s="233" t="s">
        <v>329</v>
      </c>
      <c r="D12" s="233" t="s">
        <v>371</v>
      </c>
      <c r="E12" s="263" t="s">
        <v>149</v>
      </c>
      <c r="F12" s="265" t="s">
        <v>409</v>
      </c>
      <c r="G12" s="241" t="s">
        <v>345</v>
      </c>
      <c r="H12" s="243" t="s">
        <v>188</v>
      </c>
      <c r="I12" s="242" t="s">
        <v>189</v>
      </c>
      <c r="J12" s="243" t="s">
        <v>190</v>
      </c>
      <c r="K12" s="243" t="s">
        <v>191</v>
      </c>
      <c r="L12" s="244">
        <v>0.1</v>
      </c>
      <c r="M12" s="245" t="s">
        <v>175</v>
      </c>
      <c r="N12" s="231" t="s">
        <v>192</v>
      </c>
      <c r="O12" s="248">
        <v>10000</v>
      </c>
      <c r="P12" s="70">
        <v>0</v>
      </c>
      <c r="Q12" s="247" t="s">
        <v>406</v>
      </c>
      <c r="R12" s="70" t="s">
        <v>381</v>
      </c>
      <c r="S12" s="70" t="s">
        <v>381</v>
      </c>
      <c r="T12" s="70">
        <v>0</v>
      </c>
      <c r="U12" s="70"/>
      <c r="V12" s="70"/>
      <c r="W12" s="70"/>
      <c r="X12" s="70"/>
      <c r="Y12" s="70">
        <v>0</v>
      </c>
      <c r="Z12" s="70">
        <v>0</v>
      </c>
      <c r="AA12" s="70"/>
      <c r="AB12" s="70"/>
      <c r="AC12" s="70" t="s">
        <v>435</v>
      </c>
      <c r="AD12" s="71">
        <v>0</v>
      </c>
      <c r="AE12" s="70" t="s">
        <v>435</v>
      </c>
      <c r="AF12" s="71">
        <v>0</v>
      </c>
      <c r="AG12" s="64"/>
      <c r="AH12" s="220" t="s">
        <v>421</v>
      </c>
      <c r="AI12" s="60"/>
      <c r="AJ12" s="60"/>
      <c r="AK12" s="60"/>
      <c r="AL12" s="60"/>
    </row>
    <row r="13" spans="1:132" s="62" customFormat="1" ht="65.099999999999994" customHeight="1" thickBot="1">
      <c r="A13" s="234"/>
      <c r="B13" s="234"/>
      <c r="C13" s="234"/>
      <c r="D13" s="234"/>
      <c r="E13" s="234"/>
      <c r="F13" s="257" t="s">
        <v>372</v>
      </c>
      <c r="G13" s="258"/>
      <c r="H13" s="258"/>
      <c r="I13" s="258"/>
      <c r="J13" s="258"/>
      <c r="K13" s="258"/>
      <c r="L13" s="258"/>
      <c r="M13" s="258"/>
      <c r="N13" s="258"/>
      <c r="O13" s="258"/>
      <c r="P13" s="258"/>
      <c r="Q13" s="258"/>
      <c r="R13" s="258"/>
      <c r="S13" s="258"/>
      <c r="T13" s="258"/>
      <c r="U13" s="258"/>
      <c r="V13" s="258"/>
      <c r="W13" s="258"/>
      <c r="X13" s="258"/>
      <c r="Y13" s="258"/>
      <c r="Z13" s="258"/>
      <c r="AA13" s="258"/>
      <c r="AB13" s="259"/>
      <c r="AC13" s="273"/>
      <c r="AD13" s="274">
        <v>0</v>
      </c>
      <c r="AE13" s="273"/>
      <c r="AF13" s="274">
        <v>0</v>
      </c>
      <c r="AG13" s="61"/>
      <c r="AH13" s="66"/>
      <c r="AI13" s="61"/>
      <c r="AJ13" s="61"/>
      <c r="AK13" s="61"/>
      <c r="AL13" s="61"/>
    </row>
    <row r="14" spans="1:132" ht="65.099999999999994" customHeight="1">
      <c r="A14" s="240" t="s">
        <v>171</v>
      </c>
      <c r="B14" s="232" t="s">
        <v>289</v>
      </c>
      <c r="C14" s="233" t="s">
        <v>329</v>
      </c>
      <c r="D14" s="263" t="s">
        <v>373</v>
      </c>
      <c r="E14" s="263" t="s">
        <v>154</v>
      </c>
      <c r="F14" s="267" t="s">
        <v>374</v>
      </c>
      <c r="G14" s="268" t="s">
        <v>350</v>
      </c>
      <c r="H14" s="249" t="s">
        <v>194</v>
      </c>
      <c r="I14" s="250" t="s">
        <v>172</v>
      </c>
      <c r="J14" s="249" t="s">
        <v>195</v>
      </c>
      <c r="K14" s="249" t="s">
        <v>196</v>
      </c>
      <c r="L14" s="244">
        <v>0.8</v>
      </c>
      <c r="M14" s="250" t="s">
        <v>175</v>
      </c>
      <c r="N14" s="249" t="s">
        <v>197</v>
      </c>
      <c r="O14" s="251">
        <v>10</v>
      </c>
      <c r="P14" s="70">
        <v>0</v>
      </c>
      <c r="Q14" s="70">
        <v>1.5</v>
      </c>
      <c r="R14" s="247" t="s">
        <v>187</v>
      </c>
      <c r="S14" s="247" t="s">
        <v>385</v>
      </c>
      <c r="T14" s="70">
        <v>0</v>
      </c>
      <c r="U14" s="70">
        <f>Z14+Y14+AA14+AB14</f>
        <v>0.57948999999999995</v>
      </c>
      <c r="V14" s="70"/>
      <c r="W14" s="70"/>
      <c r="X14" s="70">
        <f>T14+U14+V14+W14</f>
        <v>0.57948999999999995</v>
      </c>
      <c r="Y14" s="70">
        <v>0</v>
      </c>
      <c r="Z14" s="70">
        <v>0.57948999999999995</v>
      </c>
      <c r="AA14" s="70"/>
      <c r="AB14" s="70"/>
      <c r="AC14" s="71">
        <f>Z14/Q14*L14</f>
        <v>0.30906133333333335</v>
      </c>
      <c r="AD14" s="71">
        <f>X14/O14*L14</f>
        <v>4.6359199999999996E-2</v>
      </c>
      <c r="AE14" s="71">
        <f>U14/Q14</f>
        <v>0.38632666666666665</v>
      </c>
      <c r="AF14" s="71">
        <f>X14/O14</f>
        <v>5.7948999999999994E-2</v>
      </c>
      <c r="AG14" s="63"/>
      <c r="AH14" s="220" t="s">
        <v>423</v>
      </c>
      <c r="AI14" s="60"/>
      <c r="AJ14" s="60"/>
      <c r="AK14" s="60"/>
      <c r="AL14" s="60"/>
    </row>
    <row r="15" spans="1:132" ht="65.099999999999994" customHeight="1">
      <c r="A15" s="240" t="s">
        <v>171</v>
      </c>
      <c r="B15" s="232" t="s">
        <v>289</v>
      </c>
      <c r="C15" s="233" t="s">
        <v>329</v>
      </c>
      <c r="D15" s="263" t="s">
        <v>373</v>
      </c>
      <c r="E15" s="263" t="s">
        <v>154</v>
      </c>
      <c r="F15" s="267" t="s">
        <v>374</v>
      </c>
      <c r="G15" s="268" t="s">
        <v>350</v>
      </c>
      <c r="H15" s="249" t="s">
        <v>198</v>
      </c>
      <c r="I15" s="250" t="s">
        <v>172</v>
      </c>
      <c r="J15" s="249" t="s">
        <v>199</v>
      </c>
      <c r="K15" s="249" t="s">
        <v>200</v>
      </c>
      <c r="L15" s="244">
        <v>0.1</v>
      </c>
      <c r="M15" s="245" t="s">
        <v>175</v>
      </c>
      <c r="N15" s="243" t="s">
        <v>201</v>
      </c>
      <c r="O15" s="246" t="s">
        <v>177</v>
      </c>
      <c r="P15" s="252">
        <v>0</v>
      </c>
      <c r="Q15" s="247" t="s">
        <v>406</v>
      </c>
      <c r="R15" s="242" t="s">
        <v>202</v>
      </c>
      <c r="S15" s="242" t="s">
        <v>386</v>
      </c>
      <c r="T15" s="70">
        <v>0</v>
      </c>
      <c r="U15" s="70">
        <v>0</v>
      </c>
      <c r="V15" s="70"/>
      <c r="W15" s="70"/>
      <c r="X15" s="253">
        <f t="shared" ref="X15:X16" si="0">T15+U15+V15+W15</f>
        <v>0</v>
      </c>
      <c r="Y15" s="70">
        <v>0</v>
      </c>
      <c r="Z15" s="70">
        <v>0</v>
      </c>
      <c r="AA15" s="70"/>
      <c r="AB15" s="70"/>
      <c r="AC15" s="70">
        <v>0</v>
      </c>
      <c r="AD15" s="70">
        <v>0</v>
      </c>
      <c r="AE15" s="70">
        <v>0</v>
      </c>
      <c r="AF15" s="70">
        <v>0</v>
      </c>
      <c r="AG15" s="65"/>
      <c r="AH15" s="220" t="s">
        <v>421</v>
      </c>
      <c r="AI15" s="60"/>
      <c r="AJ15" s="60"/>
      <c r="AK15" s="60"/>
      <c r="AL15" s="60"/>
      <c r="AX15" s="36">
        <v>0</v>
      </c>
      <c r="AY15" s="36">
        <v>0</v>
      </c>
    </row>
    <row r="16" spans="1:132" ht="65.099999999999994" customHeight="1">
      <c r="A16" s="240" t="s">
        <v>171</v>
      </c>
      <c r="B16" s="232" t="s">
        <v>289</v>
      </c>
      <c r="C16" s="233" t="s">
        <v>329</v>
      </c>
      <c r="D16" s="263" t="s">
        <v>373</v>
      </c>
      <c r="E16" s="263" t="s">
        <v>154</v>
      </c>
      <c r="F16" s="267" t="s">
        <v>374</v>
      </c>
      <c r="G16" s="268" t="s">
        <v>350</v>
      </c>
      <c r="H16" s="249" t="s">
        <v>203</v>
      </c>
      <c r="I16" s="250" t="s">
        <v>204</v>
      </c>
      <c r="J16" s="249" t="s">
        <v>205</v>
      </c>
      <c r="K16" s="249" t="s">
        <v>206</v>
      </c>
      <c r="L16" s="244">
        <v>0.1</v>
      </c>
      <c r="M16" s="245" t="s">
        <v>175</v>
      </c>
      <c r="N16" s="231" t="s">
        <v>207</v>
      </c>
      <c r="O16" s="246" t="s">
        <v>208</v>
      </c>
      <c r="P16" s="70">
        <v>0</v>
      </c>
      <c r="Q16" s="247" t="s">
        <v>406</v>
      </c>
      <c r="R16" s="245" t="s">
        <v>394</v>
      </c>
      <c r="S16" s="242" t="s">
        <v>395</v>
      </c>
      <c r="T16" s="70">
        <v>0</v>
      </c>
      <c r="U16" s="70">
        <v>0</v>
      </c>
      <c r="V16" s="70"/>
      <c r="W16" s="70"/>
      <c r="X16" s="70">
        <f t="shared" si="0"/>
        <v>0</v>
      </c>
      <c r="Y16" s="70">
        <v>0</v>
      </c>
      <c r="Z16" s="70">
        <v>0</v>
      </c>
      <c r="AA16" s="70"/>
      <c r="AB16" s="70"/>
      <c r="AC16" s="70">
        <v>0</v>
      </c>
      <c r="AD16" s="70">
        <v>0</v>
      </c>
      <c r="AE16" s="70">
        <v>0</v>
      </c>
      <c r="AF16" s="70">
        <v>0</v>
      </c>
      <c r="AG16" s="65"/>
      <c r="AH16" s="221" t="s">
        <v>422</v>
      </c>
      <c r="AI16" s="64"/>
      <c r="AJ16" s="64"/>
      <c r="AK16" s="64"/>
      <c r="AL16" s="64"/>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row>
    <row r="17" spans="1:132" s="67" customFormat="1" ht="65.099999999999994" customHeight="1" thickBot="1">
      <c r="A17" s="235"/>
      <c r="B17" s="235"/>
      <c r="C17" s="235"/>
      <c r="D17" s="235"/>
      <c r="E17" s="235"/>
      <c r="F17" s="260" t="s">
        <v>375</v>
      </c>
      <c r="G17" s="261"/>
      <c r="H17" s="261"/>
      <c r="I17" s="261"/>
      <c r="J17" s="261"/>
      <c r="K17" s="261"/>
      <c r="L17" s="261"/>
      <c r="M17" s="261"/>
      <c r="N17" s="261"/>
      <c r="O17" s="261"/>
      <c r="P17" s="261"/>
      <c r="Q17" s="261"/>
      <c r="R17" s="261"/>
      <c r="S17" s="261"/>
      <c r="T17" s="261"/>
      <c r="U17" s="261"/>
      <c r="V17" s="261"/>
      <c r="W17" s="261"/>
      <c r="X17" s="261"/>
      <c r="Y17" s="261"/>
      <c r="Z17" s="261"/>
      <c r="AA17" s="261"/>
      <c r="AB17" s="262"/>
      <c r="AC17" s="271">
        <f>SUM(AC14:AC16)</f>
        <v>0.30906133333333335</v>
      </c>
      <c r="AD17" s="271">
        <f>AD14+AD15+AD16</f>
        <v>4.6359199999999996E-2</v>
      </c>
      <c r="AE17" s="272">
        <f>(AE14+AE15+AE16)/3</f>
        <v>0.12877555555555556</v>
      </c>
      <c r="AF17" s="272">
        <f>(AF14+AF15+AF16)/3</f>
        <v>1.9316333333333331E-2</v>
      </c>
      <c r="AG17" s="237"/>
      <c r="AH17" s="66"/>
      <c r="AI17" s="61"/>
      <c r="AJ17" s="61"/>
      <c r="AK17" s="61"/>
      <c r="AL17" s="61"/>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row>
    <row r="18" spans="1:132" ht="18" customHeight="1">
      <c r="A18" s="15"/>
      <c r="B18" s="15"/>
      <c r="C18" s="15"/>
      <c r="D18" s="15"/>
      <c r="E18" s="15"/>
      <c r="F18" s="15"/>
      <c r="G18" s="269"/>
      <c r="H18" s="15"/>
      <c r="I18" s="15"/>
      <c r="J18" s="15"/>
      <c r="K18" s="16"/>
      <c r="L18" s="16"/>
      <c r="M18" s="16"/>
      <c r="N18" s="16"/>
      <c r="O18" s="17"/>
      <c r="P18" s="18"/>
      <c r="Q18" s="18"/>
      <c r="R18" s="34"/>
      <c r="S18" s="34"/>
      <c r="T18" s="34"/>
      <c r="U18" s="34"/>
      <c r="V18" s="34"/>
      <c r="W18" s="34"/>
      <c r="X18" s="34"/>
      <c r="Y18" s="34"/>
      <c r="Z18" s="34"/>
      <c r="AA18" s="34"/>
      <c r="AB18" s="34"/>
      <c r="AC18" s="34"/>
      <c r="AD18" s="34"/>
      <c r="AE18" s="34"/>
      <c r="AF18" s="34"/>
      <c r="AG18" s="57"/>
      <c r="AH18" s="222"/>
      <c r="AI18" s="224"/>
      <c r="AJ18" s="224"/>
      <c r="AK18" s="224"/>
      <c r="AL18" s="224"/>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row>
    <row r="19" spans="1:132" ht="75.75" customHeight="1">
      <c r="A19" s="15"/>
      <c r="B19" s="276" t="s">
        <v>466</v>
      </c>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34"/>
      <c r="AA19" s="34"/>
      <c r="AB19" s="34"/>
      <c r="AC19" s="277">
        <f>(AC17+AC9)/2</f>
        <v>0.27953066666666671</v>
      </c>
      <c r="AD19" s="277">
        <f>(AD17+AD13+AD9)/3</f>
        <v>6.8786399999999998E-2</v>
      </c>
      <c r="AE19" s="277">
        <f>(AE17+AE9)/2</f>
        <v>0.18938777777777777</v>
      </c>
      <c r="AF19" s="277">
        <f>(AF17+AF13+AF9)/3</f>
        <v>5.9772111111111109E-2</v>
      </c>
      <c r="AG19" s="57"/>
      <c r="AH19" s="58"/>
      <c r="AI19" s="57"/>
      <c r="AJ19" s="57"/>
      <c r="AK19" s="57"/>
      <c r="AL19" s="57"/>
    </row>
    <row r="20" spans="1:132" ht="18" customHeight="1">
      <c r="A20" s="15"/>
      <c r="B20" s="15"/>
      <c r="C20" s="15"/>
      <c r="D20" s="15"/>
      <c r="E20" s="15"/>
      <c r="F20" s="15"/>
      <c r="G20" s="269"/>
      <c r="H20" s="15"/>
      <c r="I20" s="15"/>
      <c r="J20" s="15"/>
      <c r="K20" s="16"/>
      <c r="L20" s="16"/>
      <c r="M20" s="16"/>
      <c r="N20" s="16"/>
      <c r="O20" s="17"/>
      <c r="P20" s="18"/>
      <c r="Q20" s="18"/>
      <c r="R20" s="34"/>
      <c r="S20" s="34"/>
      <c r="T20" s="34"/>
      <c r="U20" s="34"/>
      <c r="V20" s="34"/>
      <c r="W20" s="34"/>
      <c r="X20" s="34"/>
      <c r="Y20" s="34"/>
      <c r="Z20" s="34"/>
      <c r="AA20" s="34"/>
      <c r="AB20" s="34"/>
      <c r="AC20" s="34"/>
      <c r="AD20" s="34"/>
      <c r="AE20" s="34"/>
      <c r="AF20" s="34"/>
      <c r="AG20" s="57"/>
      <c r="AH20" s="58"/>
      <c r="AI20" s="57"/>
      <c r="AJ20" s="57"/>
      <c r="AK20" s="57"/>
      <c r="AL20" s="57"/>
    </row>
    <row r="21" spans="1:132" ht="18" customHeight="1">
      <c r="A21" s="15"/>
      <c r="B21" s="15"/>
      <c r="C21" s="15"/>
      <c r="D21" s="15"/>
      <c r="E21" s="15"/>
      <c r="F21" s="15"/>
      <c r="G21" s="269"/>
      <c r="H21" s="15"/>
      <c r="I21" s="15"/>
      <c r="J21" s="15"/>
      <c r="K21" s="16"/>
      <c r="L21" s="16"/>
      <c r="M21" s="16"/>
      <c r="N21" s="16"/>
      <c r="O21" s="17"/>
      <c r="P21" s="18"/>
      <c r="Q21" s="18"/>
      <c r="R21" s="34"/>
      <c r="S21" s="34"/>
      <c r="T21" s="34"/>
      <c r="U21" s="34"/>
      <c r="V21" s="34"/>
      <c r="W21" s="34"/>
      <c r="X21" s="34"/>
      <c r="Y21" s="34"/>
      <c r="Z21" s="34"/>
      <c r="AA21" s="34"/>
      <c r="AB21" s="34"/>
      <c r="AC21" s="34"/>
      <c r="AD21" s="34"/>
      <c r="AE21" s="34"/>
      <c r="AF21" s="34"/>
      <c r="AG21" s="57"/>
      <c r="AH21" s="58"/>
      <c r="AI21" s="57"/>
      <c r="AJ21" s="57"/>
      <c r="AK21" s="57"/>
      <c r="AL21" s="57"/>
    </row>
    <row r="22" spans="1:132" ht="18" customHeight="1">
      <c r="A22" s="15"/>
      <c r="B22" s="15"/>
      <c r="C22" s="15"/>
      <c r="D22" s="15"/>
      <c r="E22" s="15"/>
      <c r="F22" s="15"/>
      <c r="G22" s="269"/>
      <c r="H22" s="15"/>
      <c r="I22" s="15"/>
      <c r="J22" s="15"/>
      <c r="K22" s="16"/>
      <c r="L22" s="16"/>
      <c r="M22" s="16"/>
      <c r="N22" s="16"/>
      <c r="O22" s="17"/>
      <c r="P22" s="18"/>
      <c r="Q22" s="18"/>
      <c r="R22" s="34"/>
      <c r="S22" s="34"/>
      <c r="T22" s="34"/>
      <c r="U22" s="34"/>
      <c r="V22" s="34"/>
      <c r="W22" s="34"/>
      <c r="X22" s="34"/>
      <c r="Y22" s="34"/>
      <c r="Z22" s="34"/>
      <c r="AA22" s="34"/>
      <c r="AB22" s="34"/>
      <c r="AC22" s="34"/>
      <c r="AD22" s="34"/>
      <c r="AE22" s="34"/>
      <c r="AF22" s="34"/>
      <c r="AG22" s="57"/>
      <c r="AH22" s="58"/>
      <c r="AI22" s="57"/>
      <c r="AJ22" s="57"/>
      <c r="AK22" s="57"/>
      <c r="AL22" s="57"/>
    </row>
    <row r="23" spans="1:132" ht="18" customHeight="1">
      <c r="A23" s="15"/>
      <c r="B23" s="15"/>
      <c r="C23" s="15"/>
      <c r="D23" s="15"/>
      <c r="E23" s="15"/>
      <c r="F23" s="15"/>
      <c r="G23" s="269"/>
      <c r="H23" s="15"/>
      <c r="I23" s="15"/>
      <c r="J23" s="15"/>
      <c r="K23" s="16"/>
      <c r="L23" s="16"/>
      <c r="M23" s="16"/>
      <c r="N23" s="16"/>
      <c r="O23" s="17"/>
      <c r="P23" s="18"/>
      <c r="Q23" s="18"/>
      <c r="R23" s="34"/>
      <c r="S23" s="34"/>
      <c r="T23" s="34"/>
      <c r="U23" s="34"/>
      <c r="V23" s="34"/>
      <c r="W23" s="34"/>
      <c r="X23" s="34"/>
      <c r="Y23" s="34"/>
      <c r="Z23" s="34"/>
      <c r="AA23" s="34"/>
      <c r="AB23" s="34"/>
      <c r="AC23" s="34"/>
      <c r="AD23" s="34"/>
      <c r="AE23" s="34"/>
      <c r="AF23" s="34"/>
      <c r="AG23" s="57"/>
      <c r="AH23" s="58"/>
      <c r="AI23" s="57"/>
      <c r="AJ23" s="57"/>
      <c r="AK23" s="57"/>
      <c r="AL23" s="57"/>
    </row>
    <row r="24" spans="1:132" ht="18" customHeight="1">
      <c r="A24" s="15"/>
      <c r="B24" s="15"/>
      <c r="C24" s="15"/>
      <c r="D24" s="15"/>
      <c r="E24" s="15"/>
      <c r="F24" s="15"/>
      <c r="G24" s="269"/>
      <c r="H24" s="15"/>
      <c r="I24" s="15"/>
      <c r="J24" s="15"/>
      <c r="K24" s="16"/>
      <c r="L24" s="16"/>
      <c r="M24" s="16"/>
      <c r="N24" s="16"/>
      <c r="O24" s="17"/>
      <c r="P24" s="18"/>
      <c r="Q24" s="18"/>
      <c r="R24" s="34"/>
      <c r="S24" s="34"/>
      <c r="T24" s="34"/>
      <c r="U24" s="34"/>
      <c r="V24" s="34"/>
      <c r="W24" s="34"/>
      <c r="X24" s="34"/>
      <c r="Y24" s="34"/>
      <c r="Z24" s="34"/>
      <c r="AA24" s="34"/>
      <c r="AB24" s="34"/>
      <c r="AC24" s="34"/>
      <c r="AD24" s="34"/>
      <c r="AE24" s="34"/>
      <c r="AF24" s="34"/>
      <c r="AG24" s="57"/>
      <c r="AH24" s="58"/>
      <c r="AI24" s="57"/>
      <c r="AJ24" s="57"/>
      <c r="AK24" s="57"/>
      <c r="AL24" s="57"/>
    </row>
    <row r="25" spans="1:132" ht="18" customHeight="1">
      <c r="A25" s="15"/>
      <c r="B25" s="15"/>
      <c r="C25" s="15"/>
      <c r="D25" s="15"/>
      <c r="E25" s="15"/>
      <c r="F25" s="15"/>
      <c r="G25" s="269"/>
      <c r="H25" s="15"/>
      <c r="I25" s="15"/>
      <c r="J25" s="15"/>
      <c r="K25" s="16"/>
      <c r="L25" s="16"/>
      <c r="M25" s="16"/>
      <c r="N25" s="16"/>
      <c r="O25" s="17"/>
      <c r="P25" s="18"/>
      <c r="Q25" s="18"/>
      <c r="R25" s="34"/>
      <c r="S25" s="34"/>
      <c r="T25" s="34"/>
      <c r="U25" s="34"/>
      <c r="V25" s="34"/>
      <c r="W25" s="34"/>
      <c r="X25" s="34"/>
      <c r="Y25" s="34"/>
      <c r="Z25" s="34"/>
      <c r="AA25" s="34"/>
      <c r="AB25" s="34"/>
      <c r="AC25" s="34"/>
      <c r="AD25" s="34"/>
      <c r="AE25" s="34"/>
      <c r="AF25" s="34"/>
      <c r="AG25" s="57"/>
      <c r="AH25" s="58"/>
      <c r="AI25" s="57"/>
      <c r="AJ25" s="57"/>
      <c r="AK25" s="57"/>
      <c r="AL25" s="57"/>
    </row>
    <row r="26" spans="1:132" ht="18" customHeight="1">
      <c r="A26" s="15"/>
      <c r="B26" s="15"/>
      <c r="C26" s="15"/>
      <c r="D26" s="15"/>
      <c r="E26" s="15"/>
      <c r="F26" s="15"/>
      <c r="G26" s="269"/>
      <c r="H26" s="15"/>
      <c r="I26" s="15"/>
      <c r="J26" s="15"/>
      <c r="K26" s="16"/>
      <c r="L26" s="16"/>
      <c r="M26" s="16"/>
      <c r="N26" s="16"/>
      <c r="O26" s="17"/>
      <c r="P26" s="18"/>
      <c r="Q26" s="18"/>
      <c r="R26" s="34"/>
      <c r="S26" s="34"/>
      <c r="T26" s="34"/>
      <c r="U26" s="34"/>
      <c r="V26" s="34"/>
      <c r="W26" s="34"/>
      <c r="X26" s="34"/>
      <c r="Y26" s="34"/>
      <c r="Z26" s="34"/>
      <c r="AA26" s="34"/>
      <c r="AB26" s="34"/>
      <c r="AC26" s="34"/>
      <c r="AD26" s="34"/>
      <c r="AE26" s="34"/>
      <c r="AF26" s="34"/>
      <c r="AG26" s="57"/>
      <c r="AH26" s="58"/>
      <c r="AI26" s="57"/>
      <c r="AJ26" s="57"/>
      <c r="AK26" s="57"/>
      <c r="AL26" s="57"/>
    </row>
    <row r="27" spans="1:132" ht="18" customHeight="1">
      <c r="A27" s="15"/>
      <c r="B27" s="15"/>
      <c r="C27" s="15"/>
      <c r="D27" s="15"/>
      <c r="E27" s="15"/>
      <c r="F27" s="15"/>
      <c r="G27" s="269"/>
      <c r="H27" s="15"/>
      <c r="I27" s="15"/>
      <c r="J27" s="15"/>
      <c r="K27" s="16"/>
      <c r="L27" s="16"/>
      <c r="M27" s="16"/>
      <c r="N27" s="16"/>
      <c r="O27" s="17"/>
      <c r="P27" s="18"/>
      <c r="Q27" s="18"/>
      <c r="R27" s="34"/>
      <c r="S27" s="34"/>
      <c r="T27" s="34"/>
      <c r="U27" s="34"/>
      <c r="V27" s="34"/>
      <c r="W27" s="34"/>
      <c r="X27" s="34"/>
      <c r="Y27" s="34"/>
      <c r="Z27" s="34"/>
      <c r="AA27" s="34"/>
      <c r="AB27" s="34"/>
      <c r="AC27" s="34"/>
      <c r="AD27" s="34"/>
      <c r="AE27" s="34"/>
      <c r="AF27" s="34"/>
      <c r="AG27" s="57"/>
      <c r="AH27" s="58"/>
      <c r="AI27" s="57"/>
      <c r="AJ27" s="57"/>
      <c r="AK27" s="57"/>
      <c r="AL27" s="57"/>
    </row>
    <row r="28" spans="1:132" ht="18" customHeight="1">
      <c r="A28" s="15"/>
      <c r="B28" s="15"/>
      <c r="C28" s="15"/>
      <c r="D28" s="15"/>
      <c r="E28" s="15"/>
      <c r="F28" s="15"/>
      <c r="G28" s="269"/>
      <c r="H28" s="15"/>
      <c r="I28" s="15"/>
      <c r="J28" s="15"/>
      <c r="K28" s="16"/>
      <c r="L28" s="16"/>
      <c r="M28" s="16"/>
      <c r="N28" s="16"/>
      <c r="O28" s="17"/>
      <c r="P28" s="18"/>
      <c r="Q28" s="18"/>
      <c r="R28" s="34"/>
      <c r="S28" s="34"/>
      <c r="T28" s="34"/>
      <c r="U28" s="34"/>
      <c r="V28" s="34"/>
      <c r="W28" s="34"/>
      <c r="X28" s="34"/>
      <c r="Y28" s="34"/>
      <c r="Z28" s="34"/>
      <c r="AA28" s="34"/>
      <c r="AB28" s="34"/>
      <c r="AC28" s="34"/>
      <c r="AD28" s="34"/>
      <c r="AE28" s="34"/>
      <c r="AF28" s="34"/>
      <c r="AG28" s="57"/>
      <c r="AH28" s="58"/>
      <c r="AI28" s="57"/>
      <c r="AJ28" s="57"/>
      <c r="AK28" s="57"/>
      <c r="AL28" s="57"/>
    </row>
    <row r="29" spans="1:132" ht="18" customHeight="1">
      <c r="A29" s="15"/>
      <c r="B29" s="15"/>
      <c r="C29" s="15"/>
      <c r="D29" s="15"/>
      <c r="E29" s="15" t="s">
        <v>231</v>
      </c>
      <c r="F29" s="15"/>
      <c r="G29" s="269"/>
      <c r="H29" s="15"/>
      <c r="I29" s="15"/>
      <c r="J29" s="15"/>
      <c r="K29" s="16"/>
      <c r="L29" s="16"/>
      <c r="M29" s="16"/>
      <c r="N29" s="16"/>
      <c r="O29" s="17"/>
      <c r="P29" s="18"/>
      <c r="Q29" s="18"/>
      <c r="R29" s="34"/>
      <c r="S29" s="34"/>
      <c r="T29" s="34"/>
      <c r="U29" s="34"/>
      <c r="V29" s="34"/>
      <c r="W29" s="34"/>
      <c r="X29" s="34"/>
      <c r="Y29" s="34"/>
      <c r="Z29" s="34"/>
      <c r="AA29" s="34"/>
      <c r="AB29" s="34"/>
      <c r="AC29" s="34"/>
      <c r="AD29" s="34"/>
      <c r="AE29" s="34"/>
      <c r="AF29" s="34"/>
      <c r="AG29" s="57"/>
      <c r="AH29" s="58"/>
      <c r="AI29" s="57"/>
      <c r="AJ29" s="57"/>
      <c r="AK29" s="36" t="s">
        <v>383</v>
      </c>
      <c r="AL29" s="57"/>
      <c r="AN29" s="36" t="s">
        <v>382</v>
      </c>
      <c r="AP29" s="36" t="s">
        <v>383</v>
      </c>
      <c r="AQ29" s="36" t="s">
        <v>383</v>
      </c>
      <c r="AX29" s="36">
        <v>122404590</v>
      </c>
    </row>
    <row r="30" spans="1:132" ht="18" customHeight="1">
      <c r="A30" s="15"/>
      <c r="B30" s="15"/>
      <c r="C30" s="15"/>
      <c r="D30" s="15"/>
      <c r="E30" s="15"/>
      <c r="F30" s="15"/>
      <c r="G30" s="269"/>
      <c r="H30" s="15"/>
      <c r="I30" s="15"/>
      <c r="J30" s="15"/>
      <c r="K30" s="16"/>
      <c r="L30" s="16"/>
      <c r="M30" s="16"/>
      <c r="N30" s="16"/>
      <c r="O30" s="17"/>
      <c r="P30" s="18"/>
      <c r="Q30" s="18"/>
      <c r="R30" s="34"/>
      <c r="S30" s="34"/>
      <c r="T30" s="34"/>
      <c r="U30" s="34"/>
      <c r="V30" s="34"/>
      <c r="W30" s="34"/>
      <c r="X30" s="34"/>
      <c r="Y30" s="34"/>
      <c r="Z30" s="34"/>
      <c r="AA30" s="34"/>
      <c r="AB30" s="34"/>
      <c r="AC30" s="34"/>
      <c r="AD30" s="34"/>
      <c r="AE30" s="34"/>
      <c r="AF30" s="34"/>
      <c r="AG30" s="57"/>
      <c r="AH30" s="58"/>
      <c r="AI30" s="57"/>
      <c r="AJ30" s="57"/>
      <c r="AK30" s="57"/>
      <c r="AL30" s="57"/>
    </row>
    <row r="31" spans="1:132" ht="18" customHeight="1">
      <c r="A31" s="15"/>
      <c r="B31" s="15"/>
      <c r="C31" s="15"/>
      <c r="D31" s="15"/>
      <c r="E31" s="15"/>
      <c r="F31" s="15"/>
      <c r="G31" s="269"/>
      <c r="H31" s="15"/>
      <c r="I31" s="15"/>
      <c r="J31" s="15"/>
      <c r="K31" s="16"/>
      <c r="L31" s="16"/>
      <c r="M31" s="16"/>
      <c r="N31" s="16"/>
      <c r="O31" s="17"/>
      <c r="P31" s="18"/>
      <c r="Q31" s="18"/>
      <c r="R31" s="34"/>
      <c r="S31" s="34"/>
      <c r="T31" s="34"/>
      <c r="U31" s="34"/>
      <c r="V31" s="34"/>
      <c r="W31" s="34"/>
      <c r="X31" s="34"/>
      <c r="Y31" s="34"/>
      <c r="Z31" s="34"/>
      <c r="AA31" s="34"/>
      <c r="AB31" s="34"/>
      <c r="AC31" s="34"/>
      <c r="AD31" s="34"/>
      <c r="AE31" s="34"/>
      <c r="AF31" s="34"/>
      <c r="AG31" s="57"/>
      <c r="AH31" s="58"/>
      <c r="AI31" s="57"/>
      <c r="AJ31" s="57"/>
      <c r="AK31" s="57"/>
      <c r="AL31" s="57"/>
    </row>
    <row r="32" spans="1:132" ht="18" customHeight="1">
      <c r="A32" s="15"/>
      <c r="B32" s="15"/>
      <c r="C32" s="15"/>
      <c r="D32" s="15"/>
      <c r="E32" s="15"/>
      <c r="F32" s="15"/>
      <c r="G32" s="269"/>
      <c r="H32" s="15"/>
      <c r="I32" s="15"/>
      <c r="J32" s="15"/>
      <c r="K32" s="16"/>
      <c r="L32" s="16"/>
      <c r="M32" s="16"/>
      <c r="N32" s="16"/>
      <c r="O32" s="17"/>
      <c r="P32" s="18"/>
      <c r="Q32" s="18"/>
      <c r="R32" s="34"/>
      <c r="S32" s="34"/>
      <c r="T32" s="34"/>
      <c r="U32" s="34"/>
      <c r="V32" s="34"/>
      <c r="W32" s="34"/>
      <c r="X32" s="34"/>
      <c r="Y32" s="34"/>
      <c r="Z32" s="34"/>
      <c r="AA32" s="34"/>
      <c r="AB32" s="34"/>
      <c r="AC32" s="34"/>
      <c r="AD32" s="34"/>
      <c r="AE32" s="34"/>
      <c r="AF32" s="34"/>
      <c r="AG32" s="57"/>
      <c r="AH32" s="58"/>
      <c r="AI32" s="57"/>
      <c r="AJ32" s="57"/>
      <c r="AK32" s="57"/>
      <c r="AL32" s="57"/>
    </row>
    <row r="33" spans="1:38" ht="18" customHeight="1">
      <c r="A33" s="15"/>
      <c r="B33" s="15"/>
      <c r="C33" s="15"/>
      <c r="D33" s="15"/>
      <c r="E33" s="15"/>
      <c r="F33" s="15"/>
      <c r="G33" s="269"/>
      <c r="H33" s="15"/>
      <c r="I33" s="15"/>
      <c r="J33" s="15"/>
      <c r="K33" s="16"/>
      <c r="L33" s="16"/>
      <c r="M33" s="16"/>
      <c r="N33" s="16"/>
      <c r="O33" s="17"/>
      <c r="P33" s="18"/>
      <c r="Q33" s="18"/>
      <c r="R33" s="34"/>
      <c r="S33" s="34"/>
      <c r="T33" s="34"/>
      <c r="U33" s="34"/>
      <c r="V33" s="34"/>
      <c r="W33" s="34"/>
      <c r="X33" s="34"/>
      <c r="Y33" s="34"/>
      <c r="Z33" s="34"/>
      <c r="AA33" s="34"/>
      <c r="AB33" s="34"/>
      <c r="AC33" s="34"/>
      <c r="AD33" s="34"/>
      <c r="AE33" s="34"/>
      <c r="AF33" s="34"/>
      <c r="AG33" s="57"/>
      <c r="AH33" s="58"/>
      <c r="AI33" s="57"/>
      <c r="AJ33" s="57"/>
      <c r="AK33" s="57"/>
      <c r="AL33" s="57"/>
    </row>
    <row r="34" spans="1:38" ht="18" customHeight="1">
      <c r="A34" s="15"/>
      <c r="B34" s="15"/>
      <c r="C34" s="15"/>
      <c r="D34" s="15"/>
      <c r="E34" s="15"/>
      <c r="F34" s="15"/>
      <c r="G34" s="269"/>
      <c r="H34" s="15"/>
      <c r="I34" s="15"/>
      <c r="J34" s="15"/>
      <c r="K34" s="16"/>
      <c r="L34" s="16"/>
      <c r="M34" s="16"/>
      <c r="N34" s="16"/>
      <c r="O34" s="17"/>
      <c r="P34" s="18"/>
      <c r="Q34" s="18"/>
      <c r="R34" s="34"/>
      <c r="S34" s="34"/>
      <c r="T34" s="34"/>
      <c r="U34" s="34"/>
      <c r="V34" s="34"/>
      <c r="W34" s="34"/>
      <c r="X34" s="34"/>
      <c r="Y34" s="34"/>
      <c r="Z34" s="34"/>
      <c r="AA34" s="34"/>
      <c r="AB34" s="34"/>
      <c r="AC34" s="34"/>
      <c r="AD34" s="34"/>
      <c r="AE34" s="34"/>
      <c r="AF34" s="34"/>
      <c r="AG34" s="57"/>
      <c r="AH34" s="58"/>
      <c r="AI34" s="57"/>
      <c r="AJ34" s="57"/>
      <c r="AK34" s="57"/>
      <c r="AL34" s="57"/>
    </row>
    <row r="35" spans="1:38" ht="18" customHeight="1">
      <c r="A35" s="15"/>
      <c r="B35" s="15"/>
      <c r="C35" s="15"/>
      <c r="D35" s="15"/>
      <c r="E35" s="15"/>
      <c r="F35" s="15"/>
      <c r="G35" s="269"/>
      <c r="H35" s="15"/>
      <c r="I35" s="15"/>
      <c r="J35" s="15"/>
      <c r="K35" s="16"/>
      <c r="L35" s="16"/>
      <c r="M35" s="16"/>
      <c r="N35" s="16"/>
      <c r="O35" s="17"/>
      <c r="P35" s="18"/>
      <c r="Q35" s="18"/>
      <c r="R35" s="34"/>
      <c r="S35" s="34"/>
      <c r="T35" s="34"/>
      <c r="U35" s="34"/>
      <c r="V35" s="34"/>
      <c r="W35" s="34"/>
      <c r="X35" s="34"/>
      <c r="Y35" s="34"/>
      <c r="Z35" s="34"/>
      <c r="AA35" s="34"/>
      <c r="AB35" s="34"/>
      <c r="AC35" s="34"/>
      <c r="AD35" s="34"/>
      <c r="AE35" s="34"/>
      <c r="AF35" s="34"/>
      <c r="AG35" s="57"/>
      <c r="AH35" s="58"/>
      <c r="AI35" s="57"/>
      <c r="AJ35" s="57"/>
      <c r="AK35" s="57"/>
      <c r="AL35" s="57"/>
    </row>
    <row r="36" spans="1:38" ht="18" customHeight="1">
      <c r="A36" s="15"/>
      <c r="B36" s="15"/>
      <c r="C36" s="15"/>
      <c r="D36" s="15"/>
      <c r="E36" s="15"/>
      <c r="F36" s="15"/>
      <c r="G36" s="269"/>
      <c r="H36" s="15"/>
      <c r="I36" s="15"/>
      <c r="J36" s="15"/>
      <c r="K36" s="16"/>
      <c r="L36" s="16"/>
      <c r="M36" s="16"/>
      <c r="N36" s="16"/>
      <c r="O36" s="17"/>
      <c r="P36" s="18"/>
      <c r="Q36" s="18"/>
      <c r="R36" s="34"/>
      <c r="S36" s="34"/>
      <c r="T36" s="34"/>
      <c r="U36" s="34"/>
      <c r="V36" s="34"/>
      <c r="W36" s="34"/>
      <c r="X36" s="34"/>
      <c r="Y36" s="34"/>
      <c r="Z36" s="34"/>
      <c r="AA36" s="34"/>
      <c r="AB36" s="34"/>
      <c r="AC36" s="34"/>
      <c r="AD36" s="34"/>
      <c r="AE36" s="34"/>
      <c r="AF36" s="34"/>
      <c r="AG36" s="57"/>
      <c r="AH36" s="58"/>
      <c r="AI36" s="57"/>
      <c r="AJ36" s="57"/>
      <c r="AK36" s="57"/>
      <c r="AL36" s="57"/>
    </row>
    <row r="37" spans="1:38" ht="18" customHeight="1">
      <c r="A37" s="15"/>
      <c r="B37" s="15"/>
      <c r="C37" s="15"/>
      <c r="D37" s="15"/>
      <c r="E37" s="15"/>
      <c r="F37" s="15"/>
      <c r="G37" s="269"/>
      <c r="H37" s="15"/>
      <c r="I37" s="15"/>
      <c r="J37" s="15"/>
      <c r="K37" s="16"/>
      <c r="L37" s="16"/>
      <c r="M37" s="16"/>
      <c r="N37" s="16"/>
      <c r="O37" s="17"/>
      <c r="P37" s="18"/>
      <c r="Q37" s="18"/>
      <c r="R37" s="34"/>
      <c r="S37" s="34"/>
      <c r="T37" s="34"/>
      <c r="U37" s="34"/>
      <c r="V37" s="34"/>
      <c r="W37" s="34"/>
      <c r="X37" s="34"/>
      <c r="Y37" s="34"/>
      <c r="Z37" s="34"/>
      <c r="AA37" s="34"/>
      <c r="AB37" s="34"/>
      <c r="AC37" s="34"/>
      <c r="AD37" s="34"/>
      <c r="AE37" s="34"/>
      <c r="AF37" s="34"/>
      <c r="AG37" s="57"/>
      <c r="AH37" s="58"/>
      <c r="AI37" s="57"/>
      <c r="AJ37" s="57"/>
      <c r="AK37" s="57"/>
      <c r="AL37" s="57"/>
    </row>
    <row r="38" spans="1:38" ht="18" customHeight="1">
      <c r="A38" s="15"/>
      <c r="B38" s="15"/>
      <c r="C38" s="15"/>
      <c r="D38" s="15"/>
      <c r="E38" s="15"/>
      <c r="F38" s="15"/>
      <c r="G38" s="269"/>
      <c r="H38" s="15"/>
      <c r="I38" s="15"/>
      <c r="J38" s="15"/>
      <c r="K38" s="16"/>
      <c r="L38" s="16"/>
      <c r="M38" s="16"/>
      <c r="N38" s="16"/>
      <c r="O38" s="17"/>
      <c r="P38" s="18"/>
      <c r="Q38" s="18"/>
      <c r="R38" s="34"/>
      <c r="S38" s="34"/>
      <c r="T38" s="34"/>
      <c r="U38" s="34"/>
      <c r="V38" s="34"/>
      <c r="W38" s="34"/>
      <c r="X38" s="34"/>
      <c r="Y38" s="34"/>
      <c r="Z38" s="34"/>
      <c r="AA38" s="34"/>
      <c r="AB38" s="34"/>
      <c r="AC38" s="34"/>
      <c r="AD38" s="34"/>
      <c r="AE38" s="34"/>
      <c r="AF38" s="34"/>
      <c r="AG38" s="57"/>
      <c r="AH38" s="58"/>
      <c r="AI38" s="57"/>
      <c r="AJ38" s="57"/>
      <c r="AK38" s="57"/>
      <c r="AL38" s="57"/>
    </row>
    <row r="39" spans="1:38" ht="18" customHeight="1">
      <c r="A39" s="15"/>
      <c r="B39" s="15"/>
      <c r="C39" s="15"/>
      <c r="D39" s="15"/>
      <c r="E39" s="15"/>
      <c r="F39" s="15"/>
      <c r="G39" s="269"/>
      <c r="H39" s="15"/>
      <c r="I39" s="15"/>
      <c r="J39" s="15"/>
      <c r="K39" s="16"/>
      <c r="L39" s="16"/>
      <c r="M39" s="16"/>
      <c r="N39" s="16"/>
      <c r="O39" s="17"/>
      <c r="P39" s="18"/>
      <c r="Q39" s="18"/>
      <c r="R39" s="34"/>
      <c r="S39" s="34"/>
      <c r="T39" s="34"/>
      <c r="U39" s="34"/>
      <c r="V39" s="34"/>
      <c r="W39" s="34"/>
      <c r="X39" s="34"/>
      <c r="Y39" s="34"/>
      <c r="Z39" s="34"/>
      <c r="AA39" s="34"/>
      <c r="AB39" s="34"/>
      <c r="AC39" s="34"/>
      <c r="AD39" s="34"/>
      <c r="AE39" s="34"/>
      <c r="AF39" s="34"/>
      <c r="AG39" s="57"/>
      <c r="AH39" s="58"/>
      <c r="AI39" s="57"/>
      <c r="AJ39" s="57"/>
      <c r="AK39" s="57"/>
      <c r="AL39" s="57"/>
    </row>
    <row r="40" spans="1:38" ht="18" customHeight="1">
      <c r="A40" s="15"/>
      <c r="B40" s="15"/>
      <c r="C40" s="15"/>
      <c r="D40" s="15"/>
      <c r="E40" s="15"/>
      <c r="F40" s="15"/>
      <c r="G40" s="269"/>
      <c r="H40" s="15"/>
      <c r="I40" s="15"/>
      <c r="J40" s="15"/>
      <c r="K40" s="16"/>
      <c r="L40" s="16"/>
      <c r="M40" s="16"/>
      <c r="N40" s="16"/>
      <c r="O40" s="17"/>
      <c r="P40" s="18"/>
      <c r="Q40" s="18"/>
      <c r="R40" s="34"/>
      <c r="S40" s="34"/>
      <c r="T40" s="34"/>
      <c r="U40" s="34"/>
      <c r="V40" s="34"/>
      <c r="W40" s="34"/>
      <c r="X40" s="34"/>
      <c r="Y40" s="34"/>
      <c r="Z40" s="34"/>
      <c r="AA40" s="34"/>
      <c r="AB40" s="34"/>
      <c r="AC40" s="34"/>
      <c r="AD40" s="34"/>
      <c r="AE40" s="34"/>
      <c r="AF40" s="34"/>
      <c r="AG40" s="57"/>
      <c r="AH40" s="58"/>
      <c r="AI40" s="57"/>
      <c r="AJ40" s="57"/>
      <c r="AK40" s="57"/>
      <c r="AL40" s="57"/>
    </row>
    <row r="41" spans="1:38" ht="18" customHeight="1">
      <c r="A41" s="15"/>
      <c r="B41" s="15"/>
      <c r="C41" s="15"/>
      <c r="D41" s="15"/>
      <c r="E41" s="15"/>
      <c r="F41" s="15"/>
      <c r="G41" s="269"/>
      <c r="H41" s="15"/>
      <c r="I41" s="15"/>
      <c r="J41" s="15"/>
      <c r="K41" s="16"/>
      <c r="L41" s="16"/>
      <c r="M41" s="16"/>
      <c r="N41" s="16"/>
      <c r="O41" s="17"/>
      <c r="P41" s="18"/>
      <c r="Q41" s="18"/>
      <c r="R41" s="34"/>
      <c r="S41" s="34"/>
      <c r="T41" s="34"/>
      <c r="U41" s="34"/>
      <c r="V41" s="34"/>
      <c r="W41" s="34"/>
      <c r="X41" s="34"/>
      <c r="Y41" s="34"/>
      <c r="Z41" s="34"/>
      <c r="AA41" s="34"/>
      <c r="AB41" s="34"/>
      <c r="AC41" s="34"/>
      <c r="AD41" s="34"/>
      <c r="AE41" s="34"/>
      <c r="AF41" s="34"/>
      <c r="AG41" s="57"/>
      <c r="AH41" s="58"/>
      <c r="AI41" s="57"/>
      <c r="AJ41" s="57"/>
      <c r="AK41" s="57"/>
      <c r="AL41" s="57"/>
    </row>
    <row r="42" spans="1:38" ht="18" customHeight="1">
      <c r="A42" s="15"/>
      <c r="B42" s="15"/>
      <c r="C42" s="15"/>
      <c r="D42" s="15"/>
      <c r="E42" s="15"/>
      <c r="F42" s="15"/>
      <c r="G42" s="269"/>
      <c r="H42" s="15"/>
      <c r="I42" s="15"/>
      <c r="J42" s="15"/>
      <c r="K42" s="16"/>
      <c r="L42" s="16"/>
      <c r="M42" s="16"/>
      <c r="N42" s="16"/>
      <c r="O42" s="17"/>
      <c r="P42" s="18"/>
      <c r="Q42" s="18"/>
      <c r="R42" s="34"/>
      <c r="S42" s="34"/>
      <c r="T42" s="34"/>
      <c r="U42" s="34"/>
      <c r="V42" s="34"/>
      <c r="W42" s="34"/>
      <c r="X42" s="34"/>
      <c r="Y42" s="34"/>
      <c r="Z42" s="34"/>
      <c r="AA42" s="34"/>
      <c r="AB42" s="34"/>
      <c r="AC42" s="34"/>
      <c r="AD42" s="34"/>
      <c r="AE42" s="34"/>
      <c r="AF42" s="34"/>
      <c r="AG42" s="57"/>
      <c r="AH42" s="58"/>
      <c r="AI42" s="57"/>
      <c r="AJ42" s="57"/>
      <c r="AK42" s="57"/>
      <c r="AL42" s="57"/>
    </row>
    <row r="43" spans="1:38" ht="18" customHeight="1">
      <c r="A43" s="15"/>
      <c r="B43" s="15"/>
      <c r="C43" s="15"/>
      <c r="D43" s="15"/>
      <c r="E43" s="15"/>
      <c r="F43" s="15"/>
      <c r="G43" s="269"/>
      <c r="H43" s="15"/>
      <c r="I43" s="15"/>
      <c r="J43" s="15"/>
      <c r="K43" s="16"/>
      <c r="L43" s="16"/>
      <c r="M43" s="16"/>
      <c r="N43" s="16"/>
      <c r="O43" s="17"/>
      <c r="P43" s="18"/>
      <c r="Q43" s="18"/>
      <c r="R43" s="34"/>
      <c r="S43" s="34"/>
      <c r="T43" s="34"/>
      <c r="U43" s="34"/>
      <c r="V43" s="34"/>
      <c r="W43" s="34"/>
      <c r="X43" s="34"/>
      <c r="Y43" s="34"/>
      <c r="Z43" s="34"/>
      <c r="AA43" s="34"/>
      <c r="AB43" s="34"/>
      <c r="AC43" s="34"/>
      <c r="AD43" s="34"/>
      <c r="AE43" s="34"/>
      <c r="AF43" s="34"/>
      <c r="AG43" s="57"/>
      <c r="AH43" s="58"/>
      <c r="AI43" s="57"/>
      <c r="AJ43" s="57"/>
      <c r="AK43" s="57"/>
      <c r="AL43" s="57"/>
    </row>
    <row r="44" spans="1:38" ht="18" customHeight="1">
      <c r="A44" s="15"/>
      <c r="B44" s="15"/>
      <c r="C44" s="15"/>
      <c r="D44" s="15"/>
      <c r="E44" s="15"/>
      <c r="F44" s="15"/>
      <c r="G44" s="269"/>
      <c r="H44" s="15"/>
      <c r="I44" s="15"/>
      <c r="J44" s="15"/>
      <c r="K44" s="16"/>
      <c r="L44" s="16"/>
      <c r="M44" s="16"/>
      <c r="N44" s="16"/>
      <c r="O44" s="17"/>
      <c r="P44" s="18"/>
      <c r="Q44" s="18"/>
      <c r="R44" s="34"/>
      <c r="S44" s="34"/>
      <c r="T44" s="34"/>
      <c r="U44" s="34"/>
      <c r="V44" s="34"/>
      <c r="W44" s="34"/>
      <c r="X44" s="34"/>
      <c r="Y44" s="34"/>
      <c r="Z44" s="34"/>
      <c r="AA44" s="34"/>
      <c r="AB44" s="34"/>
      <c r="AC44" s="34"/>
      <c r="AD44" s="34"/>
      <c r="AE44" s="34"/>
      <c r="AF44" s="34"/>
      <c r="AG44" s="57"/>
      <c r="AH44" s="58"/>
      <c r="AI44" s="57"/>
      <c r="AJ44" s="57"/>
      <c r="AK44" s="57"/>
      <c r="AL44" s="57"/>
    </row>
    <row r="45" spans="1:38" ht="18" customHeight="1">
      <c r="A45" s="15"/>
      <c r="B45" s="15"/>
      <c r="C45" s="15"/>
      <c r="D45" s="15"/>
      <c r="E45" s="15"/>
      <c r="F45" s="15"/>
      <c r="G45" s="269"/>
      <c r="H45" s="15"/>
      <c r="I45" s="15"/>
      <c r="J45" s="15"/>
      <c r="K45" s="16"/>
      <c r="L45" s="16"/>
      <c r="M45" s="16"/>
      <c r="N45" s="16"/>
      <c r="O45" s="17"/>
      <c r="P45" s="18"/>
      <c r="Q45" s="18"/>
      <c r="R45" s="34"/>
      <c r="S45" s="34"/>
      <c r="T45" s="34"/>
      <c r="U45" s="34"/>
      <c r="V45" s="34"/>
      <c r="W45" s="34"/>
      <c r="X45" s="34"/>
      <c r="Y45" s="34"/>
      <c r="Z45" s="34"/>
      <c r="AA45" s="34"/>
      <c r="AB45" s="34"/>
      <c r="AC45" s="34"/>
      <c r="AD45" s="34"/>
      <c r="AE45" s="34"/>
      <c r="AF45" s="34"/>
      <c r="AG45" s="57"/>
      <c r="AH45" s="58"/>
      <c r="AI45" s="57"/>
      <c r="AJ45" s="57"/>
      <c r="AK45" s="57"/>
      <c r="AL45" s="57"/>
    </row>
    <row r="46" spans="1:38" ht="18" customHeight="1">
      <c r="A46" s="15"/>
      <c r="B46" s="15"/>
      <c r="C46" s="15"/>
      <c r="D46" s="15"/>
      <c r="E46" s="15"/>
      <c r="F46" s="15"/>
      <c r="G46" s="269"/>
      <c r="H46" s="15"/>
      <c r="I46" s="15"/>
      <c r="J46" s="15"/>
      <c r="K46" s="16"/>
      <c r="L46" s="16"/>
      <c r="M46" s="16"/>
      <c r="N46" s="16"/>
      <c r="O46" s="17"/>
      <c r="P46" s="18"/>
      <c r="Q46" s="18"/>
      <c r="R46" s="34"/>
      <c r="S46" s="34"/>
      <c r="T46" s="34"/>
      <c r="U46" s="34"/>
      <c r="V46" s="34"/>
      <c r="W46" s="34"/>
      <c r="X46" s="34"/>
      <c r="Y46" s="34"/>
      <c r="Z46" s="34"/>
      <c r="AA46" s="34"/>
      <c r="AB46" s="34"/>
      <c r="AC46" s="34"/>
      <c r="AD46" s="34"/>
      <c r="AE46" s="34"/>
      <c r="AF46" s="34"/>
      <c r="AG46" s="57"/>
      <c r="AH46" s="58"/>
      <c r="AI46" s="57"/>
      <c r="AJ46" s="57"/>
      <c r="AK46" s="57"/>
      <c r="AL46" s="57"/>
    </row>
    <row r="47" spans="1:38" ht="18" customHeight="1">
      <c r="A47" s="15"/>
      <c r="B47" s="15"/>
      <c r="C47" s="15"/>
      <c r="D47" s="15"/>
      <c r="E47" s="15"/>
      <c r="F47" s="15"/>
      <c r="G47" s="269"/>
      <c r="H47" s="15"/>
      <c r="I47" s="15"/>
      <c r="J47" s="15"/>
      <c r="K47" s="16"/>
      <c r="L47" s="16"/>
      <c r="M47" s="16"/>
      <c r="N47" s="16"/>
      <c r="O47" s="17"/>
      <c r="P47" s="18"/>
      <c r="Q47" s="18"/>
      <c r="R47" s="34"/>
      <c r="S47" s="34"/>
      <c r="T47" s="34"/>
      <c r="U47" s="34"/>
      <c r="V47" s="34"/>
      <c r="W47" s="34"/>
      <c r="X47" s="34"/>
      <c r="Y47" s="34"/>
      <c r="Z47" s="34"/>
      <c r="AA47" s="34"/>
      <c r="AB47" s="34"/>
      <c r="AC47" s="34"/>
      <c r="AD47" s="34"/>
      <c r="AE47" s="34"/>
      <c r="AF47" s="34"/>
      <c r="AG47" s="57"/>
      <c r="AH47" s="58"/>
      <c r="AI47" s="57"/>
      <c r="AJ47" s="57"/>
      <c r="AK47" s="57"/>
      <c r="AL47" s="57"/>
    </row>
    <row r="48" spans="1:38" ht="18" customHeight="1">
      <c r="A48" s="15"/>
      <c r="B48" s="15"/>
      <c r="C48" s="15"/>
      <c r="D48" s="15"/>
      <c r="E48" s="15"/>
      <c r="F48" s="15"/>
      <c r="G48" s="269"/>
      <c r="H48" s="15"/>
      <c r="I48" s="15"/>
      <c r="J48" s="15"/>
      <c r="K48" s="16"/>
      <c r="L48" s="16"/>
      <c r="M48" s="16"/>
      <c r="N48" s="16"/>
      <c r="O48" s="17"/>
      <c r="P48" s="18"/>
      <c r="Q48" s="18"/>
      <c r="R48" s="34"/>
      <c r="S48" s="34"/>
      <c r="T48" s="34"/>
      <c r="U48" s="34"/>
      <c r="V48" s="34"/>
      <c r="W48" s="34"/>
      <c r="X48" s="34"/>
      <c r="Y48" s="34"/>
      <c r="Z48" s="34"/>
      <c r="AA48" s="34"/>
      <c r="AB48" s="34"/>
      <c r="AC48" s="34"/>
      <c r="AD48" s="34"/>
      <c r="AE48" s="34"/>
      <c r="AF48" s="34"/>
      <c r="AG48" s="57"/>
      <c r="AH48" s="58"/>
      <c r="AI48" s="57"/>
      <c r="AJ48" s="57"/>
      <c r="AK48" s="57"/>
      <c r="AL48" s="57"/>
    </row>
    <row r="49" spans="1:38" ht="18" customHeight="1">
      <c r="A49" s="15"/>
      <c r="B49" s="15"/>
      <c r="C49" s="15"/>
      <c r="D49" s="15"/>
      <c r="E49" s="15"/>
      <c r="F49" s="15"/>
      <c r="G49" s="269"/>
      <c r="H49" s="15"/>
      <c r="I49" s="15"/>
      <c r="J49" s="15"/>
      <c r="K49" s="16"/>
      <c r="L49" s="16"/>
      <c r="M49" s="16"/>
      <c r="N49" s="16"/>
      <c r="O49" s="17"/>
      <c r="P49" s="18"/>
      <c r="Q49" s="18"/>
      <c r="R49" s="34"/>
      <c r="S49" s="34"/>
      <c r="T49" s="34"/>
      <c r="U49" s="34"/>
      <c r="V49" s="34"/>
      <c r="W49" s="34"/>
      <c r="X49" s="34"/>
      <c r="Y49" s="34"/>
      <c r="Z49" s="34"/>
      <c r="AA49" s="34"/>
      <c r="AB49" s="34"/>
      <c r="AC49" s="34"/>
      <c r="AD49" s="34"/>
      <c r="AE49" s="34"/>
      <c r="AF49" s="34"/>
      <c r="AG49" s="57"/>
      <c r="AH49" s="58"/>
      <c r="AI49" s="57"/>
      <c r="AJ49" s="57"/>
      <c r="AK49" s="57"/>
      <c r="AL49" s="57"/>
    </row>
    <row r="50" spans="1:38" ht="18" customHeight="1">
      <c r="A50" s="15"/>
      <c r="B50" s="15"/>
      <c r="C50" s="15"/>
      <c r="D50" s="15"/>
      <c r="E50" s="15"/>
      <c r="F50" s="15"/>
      <c r="G50" s="269"/>
      <c r="H50" s="15"/>
      <c r="I50" s="15"/>
      <c r="J50" s="15"/>
      <c r="K50" s="16"/>
      <c r="L50" s="16"/>
      <c r="M50" s="16"/>
      <c r="N50" s="16"/>
      <c r="O50" s="17"/>
      <c r="P50" s="18"/>
      <c r="Q50" s="18"/>
      <c r="R50" s="34"/>
      <c r="S50" s="34"/>
      <c r="T50" s="34"/>
      <c r="U50" s="34"/>
      <c r="V50" s="34"/>
      <c r="W50" s="34"/>
      <c r="X50" s="34"/>
      <c r="Y50" s="34"/>
      <c r="Z50" s="34"/>
      <c r="AA50" s="34"/>
      <c r="AB50" s="34"/>
      <c r="AC50" s="34"/>
      <c r="AD50" s="34"/>
      <c r="AE50" s="34"/>
      <c r="AF50" s="34"/>
      <c r="AG50" s="57"/>
      <c r="AH50" s="58"/>
      <c r="AI50" s="57"/>
      <c r="AJ50" s="57"/>
      <c r="AK50" s="57"/>
      <c r="AL50" s="57"/>
    </row>
    <row r="51" spans="1:38" ht="18" customHeight="1">
      <c r="A51" s="15"/>
      <c r="B51" s="15"/>
      <c r="C51" s="15"/>
      <c r="D51" s="15"/>
      <c r="E51" s="15"/>
      <c r="F51" s="15"/>
      <c r="G51" s="269"/>
      <c r="H51" s="15"/>
      <c r="I51" s="15"/>
      <c r="J51" s="15"/>
      <c r="K51" s="16"/>
      <c r="L51" s="16"/>
      <c r="M51" s="16"/>
      <c r="N51" s="16"/>
      <c r="O51" s="17"/>
      <c r="P51" s="18"/>
      <c r="Q51" s="18"/>
      <c r="R51" s="34"/>
      <c r="S51" s="34"/>
      <c r="T51" s="34"/>
      <c r="U51" s="34"/>
      <c r="V51" s="34"/>
      <c r="W51" s="34"/>
      <c r="X51" s="34"/>
      <c r="Y51" s="34"/>
      <c r="Z51" s="34"/>
      <c r="AA51" s="34"/>
      <c r="AB51" s="34"/>
      <c r="AC51" s="34"/>
      <c r="AD51" s="34"/>
      <c r="AE51" s="34"/>
      <c r="AF51" s="34"/>
      <c r="AG51" s="57"/>
      <c r="AH51" s="58"/>
      <c r="AI51" s="57"/>
      <c r="AJ51" s="57"/>
      <c r="AK51" s="57"/>
      <c r="AL51" s="57"/>
    </row>
    <row r="52" spans="1:38" ht="18" customHeight="1">
      <c r="A52" s="15"/>
      <c r="B52" s="15"/>
      <c r="C52" s="15"/>
      <c r="D52" s="15"/>
      <c r="E52" s="15"/>
      <c r="F52" s="15"/>
      <c r="G52" s="269"/>
      <c r="H52" s="15"/>
      <c r="I52" s="15"/>
      <c r="J52" s="15"/>
      <c r="K52" s="16"/>
      <c r="L52" s="16"/>
      <c r="M52" s="16"/>
      <c r="N52" s="16"/>
      <c r="O52" s="17"/>
      <c r="P52" s="18"/>
      <c r="Q52" s="18"/>
      <c r="R52" s="34"/>
      <c r="S52" s="34"/>
      <c r="T52" s="34"/>
      <c r="U52" s="34"/>
      <c r="V52" s="34"/>
      <c r="W52" s="34"/>
      <c r="X52" s="34"/>
      <c r="Y52" s="34"/>
      <c r="Z52" s="34"/>
      <c r="AA52" s="34"/>
      <c r="AB52" s="34"/>
      <c r="AC52" s="34"/>
      <c r="AD52" s="34"/>
      <c r="AE52" s="34"/>
      <c r="AF52" s="34"/>
      <c r="AG52" s="57"/>
      <c r="AH52" s="58"/>
      <c r="AI52" s="57"/>
      <c r="AJ52" s="57"/>
      <c r="AK52" s="57"/>
      <c r="AL52" s="57"/>
    </row>
    <row r="53" spans="1:38" ht="18" customHeight="1">
      <c r="A53" s="15"/>
      <c r="B53" s="15"/>
      <c r="C53" s="15"/>
      <c r="D53" s="15"/>
      <c r="E53" s="15"/>
      <c r="F53" s="15"/>
      <c r="G53" s="269"/>
      <c r="H53" s="15"/>
      <c r="I53" s="15"/>
      <c r="J53" s="15"/>
      <c r="K53" s="16"/>
      <c r="L53" s="16"/>
      <c r="M53" s="16"/>
      <c r="N53" s="16"/>
      <c r="O53" s="17"/>
      <c r="P53" s="18"/>
      <c r="Q53" s="18"/>
      <c r="R53" s="34"/>
      <c r="S53" s="34"/>
      <c r="T53" s="34"/>
      <c r="U53" s="34"/>
      <c r="V53" s="34"/>
      <c r="W53" s="34"/>
      <c r="X53" s="34"/>
      <c r="Y53" s="34"/>
      <c r="Z53" s="34"/>
      <c r="AA53" s="34"/>
      <c r="AB53" s="34"/>
      <c r="AC53" s="34"/>
      <c r="AD53" s="34"/>
      <c r="AE53" s="34"/>
      <c r="AF53" s="34"/>
      <c r="AG53" s="57"/>
      <c r="AH53" s="58"/>
      <c r="AI53" s="57"/>
      <c r="AJ53" s="57"/>
      <c r="AK53" s="57"/>
      <c r="AL53" s="57"/>
    </row>
    <row r="54" spans="1:38" ht="18" customHeight="1">
      <c r="A54" s="15"/>
      <c r="B54" s="15"/>
      <c r="C54" s="15"/>
      <c r="D54" s="15"/>
      <c r="E54" s="15"/>
      <c r="F54" s="15"/>
      <c r="G54" s="269"/>
      <c r="H54" s="15"/>
      <c r="I54" s="15"/>
      <c r="J54" s="15"/>
      <c r="K54" s="16"/>
      <c r="L54" s="16"/>
      <c r="M54" s="16"/>
      <c r="N54" s="16"/>
      <c r="O54" s="17"/>
      <c r="P54" s="18"/>
      <c r="Q54" s="18"/>
      <c r="R54" s="34"/>
      <c r="S54" s="34"/>
      <c r="T54" s="34"/>
      <c r="U54" s="34"/>
      <c r="V54" s="34"/>
      <c r="W54" s="34"/>
      <c r="X54" s="34"/>
      <c r="Y54" s="34"/>
      <c r="Z54" s="34"/>
      <c r="AA54" s="34"/>
      <c r="AB54" s="34"/>
      <c r="AC54" s="34"/>
      <c r="AD54" s="34"/>
      <c r="AE54" s="34"/>
      <c r="AF54" s="34"/>
      <c r="AG54" s="57"/>
      <c r="AH54" s="58"/>
      <c r="AI54" s="57"/>
      <c r="AJ54" s="57"/>
      <c r="AK54" s="57"/>
      <c r="AL54" s="57"/>
    </row>
    <row r="55" spans="1:38" ht="18" customHeight="1">
      <c r="A55" s="15"/>
      <c r="B55" s="15"/>
      <c r="C55" s="15"/>
      <c r="D55" s="15"/>
      <c r="E55" s="15"/>
      <c r="F55" s="15"/>
      <c r="G55" s="269"/>
      <c r="H55" s="15"/>
      <c r="I55" s="15"/>
      <c r="J55" s="15"/>
      <c r="K55" s="16"/>
      <c r="L55" s="16"/>
      <c r="M55" s="16"/>
      <c r="N55" s="16"/>
      <c r="O55" s="17"/>
      <c r="P55" s="18"/>
      <c r="Q55" s="18"/>
      <c r="R55" s="34"/>
      <c r="S55" s="34"/>
      <c r="T55" s="34"/>
      <c r="U55" s="34"/>
      <c r="V55" s="34"/>
      <c r="W55" s="34"/>
      <c r="X55" s="34"/>
      <c r="Y55" s="34"/>
      <c r="Z55" s="34"/>
      <c r="AA55" s="34"/>
      <c r="AB55" s="34"/>
      <c r="AC55" s="34"/>
      <c r="AD55" s="34"/>
      <c r="AE55" s="34"/>
      <c r="AF55" s="34"/>
      <c r="AG55" s="57"/>
      <c r="AH55" s="58"/>
      <c r="AI55" s="57"/>
      <c r="AJ55" s="57"/>
      <c r="AK55" s="57"/>
      <c r="AL55" s="57"/>
    </row>
    <row r="56" spans="1:38" ht="18" customHeight="1">
      <c r="A56" s="15"/>
      <c r="B56" s="15"/>
      <c r="C56" s="15"/>
      <c r="D56" s="15"/>
      <c r="E56" s="15"/>
      <c r="F56" s="15"/>
      <c r="G56" s="269"/>
      <c r="H56" s="15"/>
      <c r="I56" s="15"/>
      <c r="J56" s="15"/>
      <c r="K56" s="16"/>
      <c r="L56" s="16"/>
      <c r="M56" s="16"/>
      <c r="N56" s="16"/>
      <c r="O56" s="17"/>
      <c r="P56" s="18"/>
      <c r="Q56" s="18"/>
      <c r="R56" s="34"/>
      <c r="S56" s="34"/>
      <c r="T56" s="34"/>
      <c r="U56" s="34"/>
      <c r="V56" s="34"/>
      <c r="W56" s="34"/>
      <c r="X56" s="34"/>
      <c r="Y56" s="34"/>
      <c r="Z56" s="34"/>
      <c r="AA56" s="34"/>
      <c r="AB56" s="34"/>
      <c r="AC56" s="34"/>
      <c r="AD56" s="34"/>
      <c r="AE56" s="34"/>
      <c r="AF56" s="34"/>
      <c r="AG56" s="57"/>
      <c r="AH56" s="58"/>
      <c r="AI56" s="57"/>
      <c r="AJ56" s="57"/>
      <c r="AK56" s="57"/>
      <c r="AL56" s="57"/>
    </row>
    <row r="57" spans="1:38" ht="18" customHeight="1">
      <c r="A57" s="15"/>
      <c r="B57" s="15"/>
      <c r="C57" s="15"/>
      <c r="D57" s="15"/>
      <c r="E57" s="15"/>
      <c r="F57" s="15"/>
      <c r="G57" s="269"/>
      <c r="H57" s="15"/>
      <c r="I57" s="15"/>
      <c r="J57" s="15"/>
      <c r="K57" s="16"/>
      <c r="L57" s="16"/>
      <c r="M57" s="16"/>
      <c r="N57" s="16"/>
      <c r="O57" s="17"/>
      <c r="P57" s="18"/>
      <c r="Q57" s="18"/>
      <c r="R57" s="34"/>
      <c r="S57" s="34"/>
      <c r="T57" s="34"/>
      <c r="U57" s="34"/>
      <c r="V57" s="34"/>
      <c r="W57" s="34"/>
      <c r="X57" s="34"/>
      <c r="Y57" s="34"/>
      <c r="Z57" s="34"/>
      <c r="AA57" s="34"/>
      <c r="AB57" s="34"/>
      <c r="AC57" s="34"/>
      <c r="AD57" s="34"/>
      <c r="AE57" s="34"/>
      <c r="AF57" s="34"/>
      <c r="AG57" s="57"/>
      <c r="AH57" s="58"/>
      <c r="AI57" s="57"/>
      <c r="AJ57" s="57"/>
      <c r="AK57" s="57"/>
      <c r="AL57" s="57"/>
    </row>
    <row r="58" spans="1:38" ht="18" customHeight="1">
      <c r="A58" s="15"/>
      <c r="B58" s="15"/>
      <c r="C58" s="15"/>
      <c r="D58" s="15"/>
      <c r="E58" s="15"/>
      <c r="F58" s="15"/>
      <c r="G58" s="269"/>
      <c r="H58" s="15"/>
      <c r="I58" s="15"/>
      <c r="J58" s="15"/>
      <c r="K58" s="16"/>
      <c r="L58" s="16"/>
      <c r="M58" s="16"/>
      <c r="N58" s="16"/>
      <c r="O58" s="17"/>
      <c r="P58" s="18"/>
      <c r="Q58" s="18"/>
      <c r="R58" s="34"/>
      <c r="S58" s="34"/>
      <c r="T58" s="34"/>
      <c r="U58" s="34"/>
      <c r="V58" s="34"/>
      <c r="W58" s="34"/>
      <c r="X58" s="34"/>
      <c r="Y58" s="34"/>
      <c r="Z58" s="34"/>
      <c r="AA58" s="34"/>
      <c r="AB58" s="34"/>
      <c r="AC58" s="34"/>
      <c r="AD58" s="34"/>
      <c r="AE58" s="34"/>
      <c r="AF58" s="34"/>
      <c r="AG58" s="57"/>
      <c r="AH58" s="58"/>
      <c r="AI58" s="57"/>
      <c r="AJ58" s="57"/>
      <c r="AK58" s="57"/>
      <c r="AL58" s="57"/>
    </row>
    <row r="59" spans="1:38" ht="18" customHeight="1">
      <c r="A59" s="15"/>
      <c r="B59" s="15"/>
      <c r="C59" s="15"/>
      <c r="D59" s="15"/>
      <c r="E59" s="15"/>
      <c r="F59" s="15"/>
      <c r="G59" s="269"/>
      <c r="H59" s="15"/>
      <c r="I59" s="15"/>
      <c r="J59" s="15"/>
      <c r="K59" s="16"/>
      <c r="L59" s="16"/>
      <c r="M59" s="16"/>
      <c r="N59" s="16"/>
      <c r="O59" s="17"/>
      <c r="P59" s="18"/>
      <c r="Q59" s="18"/>
      <c r="R59" s="34"/>
      <c r="S59" s="34"/>
      <c r="T59" s="34"/>
      <c r="U59" s="34"/>
      <c r="V59" s="34"/>
      <c r="W59" s="34"/>
      <c r="X59" s="34"/>
      <c r="Y59" s="34"/>
      <c r="Z59" s="34"/>
      <c r="AA59" s="34"/>
      <c r="AB59" s="34"/>
      <c r="AC59" s="34"/>
      <c r="AD59" s="34"/>
      <c r="AE59" s="34"/>
      <c r="AF59" s="34"/>
      <c r="AG59" s="57"/>
      <c r="AH59" s="58"/>
      <c r="AI59" s="57"/>
      <c r="AJ59" s="57"/>
      <c r="AK59" s="57"/>
      <c r="AL59" s="57"/>
    </row>
    <row r="60" spans="1:38" ht="18" customHeight="1">
      <c r="A60" s="15"/>
      <c r="B60" s="15"/>
      <c r="C60" s="15"/>
      <c r="D60" s="15"/>
      <c r="E60" s="15"/>
      <c r="F60" s="15"/>
      <c r="G60" s="269"/>
      <c r="H60" s="15"/>
      <c r="I60" s="15"/>
      <c r="J60" s="15"/>
      <c r="K60" s="16"/>
      <c r="L60" s="16"/>
      <c r="M60" s="16"/>
      <c r="N60" s="16"/>
      <c r="O60" s="17"/>
      <c r="P60" s="18"/>
      <c r="Q60" s="18"/>
      <c r="R60" s="34"/>
      <c r="S60" s="34"/>
      <c r="T60" s="34"/>
      <c r="U60" s="34"/>
      <c r="V60" s="34"/>
      <c r="W60" s="34"/>
      <c r="X60" s="34"/>
      <c r="Y60" s="34"/>
      <c r="Z60" s="34"/>
      <c r="AA60" s="34"/>
      <c r="AB60" s="34"/>
      <c r="AC60" s="34"/>
      <c r="AD60" s="34"/>
      <c r="AE60" s="34"/>
      <c r="AF60" s="34"/>
      <c r="AG60" s="57"/>
      <c r="AH60" s="58"/>
      <c r="AI60" s="57"/>
      <c r="AJ60" s="57"/>
      <c r="AK60" s="57"/>
      <c r="AL60" s="57"/>
    </row>
    <row r="61" spans="1:38" ht="18" customHeight="1">
      <c r="A61" s="15"/>
      <c r="B61" s="15"/>
      <c r="C61" s="15"/>
      <c r="D61" s="15"/>
      <c r="E61" s="15"/>
      <c r="F61" s="15"/>
      <c r="G61" s="269"/>
      <c r="H61" s="15"/>
      <c r="I61" s="15"/>
      <c r="J61" s="15"/>
      <c r="K61" s="16"/>
      <c r="L61" s="16"/>
      <c r="M61" s="16"/>
      <c r="N61" s="16"/>
      <c r="O61" s="17"/>
      <c r="P61" s="18"/>
      <c r="Q61" s="18"/>
      <c r="R61" s="34"/>
      <c r="S61" s="34"/>
      <c r="T61" s="34"/>
      <c r="U61" s="34"/>
      <c r="V61" s="34"/>
      <c r="W61" s="34"/>
      <c r="X61" s="34"/>
      <c r="Y61" s="34"/>
      <c r="Z61" s="34"/>
      <c r="AA61" s="34"/>
      <c r="AB61" s="34"/>
      <c r="AC61" s="34"/>
      <c r="AD61" s="34"/>
      <c r="AE61" s="34"/>
      <c r="AF61" s="34"/>
      <c r="AG61" s="57"/>
      <c r="AH61" s="58"/>
      <c r="AI61" s="57"/>
      <c r="AJ61" s="57"/>
      <c r="AK61" s="57"/>
      <c r="AL61" s="57"/>
    </row>
    <row r="62" spans="1:38" ht="18" customHeight="1">
      <c r="A62" s="15"/>
      <c r="B62" s="15"/>
      <c r="C62" s="15"/>
      <c r="D62" s="15"/>
      <c r="E62" s="15"/>
      <c r="F62" s="15"/>
      <c r="G62" s="269"/>
      <c r="H62" s="15"/>
      <c r="I62" s="15"/>
      <c r="J62" s="15"/>
      <c r="K62" s="16"/>
      <c r="L62" s="16"/>
      <c r="M62" s="16"/>
      <c r="N62" s="16"/>
      <c r="O62" s="17"/>
      <c r="P62" s="18"/>
      <c r="Q62" s="18"/>
      <c r="R62" s="34"/>
      <c r="S62" s="34"/>
      <c r="T62" s="34"/>
      <c r="U62" s="34"/>
      <c r="V62" s="34"/>
      <c r="W62" s="34"/>
      <c r="X62" s="34"/>
      <c r="Y62" s="34"/>
      <c r="Z62" s="34"/>
      <c r="AA62" s="34"/>
      <c r="AB62" s="34"/>
      <c r="AC62" s="34"/>
      <c r="AD62" s="34"/>
      <c r="AE62" s="34"/>
      <c r="AF62" s="34"/>
      <c r="AG62" s="57"/>
      <c r="AH62" s="58"/>
      <c r="AI62" s="57"/>
      <c r="AJ62" s="57"/>
      <c r="AK62" s="57"/>
      <c r="AL62" s="57"/>
    </row>
    <row r="63" spans="1:38" ht="18" customHeight="1">
      <c r="A63" s="15"/>
      <c r="B63" s="15"/>
      <c r="C63" s="15"/>
      <c r="D63" s="15"/>
      <c r="E63" s="15"/>
      <c r="F63" s="15"/>
      <c r="G63" s="269"/>
      <c r="H63" s="15"/>
      <c r="I63" s="15"/>
      <c r="J63" s="15"/>
      <c r="K63" s="16"/>
      <c r="L63" s="16"/>
      <c r="M63" s="16"/>
      <c r="N63" s="16"/>
      <c r="O63" s="17"/>
      <c r="P63" s="18"/>
      <c r="Q63" s="18"/>
      <c r="R63" s="34"/>
      <c r="S63" s="34"/>
      <c r="T63" s="34"/>
      <c r="U63" s="34"/>
      <c r="V63" s="34"/>
      <c r="W63" s="34"/>
      <c r="X63" s="34"/>
      <c r="Y63" s="34"/>
      <c r="Z63" s="34"/>
      <c r="AA63" s="34"/>
      <c r="AB63" s="34"/>
      <c r="AC63" s="34"/>
      <c r="AD63" s="34"/>
      <c r="AE63" s="34"/>
      <c r="AF63" s="34"/>
      <c r="AG63" s="57"/>
      <c r="AH63" s="58"/>
      <c r="AI63" s="57"/>
      <c r="AJ63" s="57"/>
      <c r="AK63" s="57"/>
      <c r="AL63" s="57"/>
    </row>
    <row r="64" spans="1:38" ht="18" customHeight="1">
      <c r="A64" s="15"/>
      <c r="B64" s="15"/>
      <c r="C64" s="15"/>
      <c r="D64" s="15"/>
      <c r="E64" s="15"/>
      <c r="F64" s="15"/>
      <c r="G64" s="269"/>
      <c r="H64" s="15"/>
      <c r="I64" s="15"/>
      <c r="J64" s="15"/>
      <c r="K64" s="16"/>
      <c r="L64" s="16"/>
      <c r="M64" s="16"/>
      <c r="N64" s="16"/>
      <c r="O64" s="17"/>
      <c r="P64" s="18"/>
      <c r="Q64" s="18"/>
      <c r="R64" s="34"/>
      <c r="S64" s="34"/>
      <c r="T64" s="34"/>
      <c r="U64" s="34"/>
      <c r="V64" s="34"/>
      <c r="W64" s="34"/>
      <c r="X64" s="34"/>
      <c r="Y64" s="34"/>
      <c r="Z64" s="34"/>
      <c r="AA64" s="34"/>
      <c r="AB64" s="34"/>
      <c r="AC64" s="34"/>
      <c r="AD64" s="34"/>
      <c r="AE64" s="34"/>
      <c r="AF64" s="34"/>
      <c r="AG64" s="57"/>
      <c r="AH64" s="58"/>
      <c r="AI64" s="57"/>
      <c r="AJ64" s="57"/>
      <c r="AK64" s="57"/>
      <c r="AL64" s="57"/>
    </row>
    <row r="65" spans="1:38" ht="18" customHeight="1">
      <c r="A65" s="15"/>
      <c r="B65" s="15"/>
      <c r="C65" s="15"/>
      <c r="D65" s="15"/>
      <c r="E65" s="15"/>
      <c r="F65" s="15"/>
      <c r="G65" s="269"/>
      <c r="H65" s="15"/>
      <c r="I65" s="15"/>
      <c r="J65" s="15"/>
      <c r="K65" s="16"/>
      <c r="L65" s="16"/>
      <c r="M65" s="16"/>
      <c r="N65" s="16"/>
      <c r="O65" s="17"/>
      <c r="P65" s="18"/>
      <c r="Q65" s="18"/>
      <c r="R65" s="34"/>
      <c r="S65" s="34"/>
      <c r="T65" s="34"/>
      <c r="U65" s="34"/>
      <c r="V65" s="34"/>
      <c r="W65" s="34"/>
      <c r="X65" s="34"/>
      <c r="Y65" s="34"/>
      <c r="Z65" s="34"/>
      <c r="AA65" s="34"/>
      <c r="AB65" s="34"/>
      <c r="AC65" s="34"/>
      <c r="AD65" s="34"/>
      <c r="AE65" s="34"/>
      <c r="AF65" s="34"/>
      <c r="AG65" s="57"/>
      <c r="AH65" s="58"/>
      <c r="AI65" s="57"/>
      <c r="AJ65" s="57"/>
      <c r="AK65" s="57"/>
      <c r="AL65" s="57"/>
    </row>
    <row r="66" spans="1:38" ht="18" customHeight="1">
      <c r="A66" s="15"/>
      <c r="B66" s="15"/>
      <c r="C66" s="15"/>
      <c r="D66" s="15"/>
      <c r="E66" s="15"/>
      <c r="F66" s="15"/>
      <c r="G66" s="269"/>
      <c r="H66" s="15"/>
      <c r="I66" s="15"/>
      <c r="J66" s="15"/>
      <c r="K66" s="16"/>
      <c r="L66" s="16"/>
      <c r="M66" s="16"/>
      <c r="N66" s="16"/>
      <c r="O66" s="17"/>
      <c r="P66" s="18"/>
      <c r="Q66" s="18"/>
      <c r="R66" s="34"/>
      <c r="S66" s="34"/>
      <c r="T66" s="34"/>
      <c r="U66" s="34"/>
      <c r="V66" s="34"/>
      <c r="W66" s="34"/>
      <c r="X66" s="34"/>
      <c r="Y66" s="34"/>
      <c r="Z66" s="34"/>
      <c r="AA66" s="34"/>
      <c r="AB66" s="34"/>
      <c r="AC66" s="34"/>
      <c r="AD66" s="34"/>
      <c r="AE66" s="34"/>
      <c r="AF66" s="34"/>
      <c r="AG66" s="57"/>
      <c r="AH66" s="58"/>
      <c r="AI66" s="57"/>
      <c r="AJ66" s="57"/>
      <c r="AK66" s="57"/>
      <c r="AL66" s="57"/>
    </row>
    <row r="67" spans="1:38" ht="18" customHeight="1">
      <c r="A67" s="15"/>
      <c r="B67" s="15"/>
      <c r="C67" s="15"/>
      <c r="D67" s="15"/>
      <c r="E67" s="15"/>
      <c r="F67" s="15"/>
      <c r="G67" s="269"/>
      <c r="H67" s="15"/>
      <c r="I67" s="15"/>
      <c r="J67" s="15"/>
      <c r="K67" s="16"/>
      <c r="L67" s="16"/>
      <c r="M67" s="16"/>
      <c r="N67" s="16"/>
      <c r="O67" s="17"/>
      <c r="P67" s="18"/>
      <c r="Q67" s="18"/>
      <c r="R67" s="34"/>
      <c r="S67" s="34"/>
      <c r="T67" s="34"/>
      <c r="U67" s="34"/>
      <c r="V67" s="34"/>
      <c r="W67" s="34"/>
      <c r="X67" s="34"/>
      <c r="Y67" s="34"/>
      <c r="Z67" s="34"/>
      <c r="AA67" s="34"/>
      <c r="AB67" s="34"/>
      <c r="AC67" s="34"/>
      <c r="AD67" s="34"/>
      <c r="AE67" s="34"/>
      <c r="AF67" s="34"/>
      <c r="AG67" s="57"/>
      <c r="AH67" s="58"/>
      <c r="AI67" s="57"/>
      <c r="AJ67" s="57"/>
      <c r="AK67" s="57"/>
      <c r="AL67" s="57"/>
    </row>
    <row r="68" spans="1:38" ht="18" customHeight="1">
      <c r="A68" s="15"/>
      <c r="B68" s="15"/>
      <c r="C68" s="15"/>
      <c r="D68" s="15"/>
      <c r="E68" s="15"/>
      <c r="F68" s="15"/>
      <c r="G68" s="269"/>
      <c r="H68" s="15"/>
      <c r="I68" s="15"/>
      <c r="J68" s="15"/>
      <c r="K68" s="16"/>
      <c r="L68" s="16"/>
      <c r="M68" s="16"/>
      <c r="N68" s="16"/>
      <c r="O68" s="17"/>
      <c r="P68" s="18"/>
      <c r="Q68" s="18"/>
      <c r="R68" s="34"/>
      <c r="S68" s="34"/>
      <c r="T68" s="34"/>
      <c r="U68" s="34"/>
      <c r="V68" s="34"/>
      <c r="W68" s="34"/>
      <c r="X68" s="34"/>
      <c r="Y68" s="34"/>
      <c r="Z68" s="34"/>
      <c r="AA68" s="34"/>
      <c r="AB68" s="34"/>
      <c r="AC68" s="34"/>
      <c r="AD68" s="34"/>
      <c r="AE68" s="34"/>
      <c r="AF68" s="34"/>
      <c r="AG68" s="57"/>
      <c r="AH68" s="58"/>
      <c r="AI68" s="57"/>
      <c r="AJ68" s="57"/>
      <c r="AK68" s="57"/>
      <c r="AL68" s="57"/>
    </row>
    <row r="69" spans="1:38" ht="18" customHeight="1">
      <c r="A69" s="15"/>
      <c r="B69" s="15"/>
      <c r="C69" s="15"/>
      <c r="D69" s="15"/>
      <c r="E69" s="15"/>
      <c r="F69" s="15"/>
      <c r="G69" s="269"/>
      <c r="H69" s="15"/>
      <c r="I69" s="15"/>
      <c r="J69" s="15"/>
      <c r="K69" s="16"/>
      <c r="L69" s="16"/>
      <c r="M69" s="16"/>
      <c r="N69" s="16"/>
      <c r="O69" s="17"/>
      <c r="P69" s="18"/>
      <c r="Q69" s="18"/>
      <c r="R69" s="34"/>
      <c r="S69" s="34"/>
      <c r="T69" s="34"/>
      <c r="U69" s="34"/>
      <c r="V69" s="34"/>
      <c r="W69" s="34"/>
      <c r="X69" s="34"/>
      <c r="Y69" s="34"/>
      <c r="Z69" s="34"/>
      <c r="AA69" s="34"/>
      <c r="AB69" s="34"/>
      <c r="AC69" s="34"/>
      <c r="AD69" s="34"/>
      <c r="AE69" s="34"/>
      <c r="AF69" s="34"/>
      <c r="AG69" s="57"/>
      <c r="AH69" s="58"/>
      <c r="AI69" s="57"/>
      <c r="AJ69" s="57"/>
      <c r="AK69" s="57"/>
      <c r="AL69" s="57"/>
    </row>
    <row r="70" spans="1:38" ht="18" customHeight="1">
      <c r="A70" s="15"/>
      <c r="B70" s="15"/>
      <c r="C70" s="15"/>
      <c r="D70" s="15"/>
      <c r="E70" s="15"/>
      <c r="F70" s="15"/>
      <c r="G70" s="269"/>
      <c r="H70" s="15"/>
      <c r="I70" s="15"/>
      <c r="J70" s="15"/>
      <c r="K70" s="16"/>
      <c r="L70" s="16"/>
      <c r="M70" s="16"/>
      <c r="N70" s="16"/>
      <c r="O70" s="17"/>
      <c r="P70" s="18"/>
      <c r="Q70" s="18"/>
      <c r="R70" s="34"/>
      <c r="S70" s="34"/>
      <c r="T70" s="34"/>
      <c r="U70" s="34"/>
      <c r="V70" s="34"/>
      <c r="W70" s="34"/>
      <c r="X70" s="34"/>
      <c r="Y70" s="34"/>
      <c r="Z70" s="34"/>
      <c r="AA70" s="34"/>
      <c r="AB70" s="34"/>
      <c r="AC70" s="34"/>
      <c r="AD70" s="34"/>
      <c r="AE70" s="34"/>
      <c r="AF70" s="34"/>
      <c r="AG70" s="57"/>
      <c r="AH70" s="58"/>
      <c r="AI70" s="57"/>
      <c r="AJ70" s="57"/>
      <c r="AK70" s="57"/>
      <c r="AL70" s="57"/>
    </row>
    <row r="71" spans="1:38" ht="18" customHeight="1">
      <c r="A71" s="15"/>
      <c r="B71" s="15"/>
      <c r="C71" s="15"/>
      <c r="D71" s="15"/>
      <c r="E71" s="15"/>
      <c r="F71" s="15"/>
      <c r="G71" s="269"/>
      <c r="H71" s="15"/>
      <c r="I71" s="15"/>
      <c r="J71" s="15"/>
      <c r="K71" s="16"/>
      <c r="L71" s="16"/>
      <c r="M71" s="16"/>
      <c r="N71" s="16"/>
      <c r="O71" s="17"/>
      <c r="P71" s="18"/>
      <c r="Q71" s="18"/>
      <c r="R71" s="34"/>
      <c r="S71" s="34"/>
      <c r="T71" s="34"/>
      <c r="U71" s="34"/>
      <c r="V71" s="34"/>
      <c r="W71" s="34"/>
      <c r="X71" s="34"/>
      <c r="Y71" s="34"/>
      <c r="Z71" s="34"/>
      <c r="AA71" s="34"/>
      <c r="AB71" s="34"/>
      <c r="AC71" s="34"/>
      <c r="AD71" s="34"/>
      <c r="AE71" s="34"/>
      <c r="AF71" s="34"/>
      <c r="AG71" s="57"/>
      <c r="AH71" s="58"/>
      <c r="AI71" s="57"/>
      <c r="AJ71" s="57"/>
      <c r="AK71" s="57"/>
      <c r="AL71" s="57"/>
    </row>
    <row r="72" spans="1:38" ht="18" customHeight="1">
      <c r="A72" s="15"/>
      <c r="B72" s="15"/>
      <c r="C72" s="15"/>
      <c r="D72" s="15"/>
      <c r="E72" s="15"/>
      <c r="F72" s="15"/>
      <c r="G72" s="269"/>
      <c r="H72" s="15"/>
      <c r="I72" s="15"/>
      <c r="J72" s="15"/>
      <c r="K72" s="16"/>
      <c r="L72" s="16"/>
      <c r="M72" s="16"/>
      <c r="N72" s="16"/>
      <c r="O72" s="17"/>
      <c r="P72" s="18"/>
      <c r="Q72" s="18"/>
      <c r="R72" s="34"/>
      <c r="S72" s="34"/>
      <c r="T72" s="34"/>
      <c r="U72" s="34"/>
      <c r="V72" s="34"/>
      <c r="W72" s="34"/>
      <c r="X72" s="34"/>
      <c r="Y72" s="34"/>
      <c r="Z72" s="34"/>
      <c r="AA72" s="34"/>
      <c r="AB72" s="34"/>
      <c r="AC72" s="34"/>
      <c r="AD72" s="34"/>
      <c r="AE72" s="34"/>
      <c r="AF72" s="34"/>
      <c r="AG72" s="57"/>
      <c r="AH72" s="58"/>
      <c r="AI72" s="57"/>
      <c r="AJ72" s="57"/>
      <c r="AK72" s="57"/>
      <c r="AL72" s="57"/>
    </row>
    <row r="73" spans="1:38" ht="18" customHeight="1">
      <c r="A73" s="15"/>
      <c r="B73" s="15"/>
      <c r="C73" s="15"/>
      <c r="D73" s="15"/>
      <c r="E73" s="15"/>
      <c r="F73" s="15"/>
      <c r="G73" s="269"/>
      <c r="H73" s="15"/>
      <c r="I73" s="15"/>
      <c r="J73" s="15"/>
      <c r="K73" s="16"/>
      <c r="L73" s="16"/>
      <c r="M73" s="16"/>
      <c r="N73" s="16"/>
      <c r="O73" s="17"/>
      <c r="P73" s="18"/>
      <c r="Q73" s="18"/>
      <c r="R73" s="34"/>
      <c r="S73" s="34"/>
      <c r="T73" s="34"/>
      <c r="U73" s="34"/>
      <c r="V73" s="34"/>
      <c r="W73" s="34"/>
      <c r="X73" s="34"/>
      <c r="Y73" s="34"/>
      <c r="Z73" s="34"/>
      <c r="AA73" s="34"/>
      <c r="AB73" s="34"/>
      <c r="AC73" s="34"/>
      <c r="AD73" s="34"/>
      <c r="AE73" s="34"/>
      <c r="AF73" s="34"/>
      <c r="AG73" s="57"/>
      <c r="AH73" s="58"/>
      <c r="AI73" s="57"/>
      <c r="AJ73" s="57"/>
      <c r="AK73" s="57"/>
      <c r="AL73" s="57"/>
    </row>
    <row r="74" spans="1:38" ht="18" customHeight="1">
      <c r="A74" s="15"/>
      <c r="B74" s="15"/>
      <c r="C74" s="15"/>
      <c r="D74" s="15"/>
      <c r="E74" s="15"/>
      <c r="F74" s="15"/>
      <c r="G74" s="269"/>
      <c r="H74" s="15"/>
      <c r="I74" s="15"/>
      <c r="J74" s="15"/>
      <c r="K74" s="16"/>
      <c r="L74" s="16"/>
      <c r="M74" s="16"/>
      <c r="N74" s="16"/>
      <c r="O74" s="17"/>
      <c r="P74" s="18"/>
      <c r="Q74" s="18"/>
      <c r="R74" s="34"/>
      <c r="S74" s="34"/>
      <c r="T74" s="34"/>
      <c r="U74" s="34"/>
      <c r="V74" s="34"/>
      <c r="W74" s="34"/>
      <c r="X74" s="34"/>
      <c r="Y74" s="34"/>
      <c r="Z74" s="34"/>
      <c r="AA74" s="34"/>
      <c r="AB74" s="34"/>
      <c r="AC74" s="34"/>
      <c r="AD74" s="34"/>
      <c r="AE74" s="34"/>
      <c r="AF74" s="34"/>
      <c r="AG74" s="57"/>
      <c r="AH74" s="58"/>
      <c r="AI74" s="57"/>
      <c r="AJ74" s="57"/>
      <c r="AK74" s="57"/>
      <c r="AL74" s="57"/>
    </row>
    <row r="75" spans="1:38" ht="18" customHeight="1">
      <c r="A75" s="15"/>
      <c r="B75" s="15"/>
      <c r="C75" s="15"/>
      <c r="D75" s="15"/>
      <c r="E75" s="15"/>
      <c r="F75" s="15"/>
      <c r="G75" s="269"/>
      <c r="H75" s="15"/>
      <c r="I75" s="15"/>
      <c r="J75" s="15"/>
      <c r="K75" s="16"/>
      <c r="L75" s="16"/>
      <c r="M75" s="16"/>
      <c r="N75" s="16"/>
      <c r="O75" s="17"/>
      <c r="P75" s="18"/>
      <c r="Q75" s="18"/>
      <c r="R75" s="34"/>
      <c r="S75" s="34"/>
      <c r="T75" s="34"/>
      <c r="U75" s="34"/>
      <c r="V75" s="34"/>
      <c r="W75" s="34"/>
      <c r="X75" s="34"/>
      <c r="Y75" s="34"/>
      <c r="Z75" s="34"/>
      <c r="AA75" s="34"/>
      <c r="AB75" s="34"/>
      <c r="AC75" s="34"/>
      <c r="AD75" s="34"/>
      <c r="AE75" s="34"/>
      <c r="AF75" s="34"/>
      <c r="AG75" s="57"/>
      <c r="AH75" s="58"/>
      <c r="AI75" s="57"/>
      <c r="AJ75" s="57"/>
      <c r="AK75" s="57"/>
      <c r="AL75" s="57"/>
    </row>
    <row r="76" spans="1:38" ht="18" customHeight="1">
      <c r="A76" s="15"/>
      <c r="B76" s="15"/>
      <c r="C76" s="15"/>
      <c r="D76" s="15"/>
      <c r="E76" s="15"/>
      <c r="F76" s="15"/>
      <c r="G76" s="269"/>
      <c r="H76" s="15"/>
      <c r="I76" s="15"/>
      <c r="J76" s="15"/>
      <c r="K76" s="16"/>
      <c r="L76" s="16"/>
      <c r="M76" s="16"/>
      <c r="N76" s="16"/>
      <c r="O76" s="17"/>
      <c r="P76" s="18"/>
      <c r="Q76" s="18"/>
      <c r="R76" s="34"/>
      <c r="S76" s="34"/>
      <c r="T76" s="34"/>
      <c r="U76" s="34"/>
      <c r="V76" s="34"/>
      <c r="W76" s="34"/>
      <c r="X76" s="34"/>
      <c r="Y76" s="34"/>
      <c r="Z76" s="34"/>
      <c r="AA76" s="34"/>
      <c r="AB76" s="34"/>
      <c r="AC76" s="34"/>
      <c r="AD76" s="34"/>
      <c r="AE76" s="34"/>
      <c r="AF76" s="34"/>
      <c r="AG76" s="57"/>
      <c r="AH76" s="58"/>
      <c r="AI76" s="57"/>
      <c r="AJ76" s="57"/>
      <c r="AK76" s="57"/>
      <c r="AL76" s="57"/>
    </row>
    <row r="77" spans="1:38" ht="18" customHeight="1">
      <c r="A77" s="15"/>
      <c r="B77" s="15"/>
      <c r="C77" s="15"/>
      <c r="D77" s="15"/>
      <c r="E77" s="15"/>
      <c r="F77" s="15"/>
      <c r="G77" s="269"/>
      <c r="H77" s="15"/>
      <c r="I77" s="15"/>
      <c r="J77" s="15"/>
      <c r="K77" s="16"/>
      <c r="L77" s="16"/>
      <c r="M77" s="16"/>
      <c r="N77" s="16"/>
      <c r="O77" s="17"/>
      <c r="P77" s="18"/>
      <c r="Q77" s="18"/>
      <c r="R77" s="34"/>
      <c r="S77" s="34"/>
      <c r="T77" s="34"/>
      <c r="U77" s="34"/>
      <c r="V77" s="34"/>
      <c r="W77" s="34"/>
      <c r="X77" s="34"/>
      <c r="Y77" s="34"/>
      <c r="Z77" s="34"/>
      <c r="AA77" s="34"/>
      <c r="AB77" s="34"/>
      <c r="AC77" s="34"/>
      <c r="AD77" s="34"/>
      <c r="AE77" s="34"/>
      <c r="AF77" s="34"/>
      <c r="AG77" s="57"/>
      <c r="AH77" s="58"/>
      <c r="AI77" s="57"/>
      <c r="AJ77" s="57"/>
      <c r="AK77" s="57"/>
      <c r="AL77" s="57"/>
    </row>
    <row r="78" spans="1:38" ht="18" customHeight="1">
      <c r="A78" s="15"/>
      <c r="B78" s="15"/>
      <c r="C78" s="15"/>
      <c r="D78" s="15"/>
      <c r="E78" s="15"/>
      <c r="F78" s="15"/>
      <c r="G78" s="269"/>
      <c r="H78" s="15"/>
      <c r="I78" s="15"/>
      <c r="J78" s="15"/>
      <c r="K78" s="16"/>
      <c r="L78" s="16"/>
      <c r="M78" s="16"/>
      <c r="N78" s="16"/>
      <c r="O78" s="17"/>
      <c r="P78" s="18"/>
      <c r="Q78" s="18"/>
      <c r="R78" s="34"/>
      <c r="S78" s="34"/>
      <c r="T78" s="34"/>
      <c r="U78" s="34"/>
      <c r="V78" s="34"/>
      <c r="W78" s="34"/>
      <c r="X78" s="34"/>
      <c r="Y78" s="34"/>
      <c r="Z78" s="34"/>
      <c r="AA78" s="34"/>
      <c r="AB78" s="34"/>
      <c r="AC78" s="34"/>
      <c r="AD78" s="34"/>
      <c r="AE78" s="34"/>
      <c r="AF78" s="34"/>
      <c r="AG78" s="57"/>
      <c r="AH78" s="58"/>
      <c r="AI78" s="57"/>
      <c r="AJ78" s="57"/>
      <c r="AK78" s="57"/>
      <c r="AL78" s="57"/>
    </row>
    <row r="79" spans="1:38" ht="18" customHeight="1">
      <c r="A79" s="15"/>
      <c r="B79" s="15"/>
      <c r="C79" s="15"/>
      <c r="D79" s="15"/>
      <c r="E79" s="15"/>
      <c r="F79" s="15"/>
      <c r="G79" s="269"/>
      <c r="H79" s="15"/>
      <c r="I79" s="15"/>
      <c r="J79" s="15"/>
      <c r="K79" s="16"/>
      <c r="L79" s="16"/>
      <c r="M79" s="16"/>
      <c r="N79" s="16"/>
      <c r="O79" s="17"/>
      <c r="P79" s="18"/>
      <c r="Q79" s="18"/>
      <c r="R79" s="34"/>
      <c r="S79" s="34"/>
      <c r="T79" s="34"/>
      <c r="U79" s="34"/>
      <c r="V79" s="34"/>
      <c r="W79" s="34"/>
      <c r="X79" s="34"/>
      <c r="Y79" s="34"/>
      <c r="Z79" s="34"/>
      <c r="AA79" s="34"/>
      <c r="AB79" s="34"/>
      <c r="AC79" s="34"/>
      <c r="AD79" s="34"/>
      <c r="AE79" s="34"/>
      <c r="AF79" s="34"/>
      <c r="AG79" s="57"/>
      <c r="AH79" s="58"/>
      <c r="AI79" s="57"/>
      <c r="AJ79" s="57"/>
      <c r="AK79" s="57"/>
      <c r="AL79" s="57"/>
    </row>
    <row r="80" spans="1:38" ht="18" customHeight="1">
      <c r="A80" s="15"/>
      <c r="B80" s="15"/>
      <c r="C80" s="15"/>
      <c r="D80" s="15"/>
      <c r="E80" s="15"/>
      <c r="F80" s="15"/>
      <c r="G80" s="269"/>
      <c r="H80" s="15"/>
      <c r="I80" s="15"/>
      <c r="J80" s="15"/>
      <c r="K80" s="16"/>
      <c r="L80" s="16"/>
      <c r="M80" s="16"/>
      <c r="N80" s="16"/>
      <c r="O80" s="17"/>
      <c r="P80" s="18"/>
      <c r="Q80" s="18"/>
      <c r="R80" s="34"/>
      <c r="S80" s="34"/>
      <c r="T80" s="34"/>
      <c r="U80" s="34"/>
      <c r="V80" s="34"/>
      <c r="W80" s="34"/>
      <c r="X80" s="34"/>
      <c r="Y80" s="34"/>
      <c r="Z80" s="34"/>
      <c r="AA80" s="34"/>
      <c r="AB80" s="34"/>
      <c r="AC80" s="34"/>
      <c r="AD80" s="34"/>
      <c r="AE80" s="34"/>
      <c r="AF80" s="34"/>
      <c r="AG80" s="57"/>
      <c r="AH80" s="58"/>
      <c r="AI80" s="57"/>
      <c r="AJ80" s="57"/>
      <c r="AK80" s="57"/>
      <c r="AL80" s="57"/>
    </row>
    <row r="81" spans="1:38" ht="18" customHeight="1">
      <c r="A81" s="15"/>
      <c r="B81" s="15"/>
      <c r="C81" s="15"/>
      <c r="D81" s="15"/>
      <c r="E81" s="15"/>
      <c r="F81" s="15"/>
      <c r="G81" s="269"/>
      <c r="H81" s="15"/>
      <c r="I81" s="15"/>
      <c r="J81" s="15"/>
      <c r="K81" s="16"/>
      <c r="L81" s="16"/>
      <c r="M81" s="16"/>
      <c r="N81" s="16"/>
      <c r="O81" s="17"/>
      <c r="P81" s="18"/>
      <c r="Q81" s="18"/>
      <c r="R81" s="34"/>
      <c r="S81" s="34"/>
      <c r="T81" s="34"/>
      <c r="U81" s="34"/>
      <c r="V81" s="34"/>
      <c r="W81" s="34"/>
      <c r="X81" s="34"/>
      <c r="Y81" s="34"/>
      <c r="Z81" s="34"/>
      <c r="AA81" s="34"/>
      <c r="AB81" s="34"/>
      <c r="AC81" s="34"/>
      <c r="AD81" s="34"/>
      <c r="AE81" s="34"/>
      <c r="AF81" s="34"/>
      <c r="AG81" s="57"/>
      <c r="AH81" s="58"/>
      <c r="AI81" s="57"/>
      <c r="AJ81" s="57"/>
      <c r="AK81" s="57"/>
      <c r="AL81" s="57"/>
    </row>
    <row r="82" spans="1:38" ht="18" customHeight="1">
      <c r="A82" s="15"/>
      <c r="B82" s="15"/>
      <c r="C82" s="15"/>
      <c r="D82" s="15"/>
      <c r="E82" s="15"/>
      <c r="F82" s="15"/>
      <c r="G82" s="269"/>
      <c r="H82" s="15"/>
      <c r="I82" s="15"/>
      <c r="J82" s="15"/>
      <c r="K82" s="16"/>
      <c r="L82" s="16"/>
      <c r="M82" s="16"/>
      <c r="N82" s="16"/>
      <c r="O82" s="17"/>
      <c r="P82" s="18"/>
      <c r="Q82" s="18"/>
      <c r="R82" s="34"/>
      <c r="S82" s="34"/>
      <c r="T82" s="34"/>
      <c r="U82" s="34"/>
      <c r="V82" s="34"/>
      <c r="W82" s="34"/>
      <c r="X82" s="34"/>
      <c r="Y82" s="34"/>
      <c r="Z82" s="34"/>
      <c r="AA82" s="34"/>
      <c r="AB82" s="34"/>
      <c r="AC82" s="34"/>
      <c r="AD82" s="34"/>
      <c r="AE82" s="34"/>
      <c r="AF82" s="34"/>
      <c r="AG82" s="57"/>
      <c r="AH82" s="58"/>
      <c r="AI82" s="57"/>
      <c r="AJ82" s="57"/>
      <c r="AK82" s="57"/>
      <c r="AL82" s="57"/>
    </row>
    <row r="83" spans="1:38" ht="18" customHeight="1">
      <c r="A83" s="15"/>
      <c r="B83" s="15"/>
      <c r="C83" s="15"/>
      <c r="D83" s="15"/>
      <c r="E83" s="15"/>
      <c r="F83" s="15"/>
      <c r="G83" s="269"/>
      <c r="H83" s="15"/>
      <c r="I83" s="15"/>
      <c r="J83" s="15"/>
      <c r="K83" s="16"/>
      <c r="L83" s="16"/>
      <c r="M83" s="16"/>
      <c r="N83" s="16"/>
      <c r="O83" s="17"/>
      <c r="P83" s="18"/>
      <c r="Q83" s="18"/>
      <c r="R83" s="34"/>
      <c r="S83" s="34"/>
      <c r="T83" s="34"/>
      <c r="U83" s="34"/>
      <c r="V83" s="34"/>
      <c r="W83" s="34"/>
      <c r="X83" s="34"/>
      <c r="Y83" s="34"/>
      <c r="Z83" s="34"/>
      <c r="AA83" s="34"/>
      <c r="AB83" s="34"/>
      <c r="AC83" s="34"/>
      <c r="AD83" s="34"/>
      <c r="AE83" s="34"/>
      <c r="AF83" s="34"/>
      <c r="AG83" s="57"/>
      <c r="AH83" s="58"/>
      <c r="AI83" s="57"/>
      <c r="AJ83" s="57"/>
      <c r="AK83" s="57"/>
      <c r="AL83" s="57"/>
    </row>
    <row r="84" spans="1:38" ht="18" customHeight="1">
      <c r="A84" s="15"/>
      <c r="B84" s="15"/>
      <c r="C84" s="15"/>
      <c r="D84" s="15"/>
      <c r="E84" s="15"/>
      <c r="F84" s="15"/>
      <c r="G84" s="269"/>
      <c r="H84" s="15"/>
      <c r="I84" s="15"/>
      <c r="J84" s="15"/>
      <c r="K84" s="16"/>
      <c r="L84" s="16"/>
      <c r="M84" s="16"/>
      <c r="N84" s="16"/>
      <c r="O84" s="17"/>
      <c r="P84" s="18"/>
      <c r="Q84" s="18"/>
      <c r="R84" s="34"/>
      <c r="S84" s="34"/>
      <c r="T84" s="34"/>
      <c r="U84" s="34"/>
      <c r="V84" s="34"/>
      <c r="W84" s="34"/>
      <c r="X84" s="34"/>
      <c r="Y84" s="34"/>
      <c r="Z84" s="34"/>
      <c r="AA84" s="34"/>
      <c r="AB84" s="34"/>
      <c r="AC84" s="34"/>
      <c r="AD84" s="34"/>
      <c r="AE84" s="34"/>
      <c r="AF84" s="34"/>
      <c r="AG84" s="57"/>
      <c r="AH84" s="58"/>
      <c r="AI84" s="57"/>
      <c r="AJ84" s="57"/>
      <c r="AK84" s="57"/>
      <c r="AL84" s="57"/>
    </row>
    <row r="85" spans="1:38" ht="18" customHeight="1">
      <c r="A85" s="15"/>
      <c r="B85" s="15"/>
      <c r="C85" s="15"/>
      <c r="D85" s="15"/>
      <c r="E85" s="15"/>
      <c r="F85" s="15"/>
      <c r="G85" s="269"/>
      <c r="H85" s="15"/>
      <c r="I85" s="15"/>
      <c r="J85" s="15"/>
      <c r="K85" s="16"/>
      <c r="L85" s="16"/>
      <c r="M85" s="16"/>
      <c r="N85" s="16"/>
      <c r="O85" s="17"/>
      <c r="P85" s="18"/>
      <c r="Q85" s="18"/>
      <c r="R85" s="34"/>
      <c r="S85" s="34"/>
      <c r="T85" s="34"/>
      <c r="U85" s="34"/>
      <c r="V85" s="34"/>
      <c r="W85" s="34"/>
      <c r="X85" s="34"/>
      <c r="Y85" s="34"/>
      <c r="Z85" s="34"/>
      <c r="AA85" s="34"/>
      <c r="AB85" s="34"/>
      <c r="AC85" s="34"/>
      <c r="AD85" s="34"/>
      <c r="AE85" s="34"/>
      <c r="AF85" s="34"/>
      <c r="AG85" s="57"/>
      <c r="AH85" s="58"/>
      <c r="AI85" s="57"/>
      <c r="AJ85" s="57"/>
      <c r="AK85" s="57"/>
      <c r="AL85" s="57"/>
    </row>
    <row r="86" spans="1:38" ht="18" customHeight="1">
      <c r="A86" s="15"/>
      <c r="B86" s="15"/>
      <c r="C86" s="15"/>
      <c r="D86" s="15"/>
      <c r="E86" s="15"/>
      <c r="F86" s="15"/>
      <c r="G86" s="269"/>
      <c r="H86" s="15"/>
      <c r="I86" s="15"/>
      <c r="J86" s="15"/>
      <c r="K86" s="16"/>
      <c r="L86" s="16"/>
      <c r="M86" s="16"/>
      <c r="N86" s="16"/>
      <c r="O86" s="17"/>
      <c r="P86" s="18"/>
      <c r="Q86" s="18"/>
      <c r="R86" s="34"/>
      <c r="S86" s="34"/>
      <c r="T86" s="34"/>
      <c r="U86" s="34"/>
      <c r="V86" s="34"/>
      <c r="W86" s="34"/>
      <c r="X86" s="34"/>
      <c r="Y86" s="34"/>
      <c r="Z86" s="34"/>
      <c r="AA86" s="34"/>
      <c r="AB86" s="34"/>
      <c r="AC86" s="34"/>
      <c r="AD86" s="34"/>
      <c r="AE86" s="34"/>
      <c r="AF86" s="34"/>
      <c r="AG86" s="57"/>
      <c r="AH86" s="58"/>
      <c r="AI86" s="57"/>
      <c r="AJ86" s="57"/>
      <c r="AK86" s="57"/>
      <c r="AL86" s="57"/>
    </row>
    <row r="87" spans="1:38" ht="18" customHeight="1">
      <c r="A87" s="15"/>
      <c r="B87" s="15"/>
      <c r="C87" s="15"/>
      <c r="D87" s="15"/>
      <c r="E87" s="15"/>
      <c r="F87" s="15"/>
      <c r="G87" s="269"/>
      <c r="H87" s="15"/>
      <c r="I87" s="15"/>
      <c r="J87" s="15"/>
      <c r="K87" s="16"/>
      <c r="L87" s="16"/>
      <c r="M87" s="16"/>
      <c r="N87" s="16"/>
      <c r="O87" s="17"/>
      <c r="P87" s="18"/>
      <c r="Q87" s="18"/>
      <c r="R87" s="34"/>
      <c r="S87" s="34"/>
      <c r="T87" s="34"/>
      <c r="U87" s="34"/>
      <c r="V87" s="34"/>
      <c r="W87" s="34"/>
      <c r="X87" s="34"/>
      <c r="Y87" s="34"/>
      <c r="Z87" s="34"/>
      <c r="AA87" s="34"/>
      <c r="AB87" s="34"/>
      <c r="AC87" s="34"/>
      <c r="AD87" s="34"/>
      <c r="AE87" s="34"/>
      <c r="AF87" s="34"/>
      <c r="AG87" s="57"/>
      <c r="AH87" s="58"/>
      <c r="AI87" s="57"/>
      <c r="AJ87" s="57"/>
      <c r="AK87" s="57"/>
      <c r="AL87" s="57"/>
    </row>
    <row r="88" spans="1:38" ht="18" customHeight="1">
      <c r="A88" s="15"/>
      <c r="B88" s="15"/>
      <c r="C88" s="15"/>
      <c r="D88" s="15"/>
      <c r="E88" s="15"/>
      <c r="F88" s="15"/>
      <c r="G88" s="269"/>
      <c r="H88" s="15"/>
      <c r="I88" s="15"/>
      <c r="J88" s="15"/>
      <c r="K88" s="16"/>
      <c r="L88" s="16"/>
      <c r="M88" s="16"/>
      <c r="N88" s="16"/>
      <c r="O88" s="17"/>
      <c r="P88" s="18"/>
      <c r="Q88" s="18"/>
      <c r="R88" s="34"/>
      <c r="S88" s="34"/>
      <c r="T88" s="34"/>
      <c r="U88" s="34"/>
      <c r="V88" s="34"/>
      <c r="W88" s="34"/>
      <c r="X88" s="34"/>
      <c r="Y88" s="34"/>
      <c r="Z88" s="34"/>
      <c r="AA88" s="34"/>
      <c r="AB88" s="34"/>
      <c r="AC88" s="34"/>
      <c r="AD88" s="34"/>
      <c r="AE88" s="34"/>
      <c r="AF88" s="34"/>
      <c r="AG88" s="57"/>
      <c r="AH88" s="58"/>
      <c r="AI88" s="57"/>
      <c r="AJ88" s="57"/>
      <c r="AK88" s="57"/>
      <c r="AL88" s="57"/>
    </row>
    <row r="89" spans="1:38" ht="18" customHeight="1">
      <c r="A89" s="15"/>
      <c r="B89" s="15"/>
      <c r="C89" s="15"/>
      <c r="D89" s="15"/>
      <c r="E89" s="15"/>
      <c r="F89" s="15"/>
      <c r="G89" s="269"/>
      <c r="H89" s="15"/>
      <c r="I89" s="15"/>
      <c r="J89" s="15"/>
      <c r="K89" s="16"/>
      <c r="L89" s="16"/>
      <c r="M89" s="16"/>
      <c r="N89" s="16"/>
      <c r="O89" s="17"/>
      <c r="P89" s="18"/>
      <c r="Q89" s="18"/>
      <c r="R89" s="34"/>
      <c r="S89" s="34"/>
      <c r="T89" s="34"/>
      <c r="U89" s="34"/>
      <c r="V89" s="34"/>
      <c r="W89" s="34"/>
      <c r="X89" s="34"/>
      <c r="Y89" s="34"/>
      <c r="Z89" s="34"/>
      <c r="AA89" s="34"/>
      <c r="AB89" s="34"/>
      <c r="AC89" s="34"/>
      <c r="AD89" s="34"/>
      <c r="AE89" s="34"/>
      <c r="AF89" s="34"/>
      <c r="AG89" s="57"/>
      <c r="AH89" s="58"/>
      <c r="AI89" s="57"/>
      <c r="AJ89" s="57"/>
      <c r="AK89" s="57"/>
      <c r="AL89" s="57"/>
    </row>
    <row r="90" spans="1:38" ht="18" customHeight="1">
      <c r="A90" s="15"/>
      <c r="B90" s="15"/>
      <c r="C90" s="15"/>
      <c r="D90" s="15"/>
      <c r="E90" s="15"/>
      <c r="F90" s="15"/>
      <c r="G90" s="269"/>
      <c r="H90" s="15"/>
      <c r="I90" s="15"/>
      <c r="J90" s="15"/>
      <c r="K90" s="16"/>
      <c r="L90" s="16"/>
      <c r="M90" s="16"/>
      <c r="N90" s="16"/>
      <c r="O90" s="17"/>
      <c r="P90" s="18"/>
      <c r="Q90" s="18"/>
      <c r="R90" s="34"/>
      <c r="S90" s="34"/>
      <c r="T90" s="34"/>
      <c r="U90" s="34"/>
      <c r="V90" s="34"/>
      <c r="W90" s="34"/>
      <c r="X90" s="34"/>
      <c r="Y90" s="34"/>
      <c r="Z90" s="34"/>
      <c r="AA90" s="34"/>
      <c r="AB90" s="34"/>
      <c r="AC90" s="34"/>
      <c r="AD90" s="34"/>
      <c r="AE90" s="34"/>
      <c r="AF90" s="34"/>
      <c r="AG90" s="57"/>
      <c r="AH90" s="58"/>
      <c r="AI90" s="57"/>
      <c r="AJ90" s="57"/>
      <c r="AK90" s="57"/>
      <c r="AL90" s="57"/>
    </row>
    <row r="91" spans="1:38" ht="18" customHeight="1">
      <c r="A91" s="15"/>
      <c r="B91" s="15"/>
      <c r="C91" s="15"/>
      <c r="D91" s="15"/>
      <c r="E91" s="15"/>
      <c r="F91" s="15"/>
      <c r="G91" s="269"/>
      <c r="H91" s="15"/>
      <c r="I91" s="15"/>
      <c r="J91" s="15"/>
      <c r="K91" s="16"/>
      <c r="L91" s="16"/>
      <c r="M91" s="16"/>
      <c r="N91" s="16"/>
      <c r="O91" s="17"/>
      <c r="P91" s="18"/>
      <c r="Q91" s="18"/>
      <c r="R91" s="34"/>
      <c r="S91" s="34"/>
      <c r="T91" s="34"/>
      <c r="U91" s="34"/>
      <c r="V91" s="34"/>
      <c r="W91" s="34"/>
      <c r="X91" s="34"/>
      <c r="Y91" s="34"/>
      <c r="Z91" s="34"/>
      <c r="AA91" s="34"/>
      <c r="AB91" s="34"/>
      <c r="AC91" s="34"/>
      <c r="AD91" s="34"/>
      <c r="AE91" s="34"/>
      <c r="AF91" s="34"/>
      <c r="AG91" s="57"/>
      <c r="AH91" s="58"/>
      <c r="AI91" s="57"/>
      <c r="AJ91" s="57"/>
      <c r="AK91" s="57"/>
      <c r="AL91" s="57"/>
    </row>
    <row r="92" spans="1:38" ht="18" customHeight="1">
      <c r="A92" s="15"/>
      <c r="B92" s="15"/>
      <c r="C92" s="15"/>
      <c r="D92" s="15"/>
      <c r="E92" s="15"/>
      <c r="F92" s="15"/>
      <c r="G92" s="269"/>
      <c r="H92" s="15"/>
      <c r="I92" s="15"/>
      <c r="J92" s="15"/>
      <c r="K92" s="16"/>
      <c r="L92" s="16"/>
      <c r="M92" s="16"/>
      <c r="N92" s="16"/>
      <c r="O92" s="17"/>
      <c r="P92" s="18"/>
      <c r="Q92" s="18"/>
      <c r="R92" s="34"/>
      <c r="S92" s="34"/>
      <c r="T92" s="34"/>
      <c r="U92" s="34"/>
      <c r="V92" s="34"/>
      <c r="W92" s="34"/>
      <c r="X92" s="34"/>
      <c r="Y92" s="34"/>
      <c r="Z92" s="34"/>
      <c r="AA92" s="34"/>
      <c r="AB92" s="34"/>
      <c r="AC92" s="34"/>
      <c r="AD92" s="34"/>
      <c r="AE92" s="34"/>
      <c r="AF92" s="34"/>
      <c r="AG92" s="57"/>
      <c r="AH92" s="58"/>
      <c r="AI92" s="57"/>
      <c r="AJ92" s="57"/>
      <c r="AK92" s="57"/>
      <c r="AL92" s="57"/>
    </row>
    <row r="93" spans="1:38" ht="18" customHeight="1">
      <c r="A93" s="15"/>
      <c r="B93" s="15"/>
      <c r="C93" s="15"/>
      <c r="D93" s="15"/>
      <c r="E93" s="15"/>
      <c r="F93" s="15"/>
      <c r="G93" s="269"/>
      <c r="H93" s="15"/>
      <c r="I93" s="15"/>
      <c r="J93" s="15"/>
      <c r="K93" s="16"/>
      <c r="L93" s="16"/>
      <c r="M93" s="16"/>
      <c r="N93" s="16"/>
      <c r="O93" s="17"/>
      <c r="P93" s="18"/>
      <c r="Q93" s="18"/>
      <c r="R93" s="34"/>
      <c r="S93" s="34"/>
      <c r="T93" s="34"/>
      <c r="U93" s="34"/>
      <c r="V93" s="34"/>
      <c r="W93" s="34"/>
      <c r="X93" s="34"/>
      <c r="Y93" s="34"/>
      <c r="Z93" s="34"/>
      <c r="AA93" s="34"/>
      <c r="AB93" s="34"/>
      <c r="AC93" s="34"/>
      <c r="AD93" s="34"/>
      <c r="AE93" s="34"/>
      <c r="AF93" s="34"/>
      <c r="AG93" s="57"/>
      <c r="AH93" s="58"/>
      <c r="AI93" s="57"/>
      <c r="AJ93" s="57"/>
      <c r="AK93" s="57"/>
      <c r="AL93" s="57"/>
    </row>
    <row r="94" spans="1:38" ht="18" customHeight="1">
      <c r="A94" s="15"/>
      <c r="B94" s="15"/>
      <c r="C94" s="15"/>
      <c r="D94" s="15"/>
      <c r="E94" s="15"/>
      <c r="F94" s="15"/>
      <c r="G94" s="269"/>
      <c r="H94" s="15"/>
      <c r="I94" s="15"/>
      <c r="J94" s="15"/>
      <c r="K94" s="16"/>
      <c r="L94" s="16"/>
      <c r="M94" s="16"/>
      <c r="N94" s="16"/>
      <c r="O94" s="17"/>
      <c r="P94" s="18"/>
      <c r="Q94" s="18"/>
      <c r="R94" s="34"/>
      <c r="S94" s="34"/>
      <c r="T94" s="34"/>
      <c r="U94" s="34"/>
      <c r="V94" s="34"/>
      <c r="W94" s="34"/>
      <c r="X94" s="34"/>
      <c r="Y94" s="34"/>
      <c r="Z94" s="34"/>
      <c r="AA94" s="34"/>
      <c r="AB94" s="34"/>
      <c r="AC94" s="34"/>
      <c r="AD94" s="34"/>
      <c r="AE94" s="34"/>
      <c r="AF94" s="34"/>
      <c r="AG94" s="57"/>
      <c r="AH94" s="58"/>
      <c r="AI94" s="57"/>
      <c r="AJ94" s="57"/>
      <c r="AK94" s="57"/>
      <c r="AL94" s="57"/>
    </row>
    <row r="95" spans="1:38" ht="18" customHeight="1">
      <c r="A95" s="15"/>
      <c r="B95" s="15"/>
      <c r="C95" s="15"/>
      <c r="D95" s="15"/>
      <c r="E95" s="15"/>
      <c r="F95" s="15"/>
      <c r="G95" s="269"/>
      <c r="H95" s="15"/>
      <c r="I95" s="15"/>
      <c r="J95" s="15"/>
      <c r="K95" s="16"/>
      <c r="L95" s="16"/>
      <c r="M95" s="16"/>
      <c r="N95" s="16"/>
      <c r="O95" s="17"/>
      <c r="P95" s="18"/>
      <c r="Q95" s="18"/>
      <c r="R95" s="34"/>
      <c r="S95" s="34"/>
      <c r="T95" s="34"/>
      <c r="U95" s="34"/>
      <c r="V95" s="34"/>
      <c r="W95" s="34"/>
      <c r="X95" s="34"/>
      <c r="Y95" s="34"/>
      <c r="Z95" s="34"/>
      <c r="AA95" s="34"/>
      <c r="AB95" s="34"/>
      <c r="AC95" s="34"/>
      <c r="AD95" s="34"/>
      <c r="AE95" s="34"/>
      <c r="AF95" s="34"/>
      <c r="AG95" s="57"/>
      <c r="AH95" s="58"/>
      <c r="AI95" s="57"/>
      <c r="AJ95" s="57"/>
      <c r="AK95" s="57"/>
      <c r="AL95" s="57"/>
    </row>
    <row r="96" spans="1:38" ht="18" customHeight="1">
      <c r="A96" s="15"/>
      <c r="B96" s="15"/>
      <c r="C96" s="15"/>
      <c r="D96" s="15"/>
      <c r="E96" s="15"/>
      <c r="F96" s="15"/>
      <c r="G96" s="269"/>
      <c r="H96" s="15"/>
      <c r="I96" s="15"/>
      <c r="J96" s="15"/>
      <c r="K96" s="16"/>
      <c r="L96" s="16"/>
      <c r="M96" s="16"/>
      <c r="N96" s="16"/>
      <c r="O96" s="17"/>
      <c r="P96" s="18"/>
      <c r="Q96" s="18"/>
      <c r="R96" s="34"/>
      <c r="S96" s="34"/>
      <c r="T96" s="34"/>
      <c r="U96" s="34"/>
      <c r="V96" s="34"/>
      <c r="W96" s="34"/>
      <c r="X96" s="34"/>
      <c r="Y96" s="34"/>
      <c r="Z96" s="34"/>
      <c r="AA96" s="34"/>
      <c r="AB96" s="34"/>
      <c r="AC96" s="34"/>
      <c r="AD96" s="34"/>
      <c r="AE96" s="34"/>
      <c r="AF96" s="34"/>
      <c r="AG96" s="57"/>
      <c r="AH96" s="58"/>
      <c r="AI96" s="57"/>
      <c r="AJ96" s="57"/>
      <c r="AK96" s="57"/>
      <c r="AL96" s="57"/>
    </row>
    <row r="97" spans="1:38" ht="18" customHeight="1">
      <c r="A97" s="15"/>
      <c r="B97" s="15"/>
      <c r="C97" s="15"/>
      <c r="D97" s="15"/>
      <c r="E97" s="15"/>
      <c r="F97" s="15"/>
      <c r="G97" s="269"/>
      <c r="H97" s="15"/>
      <c r="I97" s="15"/>
      <c r="J97" s="15"/>
      <c r="K97" s="16"/>
      <c r="L97" s="16"/>
      <c r="M97" s="16"/>
      <c r="N97" s="16"/>
      <c r="O97" s="17"/>
      <c r="P97" s="18"/>
      <c r="Q97" s="18"/>
      <c r="R97" s="34"/>
      <c r="S97" s="34"/>
      <c r="T97" s="34"/>
      <c r="U97" s="34"/>
      <c r="V97" s="34"/>
      <c r="W97" s="34"/>
      <c r="X97" s="34"/>
      <c r="Y97" s="34"/>
      <c r="Z97" s="34"/>
      <c r="AA97" s="34"/>
      <c r="AB97" s="34"/>
      <c r="AC97" s="34"/>
      <c r="AD97" s="34"/>
      <c r="AE97" s="34"/>
      <c r="AF97" s="34"/>
      <c r="AG97" s="57"/>
      <c r="AH97" s="58"/>
      <c r="AI97" s="57"/>
      <c r="AJ97" s="57"/>
      <c r="AK97" s="57"/>
      <c r="AL97" s="57"/>
    </row>
    <row r="98" spans="1:38" ht="18" customHeight="1">
      <c r="A98" s="15"/>
      <c r="B98" s="15"/>
      <c r="C98" s="15"/>
      <c r="D98" s="15"/>
      <c r="E98" s="15"/>
      <c r="F98" s="15"/>
      <c r="G98" s="269"/>
      <c r="H98" s="15"/>
      <c r="I98" s="15"/>
      <c r="J98" s="15"/>
      <c r="K98" s="16"/>
      <c r="L98" s="16"/>
      <c r="M98" s="16"/>
      <c r="N98" s="16"/>
      <c r="O98" s="17"/>
      <c r="P98" s="18"/>
      <c r="Q98" s="18"/>
      <c r="R98" s="34"/>
      <c r="S98" s="34"/>
      <c r="T98" s="34"/>
      <c r="U98" s="34"/>
      <c r="V98" s="34"/>
      <c r="W98" s="34"/>
      <c r="X98" s="34"/>
      <c r="Y98" s="34"/>
      <c r="Z98" s="34"/>
      <c r="AA98" s="34"/>
      <c r="AB98" s="34"/>
      <c r="AC98" s="34"/>
      <c r="AD98" s="34"/>
      <c r="AE98" s="34"/>
      <c r="AF98" s="34"/>
      <c r="AG98" s="57"/>
      <c r="AH98" s="58"/>
      <c r="AI98" s="57"/>
      <c r="AJ98" s="57"/>
      <c r="AK98" s="57"/>
      <c r="AL98" s="57"/>
    </row>
    <row r="99" spans="1:38" ht="18" customHeight="1">
      <c r="A99" s="15"/>
      <c r="B99" s="15"/>
      <c r="C99" s="15"/>
      <c r="D99" s="15"/>
      <c r="E99" s="15"/>
      <c r="F99" s="15"/>
      <c r="G99" s="269"/>
      <c r="H99" s="15"/>
      <c r="I99" s="15"/>
      <c r="J99" s="15"/>
      <c r="K99" s="16"/>
      <c r="L99" s="16"/>
      <c r="M99" s="16"/>
      <c r="N99" s="16"/>
      <c r="O99" s="17"/>
      <c r="P99" s="18"/>
      <c r="Q99" s="18"/>
      <c r="R99" s="34"/>
      <c r="S99" s="34"/>
      <c r="T99" s="34"/>
      <c r="U99" s="34"/>
      <c r="V99" s="34"/>
      <c r="W99" s="34"/>
      <c r="X99" s="34"/>
      <c r="Y99" s="34"/>
      <c r="Z99" s="34"/>
      <c r="AA99" s="34"/>
      <c r="AB99" s="34"/>
      <c r="AC99" s="34"/>
      <c r="AD99" s="34"/>
      <c r="AE99" s="34"/>
      <c r="AF99" s="34"/>
      <c r="AG99" s="57"/>
      <c r="AH99" s="58"/>
      <c r="AI99" s="57"/>
      <c r="AJ99" s="57"/>
      <c r="AK99" s="57"/>
      <c r="AL99" s="57"/>
    </row>
    <row r="100" spans="1:38" ht="18" customHeight="1">
      <c r="A100" s="15"/>
      <c r="B100" s="15"/>
      <c r="C100" s="15"/>
      <c r="D100" s="15"/>
      <c r="E100" s="15"/>
      <c r="F100" s="15"/>
      <c r="G100" s="269"/>
      <c r="H100" s="15"/>
      <c r="I100" s="15"/>
      <c r="J100" s="15"/>
      <c r="K100" s="16"/>
      <c r="L100" s="16"/>
      <c r="M100" s="16"/>
      <c r="N100" s="16"/>
      <c r="O100" s="17"/>
      <c r="P100" s="18"/>
      <c r="Q100" s="18"/>
      <c r="R100" s="34"/>
      <c r="S100" s="34"/>
      <c r="T100" s="34"/>
      <c r="U100" s="34"/>
      <c r="V100" s="34"/>
      <c r="W100" s="34"/>
      <c r="X100" s="34"/>
      <c r="Y100" s="34"/>
      <c r="Z100" s="34"/>
      <c r="AA100" s="34"/>
      <c r="AB100" s="34"/>
      <c r="AC100" s="34"/>
      <c r="AD100" s="34"/>
      <c r="AE100" s="34"/>
      <c r="AF100" s="34"/>
      <c r="AG100" s="57"/>
      <c r="AH100" s="58"/>
      <c r="AI100" s="57"/>
      <c r="AJ100" s="57"/>
      <c r="AK100" s="57"/>
      <c r="AL100" s="57"/>
    </row>
    <row r="101" spans="1:38" ht="18" customHeight="1">
      <c r="A101" s="15"/>
      <c r="B101" s="15"/>
      <c r="C101" s="15"/>
      <c r="D101" s="15"/>
      <c r="E101" s="15"/>
      <c r="F101" s="15"/>
      <c r="G101" s="269"/>
      <c r="H101" s="15"/>
      <c r="I101" s="15"/>
      <c r="J101" s="15"/>
      <c r="K101" s="16"/>
      <c r="L101" s="16"/>
      <c r="M101" s="16"/>
      <c r="N101" s="16"/>
      <c r="O101" s="17"/>
      <c r="P101" s="18"/>
      <c r="Q101" s="18"/>
      <c r="R101" s="34"/>
      <c r="S101" s="34"/>
      <c r="T101" s="34"/>
      <c r="U101" s="34"/>
      <c r="V101" s="34"/>
      <c r="W101" s="34"/>
      <c r="X101" s="34"/>
      <c r="Y101" s="34"/>
      <c r="Z101" s="34"/>
      <c r="AA101" s="34"/>
      <c r="AB101" s="34"/>
      <c r="AC101" s="34"/>
      <c r="AD101" s="34"/>
      <c r="AE101" s="34"/>
      <c r="AF101" s="34"/>
      <c r="AG101" s="57"/>
      <c r="AH101" s="58"/>
      <c r="AI101" s="57"/>
      <c r="AJ101" s="57"/>
      <c r="AK101" s="57"/>
      <c r="AL101" s="57"/>
    </row>
    <row r="102" spans="1:38" ht="18" customHeight="1">
      <c r="A102" s="15"/>
      <c r="B102" s="15"/>
      <c r="C102" s="15"/>
      <c r="D102" s="15"/>
      <c r="E102" s="15"/>
      <c r="F102" s="15"/>
      <c r="G102" s="269"/>
      <c r="H102" s="15"/>
      <c r="I102" s="15"/>
      <c r="J102" s="15"/>
      <c r="K102" s="16"/>
      <c r="L102" s="16"/>
      <c r="M102" s="16"/>
      <c r="N102" s="16"/>
      <c r="O102" s="17"/>
      <c r="P102" s="18"/>
      <c r="Q102" s="18"/>
      <c r="R102" s="34"/>
      <c r="S102" s="34"/>
      <c r="T102" s="34"/>
      <c r="U102" s="34"/>
      <c r="V102" s="34"/>
      <c r="W102" s="34"/>
      <c r="X102" s="34"/>
      <c r="Y102" s="34"/>
      <c r="Z102" s="34"/>
      <c r="AA102" s="34"/>
      <c r="AB102" s="34"/>
      <c r="AC102" s="34"/>
      <c r="AD102" s="34"/>
      <c r="AE102" s="34"/>
      <c r="AF102" s="34"/>
      <c r="AG102" s="57"/>
      <c r="AH102" s="58"/>
      <c r="AI102" s="57"/>
      <c r="AJ102" s="57"/>
      <c r="AK102" s="57"/>
      <c r="AL102" s="57"/>
    </row>
    <row r="103" spans="1:38" ht="18" customHeight="1">
      <c r="A103" s="15"/>
      <c r="B103" s="15"/>
      <c r="C103" s="15"/>
      <c r="D103" s="15"/>
      <c r="E103" s="15"/>
      <c r="F103" s="15"/>
      <c r="G103" s="269"/>
      <c r="H103" s="15"/>
      <c r="I103" s="15"/>
      <c r="J103" s="15"/>
      <c r="K103" s="16"/>
      <c r="L103" s="16"/>
      <c r="M103" s="16"/>
      <c r="N103" s="16"/>
      <c r="O103" s="17"/>
      <c r="P103" s="18"/>
      <c r="Q103" s="18"/>
      <c r="R103" s="34"/>
      <c r="S103" s="34"/>
      <c r="T103" s="34"/>
      <c r="U103" s="34"/>
      <c r="V103" s="34"/>
      <c r="W103" s="34"/>
      <c r="X103" s="34"/>
      <c r="Y103" s="34"/>
      <c r="Z103" s="34"/>
      <c r="AA103" s="34"/>
      <c r="AB103" s="34"/>
      <c r="AC103" s="34"/>
      <c r="AD103" s="34"/>
      <c r="AE103" s="34"/>
      <c r="AF103" s="34"/>
      <c r="AG103" s="57"/>
      <c r="AH103" s="58"/>
      <c r="AI103" s="57"/>
      <c r="AJ103" s="57"/>
      <c r="AK103" s="57"/>
      <c r="AL103" s="57"/>
    </row>
    <row r="104" spans="1:38" ht="18" customHeight="1">
      <c r="A104" s="15"/>
      <c r="B104" s="15"/>
      <c r="C104" s="15"/>
      <c r="D104" s="15"/>
      <c r="E104" s="15"/>
      <c r="F104" s="15"/>
      <c r="G104" s="269"/>
      <c r="H104" s="15"/>
      <c r="I104" s="15"/>
      <c r="J104" s="15"/>
      <c r="K104" s="16"/>
      <c r="L104" s="16"/>
      <c r="M104" s="16"/>
      <c r="N104" s="16"/>
      <c r="O104" s="17"/>
      <c r="P104" s="18"/>
      <c r="Q104" s="18"/>
      <c r="R104" s="34"/>
      <c r="S104" s="34"/>
      <c r="T104" s="34"/>
      <c r="U104" s="34"/>
      <c r="V104" s="34"/>
      <c r="W104" s="34"/>
      <c r="X104" s="34"/>
      <c r="Y104" s="34"/>
      <c r="Z104" s="34"/>
      <c r="AA104" s="34"/>
      <c r="AB104" s="34"/>
      <c r="AC104" s="34"/>
      <c r="AD104" s="34"/>
      <c r="AE104" s="34"/>
      <c r="AF104" s="34"/>
      <c r="AG104" s="57"/>
      <c r="AH104" s="58"/>
      <c r="AI104" s="57"/>
      <c r="AJ104" s="57"/>
      <c r="AK104" s="57"/>
      <c r="AL104" s="57"/>
    </row>
    <row r="105" spans="1:38" ht="18" customHeight="1">
      <c r="A105" s="15"/>
      <c r="B105" s="15"/>
      <c r="C105" s="15"/>
      <c r="D105" s="15"/>
      <c r="E105" s="15"/>
      <c r="F105" s="15"/>
      <c r="G105" s="269"/>
      <c r="H105" s="15"/>
      <c r="I105" s="15"/>
      <c r="J105" s="15"/>
      <c r="K105" s="16"/>
      <c r="L105" s="16"/>
      <c r="M105" s="16"/>
      <c r="N105" s="16"/>
      <c r="O105" s="17"/>
      <c r="P105" s="18"/>
      <c r="Q105" s="18"/>
      <c r="R105" s="34"/>
      <c r="S105" s="34"/>
      <c r="T105" s="34"/>
      <c r="U105" s="34"/>
      <c r="V105" s="34"/>
      <c r="W105" s="34"/>
      <c r="X105" s="34"/>
      <c r="Y105" s="34"/>
      <c r="Z105" s="34"/>
      <c r="AA105" s="34"/>
      <c r="AB105" s="34"/>
      <c r="AC105" s="34"/>
      <c r="AD105" s="34"/>
      <c r="AE105" s="34"/>
      <c r="AF105" s="34"/>
      <c r="AG105" s="57"/>
      <c r="AH105" s="58"/>
      <c r="AI105" s="57"/>
      <c r="AJ105" s="57"/>
      <c r="AK105" s="57"/>
      <c r="AL105" s="57"/>
    </row>
    <row r="106" spans="1:38" ht="18" customHeight="1">
      <c r="A106" s="15"/>
      <c r="B106" s="15"/>
      <c r="C106" s="15"/>
      <c r="D106" s="15"/>
      <c r="E106" s="15"/>
      <c r="F106" s="15"/>
      <c r="G106" s="269"/>
      <c r="H106" s="15"/>
      <c r="I106" s="15"/>
      <c r="J106" s="15"/>
      <c r="K106" s="16"/>
      <c r="L106" s="16"/>
      <c r="M106" s="16"/>
      <c r="N106" s="16"/>
      <c r="O106" s="17"/>
      <c r="P106" s="18"/>
      <c r="Q106" s="18"/>
      <c r="R106" s="34"/>
      <c r="S106" s="34"/>
      <c r="T106" s="34"/>
      <c r="U106" s="34"/>
      <c r="V106" s="34"/>
      <c r="W106" s="34"/>
      <c r="X106" s="34"/>
      <c r="Y106" s="34"/>
      <c r="Z106" s="34"/>
      <c r="AA106" s="34"/>
      <c r="AB106" s="34"/>
      <c r="AC106" s="34"/>
      <c r="AD106" s="34"/>
      <c r="AE106" s="34"/>
      <c r="AF106" s="34"/>
      <c r="AG106" s="57"/>
      <c r="AH106" s="58"/>
      <c r="AI106" s="57"/>
      <c r="AJ106" s="57"/>
      <c r="AK106" s="57"/>
      <c r="AL106" s="57"/>
    </row>
    <row r="107" spans="1:38" ht="18" customHeight="1">
      <c r="A107" s="15"/>
      <c r="B107" s="15"/>
      <c r="C107" s="15"/>
      <c r="D107" s="15"/>
      <c r="E107" s="15"/>
      <c r="F107" s="15"/>
      <c r="G107" s="269"/>
      <c r="H107" s="15"/>
      <c r="I107" s="15"/>
      <c r="J107" s="15"/>
      <c r="K107" s="16"/>
      <c r="L107" s="16"/>
      <c r="M107" s="16"/>
      <c r="N107" s="16"/>
      <c r="O107" s="17"/>
      <c r="P107" s="18"/>
      <c r="Q107" s="18"/>
      <c r="R107" s="34"/>
      <c r="S107" s="34"/>
      <c r="T107" s="34"/>
      <c r="U107" s="34"/>
      <c r="V107" s="34"/>
      <c r="W107" s="34"/>
      <c r="X107" s="34"/>
      <c r="Y107" s="34"/>
      <c r="Z107" s="34"/>
      <c r="AA107" s="34"/>
      <c r="AB107" s="34"/>
      <c r="AC107" s="34"/>
      <c r="AD107" s="34"/>
      <c r="AE107" s="34"/>
      <c r="AF107" s="34"/>
      <c r="AG107" s="57"/>
      <c r="AH107" s="58"/>
      <c r="AI107" s="57"/>
      <c r="AJ107" s="57"/>
      <c r="AK107" s="57"/>
      <c r="AL107" s="57"/>
    </row>
    <row r="108" spans="1:38" ht="18" customHeight="1">
      <c r="A108" s="15"/>
      <c r="B108" s="15"/>
      <c r="C108" s="15"/>
      <c r="D108" s="15"/>
      <c r="E108" s="15"/>
      <c r="F108" s="15"/>
      <c r="G108" s="269"/>
      <c r="H108" s="15"/>
      <c r="I108" s="15"/>
      <c r="J108" s="15"/>
      <c r="K108" s="16"/>
      <c r="L108" s="16"/>
      <c r="M108" s="16"/>
      <c r="N108" s="16"/>
      <c r="O108" s="17"/>
      <c r="P108" s="18"/>
      <c r="Q108" s="18"/>
      <c r="R108" s="34"/>
      <c r="S108" s="34"/>
      <c r="T108" s="34"/>
      <c r="U108" s="34"/>
      <c r="V108" s="34"/>
      <c r="W108" s="34"/>
      <c r="X108" s="34"/>
      <c r="Y108" s="34"/>
      <c r="Z108" s="34"/>
      <c r="AA108" s="34"/>
      <c r="AB108" s="34"/>
      <c r="AC108" s="34"/>
      <c r="AD108" s="34"/>
      <c r="AE108" s="34"/>
      <c r="AF108" s="34"/>
      <c r="AG108" s="57"/>
      <c r="AH108" s="58"/>
      <c r="AI108" s="57"/>
      <c r="AJ108" s="57"/>
      <c r="AK108" s="57"/>
      <c r="AL108" s="57"/>
    </row>
    <row r="109" spans="1:38" ht="18" customHeight="1">
      <c r="A109" s="15"/>
      <c r="B109" s="15"/>
      <c r="C109" s="15"/>
      <c r="D109" s="15"/>
      <c r="E109" s="15"/>
      <c r="F109" s="15"/>
      <c r="G109" s="269"/>
      <c r="H109" s="15"/>
      <c r="I109" s="15"/>
      <c r="J109" s="15"/>
      <c r="K109" s="16"/>
      <c r="L109" s="16"/>
      <c r="M109" s="16"/>
      <c r="N109" s="16"/>
      <c r="O109" s="17"/>
      <c r="P109" s="18"/>
      <c r="Q109" s="18"/>
      <c r="R109" s="34"/>
      <c r="S109" s="34"/>
      <c r="T109" s="34"/>
      <c r="U109" s="34"/>
      <c r="V109" s="34"/>
      <c r="W109" s="34"/>
      <c r="X109" s="34"/>
      <c r="Y109" s="34"/>
      <c r="Z109" s="34"/>
      <c r="AA109" s="34"/>
      <c r="AB109" s="34"/>
      <c r="AC109" s="34"/>
      <c r="AD109" s="34"/>
      <c r="AE109" s="34"/>
      <c r="AF109" s="34"/>
      <c r="AG109" s="57"/>
      <c r="AH109" s="58"/>
      <c r="AI109" s="57"/>
      <c r="AJ109" s="57"/>
      <c r="AK109" s="57"/>
      <c r="AL109" s="57"/>
    </row>
    <row r="110" spans="1:38" ht="18" customHeight="1">
      <c r="A110" s="15"/>
      <c r="B110" s="15"/>
      <c r="C110" s="15"/>
      <c r="D110" s="15"/>
      <c r="E110" s="15"/>
      <c r="F110" s="15"/>
      <c r="G110" s="269"/>
      <c r="H110" s="15"/>
      <c r="I110" s="15"/>
      <c r="J110" s="15"/>
      <c r="K110" s="16"/>
      <c r="L110" s="16"/>
      <c r="M110" s="16"/>
      <c r="N110" s="16"/>
      <c r="O110" s="17"/>
      <c r="P110" s="18"/>
      <c r="Q110" s="18"/>
      <c r="R110" s="34"/>
      <c r="S110" s="34"/>
      <c r="T110" s="34"/>
      <c r="U110" s="34"/>
      <c r="V110" s="34"/>
      <c r="W110" s="34"/>
      <c r="X110" s="34"/>
      <c r="Y110" s="34"/>
      <c r="Z110" s="34"/>
      <c r="AA110" s="34"/>
      <c r="AB110" s="34"/>
      <c r="AC110" s="34"/>
      <c r="AD110" s="34"/>
      <c r="AE110" s="34"/>
      <c r="AF110" s="34"/>
      <c r="AG110" s="57"/>
      <c r="AH110" s="58"/>
      <c r="AI110" s="57"/>
      <c r="AJ110" s="57"/>
      <c r="AK110" s="57"/>
      <c r="AL110" s="57"/>
    </row>
    <row r="111" spans="1:38" ht="18" customHeight="1">
      <c r="A111" s="15"/>
      <c r="B111" s="15"/>
      <c r="C111" s="15"/>
      <c r="D111" s="15"/>
      <c r="E111" s="15"/>
      <c r="F111" s="15"/>
      <c r="G111" s="269"/>
      <c r="H111" s="15"/>
      <c r="I111" s="15"/>
      <c r="J111" s="15"/>
      <c r="K111" s="16"/>
      <c r="L111" s="16"/>
      <c r="M111" s="16"/>
      <c r="N111" s="16"/>
      <c r="O111" s="17"/>
      <c r="P111" s="18"/>
      <c r="Q111" s="18"/>
      <c r="R111" s="34"/>
      <c r="S111" s="34"/>
      <c r="T111" s="34"/>
      <c r="U111" s="34"/>
      <c r="V111" s="34"/>
      <c r="W111" s="34"/>
      <c r="X111" s="34"/>
      <c r="Y111" s="34"/>
      <c r="Z111" s="34"/>
      <c r="AA111" s="34"/>
      <c r="AB111" s="34"/>
      <c r="AC111" s="34"/>
      <c r="AD111" s="34"/>
      <c r="AE111" s="34"/>
      <c r="AF111" s="34"/>
      <c r="AG111" s="57"/>
      <c r="AH111" s="58"/>
      <c r="AI111" s="57"/>
      <c r="AJ111" s="57"/>
      <c r="AK111" s="57"/>
      <c r="AL111" s="57"/>
    </row>
    <row r="112" spans="1:38" ht="18" customHeight="1">
      <c r="A112" s="15"/>
      <c r="B112" s="15"/>
      <c r="C112" s="15"/>
      <c r="D112" s="15"/>
      <c r="E112" s="15"/>
      <c r="F112" s="15"/>
      <c r="G112" s="269"/>
      <c r="H112" s="15"/>
      <c r="I112" s="15"/>
      <c r="J112" s="15"/>
      <c r="K112" s="16"/>
      <c r="L112" s="16"/>
      <c r="M112" s="16"/>
      <c r="N112" s="16"/>
      <c r="O112" s="17"/>
      <c r="P112" s="18"/>
      <c r="Q112" s="18"/>
      <c r="R112" s="34"/>
      <c r="S112" s="34"/>
      <c r="T112" s="34"/>
      <c r="U112" s="34"/>
      <c r="V112" s="34"/>
      <c r="W112" s="34"/>
      <c r="X112" s="34"/>
      <c r="Y112" s="34"/>
      <c r="Z112" s="34"/>
      <c r="AA112" s="34"/>
      <c r="AB112" s="34"/>
      <c r="AC112" s="34"/>
      <c r="AD112" s="34"/>
      <c r="AE112" s="34"/>
      <c r="AF112" s="34"/>
      <c r="AG112" s="57"/>
      <c r="AH112" s="58"/>
      <c r="AI112" s="57"/>
      <c r="AJ112" s="57"/>
      <c r="AK112" s="57"/>
      <c r="AL112" s="57"/>
    </row>
    <row r="113" spans="1:38" ht="18" customHeight="1">
      <c r="A113" s="15"/>
      <c r="B113" s="15"/>
      <c r="C113" s="15"/>
      <c r="D113" s="15"/>
      <c r="E113" s="15"/>
      <c r="F113" s="15"/>
      <c r="G113" s="269"/>
      <c r="H113" s="15"/>
      <c r="I113" s="15"/>
      <c r="J113" s="15"/>
      <c r="K113" s="16"/>
      <c r="L113" s="16"/>
      <c r="M113" s="16"/>
      <c r="N113" s="16"/>
      <c r="O113" s="17"/>
      <c r="P113" s="18"/>
      <c r="Q113" s="18"/>
      <c r="R113" s="34"/>
      <c r="S113" s="34"/>
      <c r="T113" s="34"/>
      <c r="U113" s="34"/>
      <c r="V113" s="34"/>
      <c r="W113" s="34"/>
      <c r="X113" s="34"/>
      <c r="Y113" s="34"/>
      <c r="Z113" s="34"/>
      <c r="AA113" s="34"/>
      <c r="AB113" s="34"/>
      <c r="AC113" s="34"/>
      <c r="AD113" s="34"/>
      <c r="AE113" s="34"/>
      <c r="AF113" s="34"/>
      <c r="AG113" s="57"/>
      <c r="AH113" s="58"/>
      <c r="AI113" s="57"/>
      <c r="AJ113" s="57"/>
      <c r="AK113" s="57"/>
      <c r="AL113" s="57"/>
    </row>
    <row r="114" spans="1:38" ht="18" customHeight="1">
      <c r="A114" s="15"/>
      <c r="B114" s="15"/>
      <c r="C114" s="15"/>
      <c r="D114" s="15"/>
      <c r="E114" s="15"/>
      <c r="F114" s="15"/>
      <c r="G114" s="269"/>
      <c r="H114" s="15"/>
      <c r="I114" s="15"/>
      <c r="J114" s="15"/>
      <c r="K114" s="16"/>
      <c r="L114" s="16"/>
      <c r="M114" s="16"/>
      <c r="N114" s="16"/>
      <c r="O114" s="17"/>
      <c r="P114" s="18"/>
      <c r="Q114" s="18"/>
      <c r="R114" s="34"/>
      <c r="S114" s="34"/>
      <c r="T114" s="34"/>
      <c r="U114" s="34"/>
      <c r="V114" s="34"/>
      <c r="W114" s="34"/>
      <c r="X114" s="34"/>
      <c r="Y114" s="34"/>
      <c r="Z114" s="34"/>
      <c r="AA114" s="34"/>
      <c r="AB114" s="34"/>
      <c r="AC114" s="34"/>
      <c r="AD114" s="34"/>
      <c r="AE114" s="34"/>
      <c r="AF114" s="34"/>
      <c r="AG114" s="57"/>
      <c r="AH114" s="58"/>
      <c r="AI114" s="57"/>
      <c r="AJ114" s="57"/>
      <c r="AK114" s="57"/>
      <c r="AL114" s="57"/>
    </row>
    <row r="115" spans="1:38" ht="18" customHeight="1">
      <c r="A115" s="15"/>
      <c r="B115" s="15"/>
      <c r="C115" s="15"/>
      <c r="D115" s="15"/>
      <c r="E115" s="15"/>
      <c r="F115" s="15"/>
      <c r="G115" s="269"/>
      <c r="H115" s="15"/>
      <c r="I115" s="15"/>
      <c r="J115" s="15"/>
      <c r="K115" s="16"/>
      <c r="L115" s="16"/>
      <c r="M115" s="16"/>
      <c r="N115" s="16"/>
      <c r="O115" s="17"/>
      <c r="P115" s="18"/>
      <c r="Q115" s="18"/>
      <c r="R115" s="34"/>
      <c r="S115" s="34"/>
      <c r="T115" s="34"/>
      <c r="U115" s="34"/>
      <c r="V115" s="34"/>
      <c r="W115" s="34"/>
      <c r="X115" s="34"/>
      <c r="Y115" s="34"/>
      <c r="Z115" s="34"/>
      <c r="AA115" s="34"/>
      <c r="AB115" s="34"/>
      <c r="AC115" s="34"/>
      <c r="AD115" s="34"/>
      <c r="AE115" s="34"/>
      <c r="AF115" s="34"/>
      <c r="AG115" s="57"/>
      <c r="AH115" s="58"/>
      <c r="AI115" s="57"/>
      <c r="AJ115" s="57"/>
      <c r="AK115" s="57"/>
      <c r="AL115" s="57"/>
    </row>
    <row r="116" spans="1:38" ht="18" customHeight="1">
      <c r="A116" s="15"/>
      <c r="B116" s="15"/>
      <c r="C116" s="15"/>
      <c r="D116" s="15"/>
      <c r="E116" s="15"/>
      <c r="F116" s="15"/>
      <c r="G116" s="269"/>
      <c r="H116" s="15"/>
      <c r="I116" s="15"/>
      <c r="J116" s="15"/>
      <c r="K116" s="16"/>
      <c r="L116" s="16"/>
      <c r="M116" s="16"/>
      <c r="N116" s="16"/>
      <c r="O116" s="17"/>
      <c r="P116" s="18"/>
      <c r="Q116" s="18"/>
      <c r="R116" s="34"/>
      <c r="S116" s="34"/>
      <c r="T116" s="34"/>
      <c r="U116" s="34"/>
      <c r="V116" s="34"/>
      <c r="W116" s="34"/>
      <c r="X116" s="34"/>
      <c r="Y116" s="34"/>
      <c r="Z116" s="34"/>
      <c r="AA116" s="34"/>
      <c r="AB116" s="34"/>
      <c r="AC116" s="34"/>
      <c r="AD116" s="34"/>
      <c r="AE116" s="34"/>
      <c r="AF116" s="34"/>
      <c r="AG116" s="57"/>
      <c r="AH116" s="58"/>
      <c r="AI116" s="57"/>
      <c r="AJ116" s="57"/>
      <c r="AK116" s="57"/>
      <c r="AL116" s="57"/>
    </row>
    <row r="117" spans="1:38" ht="18" customHeight="1">
      <c r="A117" s="15"/>
      <c r="B117" s="15"/>
      <c r="C117" s="15"/>
      <c r="D117" s="15"/>
      <c r="E117" s="15"/>
      <c r="F117" s="15"/>
      <c r="G117" s="269"/>
      <c r="H117" s="15"/>
      <c r="I117" s="15"/>
      <c r="J117" s="15"/>
      <c r="K117" s="16"/>
      <c r="L117" s="16"/>
      <c r="M117" s="16"/>
      <c r="N117" s="16"/>
      <c r="O117" s="17"/>
      <c r="P117" s="18"/>
      <c r="Q117" s="18"/>
      <c r="R117" s="34"/>
      <c r="S117" s="34"/>
      <c r="T117" s="34"/>
      <c r="U117" s="34"/>
      <c r="V117" s="34"/>
      <c r="W117" s="34"/>
      <c r="X117" s="34"/>
      <c r="Y117" s="34"/>
      <c r="Z117" s="34"/>
      <c r="AA117" s="34"/>
      <c r="AB117" s="34"/>
      <c r="AC117" s="34"/>
      <c r="AD117" s="34"/>
      <c r="AE117" s="34"/>
      <c r="AF117" s="34"/>
      <c r="AG117" s="57"/>
      <c r="AH117" s="58"/>
      <c r="AI117" s="57"/>
      <c r="AJ117" s="57"/>
      <c r="AK117" s="57"/>
      <c r="AL117" s="57"/>
    </row>
    <row r="118" spans="1:38" ht="18" customHeight="1">
      <c r="A118" s="15"/>
      <c r="B118" s="15"/>
      <c r="C118" s="15"/>
      <c r="D118" s="15"/>
      <c r="E118" s="15"/>
      <c r="F118" s="15"/>
      <c r="G118" s="269"/>
      <c r="H118" s="15"/>
      <c r="I118" s="15"/>
      <c r="J118" s="15"/>
      <c r="K118" s="16"/>
      <c r="L118" s="16"/>
      <c r="M118" s="16"/>
      <c r="N118" s="16"/>
      <c r="O118" s="17"/>
      <c r="P118" s="18"/>
      <c r="Q118" s="18"/>
      <c r="R118" s="34"/>
      <c r="S118" s="34"/>
      <c r="T118" s="34"/>
      <c r="U118" s="34"/>
      <c r="V118" s="34"/>
      <c r="W118" s="34"/>
      <c r="X118" s="34"/>
      <c r="Y118" s="34"/>
      <c r="Z118" s="34"/>
      <c r="AA118" s="34"/>
      <c r="AB118" s="34"/>
      <c r="AC118" s="34"/>
      <c r="AD118" s="34"/>
      <c r="AE118" s="34"/>
      <c r="AF118" s="34"/>
      <c r="AG118" s="57"/>
      <c r="AH118" s="58"/>
      <c r="AI118" s="57"/>
      <c r="AJ118" s="57"/>
      <c r="AK118" s="57"/>
      <c r="AL118" s="57"/>
    </row>
    <row r="119" spans="1:38" ht="18" customHeight="1">
      <c r="A119" s="15"/>
      <c r="B119" s="15"/>
      <c r="C119" s="15"/>
      <c r="D119" s="15"/>
      <c r="E119" s="15"/>
      <c r="F119" s="15"/>
      <c r="G119" s="269"/>
      <c r="H119" s="15"/>
      <c r="I119" s="15"/>
      <c r="J119" s="15"/>
      <c r="K119" s="16"/>
      <c r="L119" s="16"/>
      <c r="M119" s="16"/>
      <c r="N119" s="16"/>
      <c r="O119" s="17"/>
      <c r="P119" s="18"/>
      <c r="Q119" s="18"/>
      <c r="R119" s="34"/>
      <c r="S119" s="34"/>
      <c r="T119" s="34"/>
      <c r="U119" s="34"/>
      <c r="V119" s="34"/>
      <c r="W119" s="34"/>
      <c r="X119" s="34"/>
      <c r="Y119" s="34"/>
      <c r="Z119" s="34"/>
      <c r="AA119" s="34"/>
      <c r="AB119" s="34"/>
      <c r="AC119" s="34"/>
      <c r="AD119" s="34"/>
      <c r="AE119" s="34"/>
      <c r="AF119" s="34"/>
      <c r="AG119" s="57"/>
      <c r="AH119" s="58"/>
      <c r="AI119" s="57"/>
      <c r="AJ119" s="57"/>
      <c r="AK119" s="57"/>
      <c r="AL119" s="57"/>
    </row>
    <row r="120" spans="1:38" ht="18" customHeight="1">
      <c r="A120" s="15"/>
      <c r="B120" s="15"/>
      <c r="C120" s="15"/>
      <c r="D120" s="15"/>
      <c r="E120" s="15"/>
      <c r="F120" s="15"/>
      <c r="G120" s="269"/>
      <c r="H120" s="15"/>
      <c r="I120" s="15"/>
      <c r="J120" s="15"/>
      <c r="K120" s="16"/>
      <c r="L120" s="16"/>
      <c r="M120" s="16"/>
      <c r="N120" s="16"/>
      <c r="O120" s="17"/>
      <c r="P120" s="18"/>
      <c r="Q120" s="18"/>
      <c r="R120" s="34"/>
      <c r="S120" s="34"/>
      <c r="T120" s="34"/>
      <c r="U120" s="34"/>
      <c r="V120" s="34"/>
      <c r="W120" s="34"/>
      <c r="X120" s="34"/>
      <c r="Y120" s="34"/>
      <c r="Z120" s="34"/>
      <c r="AA120" s="34"/>
      <c r="AB120" s="34"/>
      <c r="AC120" s="34"/>
      <c r="AD120" s="34"/>
      <c r="AE120" s="34"/>
      <c r="AF120" s="34"/>
      <c r="AG120" s="57"/>
      <c r="AH120" s="58"/>
      <c r="AI120" s="57"/>
      <c r="AJ120" s="57"/>
      <c r="AK120" s="57"/>
      <c r="AL120" s="57"/>
    </row>
    <row r="121" spans="1:38" ht="18" customHeight="1">
      <c r="A121" s="15"/>
      <c r="B121" s="15"/>
      <c r="C121" s="15"/>
      <c r="D121" s="15"/>
      <c r="E121" s="15"/>
      <c r="F121" s="15"/>
      <c r="G121" s="269"/>
      <c r="H121" s="15"/>
      <c r="I121" s="15"/>
      <c r="J121" s="15"/>
      <c r="K121" s="16"/>
      <c r="L121" s="16"/>
      <c r="M121" s="16"/>
      <c r="N121" s="16"/>
      <c r="O121" s="17"/>
      <c r="P121" s="18"/>
      <c r="Q121" s="18"/>
      <c r="R121" s="34"/>
      <c r="S121" s="34"/>
      <c r="T121" s="34"/>
      <c r="U121" s="34"/>
      <c r="V121" s="34"/>
      <c r="W121" s="34"/>
      <c r="X121" s="34"/>
      <c r="Y121" s="34"/>
      <c r="Z121" s="34"/>
      <c r="AA121" s="34"/>
      <c r="AB121" s="34"/>
      <c r="AC121" s="34"/>
      <c r="AD121" s="34"/>
      <c r="AE121" s="34"/>
      <c r="AF121" s="34"/>
      <c r="AG121" s="57"/>
      <c r="AH121" s="58"/>
      <c r="AI121" s="57"/>
      <c r="AJ121" s="57"/>
      <c r="AK121" s="57"/>
      <c r="AL121" s="57"/>
    </row>
    <row r="122" spans="1:38" ht="18" customHeight="1">
      <c r="A122" s="15"/>
      <c r="B122" s="15"/>
      <c r="C122" s="15"/>
      <c r="D122" s="15"/>
      <c r="E122" s="15"/>
      <c r="F122" s="15"/>
      <c r="G122" s="269"/>
      <c r="H122" s="15"/>
      <c r="I122" s="15"/>
      <c r="J122" s="15"/>
      <c r="K122" s="16"/>
      <c r="L122" s="16"/>
      <c r="M122" s="16"/>
      <c r="N122" s="16"/>
      <c r="O122" s="17"/>
      <c r="P122" s="18"/>
      <c r="Q122" s="18"/>
      <c r="R122" s="34"/>
      <c r="S122" s="34"/>
      <c r="T122" s="34"/>
      <c r="U122" s="34"/>
      <c r="V122" s="34"/>
      <c r="W122" s="34"/>
      <c r="X122" s="34"/>
      <c r="Y122" s="34"/>
      <c r="Z122" s="34"/>
      <c r="AA122" s="34"/>
      <c r="AB122" s="34"/>
      <c r="AC122" s="34"/>
      <c r="AD122" s="34"/>
      <c r="AE122" s="34"/>
      <c r="AF122" s="34"/>
      <c r="AG122" s="57"/>
      <c r="AH122" s="58"/>
      <c r="AI122" s="57"/>
      <c r="AJ122" s="57"/>
      <c r="AK122" s="57"/>
      <c r="AL122" s="57"/>
    </row>
    <row r="123" spans="1:38" ht="18" customHeight="1">
      <c r="A123" s="15"/>
      <c r="B123" s="15"/>
      <c r="C123" s="15"/>
      <c r="D123" s="15"/>
      <c r="E123" s="15"/>
      <c r="F123" s="15"/>
      <c r="G123" s="269"/>
      <c r="H123" s="15"/>
      <c r="I123" s="15"/>
      <c r="J123" s="15"/>
      <c r="K123" s="16"/>
      <c r="L123" s="16"/>
      <c r="M123" s="16"/>
      <c r="N123" s="16"/>
      <c r="O123" s="17"/>
      <c r="P123" s="18"/>
      <c r="Q123" s="18"/>
      <c r="R123" s="34"/>
      <c r="S123" s="34"/>
      <c r="T123" s="34"/>
      <c r="U123" s="34"/>
      <c r="V123" s="34"/>
      <c r="W123" s="34"/>
      <c r="X123" s="34"/>
      <c r="Y123" s="34"/>
      <c r="Z123" s="34"/>
      <c r="AA123" s="34"/>
      <c r="AB123" s="34"/>
      <c r="AC123" s="34"/>
      <c r="AD123" s="34"/>
      <c r="AE123" s="34"/>
      <c r="AF123" s="34"/>
      <c r="AG123" s="57"/>
      <c r="AH123" s="58"/>
      <c r="AI123" s="57"/>
      <c r="AJ123" s="57"/>
      <c r="AK123" s="57"/>
      <c r="AL123" s="57"/>
    </row>
    <row r="124" spans="1:38" ht="18" customHeight="1">
      <c r="A124" s="15"/>
      <c r="B124" s="15"/>
      <c r="C124" s="15"/>
      <c r="D124" s="15"/>
      <c r="E124" s="15"/>
      <c r="F124" s="15"/>
      <c r="G124" s="269"/>
      <c r="H124" s="15"/>
      <c r="I124" s="15"/>
      <c r="J124" s="15"/>
      <c r="K124" s="16"/>
      <c r="L124" s="16"/>
      <c r="M124" s="16"/>
      <c r="N124" s="16"/>
      <c r="O124" s="17"/>
      <c r="P124" s="18"/>
      <c r="Q124" s="18"/>
      <c r="R124" s="34"/>
      <c r="S124" s="34"/>
      <c r="T124" s="34"/>
      <c r="U124" s="34"/>
      <c r="V124" s="34"/>
      <c r="W124" s="34"/>
      <c r="X124" s="34"/>
      <c r="Y124" s="34"/>
      <c r="Z124" s="34"/>
      <c r="AA124" s="34"/>
      <c r="AB124" s="34"/>
      <c r="AC124" s="34"/>
      <c r="AD124" s="34"/>
      <c r="AE124" s="34"/>
      <c r="AF124" s="34"/>
      <c r="AG124" s="57"/>
      <c r="AH124" s="58"/>
      <c r="AI124" s="57"/>
      <c r="AJ124" s="57"/>
      <c r="AK124" s="57"/>
      <c r="AL124" s="57"/>
    </row>
    <row r="125" spans="1:38" ht="18" customHeight="1">
      <c r="A125" s="15"/>
      <c r="B125" s="15"/>
      <c r="C125" s="15"/>
      <c r="D125" s="15"/>
      <c r="E125" s="15"/>
      <c r="F125" s="15"/>
      <c r="G125" s="269"/>
      <c r="H125" s="15"/>
      <c r="I125" s="15"/>
      <c r="J125" s="15"/>
      <c r="K125" s="16"/>
      <c r="L125" s="16"/>
      <c r="M125" s="16"/>
      <c r="N125" s="16"/>
      <c r="O125" s="17"/>
      <c r="P125" s="18"/>
      <c r="Q125" s="18"/>
      <c r="R125" s="34"/>
      <c r="S125" s="34"/>
      <c r="T125" s="34"/>
      <c r="U125" s="34"/>
      <c r="V125" s="34"/>
      <c r="W125" s="34"/>
      <c r="X125" s="34"/>
      <c r="Y125" s="34"/>
      <c r="Z125" s="34"/>
      <c r="AA125" s="34"/>
      <c r="AB125" s="34"/>
      <c r="AC125" s="34"/>
      <c r="AD125" s="34"/>
      <c r="AE125" s="34"/>
      <c r="AF125" s="34"/>
      <c r="AG125" s="57"/>
      <c r="AH125" s="58"/>
      <c r="AI125" s="57"/>
      <c r="AJ125" s="57"/>
      <c r="AK125" s="57"/>
      <c r="AL125" s="57"/>
    </row>
    <row r="126" spans="1:38" ht="18" customHeight="1">
      <c r="A126" s="15"/>
      <c r="B126" s="15"/>
      <c r="C126" s="15"/>
      <c r="D126" s="15"/>
      <c r="E126" s="15"/>
      <c r="F126" s="15"/>
      <c r="G126" s="269"/>
      <c r="H126" s="15"/>
      <c r="I126" s="15"/>
      <c r="J126" s="15"/>
      <c r="K126" s="16"/>
      <c r="L126" s="16"/>
      <c r="M126" s="16"/>
      <c r="N126" s="16"/>
      <c r="O126" s="17"/>
      <c r="P126" s="18"/>
      <c r="Q126" s="18"/>
      <c r="R126" s="34"/>
      <c r="S126" s="34"/>
      <c r="T126" s="34"/>
      <c r="U126" s="34"/>
      <c r="V126" s="34"/>
      <c r="W126" s="34"/>
      <c r="X126" s="34"/>
      <c r="Y126" s="34"/>
      <c r="Z126" s="34"/>
      <c r="AA126" s="34"/>
      <c r="AB126" s="34"/>
      <c r="AC126" s="34"/>
      <c r="AD126" s="34"/>
      <c r="AE126" s="34"/>
      <c r="AF126" s="34"/>
      <c r="AG126" s="57"/>
      <c r="AH126" s="58"/>
      <c r="AI126" s="57"/>
      <c r="AJ126" s="57"/>
      <c r="AK126" s="57"/>
      <c r="AL126" s="57"/>
    </row>
    <row r="127" spans="1:38" ht="18" customHeight="1">
      <c r="A127" s="15"/>
      <c r="B127" s="15"/>
      <c r="C127" s="15"/>
      <c r="D127" s="15"/>
      <c r="E127" s="15"/>
      <c r="F127" s="15"/>
      <c r="G127" s="269"/>
      <c r="H127" s="15"/>
      <c r="I127" s="15"/>
      <c r="J127" s="15"/>
      <c r="K127" s="16"/>
      <c r="L127" s="16"/>
      <c r="M127" s="16"/>
      <c r="N127" s="16"/>
      <c r="O127" s="17"/>
      <c r="P127" s="18"/>
      <c r="Q127" s="18"/>
      <c r="R127" s="34"/>
      <c r="S127" s="34"/>
      <c r="T127" s="34"/>
      <c r="U127" s="34"/>
      <c r="V127" s="34"/>
      <c r="W127" s="34"/>
      <c r="X127" s="34"/>
      <c r="Y127" s="34"/>
      <c r="Z127" s="34"/>
      <c r="AA127" s="34"/>
      <c r="AB127" s="34"/>
      <c r="AC127" s="34"/>
      <c r="AD127" s="34"/>
      <c r="AE127" s="34"/>
      <c r="AF127" s="34"/>
      <c r="AG127" s="57"/>
      <c r="AH127" s="58"/>
      <c r="AI127" s="57"/>
      <c r="AJ127" s="57"/>
      <c r="AK127" s="57"/>
      <c r="AL127" s="57"/>
    </row>
    <row r="128" spans="1:38" ht="18" customHeight="1">
      <c r="A128" s="15"/>
      <c r="B128" s="15"/>
      <c r="C128" s="15"/>
      <c r="D128" s="15"/>
      <c r="E128" s="15"/>
      <c r="F128" s="15"/>
      <c r="G128" s="269"/>
      <c r="H128" s="15"/>
      <c r="I128" s="15"/>
      <c r="J128" s="15"/>
      <c r="K128" s="16"/>
      <c r="L128" s="16"/>
      <c r="M128" s="16"/>
      <c r="N128" s="16"/>
      <c r="O128" s="17"/>
      <c r="P128" s="18"/>
      <c r="Q128" s="18"/>
      <c r="R128" s="34"/>
      <c r="S128" s="34"/>
      <c r="T128" s="34"/>
      <c r="U128" s="34"/>
      <c r="V128" s="34"/>
      <c r="W128" s="34"/>
      <c r="X128" s="34"/>
      <c r="Y128" s="34"/>
      <c r="Z128" s="34"/>
      <c r="AA128" s="34"/>
      <c r="AB128" s="34"/>
      <c r="AC128" s="34"/>
      <c r="AD128" s="34"/>
      <c r="AE128" s="34"/>
      <c r="AF128" s="34"/>
      <c r="AG128" s="57"/>
      <c r="AH128" s="58"/>
      <c r="AI128" s="57"/>
      <c r="AJ128" s="57"/>
      <c r="AK128" s="57"/>
      <c r="AL128" s="57"/>
    </row>
    <row r="129" spans="1:38" ht="18" customHeight="1">
      <c r="A129" s="15"/>
      <c r="B129" s="15"/>
      <c r="C129" s="15"/>
      <c r="D129" s="15"/>
      <c r="E129" s="15"/>
      <c r="F129" s="15"/>
      <c r="G129" s="269"/>
      <c r="H129" s="15"/>
      <c r="I129" s="15"/>
      <c r="J129" s="15"/>
      <c r="K129" s="16"/>
      <c r="L129" s="16"/>
      <c r="M129" s="16"/>
      <c r="N129" s="16"/>
      <c r="O129" s="17"/>
      <c r="P129" s="18"/>
      <c r="Q129" s="18"/>
      <c r="R129" s="34"/>
      <c r="S129" s="34"/>
      <c r="T129" s="34"/>
      <c r="U129" s="34"/>
      <c r="V129" s="34"/>
      <c r="W129" s="34"/>
      <c r="X129" s="34"/>
      <c r="Y129" s="34"/>
      <c r="Z129" s="34"/>
      <c r="AA129" s="34"/>
      <c r="AB129" s="34"/>
      <c r="AC129" s="34"/>
      <c r="AD129" s="34"/>
      <c r="AE129" s="34"/>
      <c r="AF129" s="34"/>
      <c r="AG129" s="57"/>
      <c r="AH129" s="58"/>
      <c r="AI129" s="57"/>
      <c r="AJ129" s="57"/>
      <c r="AK129" s="57"/>
      <c r="AL129" s="57"/>
    </row>
    <row r="130" spans="1:38" ht="18" customHeight="1">
      <c r="A130" s="15"/>
      <c r="B130" s="15"/>
      <c r="C130" s="15"/>
      <c r="D130" s="15"/>
      <c r="E130" s="15"/>
      <c r="F130" s="15"/>
      <c r="G130" s="269"/>
      <c r="H130" s="15"/>
      <c r="I130" s="15"/>
      <c r="J130" s="15"/>
      <c r="K130" s="16"/>
      <c r="L130" s="16"/>
      <c r="M130" s="16"/>
      <c r="N130" s="16"/>
      <c r="O130" s="17"/>
      <c r="P130" s="18"/>
      <c r="Q130" s="18"/>
      <c r="R130" s="34"/>
      <c r="S130" s="34"/>
      <c r="T130" s="34"/>
      <c r="U130" s="34"/>
      <c r="V130" s="34"/>
      <c r="W130" s="34"/>
      <c r="X130" s="34"/>
      <c r="Y130" s="34"/>
      <c r="Z130" s="34"/>
      <c r="AA130" s="34"/>
      <c r="AB130" s="34"/>
      <c r="AC130" s="34"/>
      <c r="AD130" s="34"/>
      <c r="AE130" s="34"/>
      <c r="AF130" s="34"/>
      <c r="AG130" s="57"/>
      <c r="AH130" s="58"/>
      <c r="AI130" s="57"/>
      <c r="AJ130" s="57"/>
      <c r="AK130" s="57"/>
      <c r="AL130" s="57"/>
    </row>
    <row r="131" spans="1:38" ht="18" customHeight="1">
      <c r="A131" s="15"/>
      <c r="B131" s="15"/>
      <c r="C131" s="15"/>
      <c r="D131" s="15"/>
      <c r="E131" s="15"/>
      <c r="F131" s="15"/>
      <c r="G131" s="269"/>
      <c r="H131" s="15"/>
      <c r="I131" s="15"/>
      <c r="J131" s="15"/>
      <c r="K131" s="16"/>
      <c r="L131" s="16"/>
      <c r="M131" s="16"/>
      <c r="N131" s="16"/>
      <c r="O131" s="17"/>
      <c r="P131" s="18"/>
      <c r="Q131" s="18"/>
      <c r="R131" s="34"/>
      <c r="S131" s="34"/>
      <c r="T131" s="34"/>
      <c r="U131" s="34"/>
      <c r="V131" s="34"/>
      <c r="W131" s="34"/>
      <c r="X131" s="34"/>
      <c r="Y131" s="34"/>
      <c r="Z131" s="34"/>
      <c r="AA131" s="34"/>
      <c r="AB131" s="34"/>
      <c r="AC131" s="34"/>
      <c r="AD131" s="34"/>
      <c r="AE131" s="34"/>
      <c r="AF131" s="34"/>
      <c r="AG131" s="57"/>
      <c r="AH131" s="58"/>
      <c r="AI131" s="57"/>
      <c r="AJ131" s="57"/>
      <c r="AK131" s="57"/>
      <c r="AL131" s="57"/>
    </row>
    <row r="132" spans="1:38" ht="18" customHeight="1">
      <c r="A132" s="15"/>
      <c r="B132" s="15"/>
      <c r="C132" s="15"/>
      <c r="D132" s="15"/>
      <c r="E132" s="15"/>
      <c r="F132" s="15"/>
      <c r="G132" s="269"/>
      <c r="H132" s="15"/>
      <c r="I132" s="15"/>
      <c r="J132" s="15"/>
      <c r="K132" s="16"/>
      <c r="L132" s="16"/>
      <c r="M132" s="16"/>
      <c r="N132" s="16"/>
      <c r="O132" s="17"/>
      <c r="P132" s="18"/>
      <c r="Q132" s="18"/>
      <c r="R132" s="34"/>
      <c r="S132" s="34"/>
      <c r="T132" s="34"/>
      <c r="U132" s="34"/>
      <c r="V132" s="34"/>
      <c r="W132" s="34"/>
      <c r="X132" s="34"/>
      <c r="Y132" s="34"/>
      <c r="Z132" s="34"/>
      <c r="AA132" s="34"/>
      <c r="AB132" s="34"/>
      <c r="AC132" s="34"/>
      <c r="AD132" s="34"/>
      <c r="AE132" s="34"/>
      <c r="AF132" s="34"/>
      <c r="AG132" s="57"/>
      <c r="AH132" s="58"/>
      <c r="AI132" s="57"/>
      <c r="AJ132" s="57"/>
      <c r="AK132" s="57"/>
      <c r="AL132" s="57"/>
    </row>
    <row r="133" spans="1:38" ht="18" customHeight="1">
      <c r="A133" s="15"/>
      <c r="B133" s="15"/>
      <c r="C133" s="15"/>
      <c r="D133" s="15"/>
      <c r="E133" s="15"/>
      <c r="F133" s="15"/>
      <c r="G133" s="269"/>
      <c r="H133" s="15"/>
      <c r="I133" s="15"/>
      <c r="J133" s="15"/>
      <c r="K133" s="16"/>
      <c r="L133" s="16"/>
      <c r="M133" s="16"/>
      <c r="N133" s="16"/>
      <c r="O133" s="17"/>
      <c r="P133" s="18"/>
      <c r="Q133" s="18"/>
      <c r="R133" s="34"/>
      <c r="S133" s="34"/>
      <c r="T133" s="34"/>
      <c r="U133" s="34"/>
      <c r="V133" s="34"/>
      <c r="W133" s="34"/>
      <c r="X133" s="34"/>
      <c r="Y133" s="34"/>
      <c r="Z133" s="34"/>
      <c r="AA133" s="34"/>
      <c r="AB133" s="34"/>
      <c r="AC133" s="34"/>
      <c r="AD133" s="34"/>
      <c r="AE133" s="34"/>
      <c r="AF133" s="34"/>
      <c r="AG133" s="57"/>
      <c r="AH133" s="58"/>
      <c r="AI133" s="57"/>
      <c r="AJ133" s="57"/>
      <c r="AK133" s="57"/>
      <c r="AL133" s="57"/>
    </row>
    <row r="134" spans="1:38" ht="18" customHeight="1">
      <c r="A134" s="15"/>
      <c r="B134" s="15"/>
      <c r="C134" s="15"/>
      <c r="D134" s="15"/>
      <c r="E134" s="15"/>
      <c r="F134" s="15"/>
      <c r="G134" s="269"/>
      <c r="H134" s="15"/>
      <c r="I134" s="15"/>
      <c r="J134" s="15"/>
      <c r="K134" s="16"/>
      <c r="L134" s="16"/>
      <c r="M134" s="16"/>
      <c r="N134" s="16"/>
      <c r="O134" s="17"/>
      <c r="P134" s="18"/>
      <c r="Q134" s="18"/>
      <c r="R134" s="34"/>
      <c r="S134" s="34"/>
      <c r="T134" s="34"/>
      <c r="U134" s="34"/>
      <c r="V134" s="34"/>
      <c r="W134" s="34"/>
      <c r="X134" s="34"/>
      <c r="Y134" s="34"/>
      <c r="Z134" s="34"/>
      <c r="AA134" s="34"/>
      <c r="AB134" s="34"/>
      <c r="AC134" s="34"/>
      <c r="AD134" s="34"/>
      <c r="AE134" s="34"/>
      <c r="AF134" s="34"/>
      <c r="AG134" s="57"/>
      <c r="AH134" s="58"/>
      <c r="AI134" s="57"/>
      <c r="AJ134" s="57"/>
      <c r="AK134" s="57"/>
      <c r="AL134" s="57"/>
    </row>
    <row r="135" spans="1:38" ht="18" customHeight="1">
      <c r="A135" s="15"/>
      <c r="B135" s="15"/>
      <c r="C135" s="15"/>
      <c r="D135" s="15"/>
      <c r="E135" s="15"/>
      <c r="F135" s="15"/>
      <c r="G135" s="269"/>
      <c r="H135" s="15"/>
      <c r="I135" s="15"/>
      <c r="J135" s="15"/>
      <c r="K135" s="16"/>
      <c r="L135" s="16"/>
      <c r="M135" s="16"/>
      <c r="N135" s="16"/>
      <c r="O135" s="17"/>
      <c r="P135" s="18"/>
      <c r="Q135" s="18"/>
      <c r="R135" s="34"/>
      <c r="S135" s="34"/>
      <c r="T135" s="34"/>
      <c r="U135" s="34"/>
      <c r="V135" s="34"/>
      <c r="W135" s="34"/>
      <c r="X135" s="34"/>
      <c r="Y135" s="34"/>
      <c r="Z135" s="34"/>
      <c r="AA135" s="34"/>
      <c r="AB135" s="34"/>
      <c r="AC135" s="34"/>
      <c r="AD135" s="34"/>
      <c r="AE135" s="34"/>
      <c r="AF135" s="34"/>
      <c r="AG135" s="57"/>
      <c r="AH135" s="58"/>
      <c r="AI135" s="57"/>
      <c r="AJ135" s="57"/>
      <c r="AK135" s="57"/>
      <c r="AL135" s="57"/>
    </row>
    <row r="136" spans="1:38" ht="18" customHeight="1">
      <c r="A136" s="15"/>
      <c r="B136" s="15"/>
      <c r="C136" s="15"/>
      <c r="D136" s="15"/>
      <c r="E136" s="15"/>
      <c r="F136" s="15"/>
      <c r="G136" s="269"/>
      <c r="H136" s="15"/>
      <c r="I136" s="15"/>
      <c r="J136" s="15"/>
      <c r="K136" s="16"/>
      <c r="L136" s="16"/>
      <c r="M136" s="16"/>
      <c r="N136" s="16"/>
      <c r="O136" s="17"/>
      <c r="P136" s="18"/>
      <c r="Q136" s="18"/>
      <c r="R136" s="34"/>
      <c r="S136" s="34"/>
      <c r="T136" s="34"/>
      <c r="U136" s="34"/>
      <c r="V136" s="34"/>
      <c r="W136" s="34"/>
      <c r="X136" s="34"/>
      <c r="Y136" s="34"/>
      <c r="Z136" s="34"/>
      <c r="AA136" s="34"/>
      <c r="AB136" s="34"/>
      <c r="AC136" s="34"/>
      <c r="AD136" s="34"/>
      <c r="AE136" s="34"/>
      <c r="AF136" s="34"/>
      <c r="AG136" s="57"/>
      <c r="AH136" s="58"/>
      <c r="AI136" s="57"/>
      <c r="AJ136" s="57"/>
      <c r="AK136" s="57"/>
      <c r="AL136" s="57"/>
    </row>
    <row r="137" spans="1:38" ht="18" customHeight="1">
      <c r="A137" s="15"/>
      <c r="B137" s="15"/>
      <c r="C137" s="15"/>
      <c r="D137" s="15"/>
      <c r="E137" s="15"/>
      <c r="F137" s="15"/>
      <c r="G137" s="269"/>
      <c r="H137" s="15"/>
      <c r="I137" s="15"/>
      <c r="J137" s="15"/>
      <c r="K137" s="16"/>
      <c r="L137" s="16"/>
      <c r="M137" s="16"/>
      <c r="N137" s="16"/>
      <c r="O137" s="17"/>
      <c r="P137" s="18"/>
      <c r="Q137" s="18"/>
      <c r="R137" s="34"/>
      <c r="S137" s="34"/>
      <c r="T137" s="34"/>
      <c r="U137" s="34"/>
      <c r="V137" s="34"/>
      <c r="W137" s="34"/>
      <c r="X137" s="34"/>
      <c r="Y137" s="34"/>
      <c r="Z137" s="34"/>
      <c r="AA137" s="34"/>
      <c r="AB137" s="34"/>
      <c r="AC137" s="34"/>
      <c r="AD137" s="34"/>
      <c r="AE137" s="34"/>
      <c r="AF137" s="34"/>
      <c r="AG137" s="57"/>
      <c r="AH137" s="58"/>
      <c r="AI137" s="57"/>
      <c r="AJ137" s="57"/>
      <c r="AK137" s="57"/>
      <c r="AL137" s="57"/>
    </row>
    <row r="138" spans="1:38" ht="18" customHeight="1">
      <c r="A138" s="15"/>
      <c r="B138" s="15"/>
      <c r="C138" s="15"/>
      <c r="D138" s="15"/>
      <c r="E138" s="15"/>
      <c r="F138" s="15"/>
      <c r="G138" s="269"/>
      <c r="H138" s="15"/>
      <c r="I138" s="15"/>
      <c r="J138" s="15"/>
      <c r="K138" s="16"/>
      <c r="L138" s="16"/>
      <c r="M138" s="16"/>
      <c r="N138" s="16"/>
      <c r="O138" s="17"/>
      <c r="P138" s="18"/>
      <c r="Q138" s="18"/>
      <c r="R138" s="34"/>
      <c r="S138" s="34"/>
      <c r="T138" s="34"/>
      <c r="U138" s="34"/>
      <c r="V138" s="34"/>
      <c r="W138" s="34"/>
      <c r="X138" s="34"/>
      <c r="Y138" s="34"/>
      <c r="Z138" s="34"/>
      <c r="AA138" s="34"/>
      <c r="AB138" s="34"/>
      <c r="AC138" s="34"/>
      <c r="AD138" s="34"/>
      <c r="AE138" s="34"/>
      <c r="AF138" s="34"/>
      <c r="AG138" s="57"/>
      <c r="AH138" s="58"/>
      <c r="AI138" s="57"/>
      <c r="AJ138" s="57"/>
      <c r="AK138" s="57"/>
      <c r="AL138" s="57"/>
    </row>
    <row r="139" spans="1:38" ht="18" customHeight="1">
      <c r="A139" s="15"/>
      <c r="B139" s="15"/>
      <c r="C139" s="15"/>
      <c r="D139" s="15"/>
      <c r="E139" s="15"/>
      <c r="F139" s="15"/>
      <c r="G139" s="269"/>
      <c r="H139" s="15"/>
      <c r="I139" s="15"/>
      <c r="J139" s="15"/>
      <c r="K139" s="16"/>
      <c r="L139" s="16"/>
      <c r="M139" s="16"/>
      <c r="N139" s="16"/>
      <c r="O139" s="17"/>
      <c r="P139" s="18"/>
      <c r="Q139" s="18"/>
      <c r="R139" s="34"/>
      <c r="S139" s="34"/>
      <c r="T139" s="34"/>
      <c r="U139" s="34"/>
      <c r="V139" s="34"/>
      <c r="W139" s="34"/>
      <c r="X139" s="34"/>
      <c r="Y139" s="34"/>
      <c r="Z139" s="34"/>
      <c r="AA139" s="34"/>
      <c r="AB139" s="34"/>
      <c r="AC139" s="34"/>
      <c r="AD139" s="34"/>
      <c r="AE139" s="34"/>
      <c r="AF139" s="34"/>
      <c r="AG139" s="57"/>
      <c r="AH139" s="58"/>
      <c r="AI139" s="57"/>
      <c r="AJ139" s="57"/>
      <c r="AK139" s="57"/>
      <c r="AL139" s="57"/>
    </row>
    <row r="140" spans="1:38" ht="18" customHeight="1">
      <c r="A140" s="15"/>
      <c r="B140" s="15"/>
      <c r="C140" s="15"/>
      <c r="D140" s="15"/>
      <c r="E140" s="15"/>
      <c r="F140" s="15"/>
      <c r="G140" s="269"/>
      <c r="H140" s="15"/>
      <c r="I140" s="15"/>
      <c r="J140" s="15"/>
      <c r="K140" s="16"/>
      <c r="L140" s="16"/>
      <c r="M140" s="16"/>
      <c r="N140" s="16"/>
      <c r="O140" s="17"/>
      <c r="P140" s="18"/>
      <c r="Q140" s="18"/>
      <c r="R140" s="34"/>
      <c r="S140" s="34"/>
      <c r="T140" s="34"/>
      <c r="U140" s="34"/>
      <c r="V140" s="34"/>
      <c r="W140" s="34"/>
      <c r="X140" s="34"/>
      <c r="Y140" s="34"/>
      <c r="Z140" s="34"/>
      <c r="AA140" s="34"/>
      <c r="AB140" s="34"/>
      <c r="AC140" s="34"/>
      <c r="AD140" s="34"/>
      <c r="AE140" s="34"/>
      <c r="AF140" s="34"/>
      <c r="AG140" s="57"/>
      <c r="AH140" s="58"/>
      <c r="AI140" s="57"/>
      <c r="AJ140" s="57"/>
      <c r="AK140" s="57"/>
      <c r="AL140" s="57"/>
    </row>
    <row r="141" spans="1:38" ht="18" customHeight="1">
      <c r="A141" s="15"/>
      <c r="B141" s="15"/>
      <c r="C141" s="15"/>
      <c r="D141" s="15"/>
      <c r="E141" s="15"/>
      <c r="F141" s="15"/>
      <c r="G141" s="269"/>
      <c r="H141" s="15"/>
      <c r="I141" s="15"/>
      <c r="J141" s="15"/>
      <c r="K141" s="16"/>
      <c r="L141" s="16"/>
      <c r="M141" s="16"/>
      <c r="N141" s="16"/>
      <c r="O141" s="17"/>
      <c r="P141" s="18"/>
      <c r="Q141" s="18"/>
      <c r="R141" s="34"/>
      <c r="S141" s="34"/>
      <c r="T141" s="34"/>
      <c r="U141" s="34"/>
      <c r="V141" s="34"/>
      <c r="W141" s="34"/>
      <c r="X141" s="34"/>
      <c r="Y141" s="34"/>
      <c r="Z141" s="34"/>
      <c r="AA141" s="34"/>
      <c r="AB141" s="34"/>
      <c r="AC141" s="34"/>
      <c r="AD141" s="34"/>
      <c r="AE141" s="34"/>
      <c r="AF141" s="34"/>
      <c r="AG141" s="57"/>
      <c r="AH141" s="58"/>
      <c r="AI141" s="57"/>
      <c r="AJ141" s="57"/>
      <c r="AK141" s="57"/>
      <c r="AL141" s="57"/>
    </row>
    <row r="142" spans="1:38" ht="18" customHeight="1">
      <c r="A142" s="15"/>
      <c r="B142" s="15"/>
      <c r="C142" s="15"/>
      <c r="D142" s="15"/>
      <c r="E142" s="15"/>
      <c r="F142" s="15"/>
      <c r="G142" s="269"/>
      <c r="H142" s="15"/>
      <c r="I142" s="15"/>
      <c r="J142" s="15"/>
      <c r="K142" s="16"/>
      <c r="L142" s="16"/>
      <c r="M142" s="16"/>
      <c r="N142" s="16"/>
      <c r="O142" s="17"/>
      <c r="P142" s="18"/>
      <c r="Q142" s="18"/>
      <c r="R142" s="34"/>
      <c r="S142" s="34"/>
      <c r="T142" s="34"/>
      <c r="U142" s="34"/>
      <c r="V142" s="34"/>
      <c r="W142" s="34"/>
      <c r="X142" s="34"/>
      <c r="Y142" s="34"/>
      <c r="Z142" s="34"/>
      <c r="AA142" s="34"/>
      <c r="AB142" s="34"/>
      <c r="AC142" s="34"/>
      <c r="AD142" s="34"/>
      <c r="AE142" s="34"/>
      <c r="AF142" s="34"/>
      <c r="AG142" s="57"/>
      <c r="AH142" s="58"/>
      <c r="AI142" s="57"/>
      <c r="AJ142" s="57"/>
      <c r="AK142" s="57"/>
      <c r="AL142" s="57"/>
    </row>
    <row r="143" spans="1:38" ht="18" customHeight="1">
      <c r="A143" s="15"/>
      <c r="B143" s="15"/>
      <c r="C143" s="15"/>
      <c r="D143" s="15"/>
      <c r="E143" s="15"/>
      <c r="F143" s="15"/>
      <c r="G143" s="269"/>
      <c r="H143" s="15"/>
      <c r="I143" s="15"/>
      <c r="J143" s="15"/>
      <c r="K143" s="16"/>
      <c r="L143" s="16"/>
      <c r="M143" s="16"/>
      <c r="N143" s="16"/>
      <c r="O143" s="17"/>
      <c r="P143" s="18"/>
      <c r="Q143" s="18"/>
      <c r="R143" s="34"/>
      <c r="S143" s="34"/>
      <c r="T143" s="34"/>
      <c r="U143" s="34"/>
      <c r="V143" s="34"/>
      <c r="W143" s="34"/>
      <c r="X143" s="34"/>
      <c r="Y143" s="34"/>
      <c r="Z143" s="34"/>
      <c r="AA143" s="34"/>
      <c r="AB143" s="34"/>
      <c r="AC143" s="34"/>
      <c r="AD143" s="34"/>
      <c r="AE143" s="34"/>
      <c r="AF143" s="34"/>
      <c r="AG143" s="57"/>
      <c r="AH143" s="58"/>
      <c r="AI143" s="57"/>
      <c r="AJ143" s="57"/>
      <c r="AK143" s="57"/>
      <c r="AL143" s="57"/>
    </row>
  </sheetData>
  <mergeCells count="15">
    <mergeCell ref="B19:Y19"/>
    <mergeCell ref="A9:E9"/>
    <mergeCell ref="A13:E13"/>
    <mergeCell ref="A17:E17"/>
    <mergeCell ref="F9:AB9"/>
    <mergeCell ref="F13:AB13"/>
    <mergeCell ref="F17:AB17"/>
    <mergeCell ref="A5:B5"/>
    <mergeCell ref="C5:AF5"/>
    <mergeCell ref="A6:AF6"/>
    <mergeCell ref="A1:B4"/>
    <mergeCell ref="C1:AE1"/>
    <mergeCell ref="C2:AE2"/>
    <mergeCell ref="C3:AE3"/>
    <mergeCell ref="C4:AE4"/>
  </mergeCells>
  <dataValidations disablePrompts="1" count="1">
    <dataValidation type="list" allowBlank="1" showErrorMessage="1" sqref="M8 M10:M12 M14:M16 M18 M20" xr:uid="{00000000-0002-0000-0100-000000000000}">
      <formula1>#REF!</formula1>
    </dataValidation>
  </dataValidations>
  <pageMargins left="0.7" right="0.7" top="0.75" bottom="0.75" header="0" footer="0"/>
  <pageSetup paperSize="9"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1"/>
  <sheetViews>
    <sheetView view="pageBreakPreview" zoomScale="55" zoomScaleNormal="31" zoomScaleSheetLayoutView="90" workbookViewId="0">
      <selection activeCell="D14" sqref="D14"/>
    </sheetView>
  </sheetViews>
  <sheetFormatPr baseColWidth="10" defaultColWidth="12.625" defaultRowHeight="15" customHeight="1"/>
  <cols>
    <col min="1" max="1" width="24" customWidth="1"/>
    <col min="2" max="2" width="22.875" customWidth="1"/>
    <col min="3" max="3" width="43.375" customWidth="1"/>
    <col min="4" max="5" width="14.375" customWidth="1"/>
    <col min="6" max="6" width="59.25" customWidth="1"/>
    <col min="7" max="7" width="14.375" customWidth="1"/>
    <col min="8" max="8" width="43.375" customWidth="1"/>
    <col min="9" max="10" width="14.375" customWidth="1"/>
    <col min="11" max="23" width="9.875" customWidth="1"/>
    <col min="24" max="25" width="15.25" customWidth="1"/>
    <col min="26" max="26" width="23.75" customWidth="1"/>
    <col min="27" max="27" width="30.625" customWidth="1"/>
    <col min="28" max="29" width="11" customWidth="1"/>
    <col min="30" max="30" width="10.625" hidden="1" customWidth="1"/>
    <col min="31" max="39" width="10.625" customWidth="1"/>
  </cols>
  <sheetData>
    <row r="1" spans="1:39" ht="22.5" customHeight="1">
      <c r="A1" s="110"/>
      <c r="B1" s="105"/>
      <c r="C1" s="101" t="s">
        <v>125</v>
      </c>
      <c r="D1" s="79"/>
      <c r="E1" s="79"/>
      <c r="F1" s="79"/>
      <c r="G1" s="79"/>
      <c r="H1" s="79"/>
      <c r="I1" s="79"/>
      <c r="J1" s="79"/>
      <c r="K1" s="113"/>
      <c r="L1" s="113"/>
      <c r="M1" s="113"/>
      <c r="N1" s="113"/>
      <c r="O1" s="113"/>
      <c r="P1" s="113"/>
      <c r="Q1" s="113"/>
      <c r="R1" s="113"/>
      <c r="S1" s="113"/>
      <c r="T1" s="113"/>
      <c r="U1" s="113"/>
      <c r="V1" s="113"/>
      <c r="W1" s="113"/>
      <c r="X1" s="79"/>
      <c r="Y1" s="79"/>
      <c r="Z1" s="80"/>
      <c r="AA1" s="9" t="s">
        <v>126</v>
      </c>
      <c r="AB1" s="10"/>
      <c r="AC1" s="10"/>
      <c r="AD1" s="10"/>
      <c r="AE1" s="10"/>
      <c r="AF1" s="10"/>
      <c r="AG1" s="10"/>
      <c r="AH1" s="10"/>
      <c r="AI1" s="10"/>
      <c r="AJ1" s="10"/>
      <c r="AK1" s="10"/>
      <c r="AL1" s="10"/>
      <c r="AM1" s="10"/>
    </row>
    <row r="2" spans="1:39" ht="22.5" customHeight="1">
      <c r="A2" s="109"/>
      <c r="B2" s="107"/>
      <c r="C2" s="101" t="s">
        <v>127</v>
      </c>
      <c r="D2" s="79"/>
      <c r="E2" s="79"/>
      <c r="F2" s="79"/>
      <c r="G2" s="79"/>
      <c r="H2" s="79"/>
      <c r="I2" s="79"/>
      <c r="J2" s="79"/>
      <c r="K2" s="113"/>
      <c r="L2" s="113"/>
      <c r="M2" s="113"/>
      <c r="N2" s="113"/>
      <c r="O2" s="113"/>
      <c r="P2" s="113"/>
      <c r="Q2" s="113"/>
      <c r="R2" s="113"/>
      <c r="S2" s="113"/>
      <c r="T2" s="113"/>
      <c r="U2" s="113"/>
      <c r="V2" s="113"/>
      <c r="W2" s="113"/>
      <c r="X2" s="79"/>
      <c r="Y2" s="79"/>
      <c r="Z2" s="80"/>
      <c r="AA2" s="9" t="s">
        <v>128</v>
      </c>
      <c r="AB2" s="10"/>
      <c r="AC2" s="10"/>
      <c r="AD2" s="10"/>
      <c r="AE2" s="10"/>
      <c r="AF2" s="10"/>
      <c r="AG2" s="10"/>
      <c r="AH2" s="10"/>
      <c r="AI2" s="10"/>
      <c r="AJ2" s="10"/>
      <c r="AK2" s="10"/>
      <c r="AL2" s="10"/>
      <c r="AM2" s="10"/>
    </row>
    <row r="3" spans="1:39" ht="22.5" customHeight="1">
      <c r="A3" s="109"/>
      <c r="B3" s="107"/>
      <c r="C3" s="101" t="s">
        <v>129</v>
      </c>
      <c r="D3" s="79"/>
      <c r="E3" s="79"/>
      <c r="F3" s="79"/>
      <c r="G3" s="79"/>
      <c r="H3" s="79"/>
      <c r="I3" s="79"/>
      <c r="J3" s="79"/>
      <c r="K3" s="113"/>
      <c r="L3" s="113"/>
      <c r="M3" s="113"/>
      <c r="N3" s="113"/>
      <c r="O3" s="113"/>
      <c r="P3" s="113"/>
      <c r="Q3" s="113"/>
      <c r="R3" s="113"/>
      <c r="S3" s="113"/>
      <c r="T3" s="113"/>
      <c r="U3" s="113"/>
      <c r="V3" s="113"/>
      <c r="W3" s="113"/>
      <c r="X3" s="79"/>
      <c r="Y3" s="79"/>
      <c r="Z3" s="80"/>
      <c r="AA3" s="9" t="s">
        <v>130</v>
      </c>
      <c r="AB3" s="10"/>
      <c r="AC3" s="10"/>
      <c r="AD3" s="10"/>
      <c r="AE3" s="10"/>
      <c r="AF3" s="10"/>
      <c r="AG3" s="10"/>
      <c r="AH3" s="10"/>
      <c r="AI3" s="10"/>
      <c r="AJ3" s="10"/>
      <c r="AK3" s="10"/>
      <c r="AL3" s="10"/>
      <c r="AM3" s="10"/>
    </row>
    <row r="4" spans="1:39" ht="22.5" customHeight="1">
      <c r="A4" s="111"/>
      <c r="B4" s="112"/>
      <c r="C4" s="101" t="s">
        <v>131</v>
      </c>
      <c r="D4" s="79"/>
      <c r="E4" s="79"/>
      <c r="F4" s="79"/>
      <c r="G4" s="79"/>
      <c r="H4" s="79"/>
      <c r="I4" s="79"/>
      <c r="J4" s="79"/>
      <c r="K4" s="113"/>
      <c r="L4" s="113"/>
      <c r="M4" s="113"/>
      <c r="N4" s="113"/>
      <c r="O4" s="113"/>
      <c r="P4" s="113"/>
      <c r="Q4" s="113"/>
      <c r="R4" s="113"/>
      <c r="S4" s="113"/>
      <c r="T4" s="113"/>
      <c r="U4" s="113"/>
      <c r="V4" s="113"/>
      <c r="W4" s="113"/>
      <c r="X4" s="79"/>
      <c r="Y4" s="79"/>
      <c r="Z4" s="80"/>
      <c r="AA4" s="9" t="s">
        <v>132</v>
      </c>
      <c r="AB4" s="10"/>
      <c r="AC4" s="10"/>
      <c r="AD4" s="10"/>
      <c r="AE4" s="10"/>
      <c r="AF4" s="10"/>
      <c r="AG4" s="10"/>
      <c r="AH4" s="10"/>
      <c r="AI4" s="10"/>
      <c r="AJ4" s="10"/>
      <c r="AK4" s="10"/>
      <c r="AL4" s="10"/>
      <c r="AM4" s="10"/>
    </row>
    <row r="5" spans="1:39" ht="26.25" customHeight="1">
      <c r="A5" s="114" t="s">
        <v>133</v>
      </c>
      <c r="B5" s="80"/>
      <c r="C5" s="115" t="s">
        <v>134</v>
      </c>
      <c r="D5" s="79"/>
      <c r="E5" s="79"/>
      <c r="F5" s="79"/>
      <c r="G5" s="79"/>
      <c r="H5" s="79"/>
      <c r="I5" s="79"/>
      <c r="J5" s="79"/>
      <c r="K5" s="113"/>
      <c r="L5" s="113"/>
      <c r="M5" s="113"/>
      <c r="N5" s="113"/>
      <c r="O5" s="113"/>
      <c r="P5" s="113"/>
      <c r="Q5" s="113"/>
      <c r="R5" s="113"/>
      <c r="S5" s="113"/>
      <c r="T5" s="113"/>
      <c r="U5" s="113"/>
      <c r="V5" s="113"/>
      <c r="W5" s="113"/>
      <c r="X5" s="79"/>
      <c r="Y5" s="79"/>
      <c r="Z5" s="79"/>
      <c r="AA5" s="113"/>
      <c r="AB5" s="10"/>
      <c r="AC5" s="10"/>
      <c r="AD5" s="10"/>
      <c r="AE5" s="10"/>
      <c r="AF5" s="10"/>
      <c r="AG5" s="10"/>
      <c r="AH5" s="10"/>
      <c r="AI5" s="10"/>
      <c r="AJ5" s="10"/>
      <c r="AK5" s="10"/>
      <c r="AL5" s="10"/>
      <c r="AM5" s="10"/>
    </row>
    <row r="6" spans="1:39" ht="15" customHeight="1">
      <c r="A6" s="102" t="s">
        <v>135</v>
      </c>
      <c r="B6" s="103"/>
      <c r="C6" s="103"/>
      <c r="D6" s="103"/>
      <c r="E6" s="103"/>
      <c r="F6" s="103"/>
      <c r="G6" s="103"/>
      <c r="H6" s="103"/>
      <c r="I6" s="103"/>
      <c r="J6" s="103"/>
      <c r="K6" s="104"/>
      <c r="L6" s="104"/>
      <c r="M6" s="104"/>
      <c r="N6" s="104"/>
      <c r="O6" s="104"/>
      <c r="P6" s="104"/>
      <c r="Q6" s="104"/>
      <c r="R6" s="104"/>
      <c r="S6" s="104"/>
      <c r="T6" s="104"/>
      <c r="U6" s="104"/>
      <c r="V6" s="104"/>
      <c r="W6" s="104"/>
      <c r="X6" s="103"/>
      <c r="Y6" s="105"/>
      <c r="Z6" s="108" t="s">
        <v>136</v>
      </c>
      <c r="AA6" s="105"/>
      <c r="AB6" s="10"/>
      <c r="AC6" s="10"/>
      <c r="AD6" s="10"/>
      <c r="AE6" s="10"/>
      <c r="AF6" s="10"/>
      <c r="AG6" s="10"/>
      <c r="AH6" s="10"/>
      <c r="AI6" s="10"/>
      <c r="AJ6" s="10"/>
      <c r="AK6" s="10"/>
      <c r="AL6" s="10"/>
      <c r="AM6" s="10"/>
    </row>
    <row r="7" spans="1:39" ht="14.25" customHeight="1">
      <c r="A7" s="106"/>
      <c r="B7" s="106"/>
      <c r="C7" s="106"/>
      <c r="D7" s="106"/>
      <c r="E7" s="106"/>
      <c r="F7" s="106"/>
      <c r="G7" s="106"/>
      <c r="H7" s="106"/>
      <c r="I7" s="106"/>
      <c r="J7" s="106"/>
      <c r="K7" s="106"/>
      <c r="L7" s="106"/>
      <c r="M7" s="106"/>
      <c r="N7" s="106"/>
      <c r="O7" s="106"/>
      <c r="P7" s="106"/>
      <c r="Q7" s="106"/>
      <c r="R7" s="106"/>
      <c r="S7" s="106"/>
      <c r="T7" s="106"/>
      <c r="U7" s="106"/>
      <c r="V7" s="106"/>
      <c r="W7" s="106"/>
      <c r="X7" s="106"/>
      <c r="Y7" s="107"/>
      <c r="Z7" s="109"/>
      <c r="AA7" s="107"/>
      <c r="AB7" s="10"/>
      <c r="AC7" s="10"/>
      <c r="AD7" s="10"/>
      <c r="AE7" s="10"/>
      <c r="AF7" s="10"/>
      <c r="AG7" s="10"/>
      <c r="AH7" s="10"/>
      <c r="AI7" s="10"/>
      <c r="AJ7" s="10"/>
      <c r="AK7" s="10"/>
      <c r="AL7" s="10"/>
      <c r="AM7" s="10"/>
    </row>
    <row r="8" spans="1:39" ht="66.75" customHeight="1">
      <c r="A8" s="45" t="s">
        <v>10</v>
      </c>
      <c r="B8" s="45" t="s">
        <v>137</v>
      </c>
      <c r="C8" s="45" t="s">
        <v>138</v>
      </c>
      <c r="D8" s="45" t="s">
        <v>139</v>
      </c>
      <c r="E8" s="45" t="s">
        <v>42</v>
      </c>
      <c r="F8" s="45" t="s">
        <v>44</v>
      </c>
      <c r="G8" s="45" t="s">
        <v>46</v>
      </c>
      <c r="H8" s="46" t="s">
        <v>48</v>
      </c>
      <c r="I8" s="46" t="s">
        <v>50</v>
      </c>
      <c r="J8" s="45" t="s">
        <v>52</v>
      </c>
      <c r="K8" s="47" t="s">
        <v>290</v>
      </c>
      <c r="L8" s="47" t="s">
        <v>291</v>
      </c>
      <c r="M8" s="47" t="s">
        <v>292</v>
      </c>
      <c r="N8" s="47" t="s">
        <v>293</v>
      </c>
      <c r="O8" s="47" t="s">
        <v>294</v>
      </c>
      <c r="P8" s="47" t="s">
        <v>295</v>
      </c>
      <c r="Q8" s="47" t="s">
        <v>296</v>
      </c>
      <c r="R8" s="47" t="s">
        <v>297</v>
      </c>
      <c r="S8" s="47" t="s">
        <v>298</v>
      </c>
      <c r="T8" s="47" t="s">
        <v>299</v>
      </c>
      <c r="U8" s="47" t="s">
        <v>300</v>
      </c>
      <c r="V8" s="47" t="s">
        <v>301</v>
      </c>
      <c r="W8" s="47" t="s">
        <v>302</v>
      </c>
      <c r="X8" s="45" t="s">
        <v>140</v>
      </c>
      <c r="Y8" s="45" t="s">
        <v>56</v>
      </c>
      <c r="Z8" s="45" t="s">
        <v>60</v>
      </c>
      <c r="AA8" s="45" t="s">
        <v>62</v>
      </c>
      <c r="AB8" s="11"/>
      <c r="AC8" s="11"/>
      <c r="AD8" s="11"/>
      <c r="AE8" s="11"/>
      <c r="AF8" s="11"/>
      <c r="AG8" s="11"/>
      <c r="AH8" s="11"/>
      <c r="AI8" s="11"/>
      <c r="AJ8" s="11"/>
      <c r="AK8" s="11"/>
      <c r="AL8" s="11"/>
      <c r="AM8" s="11"/>
    </row>
    <row r="9" spans="1:39" ht="129" customHeight="1">
      <c r="A9" s="52" t="s">
        <v>141</v>
      </c>
      <c r="B9" s="41" t="s">
        <v>303</v>
      </c>
      <c r="C9" s="41" t="s">
        <v>304</v>
      </c>
      <c r="D9" s="42" t="s">
        <v>142</v>
      </c>
      <c r="E9" s="42" t="s">
        <v>143</v>
      </c>
      <c r="F9" s="52" t="s">
        <v>420</v>
      </c>
      <c r="G9" s="42" t="s">
        <v>144</v>
      </c>
      <c r="H9" s="42" t="s">
        <v>145</v>
      </c>
      <c r="I9" s="42" t="s">
        <v>405</v>
      </c>
      <c r="J9" s="42" t="s">
        <v>146</v>
      </c>
      <c r="K9" s="42"/>
      <c r="L9" s="42"/>
      <c r="M9" s="50">
        <v>0.2</v>
      </c>
      <c r="N9" s="42"/>
      <c r="O9" s="42"/>
      <c r="P9" s="42"/>
      <c r="Q9" s="42"/>
      <c r="R9" s="42"/>
      <c r="S9" s="42"/>
      <c r="T9" s="42"/>
      <c r="U9" s="42"/>
      <c r="V9" s="42"/>
      <c r="W9" s="42"/>
      <c r="X9" s="42" t="s">
        <v>147</v>
      </c>
      <c r="Y9" s="42" t="s">
        <v>148</v>
      </c>
      <c r="Z9" s="41" t="s">
        <v>321</v>
      </c>
      <c r="AA9" s="41" t="s">
        <v>322</v>
      </c>
      <c r="AB9" s="12"/>
      <c r="AC9" s="12"/>
      <c r="AD9" s="12"/>
      <c r="AE9" s="12"/>
      <c r="AF9" s="12"/>
      <c r="AG9" s="12"/>
      <c r="AH9" s="12"/>
      <c r="AI9" s="12"/>
      <c r="AJ9" s="12"/>
      <c r="AK9" s="12"/>
      <c r="AL9" s="12"/>
      <c r="AM9" s="12"/>
    </row>
    <row r="10" spans="1:39" s="55" customFormat="1" ht="129" customHeight="1">
      <c r="A10" s="53" t="s">
        <v>149</v>
      </c>
      <c r="B10" s="53" t="s">
        <v>303</v>
      </c>
      <c r="C10" s="53" t="s">
        <v>304</v>
      </c>
      <c r="D10" s="53" t="s">
        <v>142</v>
      </c>
      <c r="E10" s="53" t="s">
        <v>143</v>
      </c>
      <c r="F10" s="53" t="s">
        <v>420</v>
      </c>
      <c r="G10" s="53" t="s">
        <v>305</v>
      </c>
      <c r="H10" s="53" t="s">
        <v>150</v>
      </c>
      <c r="I10" s="53" t="s">
        <v>406</v>
      </c>
      <c r="J10" s="53" t="s">
        <v>146</v>
      </c>
      <c r="K10" s="52"/>
      <c r="L10" s="52"/>
      <c r="M10" s="53"/>
      <c r="N10" s="52"/>
      <c r="O10" s="52"/>
      <c r="P10" s="52"/>
      <c r="Q10" s="52"/>
      <c r="R10" s="52"/>
      <c r="S10" s="52"/>
      <c r="T10" s="52"/>
      <c r="U10" s="52"/>
      <c r="V10" s="52"/>
      <c r="W10" s="52"/>
      <c r="X10" s="52" t="s">
        <v>147</v>
      </c>
      <c r="Y10" s="52" t="s">
        <v>148</v>
      </c>
      <c r="Z10" s="52" t="s">
        <v>321</v>
      </c>
      <c r="AA10" s="52" t="s">
        <v>322</v>
      </c>
      <c r="AB10" s="54"/>
      <c r="AC10" s="54"/>
      <c r="AD10" s="54"/>
      <c r="AE10" s="54"/>
      <c r="AF10" s="54"/>
      <c r="AG10" s="54"/>
      <c r="AH10" s="54"/>
      <c r="AI10" s="54"/>
      <c r="AJ10" s="54"/>
      <c r="AK10" s="54"/>
      <c r="AL10" s="54"/>
      <c r="AM10" s="54"/>
    </row>
    <row r="11" spans="1:39" s="55" customFormat="1" ht="129" customHeight="1">
      <c r="A11" s="53" t="s">
        <v>149</v>
      </c>
      <c r="B11" s="53" t="s">
        <v>303</v>
      </c>
      <c r="C11" s="53" t="s">
        <v>304</v>
      </c>
      <c r="D11" s="53" t="s">
        <v>142</v>
      </c>
      <c r="E11" s="53" t="s">
        <v>143</v>
      </c>
      <c r="F11" s="53" t="s">
        <v>420</v>
      </c>
      <c r="G11" s="53" t="s">
        <v>306</v>
      </c>
      <c r="H11" s="53" t="s">
        <v>150</v>
      </c>
      <c r="I11" s="53" t="s">
        <v>406</v>
      </c>
      <c r="J11" s="53" t="s">
        <v>146</v>
      </c>
      <c r="K11" s="52"/>
      <c r="L11" s="52"/>
      <c r="M11" s="53"/>
      <c r="N11" s="52"/>
      <c r="O11" s="52"/>
      <c r="P11" s="52"/>
      <c r="Q11" s="52"/>
      <c r="R11" s="52"/>
      <c r="S11" s="52"/>
      <c r="T11" s="52"/>
      <c r="U11" s="52"/>
      <c r="V11" s="52"/>
      <c r="W11" s="52"/>
      <c r="X11" s="52" t="s">
        <v>147</v>
      </c>
      <c r="Y11" s="52" t="s">
        <v>148</v>
      </c>
      <c r="Z11" s="52" t="s">
        <v>321</v>
      </c>
      <c r="AA11" s="52" t="s">
        <v>322</v>
      </c>
      <c r="AB11" s="54"/>
      <c r="AC11" s="54"/>
      <c r="AD11" s="54" t="s">
        <v>151</v>
      </c>
      <c r="AE11" s="54"/>
      <c r="AF11" s="54"/>
      <c r="AG11" s="54"/>
      <c r="AH11" s="54"/>
      <c r="AI11" s="54"/>
      <c r="AJ11" s="54"/>
      <c r="AK11" s="54"/>
      <c r="AL11" s="54"/>
      <c r="AM11" s="54"/>
    </row>
    <row r="12" spans="1:39" s="55" customFormat="1" ht="129" customHeight="1">
      <c r="A12" s="53" t="s">
        <v>149</v>
      </c>
      <c r="B12" s="53" t="s">
        <v>303</v>
      </c>
      <c r="C12" s="53" t="s">
        <v>304</v>
      </c>
      <c r="D12" s="53" t="s">
        <v>142</v>
      </c>
      <c r="E12" s="53" t="s">
        <v>143</v>
      </c>
      <c r="F12" s="53" t="s">
        <v>420</v>
      </c>
      <c r="G12" s="53" t="s">
        <v>152</v>
      </c>
      <c r="H12" s="53" t="s">
        <v>150</v>
      </c>
      <c r="I12" s="53" t="s">
        <v>406</v>
      </c>
      <c r="J12" s="53" t="s">
        <v>146</v>
      </c>
      <c r="K12" s="52"/>
      <c r="L12" s="52"/>
      <c r="M12" s="53"/>
      <c r="N12" s="52"/>
      <c r="O12" s="52"/>
      <c r="P12" s="52"/>
      <c r="Q12" s="52"/>
      <c r="R12" s="52"/>
      <c r="S12" s="52"/>
      <c r="T12" s="52"/>
      <c r="U12" s="52"/>
      <c r="V12" s="52"/>
      <c r="W12" s="52"/>
      <c r="X12" s="52" t="s">
        <v>147</v>
      </c>
      <c r="Y12" s="52" t="s">
        <v>148</v>
      </c>
      <c r="Z12" s="52" t="s">
        <v>321</v>
      </c>
      <c r="AA12" s="52" t="s">
        <v>322</v>
      </c>
      <c r="AB12" s="54"/>
      <c r="AC12" s="54"/>
      <c r="AD12" s="54" t="s">
        <v>153</v>
      </c>
      <c r="AE12" s="54"/>
      <c r="AF12" s="54"/>
      <c r="AG12" s="54"/>
      <c r="AH12" s="54"/>
      <c r="AI12" s="54"/>
      <c r="AJ12" s="54"/>
      <c r="AK12" s="54"/>
      <c r="AL12" s="54"/>
      <c r="AM12" s="54"/>
    </row>
    <row r="13" spans="1:39" ht="129" customHeight="1">
      <c r="A13" s="56" t="s">
        <v>154</v>
      </c>
      <c r="B13" s="56" t="s">
        <v>303</v>
      </c>
      <c r="C13" s="56" t="s">
        <v>304</v>
      </c>
      <c r="D13" s="56" t="s">
        <v>142</v>
      </c>
      <c r="E13" s="56" t="s">
        <v>143</v>
      </c>
      <c r="F13" s="56" t="s">
        <v>420</v>
      </c>
      <c r="G13" s="56" t="s">
        <v>155</v>
      </c>
      <c r="H13" s="56" t="s">
        <v>156</v>
      </c>
      <c r="I13" s="56" t="s">
        <v>405</v>
      </c>
      <c r="J13" s="56" t="s">
        <v>146</v>
      </c>
      <c r="K13" s="42"/>
      <c r="L13" s="42"/>
      <c r="M13" s="50"/>
      <c r="N13" s="42"/>
      <c r="O13" s="42"/>
      <c r="P13" s="42"/>
      <c r="Q13" s="42"/>
      <c r="R13" s="42"/>
      <c r="S13" s="49"/>
      <c r="T13" s="42"/>
      <c r="U13" s="42"/>
      <c r="V13" s="42"/>
      <c r="W13" s="42"/>
      <c r="X13" s="42" t="s">
        <v>147</v>
      </c>
      <c r="Y13" s="41" t="s">
        <v>148</v>
      </c>
      <c r="Z13" s="41" t="s">
        <v>323</v>
      </c>
      <c r="AA13" s="41" t="s">
        <v>324</v>
      </c>
      <c r="AB13" s="13"/>
      <c r="AC13" s="13"/>
      <c r="AD13" s="13"/>
      <c r="AE13" s="13"/>
      <c r="AF13" s="13"/>
      <c r="AG13" s="13"/>
      <c r="AH13" s="13"/>
      <c r="AI13" s="13"/>
      <c r="AJ13" s="13"/>
      <c r="AK13" s="13"/>
      <c r="AL13" s="13"/>
      <c r="AM13" s="13"/>
    </row>
    <row r="14" spans="1:39" ht="129" customHeight="1">
      <c r="A14" s="56" t="s">
        <v>157</v>
      </c>
      <c r="B14" s="56" t="s">
        <v>303</v>
      </c>
      <c r="C14" s="56" t="s">
        <v>304</v>
      </c>
      <c r="D14" s="56" t="s">
        <v>142</v>
      </c>
      <c r="E14" s="56" t="s">
        <v>143</v>
      </c>
      <c r="F14" s="56" t="s">
        <v>420</v>
      </c>
      <c r="G14" s="56" t="s">
        <v>158</v>
      </c>
      <c r="H14" s="56" t="s">
        <v>156</v>
      </c>
      <c r="I14" s="56" t="s">
        <v>406</v>
      </c>
      <c r="J14" s="56" t="s">
        <v>146</v>
      </c>
      <c r="K14" s="42"/>
      <c r="L14" s="42"/>
      <c r="M14" s="50"/>
      <c r="N14" s="42"/>
      <c r="O14" s="42"/>
      <c r="P14" s="42"/>
      <c r="Q14" s="42"/>
      <c r="R14" s="42"/>
      <c r="S14" s="42"/>
      <c r="T14" s="42"/>
      <c r="U14" s="42"/>
      <c r="V14" s="42"/>
      <c r="W14" s="42"/>
      <c r="X14" s="42" t="s">
        <v>147</v>
      </c>
      <c r="Y14" s="42" t="s">
        <v>148</v>
      </c>
      <c r="Z14" s="41" t="s">
        <v>321</v>
      </c>
      <c r="AA14" s="41" t="s">
        <v>322</v>
      </c>
      <c r="AB14" s="12"/>
      <c r="AC14" s="12"/>
      <c r="AD14" s="12" t="s">
        <v>151</v>
      </c>
      <c r="AE14" s="12"/>
      <c r="AF14" s="12"/>
      <c r="AG14" s="12"/>
      <c r="AH14" s="12"/>
      <c r="AI14" s="12"/>
      <c r="AJ14" s="12"/>
      <c r="AK14" s="12"/>
      <c r="AL14" s="12"/>
      <c r="AM14" s="12"/>
    </row>
    <row r="15" spans="1:39" ht="129" customHeight="1">
      <c r="A15" s="56" t="s">
        <v>157</v>
      </c>
      <c r="B15" s="56" t="s">
        <v>303</v>
      </c>
      <c r="C15" s="56" t="s">
        <v>307</v>
      </c>
      <c r="D15" s="56" t="s">
        <v>142</v>
      </c>
      <c r="E15" s="56" t="s">
        <v>143</v>
      </c>
      <c r="F15" s="56" t="s">
        <v>420</v>
      </c>
      <c r="G15" s="56" t="s">
        <v>158</v>
      </c>
      <c r="H15" s="56" t="s">
        <v>159</v>
      </c>
      <c r="I15" s="56" t="s">
        <v>406</v>
      </c>
      <c r="J15" s="56" t="s">
        <v>146</v>
      </c>
      <c r="K15" s="42"/>
      <c r="L15" s="42"/>
      <c r="M15" s="50"/>
      <c r="N15" s="42"/>
      <c r="O15" s="42"/>
      <c r="P15" s="42"/>
      <c r="Q15" s="42"/>
      <c r="R15" s="42"/>
      <c r="S15" s="42"/>
      <c r="T15" s="42"/>
      <c r="U15" s="42"/>
      <c r="V15" s="42"/>
      <c r="W15" s="42"/>
      <c r="X15" s="42" t="s">
        <v>147</v>
      </c>
      <c r="Y15" s="42" t="s">
        <v>148</v>
      </c>
      <c r="Z15" s="41" t="s">
        <v>321</v>
      </c>
      <c r="AA15" s="41" t="s">
        <v>322</v>
      </c>
      <c r="AB15" s="12"/>
      <c r="AC15" s="12"/>
      <c r="AD15" s="12" t="s">
        <v>153</v>
      </c>
      <c r="AE15" s="12"/>
      <c r="AF15" s="12"/>
      <c r="AG15" s="12"/>
      <c r="AH15" s="12"/>
      <c r="AI15" s="12"/>
      <c r="AJ15" s="12"/>
      <c r="AK15" s="12"/>
      <c r="AL15" s="12"/>
      <c r="AM15" s="12"/>
    </row>
    <row r="16" spans="1:39" s="36" customFormat="1" ht="112.5" customHeight="1">
      <c r="A16" s="42" t="s">
        <v>160</v>
      </c>
      <c r="B16" s="41" t="s">
        <v>308</v>
      </c>
      <c r="C16" s="41" t="s">
        <v>309</v>
      </c>
      <c r="D16" s="42" t="s">
        <v>142</v>
      </c>
      <c r="E16" s="42" t="s">
        <v>143</v>
      </c>
      <c r="F16" s="52" t="s">
        <v>420</v>
      </c>
      <c r="G16" s="42" t="s">
        <v>310</v>
      </c>
      <c r="H16" s="42" t="s">
        <v>311</v>
      </c>
      <c r="I16" s="42" t="s">
        <v>407</v>
      </c>
      <c r="J16" s="42" t="s">
        <v>146</v>
      </c>
      <c r="K16" s="43"/>
      <c r="L16" s="43"/>
      <c r="M16" s="51">
        <v>1</v>
      </c>
      <c r="N16" s="48"/>
      <c r="O16" s="48"/>
      <c r="P16" s="48"/>
      <c r="Q16" s="48"/>
      <c r="R16" s="48"/>
      <c r="S16" s="48"/>
      <c r="T16" s="48"/>
      <c r="U16" s="48"/>
      <c r="V16" s="48"/>
      <c r="W16" s="48"/>
      <c r="X16" s="42" t="s">
        <v>147</v>
      </c>
      <c r="Y16" s="44"/>
      <c r="Z16" s="42" t="s">
        <v>325</v>
      </c>
      <c r="AA16" s="42" t="s">
        <v>326</v>
      </c>
      <c r="AB16" s="35"/>
      <c r="AC16" s="35"/>
      <c r="AD16" s="35"/>
      <c r="AE16" s="35"/>
      <c r="AF16" s="35"/>
      <c r="AG16" s="35"/>
      <c r="AH16" s="35"/>
      <c r="AI16" s="35"/>
      <c r="AJ16" s="35"/>
      <c r="AK16" s="35"/>
      <c r="AL16" s="35"/>
      <c r="AM16" s="35"/>
    </row>
    <row r="17" spans="1:39" ht="112.5" customHeight="1">
      <c r="A17" s="42" t="s">
        <v>160</v>
      </c>
      <c r="B17" s="42" t="s">
        <v>308</v>
      </c>
      <c r="C17" s="42" t="s">
        <v>309</v>
      </c>
      <c r="D17" s="42" t="s">
        <v>142</v>
      </c>
      <c r="E17" s="42" t="s">
        <v>143</v>
      </c>
      <c r="F17" s="52" t="s">
        <v>420</v>
      </c>
      <c r="G17" s="42" t="s">
        <v>312</v>
      </c>
      <c r="H17" s="42" t="s">
        <v>313</v>
      </c>
      <c r="I17" s="42" t="s">
        <v>407</v>
      </c>
      <c r="J17" s="42" t="s">
        <v>146</v>
      </c>
      <c r="K17" s="37"/>
      <c r="L17" s="37"/>
      <c r="M17" s="51">
        <v>0.7</v>
      </c>
      <c r="N17" s="48"/>
      <c r="O17" s="48"/>
      <c r="P17" s="48"/>
      <c r="Q17" s="48"/>
      <c r="R17" s="48"/>
      <c r="S17" s="48"/>
      <c r="T17" s="48"/>
      <c r="U17" s="48"/>
      <c r="V17" s="48"/>
      <c r="W17" s="37"/>
      <c r="X17" s="42" t="s">
        <v>147</v>
      </c>
      <c r="Y17" s="44"/>
      <c r="Z17" s="42" t="s">
        <v>325</v>
      </c>
      <c r="AA17" s="42" t="s">
        <v>326</v>
      </c>
      <c r="AB17" s="14"/>
      <c r="AC17" s="14"/>
      <c r="AD17" s="14"/>
      <c r="AE17" s="14"/>
      <c r="AF17" s="14"/>
      <c r="AG17" s="14"/>
      <c r="AH17" s="14"/>
      <c r="AI17" s="14"/>
      <c r="AJ17" s="14"/>
      <c r="AK17" s="14"/>
      <c r="AL17" s="14"/>
      <c r="AM17" s="14"/>
    </row>
    <row r="18" spans="1:39" ht="112.5" customHeight="1">
      <c r="A18" s="42" t="s">
        <v>160</v>
      </c>
      <c r="B18" s="42" t="s">
        <v>308</v>
      </c>
      <c r="C18" s="42" t="s">
        <v>309</v>
      </c>
      <c r="D18" s="42" t="s">
        <v>142</v>
      </c>
      <c r="E18" s="42" t="s">
        <v>143</v>
      </c>
      <c r="F18" s="52" t="s">
        <v>420</v>
      </c>
      <c r="G18" s="42" t="s">
        <v>314</v>
      </c>
      <c r="H18" s="42" t="s">
        <v>315</v>
      </c>
      <c r="I18" s="42" t="s">
        <v>407</v>
      </c>
      <c r="J18" s="42" t="s">
        <v>146</v>
      </c>
      <c r="K18" s="37"/>
      <c r="L18" s="37"/>
      <c r="M18" s="51">
        <v>0.87</v>
      </c>
      <c r="N18" s="48"/>
      <c r="O18" s="48"/>
      <c r="P18" s="48"/>
      <c r="Q18" s="48"/>
      <c r="R18" s="48"/>
      <c r="S18" s="48"/>
      <c r="T18" s="48"/>
      <c r="U18" s="48"/>
      <c r="V18" s="48"/>
      <c r="W18" s="37"/>
      <c r="X18" s="42" t="s">
        <v>147</v>
      </c>
      <c r="Y18" s="44"/>
      <c r="Z18" s="42" t="s">
        <v>325</v>
      </c>
      <c r="AA18" s="42" t="s">
        <v>326</v>
      </c>
      <c r="AB18" s="14"/>
      <c r="AC18" s="14"/>
      <c r="AD18" s="14"/>
      <c r="AE18" s="14"/>
      <c r="AF18" s="14"/>
      <c r="AG18" s="14"/>
      <c r="AH18" s="14"/>
      <c r="AI18" s="14"/>
      <c r="AJ18" s="14"/>
      <c r="AK18" s="14"/>
      <c r="AL18" s="14"/>
      <c r="AM18" s="14"/>
    </row>
    <row r="19" spans="1:39" ht="112.5" customHeight="1">
      <c r="A19" s="42" t="s">
        <v>160</v>
      </c>
      <c r="B19" s="42" t="s">
        <v>308</v>
      </c>
      <c r="C19" s="42" t="s">
        <v>309</v>
      </c>
      <c r="D19" s="42" t="s">
        <v>142</v>
      </c>
      <c r="E19" s="42" t="s">
        <v>143</v>
      </c>
      <c r="F19" s="52" t="s">
        <v>420</v>
      </c>
      <c r="G19" s="42" t="s">
        <v>316</v>
      </c>
      <c r="H19" s="42" t="s">
        <v>317</v>
      </c>
      <c r="I19" s="42" t="s">
        <v>408</v>
      </c>
      <c r="J19" s="42" t="s">
        <v>146</v>
      </c>
      <c r="K19" s="37"/>
      <c r="L19" s="48"/>
      <c r="M19" s="51">
        <v>1</v>
      </c>
      <c r="N19" s="48"/>
      <c r="O19" s="48"/>
      <c r="P19" s="48"/>
      <c r="Q19" s="48"/>
      <c r="R19" s="48"/>
      <c r="S19" s="48"/>
      <c r="T19" s="48"/>
      <c r="U19" s="48"/>
      <c r="V19" s="48"/>
      <c r="W19" s="37"/>
      <c r="X19" s="42" t="s">
        <v>147</v>
      </c>
      <c r="Y19" s="44"/>
      <c r="Z19" s="42" t="s">
        <v>325</v>
      </c>
      <c r="AA19" s="42" t="s">
        <v>326</v>
      </c>
      <c r="AB19" s="14"/>
      <c r="AC19" s="14"/>
      <c r="AD19" s="14"/>
      <c r="AE19" s="14"/>
      <c r="AF19" s="14"/>
      <c r="AG19" s="14"/>
      <c r="AH19" s="14"/>
      <c r="AI19" s="14"/>
      <c r="AJ19" s="14"/>
      <c r="AK19" s="14"/>
      <c r="AL19" s="14"/>
      <c r="AM19" s="14"/>
    </row>
    <row r="20" spans="1:39" ht="112.5" customHeight="1">
      <c r="A20" s="42" t="s">
        <v>160</v>
      </c>
      <c r="B20" s="42" t="s">
        <v>308</v>
      </c>
      <c r="C20" s="42" t="s">
        <v>318</v>
      </c>
      <c r="D20" s="42" t="s">
        <v>142</v>
      </c>
      <c r="E20" s="42" t="s">
        <v>143</v>
      </c>
      <c r="F20" s="52" t="s">
        <v>420</v>
      </c>
      <c r="G20" s="42" t="s">
        <v>319</v>
      </c>
      <c r="H20" s="42" t="s">
        <v>320</v>
      </c>
      <c r="I20" s="42" t="s">
        <v>407</v>
      </c>
      <c r="J20" s="42" t="s">
        <v>146</v>
      </c>
      <c r="K20" s="37"/>
      <c r="L20" s="37"/>
      <c r="M20" s="51"/>
      <c r="N20" s="48"/>
      <c r="O20" s="48"/>
      <c r="P20" s="48"/>
      <c r="Q20" s="48"/>
      <c r="R20" s="48"/>
      <c r="S20" s="48"/>
      <c r="T20" s="48"/>
      <c r="U20" s="48"/>
      <c r="V20" s="48"/>
      <c r="W20" s="37"/>
      <c r="X20" s="42" t="s">
        <v>151</v>
      </c>
      <c r="Y20" s="44"/>
      <c r="Z20" s="42" t="s">
        <v>327</v>
      </c>
      <c r="AA20" s="42" t="s">
        <v>328</v>
      </c>
      <c r="AB20" s="14"/>
      <c r="AC20" s="14"/>
      <c r="AD20" s="14"/>
      <c r="AE20" s="14"/>
      <c r="AF20" s="14"/>
      <c r="AG20" s="14"/>
      <c r="AH20" s="14"/>
      <c r="AI20" s="14"/>
      <c r="AJ20" s="14"/>
      <c r="AK20" s="14"/>
      <c r="AL20" s="14"/>
      <c r="AM20" s="14"/>
    </row>
    <row r="21" spans="1:39" ht="14.25" customHeight="1" thickBot="1">
      <c r="A21" s="38"/>
      <c r="B21" s="38"/>
      <c r="C21" s="38"/>
      <c r="D21" s="39"/>
      <c r="E21" s="39"/>
      <c r="F21" s="39"/>
      <c r="G21" s="38"/>
      <c r="H21" s="38"/>
      <c r="I21" s="38"/>
      <c r="J21" s="38"/>
      <c r="K21" s="40"/>
      <c r="L21" s="40"/>
      <c r="M21" s="40"/>
      <c r="N21" s="40"/>
      <c r="O21" s="40"/>
      <c r="P21" s="40"/>
      <c r="Q21" s="40"/>
      <c r="R21" s="40"/>
      <c r="S21" s="40"/>
      <c r="T21" s="40"/>
      <c r="U21" s="40"/>
      <c r="V21" s="40"/>
      <c r="W21" s="40"/>
      <c r="X21" s="40"/>
      <c r="Y21" s="40"/>
      <c r="Z21" s="14"/>
      <c r="AA21" s="14"/>
      <c r="AB21" s="14"/>
      <c r="AC21" s="14"/>
      <c r="AD21" s="14"/>
      <c r="AE21" s="14"/>
      <c r="AF21" s="14"/>
      <c r="AG21" s="14"/>
      <c r="AH21" s="14"/>
      <c r="AI21" s="14"/>
      <c r="AJ21" s="14"/>
      <c r="AK21" s="14"/>
      <c r="AL21" s="14"/>
      <c r="AM21" s="14"/>
    </row>
  </sheetData>
  <mergeCells count="9">
    <mergeCell ref="A6:Y7"/>
    <mergeCell ref="Z6:AA7"/>
    <mergeCell ref="A1:B4"/>
    <mergeCell ref="C1:Z1"/>
    <mergeCell ref="C2:Z2"/>
    <mergeCell ref="C3:Z3"/>
    <mergeCell ref="C4:Z4"/>
    <mergeCell ref="A5:B5"/>
    <mergeCell ref="C5:AA5"/>
  </mergeCells>
  <pageMargins left="0.70866141732283472" right="0.70866141732283472" top="0.74803149606299213" bottom="0.74803149606299213" header="0" footer="0"/>
  <pageSetup paperSize="9" scale="11"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Y331"/>
  <sheetViews>
    <sheetView topLeftCell="AT8" zoomScale="60" zoomScaleNormal="60" zoomScaleSheetLayoutView="52" workbookViewId="0">
      <pane ySplit="1" topLeftCell="A35" activePane="bottomLeft" state="frozen"/>
      <selection activeCell="A8" sqref="A8"/>
      <selection pane="bottomLeft" activeCell="I32" sqref="I32"/>
    </sheetView>
  </sheetViews>
  <sheetFormatPr baseColWidth="10" defaultColWidth="12.625" defaultRowHeight="15" customHeight="1"/>
  <cols>
    <col min="1" max="1" width="25.125" style="73" customWidth="1"/>
    <col min="2" max="2" width="23.375" style="73" customWidth="1"/>
    <col min="3" max="3" width="16.5" style="73" customWidth="1"/>
    <col min="4" max="4" width="26.5" style="73" customWidth="1"/>
    <col min="5" max="5" width="23.875" style="73" customWidth="1"/>
    <col min="6" max="6" width="19.125" style="73" customWidth="1"/>
    <col min="7" max="7" width="24.375" style="73" customWidth="1"/>
    <col min="8" max="8" width="19.375" style="73" customWidth="1"/>
    <col min="9" max="9" width="22.25" style="73" customWidth="1"/>
    <col min="10" max="10" width="22.875" style="73" customWidth="1"/>
    <col min="11" max="11" width="53.125" style="73" customWidth="1"/>
    <col min="12" max="12" width="16.375" style="73" customWidth="1"/>
    <col min="13" max="13" width="39.75" style="73" customWidth="1"/>
    <col min="14" max="14" width="26.875" style="73" customWidth="1"/>
    <col min="15" max="18" width="15.75" style="73" customWidth="1"/>
    <col min="19" max="20" width="26.375" style="73" customWidth="1"/>
    <col min="21" max="21" width="16.875" style="73" customWidth="1"/>
    <col min="22" max="22" width="18" style="73" customWidth="1"/>
    <col min="23" max="23" width="18.375" style="73" customWidth="1"/>
    <col min="24" max="24" width="17.875" style="73" bestFit="1" customWidth="1"/>
    <col min="25" max="25" width="18.375" style="73" customWidth="1"/>
    <col min="26" max="26" width="24.25" style="73" customWidth="1"/>
    <col min="27" max="27" width="62.625" style="73" customWidth="1"/>
    <col min="28" max="28" width="50.625" style="73" customWidth="1"/>
    <col min="29" max="29" width="11.875" style="73" customWidth="1"/>
    <col min="30" max="30" width="51.375" style="73" customWidth="1"/>
    <col min="31" max="31" width="24.625" style="73" customWidth="1"/>
    <col min="32" max="32" width="19.25" style="73" customWidth="1"/>
    <col min="33" max="33" width="17.875" style="73" customWidth="1"/>
    <col min="34" max="34" width="22.875" style="73" customWidth="1"/>
    <col min="35" max="35" width="18" style="73" customWidth="1"/>
    <col min="36" max="36" width="26.25" style="73" customWidth="1"/>
    <col min="37" max="37" width="27.875" style="73" customWidth="1"/>
    <col min="38" max="39" width="25" style="73" customWidth="1"/>
    <col min="40" max="40" width="22.375" style="73" customWidth="1"/>
    <col min="41" max="45" width="23" style="73" customWidth="1"/>
    <col min="46" max="46" width="23.125" style="73" customWidth="1"/>
    <col min="47" max="47" width="31.25" style="73" customWidth="1"/>
    <col min="48" max="48" width="24.75" style="73" customWidth="1"/>
    <col min="49" max="50" width="26.5" style="73" customWidth="1"/>
    <col min="51" max="51" width="26.75" style="73" customWidth="1"/>
    <col min="52" max="52" width="34.375" style="73" customWidth="1"/>
    <col min="53" max="53" width="46.5" style="73" customWidth="1"/>
    <col min="54" max="54" width="23.25" style="73" customWidth="1"/>
    <col min="55" max="55" width="38.5" style="73" customWidth="1"/>
    <col min="56" max="56" width="27.75" style="73" customWidth="1"/>
    <col min="57" max="57" width="29" style="73" customWidth="1"/>
    <col min="58" max="58" width="24.875" style="73" customWidth="1"/>
    <col min="59" max="16384" width="12.625" style="73"/>
  </cols>
  <sheetData>
    <row r="1" spans="1:129" ht="23.25" hidden="1" customHeight="1">
      <c r="A1" s="167" t="s">
        <v>209</v>
      </c>
      <c r="B1" s="168"/>
      <c r="C1" s="157" t="s">
        <v>125</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69" t="s">
        <v>126</v>
      </c>
    </row>
    <row r="2" spans="1:129" ht="23.25" hidden="1" customHeight="1">
      <c r="A2" s="168"/>
      <c r="B2" s="168"/>
      <c r="C2" s="157" t="s">
        <v>127</v>
      </c>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69" t="s">
        <v>128</v>
      </c>
    </row>
    <row r="3" spans="1:129" ht="23.25" hidden="1" customHeight="1">
      <c r="A3" s="168"/>
      <c r="B3" s="168"/>
      <c r="C3" s="157" t="s">
        <v>129</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69" t="s">
        <v>130</v>
      </c>
    </row>
    <row r="4" spans="1:129" ht="23.25" hidden="1" customHeight="1">
      <c r="A4" s="168"/>
      <c r="B4" s="168"/>
      <c r="C4" s="157" t="s">
        <v>131</v>
      </c>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69" t="s">
        <v>210</v>
      </c>
    </row>
    <row r="5" spans="1:129" ht="26.25" hidden="1" customHeight="1">
      <c r="A5" s="170" t="s">
        <v>133</v>
      </c>
      <c r="B5" s="168"/>
      <c r="C5" s="158" t="s">
        <v>134</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row>
    <row r="6" spans="1:129" ht="15" hidden="1" customHeight="1">
      <c r="A6" s="171" t="s">
        <v>211</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71" t="s">
        <v>212</v>
      </c>
      <c r="AD6" s="168"/>
      <c r="AE6" s="168"/>
      <c r="AF6" s="168"/>
      <c r="AG6" s="168"/>
      <c r="AH6" s="168"/>
      <c r="AI6" s="171" t="s">
        <v>213</v>
      </c>
      <c r="AJ6" s="171"/>
      <c r="AK6" s="171"/>
      <c r="AL6" s="171"/>
      <c r="AM6" s="171"/>
      <c r="AN6" s="171"/>
      <c r="AO6" s="171"/>
      <c r="AP6" s="171"/>
      <c r="AQ6" s="171"/>
      <c r="AR6" s="171"/>
      <c r="AS6" s="171"/>
      <c r="AT6" s="171"/>
      <c r="AU6" s="171"/>
      <c r="AV6" s="171"/>
      <c r="AW6" s="171"/>
      <c r="AX6" s="171"/>
      <c r="AY6" s="171"/>
      <c r="AZ6" s="171"/>
      <c r="BA6" s="171"/>
      <c r="BB6" s="171"/>
      <c r="BC6" s="171"/>
      <c r="BD6" s="171"/>
      <c r="BE6" s="171"/>
      <c r="BF6" s="171"/>
    </row>
    <row r="7" spans="1:129" ht="9.75" hidden="1" customHeight="1" thickBo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row>
    <row r="8" spans="1:129" s="129" customFormat="1" ht="105" customHeight="1">
      <c r="A8" s="172" t="s">
        <v>10</v>
      </c>
      <c r="B8" s="172" t="s">
        <v>166</v>
      </c>
      <c r="C8" s="172" t="s">
        <v>14</v>
      </c>
      <c r="D8" s="172" t="s">
        <v>214</v>
      </c>
      <c r="E8" s="172" t="s">
        <v>65</v>
      </c>
      <c r="F8" s="172" t="s">
        <v>67</v>
      </c>
      <c r="G8" s="172" t="s">
        <v>69</v>
      </c>
      <c r="H8" s="172" t="s">
        <v>215</v>
      </c>
      <c r="I8" s="172" t="s">
        <v>73</v>
      </c>
      <c r="J8" s="173" t="s">
        <v>216</v>
      </c>
      <c r="K8" s="174" t="s">
        <v>217</v>
      </c>
      <c r="L8" s="174" t="s">
        <v>79</v>
      </c>
      <c r="M8" s="174" t="s">
        <v>81</v>
      </c>
      <c r="N8" s="172" t="s">
        <v>218</v>
      </c>
      <c r="O8" s="123" t="s">
        <v>396</v>
      </c>
      <c r="P8" s="123" t="s">
        <v>397</v>
      </c>
      <c r="Q8" s="123" t="s">
        <v>398</v>
      </c>
      <c r="R8" s="123" t="s">
        <v>399</v>
      </c>
      <c r="S8" s="123" t="s">
        <v>436</v>
      </c>
      <c r="T8" s="123" t="s">
        <v>437</v>
      </c>
      <c r="U8" s="175" t="s">
        <v>219</v>
      </c>
      <c r="V8" s="175" t="s">
        <v>220</v>
      </c>
      <c r="W8" s="173" t="s">
        <v>89</v>
      </c>
      <c r="X8" s="172" t="s">
        <v>91</v>
      </c>
      <c r="Y8" s="172" t="s">
        <v>93</v>
      </c>
      <c r="Z8" s="173" t="s">
        <v>95</v>
      </c>
      <c r="AA8" s="172" t="s">
        <v>97</v>
      </c>
      <c r="AB8" s="172" t="s">
        <v>99</v>
      </c>
      <c r="AC8" s="173" t="s">
        <v>102</v>
      </c>
      <c r="AD8" s="172" t="s">
        <v>221</v>
      </c>
      <c r="AE8" s="173" t="s">
        <v>106</v>
      </c>
      <c r="AF8" s="173" t="s">
        <v>108</v>
      </c>
      <c r="AG8" s="173" t="s">
        <v>110</v>
      </c>
      <c r="AH8" s="173" t="s">
        <v>112</v>
      </c>
      <c r="AI8" s="173" t="s">
        <v>115</v>
      </c>
      <c r="AJ8" s="124" t="s">
        <v>438</v>
      </c>
      <c r="AK8" s="124" t="s">
        <v>439</v>
      </c>
      <c r="AL8" s="124" t="s">
        <v>440</v>
      </c>
      <c r="AM8" s="124" t="s">
        <v>441</v>
      </c>
      <c r="AN8" s="173" t="s">
        <v>119</v>
      </c>
      <c r="AO8" s="173" t="s">
        <v>121</v>
      </c>
      <c r="AP8" s="125" t="s">
        <v>442</v>
      </c>
      <c r="AQ8" s="125" t="s">
        <v>443</v>
      </c>
      <c r="AR8" s="125" t="s">
        <v>444</v>
      </c>
      <c r="AS8" s="125" t="s">
        <v>445</v>
      </c>
      <c r="AT8" s="125" t="s">
        <v>446</v>
      </c>
      <c r="AU8" s="125" t="s">
        <v>447</v>
      </c>
      <c r="AV8" s="125" t="s">
        <v>448</v>
      </c>
      <c r="AW8" s="125" t="s">
        <v>449</v>
      </c>
      <c r="AX8" s="125" t="s">
        <v>450</v>
      </c>
      <c r="AY8" s="125" t="s">
        <v>451</v>
      </c>
      <c r="AZ8" s="125" t="s">
        <v>452</v>
      </c>
      <c r="BA8" s="125" t="s">
        <v>453</v>
      </c>
      <c r="BB8" s="125" t="s">
        <v>454</v>
      </c>
      <c r="BC8" s="125" t="s">
        <v>455</v>
      </c>
      <c r="BD8" s="125" t="s">
        <v>456</v>
      </c>
      <c r="BE8" s="125" t="s">
        <v>457</v>
      </c>
      <c r="BF8" s="125" t="s">
        <v>333</v>
      </c>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row>
    <row r="9" spans="1:129" s="129" customFormat="1" ht="65.099999999999994" customHeight="1">
      <c r="A9" s="161" t="s">
        <v>141</v>
      </c>
      <c r="B9" s="162" t="s">
        <v>352</v>
      </c>
      <c r="C9" s="163" t="s">
        <v>332</v>
      </c>
      <c r="D9" s="164" t="s">
        <v>458</v>
      </c>
      <c r="E9" s="165" t="s">
        <v>222</v>
      </c>
      <c r="F9" s="166">
        <v>2024130010056</v>
      </c>
      <c r="G9" s="161" t="s">
        <v>145</v>
      </c>
      <c r="H9" s="164" t="s">
        <v>334</v>
      </c>
      <c r="I9" s="164" t="s">
        <v>387</v>
      </c>
      <c r="J9" s="132">
        <v>0</v>
      </c>
      <c r="K9" s="129" t="s">
        <v>335</v>
      </c>
      <c r="L9" s="153"/>
      <c r="M9" s="129" t="s">
        <v>338</v>
      </c>
      <c r="N9" s="129">
        <v>0</v>
      </c>
      <c r="O9" s="129">
        <v>0</v>
      </c>
      <c r="P9" s="129">
        <v>0</v>
      </c>
      <c r="Q9" s="129">
        <v>0</v>
      </c>
      <c r="R9" s="129">
        <v>0</v>
      </c>
      <c r="S9" s="129">
        <f>O9+P9+Q9+R9</f>
        <v>0</v>
      </c>
      <c r="T9" s="126">
        <v>0</v>
      </c>
      <c r="X9" s="176"/>
      <c r="Z9" s="153"/>
      <c r="AA9" s="153"/>
      <c r="AB9" s="153"/>
      <c r="AC9" s="129" t="s">
        <v>348</v>
      </c>
      <c r="AD9" s="129" t="s">
        <v>348</v>
      </c>
      <c r="AE9" s="129" t="s">
        <v>348</v>
      </c>
      <c r="AF9" s="129" t="s">
        <v>348</v>
      </c>
      <c r="AG9" s="129" t="s">
        <v>348</v>
      </c>
      <c r="AH9" s="129" t="s">
        <v>348</v>
      </c>
      <c r="AI9" s="129" t="s">
        <v>348</v>
      </c>
      <c r="AJ9" s="129" t="s">
        <v>348</v>
      </c>
      <c r="AK9" s="154"/>
      <c r="AL9" s="154"/>
      <c r="AM9" s="154"/>
      <c r="AO9" s="177"/>
      <c r="AP9" s="128">
        <v>58000000</v>
      </c>
      <c r="AQ9" s="130">
        <f>AP9/AJ11</f>
        <v>2.398958107677028E-3</v>
      </c>
      <c r="AR9" s="178">
        <v>0</v>
      </c>
      <c r="AS9" s="130">
        <f>AR9/AJ11</f>
        <v>0</v>
      </c>
      <c r="AT9" s="131">
        <v>147200000</v>
      </c>
      <c r="AU9" s="127">
        <f>AT9/AK11</f>
        <v>6.0883902318975601E-3</v>
      </c>
      <c r="AV9" s="128">
        <v>39000000</v>
      </c>
      <c r="AW9" s="127">
        <f>AV9/AK11</f>
        <v>1.6130925206793809E-3</v>
      </c>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row>
    <row r="10" spans="1:129" s="129" customFormat="1" ht="65.099999999999994" customHeight="1">
      <c r="A10" s="161" t="s">
        <v>141</v>
      </c>
      <c r="B10" s="162" t="s">
        <v>352</v>
      </c>
      <c r="C10" s="163" t="s">
        <v>332</v>
      </c>
      <c r="D10" s="164" t="s">
        <v>458</v>
      </c>
      <c r="E10" s="165" t="s">
        <v>222</v>
      </c>
      <c r="F10" s="166">
        <v>2024130010056</v>
      </c>
      <c r="G10" s="161" t="s">
        <v>145</v>
      </c>
      <c r="H10" s="164" t="s">
        <v>334</v>
      </c>
      <c r="I10" s="164" t="s">
        <v>387</v>
      </c>
      <c r="J10" s="132">
        <v>0</v>
      </c>
      <c r="K10" s="129" t="s">
        <v>351</v>
      </c>
      <c r="L10" s="153"/>
      <c r="M10" s="129" t="s">
        <v>339</v>
      </c>
      <c r="N10" s="129">
        <v>0</v>
      </c>
      <c r="O10" s="129">
        <v>0</v>
      </c>
      <c r="P10" s="129">
        <v>0</v>
      </c>
      <c r="Q10" s="129">
        <v>0</v>
      </c>
      <c r="R10" s="129">
        <v>0</v>
      </c>
      <c r="S10" s="129">
        <f t="shared" ref="S10:S33" si="0">O10+P10+Q10+R10</f>
        <v>0</v>
      </c>
      <c r="T10" s="126">
        <v>0</v>
      </c>
      <c r="U10" s="129" t="s">
        <v>348</v>
      </c>
      <c r="V10" s="129" t="s">
        <v>348</v>
      </c>
      <c r="W10" s="129" t="s">
        <v>348</v>
      </c>
      <c r="X10" s="152"/>
      <c r="Z10" s="153"/>
      <c r="AA10" s="153"/>
      <c r="AB10" s="153"/>
      <c r="AC10" s="129" t="s">
        <v>348</v>
      </c>
      <c r="AD10" s="129" t="s">
        <v>348</v>
      </c>
      <c r="AE10" s="129" t="s">
        <v>348</v>
      </c>
      <c r="AF10" s="129" t="s">
        <v>348</v>
      </c>
      <c r="AG10" s="129" t="s">
        <v>348</v>
      </c>
      <c r="AH10" s="129" t="s">
        <v>348</v>
      </c>
      <c r="AI10" s="129" t="s">
        <v>348</v>
      </c>
      <c r="AJ10" s="129" t="s">
        <v>348</v>
      </c>
      <c r="AK10" s="154"/>
      <c r="AL10" s="154"/>
      <c r="AM10" s="154"/>
      <c r="AO10" s="177"/>
      <c r="AP10" s="128"/>
      <c r="AQ10" s="130"/>
      <c r="AR10" s="178"/>
      <c r="AS10" s="130"/>
      <c r="AT10" s="131"/>
      <c r="AU10" s="127"/>
      <c r="AV10" s="128"/>
      <c r="AW10" s="127"/>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row>
    <row r="11" spans="1:129" s="129" customFormat="1" ht="65.099999999999994" customHeight="1">
      <c r="A11" s="161" t="s">
        <v>141</v>
      </c>
      <c r="B11" s="162" t="s">
        <v>352</v>
      </c>
      <c r="C11" s="163" t="s">
        <v>332</v>
      </c>
      <c r="D11" s="164" t="s">
        <v>458</v>
      </c>
      <c r="E11" s="165" t="s">
        <v>222</v>
      </c>
      <c r="F11" s="166">
        <v>2024130010056</v>
      </c>
      <c r="G11" s="161" t="s">
        <v>145</v>
      </c>
      <c r="H11" s="164" t="s">
        <v>334</v>
      </c>
      <c r="I11" s="164" t="s">
        <v>387</v>
      </c>
      <c r="J11" s="132">
        <v>0.7</v>
      </c>
      <c r="K11" s="129" t="s">
        <v>336</v>
      </c>
      <c r="L11" s="153"/>
      <c r="M11" s="129" t="s">
        <v>340</v>
      </c>
      <c r="N11" s="129">
        <v>1.2</v>
      </c>
      <c r="O11" s="129">
        <v>0.2</v>
      </c>
      <c r="P11" s="129">
        <v>0.1</v>
      </c>
      <c r="Q11" s="129">
        <v>0</v>
      </c>
      <c r="R11" s="129">
        <v>0</v>
      </c>
      <c r="S11" s="179">
        <f>(O11+P11+Q11+R11)</f>
        <v>0.30000000000000004</v>
      </c>
      <c r="T11" s="126">
        <f>S11/N11</f>
        <v>0.25000000000000006</v>
      </c>
      <c r="U11" s="129" t="s">
        <v>412</v>
      </c>
      <c r="V11" s="129" t="s">
        <v>411</v>
      </c>
      <c r="W11" s="129">
        <v>330</v>
      </c>
      <c r="X11" s="176">
        <v>1059626</v>
      </c>
      <c r="Y11" s="129" t="s">
        <v>347</v>
      </c>
      <c r="Z11" s="153" t="s">
        <v>413</v>
      </c>
      <c r="AA11" s="153" t="s">
        <v>341</v>
      </c>
      <c r="AB11" s="153" t="s">
        <v>417</v>
      </c>
      <c r="AC11" s="129" t="s">
        <v>402</v>
      </c>
      <c r="AD11" s="129" t="s">
        <v>337</v>
      </c>
      <c r="AE11" s="154">
        <v>147200000</v>
      </c>
      <c r="AG11" s="129" t="s">
        <v>225</v>
      </c>
      <c r="AH11" s="129" t="s">
        <v>412</v>
      </c>
      <c r="AI11" s="154">
        <v>200000000</v>
      </c>
      <c r="AJ11" s="154">
        <v>24177162500</v>
      </c>
      <c r="AK11" s="154">
        <v>24177162500</v>
      </c>
      <c r="AL11" s="154"/>
      <c r="AM11" s="154"/>
      <c r="AN11" s="129" t="s">
        <v>226</v>
      </c>
      <c r="AO11" s="177" t="s">
        <v>418</v>
      </c>
      <c r="AP11" s="128"/>
      <c r="AQ11" s="130"/>
      <c r="AR11" s="178"/>
      <c r="AS11" s="130"/>
      <c r="AT11" s="131"/>
      <c r="AU11" s="127"/>
      <c r="AV11" s="128"/>
      <c r="AW11" s="127"/>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row>
    <row r="12" spans="1:129" s="129" customFormat="1" ht="65.099999999999994" customHeight="1">
      <c r="A12" s="161" t="s">
        <v>141</v>
      </c>
      <c r="B12" s="162" t="s">
        <v>352</v>
      </c>
      <c r="C12" s="163" t="s">
        <v>332</v>
      </c>
      <c r="D12" s="164" t="s">
        <v>458</v>
      </c>
      <c r="E12" s="165" t="s">
        <v>222</v>
      </c>
      <c r="F12" s="166">
        <v>2024130010056</v>
      </c>
      <c r="G12" s="161" t="s">
        <v>145</v>
      </c>
      <c r="H12" s="164" t="s">
        <v>334</v>
      </c>
      <c r="I12" s="164" t="s">
        <v>387</v>
      </c>
      <c r="J12" s="132">
        <v>0</v>
      </c>
      <c r="K12" s="129" t="s">
        <v>342</v>
      </c>
      <c r="L12" s="153"/>
      <c r="M12" s="129" t="s">
        <v>344</v>
      </c>
      <c r="N12" s="129">
        <v>0</v>
      </c>
      <c r="O12" s="129">
        <v>0</v>
      </c>
      <c r="P12" s="129">
        <v>0</v>
      </c>
      <c r="Q12" s="129">
        <v>0</v>
      </c>
      <c r="R12" s="129">
        <v>0</v>
      </c>
      <c r="S12" s="129">
        <f t="shared" si="0"/>
        <v>0</v>
      </c>
      <c r="T12" s="126">
        <v>0</v>
      </c>
      <c r="U12" s="129" t="s">
        <v>348</v>
      </c>
      <c r="V12" s="129" t="s">
        <v>348</v>
      </c>
      <c r="W12" s="129" t="s">
        <v>348</v>
      </c>
      <c r="X12" s="152"/>
      <c r="Z12" s="153"/>
      <c r="AA12" s="153"/>
      <c r="AB12" s="153"/>
      <c r="AC12" s="129" t="s">
        <v>348</v>
      </c>
      <c r="AD12" s="129" t="s">
        <v>348</v>
      </c>
      <c r="AE12" s="129" t="s">
        <v>348</v>
      </c>
      <c r="AF12" s="129" t="s">
        <v>348</v>
      </c>
      <c r="AG12" s="129" t="s">
        <v>348</v>
      </c>
      <c r="AH12" s="129" t="s">
        <v>348</v>
      </c>
      <c r="AI12" s="129" t="s">
        <v>348</v>
      </c>
      <c r="AJ12" s="129" t="s">
        <v>348</v>
      </c>
      <c r="AK12" s="154"/>
      <c r="AL12" s="154"/>
      <c r="AM12" s="154"/>
      <c r="AO12" s="177"/>
      <c r="AP12" s="128"/>
      <c r="AQ12" s="130"/>
      <c r="AR12" s="178"/>
      <c r="AS12" s="130"/>
      <c r="AT12" s="131"/>
      <c r="AU12" s="127"/>
      <c r="AV12" s="128"/>
      <c r="AW12" s="127"/>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row>
    <row r="13" spans="1:129" s="129" customFormat="1" ht="65.099999999999994" customHeight="1">
      <c r="A13" s="161" t="s">
        <v>141</v>
      </c>
      <c r="B13" s="162" t="s">
        <v>352</v>
      </c>
      <c r="C13" s="163" t="s">
        <v>332</v>
      </c>
      <c r="D13" s="164" t="s">
        <v>458</v>
      </c>
      <c r="E13" s="165" t="s">
        <v>222</v>
      </c>
      <c r="F13" s="166">
        <v>2024130010056</v>
      </c>
      <c r="G13" s="161" t="s">
        <v>145</v>
      </c>
      <c r="H13" s="164" t="s">
        <v>334</v>
      </c>
      <c r="I13" s="164" t="s">
        <v>387</v>
      </c>
      <c r="J13" s="132">
        <v>0.3</v>
      </c>
      <c r="K13" s="129" t="s">
        <v>337</v>
      </c>
      <c r="L13" s="153"/>
      <c r="M13" s="129" t="s">
        <v>343</v>
      </c>
      <c r="N13" s="129">
        <v>0</v>
      </c>
      <c r="O13" s="129">
        <v>0</v>
      </c>
      <c r="P13" s="129">
        <v>0</v>
      </c>
      <c r="Q13" s="129">
        <v>0</v>
      </c>
      <c r="R13" s="129">
        <v>0</v>
      </c>
      <c r="S13" s="129">
        <f t="shared" si="0"/>
        <v>0</v>
      </c>
      <c r="T13" s="126">
        <v>0</v>
      </c>
      <c r="X13" s="176"/>
      <c r="Z13" s="153"/>
      <c r="AA13" s="153"/>
      <c r="AB13" s="153"/>
      <c r="AC13" s="129" t="s">
        <v>348</v>
      </c>
      <c r="AD13" s="129" t="s">
        <v>348</v>
      </c>
      <c r="AE13" s="129" t="s">
        <v>348</v>
      </c>
      <c r="AF13" s="129" t="s">
        <v>348</v>
      </c>
      <c r="AG13" s="129" t="s">
        <v>348</v>
      </c>
      <c r="AH13" s="129" t="s">
        <v>348</v>
      </c>
      <c r="AI13" s="129" t="s">
        <v>348</v>
      </c>
      <c r="AJ13" s="129" t="s">
        <v>348</v>
      </c>
      <c r="AK13" s="154"/>
      <c r="AL13" s="154"/>
      <c r="AM13" s="154"/>
      <c r="AO13" s="177"/>
      <c r="AP13" s="128"/>
      <c r="AQ13" s="130"/>
      <c r="AR13" s="178"/>
      <c r="AS13" s="130"/>
      <c r="AT13" s="131"/>
      <c r="AU13" s="127"/>
      <c r="AV13" s="128"/>
      <c r="AW13" s="127"/>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row>
    <row r="14" spans="1:129" s="129" customFormat="1" ht="65.099999999999994" customHeight="1">
      <c r="A14" s="180"/>
      <c r="B14" s="180"/>
      <c r="C14" s="180"/>
      <c r="D14" s="180"/>
      <c r="E14" s="181" t="s">
        <v>425</v>
      </c>
      <c r="F14" s="181"/>
      <c r="G14" s="181"/>
      <c r="H14" s="181"/>
      <c r="I14" s="181"/>
      <c r="J14" s="181"/>
      <c r="K14" s="181"/>
      <c r="L14" s="181"/>
      <c r="M14" s="181"/>
      <c r="N14" s="181"/>
      <c r="O14" s="134"/>
      <c r="S14" s="182"/>
      <c r="T14" s="160">
        <f>(T9+T10+T11+T12+T13)/5</f>
        <v>5.000000000000001E-2</v>
      </c>
      <c r="X14" s="176"/>
      <c r="Z14" s="153"/>
      <c r="AA14" s="153"/>
      <c r="AB14" s="153"/>
      <c r="AK14" s="154"/>
      <c r="AL14" s="154"/>
      <c r="AM14" s="154"/>
      <c r="AO14" s="177"/>
      <c r="AP14" s="135">
        <v>58000000</v>
      </c>
      <c r="AQ14" s="136">
        <v>2.3999999999999998E-3</v>
      </c>
      <c r="AR14" s="137">
        <v>0</v>
      </c>
      <c r="AS14" s="136">
        <v>0</v>
      </c>
      <c r="AT14" s="138">
        <v>147200000</v>
      </c>
      <c r="AU14" s="139">
        <v>6.1000000000000004E-3</v>
      </c>
      <c r="AV14" s="140">
        <v>39000000</v>
      </c>
      <c r="AW14" s="139">
        <v>1.6000000000000001E-3</v>
      </c>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row>
    <row r="15" spans="1:129" s="129" customFormat="1" ht="65.099999999999994" customHeight="1">
      <c r="A15" s="161" t="s">
        <v>149</v>
      </c>
      <c r="B15" s="162" t="s">
        <v>346</v>
      </c>
      <c r="C15" s="163" t="s">
        <v>345</v>
      </c>
      <c r="D15" s="162" t="s">
        <v>182</v>
      </c>
      <c r="E15" s="165" t="s">
        <v>228</v>
      </c>
      <c r="F15" s="166">
        <v>2024130010057</v>
      </c>
      <c r="G15" s="161" t="s">
        <v>150</v>
      </c>
      <c r="H15" s="162" t="s">
        <v>354</v>
      </c>
      <c r="I15" s="164" t="s">
        <v>353</v>
      </c>
      <c r="J15" s="132">
        <v>0.8</v>
      </c>
      <c r="K15" s="129" t="s">
        <v>361</v>
      </c>
      <c r="L15" s="153"/>
      <c r="M15" s="183" t="s">
        <v>362</v>
      </c>
      <c r="N15" s="129">
        <v>0</v>
      </c>
      <c r="O15" s="129">
        <v>0</v>
      </c>
      <c r="P15" s="129">
        <v>0</v>
      </c>
      <c r="Q15" s="129">
        <v>0</v>
      </c>
      <c r="R15" s="129">
        <v>0</v>
      </c>
      <c r="S15" s="129">
        <f t="shared" si="0"/>
        <v>0</v>
      </c>
      <c r="T15" s="126">
        <v>0</v>
      </c>
      <c r="U15" s="129" t="s">
        <v>414</v>
      </c>
      <c r="V15" s="129" t="s">
        <v>415</v>
      </c>
      <c r="W15" s="129">
        <v>330</v>
      </c>
      <c r="X15" s="152">
        <v>1059626000</v>
      </c>
      <c r="Y15" s="129" t="s">
        <v>403</v>
      </c>
      <c r="Z15" s="153" t="s">
        <v>413</v>
      </c>
      <c r="AA15" s="153" t="s">
        <v>416</v>
      </c>
      <c r="AB15" s="153" t="s">
        <v>417</v>
      </c>
      <c r="AC15" s="153" t="s">
        <v>402</v>
      </c>
      <c r="AD15" s="153" t="s">
        <v>337</v>
      </c>
      <c r="AE15" s="154">
        <v>148800000</v>
      </c>
      <c r="AG15" s="129" t="s">
        <v>225</v>
      </c>
      <c r="AH15" s="129" t="s">
        <v>412</v>
      </c>
      <c r="AI15" s="154">
        <v>500000000</v>
      </c>
      <c r="AJ15" s="154">
        <v>500000000</v>
      </c>
      <c r="AK15" s="154">
        <v>500000000</v>
      </c>
      <c r="AL15" s="154"/>
      <c r="AM15" s="154"/>
      <c r="AN15" s="129" t="s">
        <v>226</v>
      </c>
      <c r="AO15" s="177" t="s">
        <v>419</v>
      </c>
      <c r="AP15" s="144">
        <v>20000000</v>
      </c>
      <c r="AQ15" s="145">
        <f>AP15/AJ15</f>
        <v>0.04</v>
      </c>
      <c r="AR15" s="178">
        <v>0</v>
      </c>
      <c r="AS15" s="141">
        <v>0</v>
      </c>
      <c r="AT15" s="128">
        <v>148800000</v>
      </c>
      <c r="AU15" s="142">
        <f>AT15/AJ15</f>
        <v>0.29759999999999998</v>
      </c>
      <c r="AV15" s="128">
        <v>40000000</v>
      </c>
      <c r="AW15" s="143">
        <f>AV15/AK15</f>
        <v>0.08</v>
      </c>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row>
    <row r="16" spans="1:129" s="129" customFormat="1" ht="65.099999999999994" customHeight="1">
      <c r="A16" s="161" t="s">
        <v>149</v>
      </c>
      <c r="B16" s="162" t="s">
        <v>346</v>
      </c>
      <c r="C16" s="163" t="s">
        <v>345</v>
      </c>
      <c r="D16" s="162" t="s">
        <v>182</v>
      </c>
      <c r="E16" s="165" t="s">
        <v>228</v>
      </c>
      <c r="F16" s="166">
        <v>2024130010057</v>
      </c>
      <c r="G16" s="161" t="s">
        <v>150</v>
      </c>
      <c r="H16" s="162" t="s">
        <v>354</v>
      </c>
      <c r="I16" s="164" t="s">
        <v>353</v>
      </c>
      <c r="J16" s="132">
        <v>0.05</v>
      </c>
      <c r="K16" s="129" t="s">
        <v>356</v>
      </c>
      <c r="L16" s="153"/>
      <c r="M16" s="129" t="s">
        <v>363</v>
      </c>
      <c r="N16" s="129">
        <v>0</v>
      </c>
      <c r="O16" s="129">
        <v>0</v>
      </c>
      <c r="P16" s="129">
        <v>0</v>
      </c>
      <c r="Q16" s="129">
        <v>0</v>
      </c>
      <c r="R16" s="129">
        <v>0</v>
      </c>
      <c r="S16" s="129">
        <f t="shared" si="0"/>
        <v>0</v>
      </c>
      <c r="T16" s="126">
        <v>0</v>
      </c>
      <c r="X16" s="152"/>
      <c r="Z16" s="153"/>
      <c r="AA16" s="153"/>
      <c r="AB16" s="153"/>
      <c r="AD16" s="153"/>
      <c r="AE16" s="154"/>
      <c r="AK16" s="154"/>
      <c r="AL16" s="154"/>
      <c r="AM16" s="154"/>
      <c r="AO16" s="177"/>
      <c r="AP16" s="144"/>
      <c r="AQ16" s="145"/>
      <c r="AR16" s="178"/>
      <c r="AS16" s="141"/>
      <c r="AT16" s="128"/>
      <c r="AU16" s="142"/>
      <c r="AV16" s="128"/>
      <c r="AW16" s="14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row>
    <row r="17" spans="1:129" s="129" customFormat="1" ht="65.099999999999994" customHeight="1">
      <c r="A17" s="161" t="s">
        <v>149</v>
      </c>
      <c r="B17" s="162" t="s">
        <v>346</v>
      </c>
      <c r="C17" s="163" t="s">
        <v>345</v>
      </c>
      <c r="D17" s="162" t="s">
        <v>182</v>
      </c>
      <c r="E17" s="165" t="s">
        <v>228</v>
      </c>
      <c r="F17" s="166">
        <v>2024130010057</v>
      </c>
      <c r="G17" s="161" t="s">
        <v>150</v>
      </c>
      <c r="H17" s="162" t="s">
        <v>354</v>
      </c>
      <c r="I17" s="164" t="s">
        <v>353</v>
      </c>
      <c r="J17" s="132">
        <v>0.05</v>
      </c>
      <c r="K17" s="129" t="s">
        <v>360</v>
      </c>
      <c r="L17" s="153"/>
      <c r="M17" s="129" t="s">
        <v>364</v>
      </c>
      <c r="N17" s="129">
        <v>0</v>
      </c>
      <c r="O17" s="129">
        <v>0</v>
      </c>
      <c r="P17" s="129">
        <v>0</v>
      </c>
      <c r="Q17" s="129">
        <v>0</v>
      </c>
      <c r="R17" s="129">
        <v>0</v>
      </c>
      <c r="S17" s="129">
        <f t="shared" si="0"/>
        <v>0</v>
      </c>
      <c r="T17" s="126">
        <v>0</v>
      </c>
      <c r="X17" s="152"/>
      <c r="Z17" s="153"/>
      <c r="AA17" s="153"/>
      <c r="AB17" s="153"/>
      <c r="AD17" s="153"/>
      <c r="AE17" s="154"/>
      <c r="AK17" s="154"/>
      <c r="AL17" s="154"/>
      <c r="AM17" s="154"/>
      <c r="AO17" s="177"/>
      <c r="AP17" s="144"/>
      <c r="AQ17" s="145"/>
      <c r="AR17" s="178"/>
      <c r="AS17" s="141"/>
      <c r="AT17" s="128"/>
      <c r="AU17" s="142"/>
      <c r="AV17" s="128"/>
      <c r="AW17" s="14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row>
    <row r="18" spans="1:129" s="129" customFormat="1" ht="65.099999999999994" customHeight="1">
      <c r="A18" s="161" t="s">
        <v>149</v>
      </c>
      <c r="B18" s="162" t="s">
        <v>346</v>
      </c>
      <c r="C18" s="163" t="s">
        <v>345</v>
      </c>
      <c r="D18" s="162" t="s">
        <v>182</v>
      </c>
      <c r="E18" s="165" t="s">
        <v>228</v>
      </c>
      <c r="F18" s="166">
        <v>2024130010057</v>
      </c>
      <c r="G18" s="161" t="s">
        <v>150</v>
      </c>
      <c r="H18" s="162" t="s">
        <v>354</v>
      </c>
      <c r="I18" s="164" t="s">
        <v>353</v>
      </c>
      <c r="J18" s="132">
        <v>0.05</v>
      </c>
      <c r="K18" s="129" t="s">
        <v>355</v>
      </c>
      <c r="L18" s="153"/>
      <c r="M18" s="129" t="s">
        <v>365</v>
      </c>
      <c r="N18" s="129">
        <v>0</v>
      </c>
      <c r="O18" s="129">
        <v>0</v>
      </c>
      <c r="P18" s="129">
        <v>0</v>
      </c>
      <c r="Q18" s="129">
        <v>0</v>
      </c>
      <c r="R18" s="129">
        <v>0</v>
      </c>
      <c r="S18" s="129">
        <f t="shared" si="0"/>
        <v>0</v>
      </c>
      <c r="T18" s="126">
        <v>0</v>
      </c>
      <c r="X18" s="152"/>
      <c r="Z18" s="153"/>
      <c r="AA18" s="153"/>
      <c r="AB18" s="153"/>
      <c r="AD18" s="153"/>
      <c r="AE18" s="154"/>
      <c r="AK18" s="154"/>
      <c r="AL18" s="154"/>
      <c r="AM18" s="154"/>
      <c r="AO18" s="177"/>
      <c r="AP18" s="144"/>
      <c r="AQ18" s="145"/>
      <c r="AR18" s="178"/>
      <c r="AS18" s="141"/>
      <c r="AT18" s="128"/>
      <c r="AU18" s="142"/>
      <c r="AV18" s="128"/>
      <c r="AW18" s="14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row>
    <row r="19" spans="1:129" s="129" customFormat="1" ht="65.099999999999994" customHeight="1">
      <c r="A19" s="161" t="s">
        <v>149</v>
      </c>
      <c r="B19" s="162" t="s">
        <v>346</v>
      </c>
      <c r="C19" s="163" t="s">
        <v>345</v>
      </c>
      <c r="D19" s="162" t="s">
        <v>182</v>
      </c>
      <c r="E19" s="165" t="s">
        <v>228</v>
      </c>
      <c r="F19" s="166">
        <v>2024130010057</v>
      </c>
      <c r="G19" s="161" t="s">
        <v>150</v>
      </c>
      <c r="H19" s="162" t="s">
        <v>354</v>
      </c>
      <c r="I19" s="164" t="s">
        <v>353</v>
      </c>
      <c r="J19" s="132">
        <v>0.05</v>
      </c>
      <c r="K19" s="129" t="s">
        <v>357</v>
      </c>
      <c r="L19" s="153"/>
      <c r="M19" s="129" t="s">
        <v>366</v>
      </c>
      <c r="N19" s="129">
        <v>0</v>
      </c>
      <c r="O19" s="129">
        <v>0</v>
      </c>
      <c r="P19" s="129">
        <v>0</v>
      </c>
      <c r="Q19" s="129">
        <v>0</v>
      </c>
      <c r="R19" s="129">
        <v>0</v>
      </c>
      <c r="S19" s="129">
        <f t="shared" si="0"/>
        <v>0</v>
      </c>
      <c r="T19" s="126">
        <v>0</v>
      </c>
      <c r="X19" s="152"/>
      <c r="Z19" s="153"/>
      <c r="AA19" s="153"/>
      <c r="AB19" s="153"/>
      <c r="AD19" s="153"/>
      <c r="AE19" s="154"/>
      <c r="AI19" s="154"/>
      <c r="AK19" s="154"/>
      <c r="AL19" s="154"/>
      <c r="AM19" s="154"/>
      <c r="AO19" s="177"/>
      <c r="AP19" s="144"/>
      <c r="AQ19" s="145"/>
      <c r="AR19" s="178"/>
      <c r="AS19" s="141"/>
      <c r="AT19" s="128"/>
      <c r="AU19" s="142"/>
      <c r="AV19" s="128"/>
      <c r="AW19" s="14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row>
    <row r="20" spans="1:129" s="129" customFormat="1" ht="65.099999999999994" customHeight="1">
      <c r="A20" s="161" t="s">
        <v>149</v>
      </c>
      <c r="B20" s="162" t="s">
        <v>346</v>
      </c>
      <c r="C20" s="163" t="s">
        <v>345</v>
      </c>
      <c r="D20" s="162" t="s">
        <v>182</v>
      </c>
      <c r="E20" s="165" t="s">
        <v>228</v>
      </c>
      <c r="F20" s="166">
        <v>2024130010057</v>
      </c>
      <c r="G20" s="161" t="s">
        <v>150</v>
      </c>
      <c r="H20" s="162" t="s">
        <v>354</v>
      </c>
      <c r="I20" s="164" t="s">
        <v>230</v>
      </c>
      <c r="J20" s="132">
        <v>0.8</v>
      </c>
      <c r="K20" s="129" t="s">
        <v>361</v>
      </c>
      <c r="L20" s="153"/>
      <c r="M20" s="183" t="s">
        <v>362</v>
      </c>
      <c r="N20" s="129">
        <v>0</v>
      </c>
      <c r="O20" s="129">
        <v>0</v>
      </c>
      <c r="P20" s="129">
        <v>0</v>
      </c>
      <c r="Q20" s="129">
        <v>0</v>
      </c>
      <c r="R20" s="129">
        <v>0</v>
      </c>
      <c r="S20" s="129">
        <f t="shared" si="0"/>
        <v>0</v>
      </c>
      <c r="T20" s="126">
        <v>0</v>
      </c>
      <c r="X20" s="152"/>
      <c r="Z20" s="153"/>
      <c r="AA20" s="153"/>
      <c r="AB20" s="153"/>
      <c r="AD20" s="153"/>
      <c r="AE20" s="154"/>
      <c r="AI20" s="154"/>
      <c r="AJ20" s="154"/>
      <c r="AK20" s="154"/>
      <c r="AL20" s="154"/>
      <c r="AM20" s="154"/>
      <c r="AP20" s="144"/>
      <c r="AQ20" s="145"/>
      <c r="AR20" s="178"/>
      <c r="AS20" s="141"/>
      <c r="AT20" s="128"/>
      <c r="AU20" s="142"/>
      <c r="AV20" s="128"/>
      <c r="AW20" s="14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row>
    <row r="21" spans="1:129" s="129" customFormat="1" ht="65.099999999999994" customHeight="1">
      <c r="A21" s="161" t="s">
        <v>149</v>
      </c>
      <c r="B21" s="162" t="s">
        <v>346</v>
      </c>
      <c r="C21" s="163" t="s">
        <v>345</v>
      </c>
      <c r="D21" s="162" t="s">
        <v>182</v>
      </c>
      <c r="E21" s="165" t="s">
        <v>228</v>
      </c>
      <c r="F21" s="166">
        <v>2024130010057</v>
      </c>
      <c r="G21" s="161" t="s">
        <v>150</v>
      </c>
      <c r="H21" s="162" t="s">
        <v>354</v>
      </c>
      <c r="I21" s="164" t="s">
        <v>230</v>
      </c>
      <c r="J21" s="132">
        <v>0.05</v>
      </c>
      <c r="K21" s="129" t="s">
        <v>356</v>
      </c>
      <c r="L21" s="153"/>
      <c r="M21" s="129" t="s">
        <v>363</v>
      </c>
      <c r="N21" s="129">
        <v>0</v>
      </c>
      <c r="O21" s="129">
        <v>0</v>
      </c>
      <c r="P21" s="129">
        <v>0</v>
      </c>
      <c r="Q21" s="129">
        <v>0</v>
      </c>
      <c r="R21" s="129">
        <v>0</v>
      </c>
      <c r="S21" s="129">
        <f t="shared" si="0"/>
        <v>0</v>
      </c>
      <c r="T21" s="126">
        <v>0</v>
      </c>
      <c r="X21" s="152"/>
      <c r="Z21" s="153"/>
      <c r="AA21" s="153"/>
      <c r="AB21" s="153"/>
      <c r="AD21" s="153"/>
      <c r="AK21" s="154"/>
      <c r="AL21" s="154"/>
      <c r="AM21" s="154"/>
      <c r="AP21" s="144"/>
      <c r="AQ21" s="145"/>
      <c r="AR21" s="178"/>
      <c r="AS21" s="141"/>
      <c r="AT21" s="128"/>
      <c r="AU21" s="142"/>
      <c r="AV21" s="128"/>
      <c r="AW21" s="14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row>
    <row r="22" spans="1:129" s="129" customFormat="1" ht="65.099999999999994" customHeight="1">
      <c r="A22" s="161" t="s">
        <v>149</v>
      </c>
      <c r="B22" s="162" t="s">
        <v>346</v>
      </c>
      <c r="C22" s="163" t="s">
        <v>345</v>
      </c>
      <c r="D22" s="162" t="s">
        <v>182</v>
      </c>
      <c r="E22" s="165" t="s">
        <v>228</v>
      </c>
      <c r="F22" s="166">
        <v>2024130010057</v>
      </c>
      <c r="G22" s="161" t="s">
        <v>150</v>
      </c>
      <c r="H22" s="162" t="s">
        <v>354</v>
      </c>
      <c r="I22" s="164" t="s">
        <v>230</v>
      </c>
      <c r="J22" s="132">
        <v>0.05</v>
      </c>
      <c r="K22" s="129" t="s">
        <v>359</v>
      </c>
      <c r="L22" s="153"/>
      <c r="M22" s="129" t="s">
        <v>367</v>
      </c>
      <c r="N22" s="129">
        <v>0</v>
      </c>
      <c r="O22" s="129">
        <v>0</v>
      </c>
      <c r="P22" s="129">
        <v>0</v>
      </c>
      <c r="Q22" s="129">
        <v>0</v>
      </c>
      <c r="R22" s="129">
        <v>0</v>
      </c>
      <c r="S22" s="129">
        <f t="shared" si="0"/>
        <v>0</v>
      </c>
      <c r="T22" s="126">
        <v>0</v>
      </c>
      <c r="U22" s="129" t="s">
        <v>348</v>
      </c>
      <c r="V22" s="129" t="s">
        <v>348</v>
      </c>
      <c r="W22" s="129" t="s">
        <v>348</v>
      </c>
      <c r="X22" s="152"/>
      <c r="Z22" s="153"/>
      <c r="AA22" s="153"/>
      <c r="AB22" s="153"/>
      <c r="AD22" s="153"/>
      <c r="AH22" s="129" t="s">
        <v>348</v>
      </c>
      <c r="AI22" s="129" t="s">
        <v>348</v>
      </c>
      <c r="AJ22" s="129" t="s">
        <v>348</v>
      </c>
      <c r="AK22" s="129" t="s">
        <v>348</v>
      </c>
      <c r="AL22" s="129" t="s">
        <v>348</v>
      </c>
      <c r="AM22" s="129" t="s">
        <v>348</v>
      </c>
      <c r="AP22" s="144"/>
      <c r="AQ22" s="145"/>
      <c r="AR22" s="178"/>
      <c r="AS22" s="141"/>
      <c r="AT22" s="128"/>
      <c r="AU22" s="142"/>
      <c r="AV22" s="128"/>
      <c r="AW22" s="14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row>
    <row r="23" spans="1:129" s="129" customFormat="1" ht="65.099999999999994" customHeight="1">
      <c r="A23" s="161" t="s">
        <v>149</v>
      </c>
      <c r="B23" s="162" t="s">
        <v>346</v>
      </c>
      <c r="C23" s="163" t="s">
        <v>345</v>
      </c>
      <c r="D23" s="162" t="s">
        <v>182</v>
      </c>
      <c r="E23" s="165" t="s">
        <v>228</v>
      </c>
      <c r="F23" s="166">
        <v>2024130010057</v>
      </c>
      <c r="G23" s="161" t="s">
        <v>150</v>
      </c>
      <c r="H23" s="162" t="s">
        <v>354</v>
      </c>
      <c r="I23" s="164" t="s">
        <v>230</v>
      </c>
      <c r="J23" s="132">
        <v>0.05</v>
      </c>
      <c r="K23" s="129" t="s">
        <v>355</v>
      </c>
      <c r="L23" s="153"/>
      <c r="M23" s="129" t="s">
        <v>365</v>
      </c>
      <c r="N23" s="129">
        <v>0</v>
      </c>
      <c r="O23" s="129">
        <v>0</v>
      </c>
      <c r="P23" s="129">
        <v>0</v>
      </c>
      <c r="Q23" s="129">
        <v>0</v>
      </c>
      <c r="R23" s="129">
        <v>0</v>
      </c>
      <c r="S23" s="129">
        <f t="shared" si="0"/>
        <v>0</v>
      </c>
      <c r="T23" s="126">
        <v>0</v>
      </c>
      <c r="U23" s="129" t="s">
        <v>348</v>
      </c>
      <c r="V23" s="129" t="s">
        <v>348</v>
      </c>
      <c r="W23" s="129" t="s">
        <v>348</v>
      </c>
      <c r="X23" s="152"/>
      <c r="Z23" s="153"/>
      <c r="AA23" s="153"/>
      <c r="AB23" s="153"/>
      <c r="AD23" s="153"/>
      <c r="AH23" s="129" t="s">
        <v>348</v>
      </c>
      <c r="AI23" s="129" t="s">
        <v>348</v>
      </c>
      <c r="AJ23" s="129" t="s">
        <v>348</v>
      </c>
      <c r="AK23" s="129" t="s">
        <v>348</v>
      </c>
      <c r="AL23" s="129" t="s">
        <v>348</v>
      </c>
      <c r="AM23" s="129" t="s">
        <v>348</v>
      </c>
      <c r="AP23" s="144"/>
      <c r="AQ23" s="145"/>
      <c r="AR23" s="178"/>
      <c r="AS23" s="141"/>
      <c r="AT23" s="128"/>
      <c r="AU23" s="142"/>
      <c r="AV23" s="128"/>
      <c r="AW23" s="14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row>
    <row r="24" spans="1:129" s="129" customFormat="1" ht="65.099999999999994" customHeight="1">
      <c r="A24" s="161" t="s">
        <v>149</v>
      </c>
      <c r="B24" s="162" t="s">
        <v>346</v>
      </c>
      <c r="C24" s="163" t="s">
        <v>345</v>
      </c>
      <c r="D24" s="162" t="s">
        <v>182</v>
      </c>
      <c r="E24" s="165" t="s">
        <v>228</v>
      </c>
      <c r="F24" s="166">
        <v>2024130010057</v>
      </c>
      <c r="G24" s="161" t="s">
        <v>150</v>
      </c>
      <c r="H24" s="162" t="s">
        <v>354</v>
      </c>
      <c r="I24" s="164" t="s">
        <v>230</v>
      </c>
      <c r="J24" s="132">
        <v>0.05</v>
      </c>
      <c r="K24" s="129" t="s">
        <v>357</v>
      </c>
      <c r="L24" s="153"/>
      <c r="M24" s="129" t="s">
        <v>366</v>
      </c>
      <c r="N24" s="129">
        <v>0</v>
      </c>
      <c r="O24" s="129">
        <v>0</v>
      </c>
      <c r="P24" s="129">
        <v>0</v>
      </c>
      <c r="Q24" s="129">
        <v>0</v>
      </c>
      <c r="R24" s="129">
        <v>0</v>
      </c>
      <c r="S24" s="129">
        <f t="shared" si="0"/>
        <v>0</v>
      </c>
      <c r="T24" s="126">
        <v>0</v>
      </c>
      <c r="X24" s="152"/>
      <c r="Z24" s="153"/>
      <c r="AA24" s="153"/>
      <c r="AB24" s="153"/>
      <c r="AD24" s="153"/>
      <c r="AH24" s="129" t="s">
        <v>348</v>
      </c>
      <c r="AI24" s="129" t="s">
        <v>348</v>
      </c>
      <c r="AJ24" s="129" t="s">
        <v>348</v>
      </c>
      <c r="AK24" s="129" t="s">
        <v>348</v>
      </c>
      <c r="AL24" s="129" t="s">
        <v>348</v>
      </c>
      <c r="AM24" s="129" t="s">
        <v>348</v>
      </c>
      <c r="AP24" s="144"/>
      <c r="AQ24" s="145"/>
      <c r="AR24" s="178"/>
      <c r="AS24" s="141"/>
      <c r="AT24" s="128"/>
      <c r="AU24" s="142"/>
      <c r="AV24" s="128"/>
      <c r="AW24" s="14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row>
    <row r="25" spans="1:129" s="129" customFormat="1" ht="65.099999999999994" customHeight="1">
      <c r="A25" s="161" t="s">
        <v>149</v>
      </c>
      <c r="B25" s="162" t="s">
        <v>346</v>
      </c>
      <c r="C25" s="163" t="s">
        <v>345</v>
      </c>
      <c r="D25" s="162" t="s">
        <v>182</v>
      </c>
      <c r="E25" s="165" t="s">
        <v>228</v>
      </c>
      <c r="F25" s="166">
        <v>2024130010057</v>
      </c>
      <c r="G25" s="161" t="s">
        <v>150</v>
      </c>
      <c r="H25" s="162" t="s">
        <v>354</v>
      </c>
      <c r="I25" s="164" t="s">
        <v>229</v>
      </c>
      <c r="J25" s="132">
        <v>0.8</v>
      </c>
      <c r="K25" s="129" t="s">
        <v>361</v>
      </c>
      <c r="L25" s="153"/>
      <c r="M25" s="183" t="s">
        <v>362</v>
      </c>
      <c r="N25" s="129">
        <v>0</v>
      </c>
      <c r="O25" s="129">
        <v>0</v>
      </c>
      <c r="P25" s="129">
        <v>0</v>
      </c>
      <c r="Q25" s="129">
        <v>0</v>
      </c>
      <c r="R25" s="129">
        <v>0</v>
      </c>
      <c r="S25" s="129">
        <f t="shared" si="0"/>
        <v>0</v>
      </c>
      <c r="T25" s="126">
        <v>0</v>
      </c>
      <c r="U25" s="129" t="s">
        <v>348</v>
      </c>
      <c r="V25" s="129" t="s">
        <v>348</v>
      </c>
      <c r="W25" s="129" t="s">
        <v>348</v>
      </c>
      <c r="X25" s="129" t="s">
        <v>348</v>
      </c>
      <c r="Y25" s="129" t="s">
        <v>348</v>
      </c>
      <c r="Z25" s="129" t="s">
        <v>348</v>
      </c>
      <c r="AA25" s="153" t="s">
        <v>348</v>
      </c>
      <c r="AB25" s="153" t="s">
        <v>348</v>
      </c>
      <c r="AC25" s="129" t="s">
        <v>348</v>
      </c>
      <c r="AD25" s="153" t="s">
        <v>348</v>
      </c>
      <c r="AE25" s="154"/>
      <c r="AH25" s="129" t="s">
        <v>348</v>
      </c>
      <c r="AI25" s="129" t="s">
        <v>348</v>
      </c>
      <c r="AJ25" s="129" t="s">
        <v>348</v>
      </c>
      <c r="AK25" s="129" t="s">
        <v>348</v>
      </c>
      <c r="AL25" s="129" t="s">
        <v>348</v>
      </c>
      <c r="AM25" s="129" t="s">
        <v>348</v>
      </c>
      <c r="AP25" s="144"/>
      <c r="AQ25" s="145"/>
      <c r="AR25" s="178"/>
      <c r="AS25" s="141"/>
      <c r="AT25" s="128"/>
      <c r="AU25" s="142"/>
      <c r="AV25" s="128"/>
      <c r="AW25" s="14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row>
    <row r="26" spans="1:129" s="129" customFormat="1" ht="65.099999999999994" customHeight="1">
      <c r="A26" s="161" t="s">
        <v>149</v>
      </c>
      <c r="B26" s="162" t="s">
        <v>346</v>
      </c>
      <c r="C26" s="163" t="s">
        <v>345</v>
      </c>
      <c r="D26" s="162" t="s">
        <v>182</v>
      </c>
      <c r="E26" s="165" t="s">
        <v>228</v>
      </c>
      <c r="F26" s="166">
        <v>2024130010057</v>
      </c>
      <c r="G26" s="161" t="s">
        <v>150</v>
      </c>
      <c r="H26" s="162" t="s">
        <v>354</v>
      </c>
      <c r="I26" s="164" t="s">
        <v>229</v>
      </c>
      <c r="J26" s="132">
        <v>0.05</v>
      </c>
      <c r="K26" s="129" t="s">
        <v>356</v>
      </c>
      <c r="L26" s="153"/>
      <c r="M26" s="129" t="s">
        <v>369</v>
      </c>
      <c r="N26" s="129">
        <v>0</v>
      </c>
      <c r="O26" s="129">
        <v>0</v>
      </c>
      <c r="P26" s="129">
        <v>0</v>
      </c>
      <c r="Q26" s="129">
        <v>0</v>
      </c>
      <c r="R26" s="129">
        <v>0</v>
      </c>
      <c r="S26" s="129">
        <f t="shared" si="0"/>
        <v>0</v>
      </c>
      <c r="T26" s="126">
        <v>0</v>
      </c>
      <c r="U26" s="129" t="s">
        <v>348</v>
      </c>
      <c r="V26" s="129" t="s">
        <v>348</v>
      </c>
      <c r="W26" s="129" t="s">
        <v>348</v>
      </c>
      <c r="X26" s="152"/>
      <c r="Z26" s="153"/>
      <c r="AA26" s="153"/>
      <c r="AB26" s="153"/>
      <c r="AD26" s="153"/>
      <c r="AH26" s="129" t="s">
        <v>348</v>
      </c>
      <c r="AI26" s="129" t="s">
        <v>348</v>
      </c>
      <c r="AJ26" s="129" t="s">
        <v>348</v>
      </c>
      <c r="AK26" s="129" t="s">
        <v>348</v>
      </c>
      <c r="AL26" s="129" t="s">
        <v>348</v>
      </c>
      <c r="AM26" s="129" t="s">
        <v>348</v>
      </c>
      <c r="AP26" s="144"/>
      <c r="AQ26" s="145"/>
      <c r="AR26" s="178"/>
      <c r="AS26" s="141"/>
      <c r="AT26" s="128"/>
      <c r="AU26" s="142"/>
      <c r="AV26" s="128"/>
      <c r="AW26" s="14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row>
    <row r="27" spans="1:129" s="129" customFormat="1" ht="65.099999999999994" customHeight="1">
      <c r="A27" s="161" t="s">
        <v>149</v>
      </c>
      <c r="B27" s="162" t="s">
        <v>346</v>
      </c>
      <c r="C27" s="163" t="s">
        <v>345</v>
      </c>
      <c r="D27" s="162" t="s">
        <v>182</v>
      </c>
      <c r="E27" s="165" t="s">
        <v>228</v>
      </c>
      <c r="F27" s="166">
        <v>2024130010057</v>
      </c>
      <c r="G27" s="161" t="s">
        <v>150</v>
      </c>
      <c r="H27" s="162" t="s">
        <v>354</v>
      </c>
      <c r="I27" s="164" t="s">
        <v>229</v>
      </c>
      <c r="J27" s="132">
        <v>0.05</v>
      </c>
      <c r="K27" s="129" t="s">
        <v>358</v>
      </c>
      <c r="L27" s="153"/>
      <c r="M27" s="129" t="s">
        <v>368</v>
      </c>
      <c r="N27" s="129">
        <v>0</v>
      </c>
      <c r="O27" s="129">
        <v>0</v>
      </c>
      <c r="P27" s="129">
        <v>0</v>
      </c>
      <c r="Q27" s="129">
        <v>0</v>
      </c>
      <c r="R27" s="129">
        <v>0</v>
      </c>
      <c r="S27" s="129">
        <f t="shared" si="0"/>
        <v>0</v>
      </c>
      <c r="T27" s="126">
        <v>0</v>
      </c>
      <c r="U27" s="129" t="s">
        <v>348</v>
      </c>
      <c r="V27" s="129" t="s">
        <v>348</v>
      </c>
      <c r="W27" s="129" t="s">
        <v>348</v>
      </c>
      <c r="X27" s="152"/>
      <c r="Z27" s="153"/>
      <c r="AA27" s="153"/>
      <c r="AB27" s="153"/>
      <c r="AD27" s="153"/>
      <c r="AH27" s="129" t="s">
        <v>348</v>
      </c>
      <c r="AI27" s="129" t="s">
        <v>348</v>
      </c>
      <c r="AJ27" s="129" t="s">
        <v>348</v>
      </c>
      <c r="AK27" s="129" t="s">
        <v>348</v>
      </c>
      <c r="AL27" s="129" t="s">
        <v>348</v>
      </c>
      <c r="AM27" s="129" t="s">
        <v>348</v>
      </c>
      <c r="AP27" s="144"/>
      <c r="AQ27" s="145"/>
      <c r="AR27" s="178"/>
      <c r="AS27" s="141"/>
      <c r="AT27" s="128"/>
      <c r="AU27" s="142"/>
      <c r="AV27" s="128"/>
      <c r="AW27" s="14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row>
    <row r="28" spans="1:129" s="129" customFormat="1" ht="65.099999999999994" customHeight="1">
      <c r="A28" s="161" t="s">
        <v>149</v>
      </c>
      <c r="B28" s="162" t="s">
        <v>346</v>
      </c>
      <c r="C28" s="163" t="s">
        <v>345</v>
      </c>
      <c r="D28" s="162" t="s">
        <v>182</v>
      </c>
      <c r="E28" s="165" t="s">
        <v>228</v>
      </c>
      <c r="F28" s="166">
        <v>2024130010057</v>
      </c>
      <c r="G28" s="161" t="s">
        <v>150</v>
      </c>
      <c r="H28" s="162" t="s">
        <v>354</v>
      </c>
      <c r="I28" s="164" t="s">
        <v>229</v>
      </c>
      <c r="J28" s="132">
        <v>0.05</v>
      </c>
      <c r="K28" s="129" t="s">
        <v>355</v>
      </c>
      <c r="L28" s="153"/>
      <c r="M28" s="129" t="s">
        <v>365</v>
      </c>
      <c r="N28" s="129">
        <v>0</v>
      </c>
      <c r="O28" s="129">
        <v>0</v>
      </c>
      <c r="P28" s="129">
        <v>0</v>
      </c>
      <c r="Q28" s="129">
        <v>0</v>
      </c>
      <c r="R28" s="129">
        <v>0</v>
      </c>
      <c r="S28" s="129">
        <f t="shared" si="0"/>
        <v>0</v>
      </c>
      <c r="T28" s="126">
        <v>0</v>
      </c>
      <c r="U28" s="129" t="s">
        <v>348</v>
      </c>
      <c r="V28" s="129" t="s">
        <v>348</v>
      </c>
      <c r="W28" s="129" t="s">
        <v>348</v>
      </c>
      <c r="X28" s="152"/>
      <c r="Z28" s="153"/>
      <c r="AA28" s="153"/>
      <c r="AB28" s="153"/>
      <c r="AD28" s="153"/>
      <c r="AH28" s="129" t="s">
        <v>348</v>
      </c>
      <c r="AI28" s="129" t="s">
        <v>348</v>
      </c>
      <c r="AJ28" s="129" t="s">
        <v>348</v>
      </c>
      <c r="AK28" s="129" t="s">
        <v>348</v>
      </c>
      <c r="AL28" s="129" t="s">
        <v>348</v>
      </c>
      <c r="AM28" s="129" t="s">
        <v>348</v>
      </c>
      <c r="AP28" s="144"/>
      <c r="AQ28" s="145"/>
      <c r="AR28" s="178"/>
      <c r="AS28" s="141"/>
      <c r="AT28" s="128"/>
      <c r="AU28" s="142"/>
      <c r="AV28" s="128"/>
      <c r="AW28" s="14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row>
    <row r="29" spans="1:129" s="129" customFormat="1" ht="65.099999999999994" customHeight="1">
      <c r="A29" s="161" t="s">
        <v>149</v>
      </c>
      <c r="B29" s="162" t="s">
        <v>346</v>
      </c>
      <c r="C29" s="163" t="s">
        <v>345</v>
      </c>
      <c r="D29" s="162" t="s">
        <v>182</v>
      </c>
      <c r="E29" s="165" t="s">
        <v>228</v>
      </c>
      <c r="F29" s="166">
        <v>2024130010057</v>
      </c>
      <c r="G29" s="161" t="s">
        <v>150</v>
      </c>
      <c r="H29" s="162" t="s">
        <v>354</v>
      </c>
      <c r="I29" s="164" t="s">
        <v>229</v>
      </c>
      <c r="J29" s="132">
        <v>0.05</v>
      </c>
      <c r="K29" s="129" t="s">
        <v>357</v>
      </c>
      <c r="L29" s="153"/>
      <c r="M29" s="129" t="s">
        <v>366</v>
      </c>
      <c r="N29" s="129">
        <v>0</v>
      </c>
      <c r="O29" s="129">
        <v>0</v>
      </c>
      <c r="P29" s="129">
        <v>0</v>
      </c>
      <c r="Q29" s="129">
        <v>0</v>
      </c>
      <c r="R29" s="129">
        <v>0</v>
      </c>
      <c r="S29" s="129">
        <f t="shared" si="0"/>
        <v>0</v>
      </c>
      <c r="T29" s="126">
        <v>0</v>
      </c>
      <c r="U29" s="129" t="s">
        <v>348</v>
      </c>
      <c r="V29" s="129" t="s">
        <v>348</v>
      </c>
      <c r="W29" s="129" t="s">
        <v>348</v>
      </c>
      <c r="X29" s="152"/>
      <c r="Z29" s="153"/>
      <c r="AA29" s="153"/>
      <c r="AB29" s="153"/>
      <c r="AD29" s="153"/>
      <c r="AH29" s="129" t="s">
        <v>348</v>
      </c>
      <c r="AI29" s="129" t="s">
        <v>348</v>
      </c>
      <c r="AJ29" s="129" t="s">
        <v>348</v>
      </c>
      <c r="AK29" s="129" t="s">
        <v>348</v>
      </c>
      <c r="AL29" s="129" t="s">
        <v>348</v>
      </c>
      <c r="AM29" s="129" t="s">
        <v>348</v>
      </c>
      <c r="AP29" s="144"/>
      <c r="AQ29" s="145"/>
      <c r="AR29" s="178"/>
      <c r="AS29" s="141"/>
      <c r="AT29" s="128"/>
      <c r="AU29" s="142"/>
      <c r="AV29" s="128"/>
      <c r="AW29" s="14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row>
    <row r="30" spans="1:129" s="129" customFormat="1" ht="65.099999999999994" customHeight="1">
      <c r="A30" s="180"/>
      <c r="B30" s="180"/>
      <c r="C30" s="180"/>
      <c r="D30" s="180"/>
      <c r="E30" s="181" t="s">
        <v>426</v>
      </c>
      <c r="F30" s="181"/>
      <c r="G30" s="181"/>
      <c r="H30" s="181"/>
      <c r="I30" s="181"/>
      <c r="J30" s="181"/>
      <c r="K30" s="181"/>
      <c r="L30" s="181"/>
      <c r="M30" s="181"/>
      <c r="N30" s="181"/>
      <c r="O30" s="134"/>
      <c r="S30" s="182"/>
      <c r="T30" s="159">
        <v>0</v>
      </c>
      <c r="X30" s="152"/>
      <c r="Z30" s="153"/>
      <c r="AA30" s="153"/>
      <c r="AB30" s="153"/>
      <c r="AD30" s="153"/>
      <c r="AP30" s="146">
        <v>20000000</v>
      </c>
      <c r="AQ30" s="147">
        <v>0.04</v>
      </c>
      <c r="AR30" s="137">
        <v>0</v>
      </c>
      <c r="AS30" s="147">
        <v>0</v>
      </c>
      <c r="AT30" s="134">
        <f>AR30/AP30</f>
        <v>0</v>
      </c>
      <c r="AU30" s="126">
        <v>0.3</v>
      </c>
      <c r="AV30" s="140">
        <v>40000000</v>
      </c>
      <c r="AW30" s="126">
        <v>0.08</v>
      </c>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row>
    <row r="31" spans="1:129" s="129" customFormat="1" ht="65.099999999999994" customHeight="1">
      <c r="A31" s="161" t="s">
        <v>157</v>
      </c>
      <c r="B31" s="162" t="s">
        <v>349</v>
      </c>
      <c r="C31" s="217" t="s">
        <v>350</v>
      </c>
      <c r="D31" s="164" t="s">
        <v>194</v>
      </c>
      <c r="E31" s="165" t="s">
        <v>231</v>
      </c>
      <c r="F31" s="166">
        <v>2024130010058</v>
      </c>
      <c r="G31" s="161" t="s">
        <v>193</v>
      </c>
      <c r="H31" s="129" t="s">
        <v>232</v>
      </c>
      <c r="I31" s="129" t="s">
        <v>232</v>
      </c>
      <c r="J31" s="132">
        <v>0.9</v>
      </c>
      <c r="K31" s="129" t="s">
        <v>233</v>
      </c>
      <c r="L31" s="153"/>
      <c r="M31" s="129" t="s">
        <v>234</v>
      </c>
      <c r="N31" s="129">
        <v>1.5</v>
      </c>
      <c r="O31" s="129">
        <v>0</v>
      </c>
      <c r="P31" s="184">
        <v>0.57948999999999995</v>
      </c>
      <c r="Q31" s="129">
        <v>0</v>
      </c>
      <c r="R31" s="129">
        <v>0</v>
      </c>
      <c r="S31" s="185">
        <f>(O31+P31+Q31+R329)</f>
        <v>0.57948999999999995</v>
      </c>
      <c r="T31" s="126">
        <f>S31/N31</f>
        <v>0.38632666666666665</v>
      </c>
      <c r="U31" s="129" t="s">
        <v>401</v>
      </c>
      <c r="V31" s="129" t="s">
        <v>223</v>
      </c>
      <c r="W31" s="129">
        <v>330</v>
      </c>
      <c r="X31" s="152">
        <v>1059626000</v>
      </c>
      <c r="Y31" s="129" t="s">
        <v>403</v>
      </c>
      <c r="Z31" s="153" t="s">
        <v>413</v>
      </c>
      <c r="AA31" s="153" t="s">
        <v>416</v>
      </c>
      <c r="AB31" s="153" t="s">
        <v>417</v>
      </c>
      <c r="AC31" s="153" t="s">
        <v>402</v>
      </c>
      <c r="AD31" s="153" t="s">
        <v>337</v>
      </c>
      <c r="AE31" s="154">
        <v>81200000</v>
      </c>
      <c r="AG31" s="129" t="s">
        <v>225</v>
      </c>
      <c r="AH31" s="129" t="s">
        <v>400</v>
      </c>
      <c r="AI31" s="154">
        <v>1626887640</v>
      </c>
      <c r="AJ31" s="154">
        <v>2872198702.1500001</v>
      </c>
      <c r="AK31" s="154">
        <v>2872198702.1500001</v>
      </c>
      <c r="AL31" s="154" t="s">
        <v>348</v>
      </c>
      <c r="AM31" s="154" t="s">
        <v>348</v>
      </c>
      <c r="AN31" s="129" t="s">
        <v>235</v>
      </c>
      <c r="AO31" s="177" t="s">
        <v>236</v>
      </c>
      <c r="AP31" s="149">
        <v>81200000</v>
      </c>
      <c r="AQ31" s="150">
        <f>AP31/AJ31</f>
        <v>2.8271024542702181E-2</v>
      </c>
      <c r="AR31" s="149">
        <v>5300000</v>
      </c>
      <c r="AS31" s="148">
        <f>AR31/AJ31</f>
        <v>1.8452762324670142E-3</v>
      </c>
      <c r="AT31" s="128">
        <v>2753748793</v>
      </c>
      <c r="AU31" s="142">
        <f>AT31/AK31</f>
        <v>0.95875984866181652</v>
      </c>
      <c r="AV31" s="128">
        <v>2559201075</v>
      </c>
      <c r="AW31" s="142">
        <f>AV31/AK31</f>
        <v>0.89102507883047788</v>
      </c>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row>
    <row r="32" spans="1:129" s="129" customFormat="1" ht="65.099999999999994" customHeight="1">
      <c r="A32" s="161" t="s">
        <v>157</v>
      </c>
      <c r="B32" s="162" t="s">
        <v>349</v>
      </c>
      <c r="C32" s="217" t="s">
        <v>350</v>
      </c>
      <c r="D32" s="164" t="s">
        <v>194</v>
      </c>
      <c r="E32" s="165" t="s">
        <v>231</v>
      </c>
      <c r="F32" s="166">
        <v>2024130010058</v>
      </c>
      <c r="G32" s="161" t="s">
        <v>193</v>
      </c>
      <c r="H32" s="129" t="s">
        <v>237</v>
      </c>
      <c r="I32" s="129" t="s">
        <v>238</v>
      </c>
      <c r="J32" s="132">
        <v>0.05</v>
      </c>
      <c r="K32" s="129" t="s">
        <v>239</v>
      </c>
      <c r="L32" s="153"/>
      <c r="M32" s="129" t="s">
        <v>240</v>
      </c>
      <c r="N32" s="129">
        <v>0</v>
      </c>
      <c r="O32" s="129">
        <v>0</v>
      </c>
      <c r="P32" s="129">
        <v>0</v>
      </c>
      <c r="Q32" s="129">
        <v>0</v>
      </c>
      <c r="R32" s="129">
        <v>0</v>
      </c>
      <c r="S32" s="129">
        <f t="shared" si="0"/>
        <v>0</v>
      </c>
      <c r="T32" s="126">
        <v>0</v>
      </c>
      <c r="U32" s="129" t="s">
        <v>348</v>
      </c>
      <c r="V32" s="129" t="s">
        <v>348</v>
      </c>
      <c r="W32" s="129" t="s">
        <v>348</v>
      </c>
      <c r="X32" s="152"/>
      <c r="Z32" s="153"/>
      <c r="AA32" s="153"/>
      <c r="AB32" s="153"/>
      <c r="AD32" s="153"/>
      <c r="AE32" s="154"/>
      <c r="AI32" s="154"/>
      <c r="AJ32" s="154"/>
      <c r="AK32" s="154"/>
      <c r="AL32" s="154"/>
      <c r="AM32" s="154"/>
      <c r="AO32" s="177"/>
      <c r="AP32" s="149"/>
      <c r="AQ32" s="150"/>
      <c r="AR32" s="149"/>
      <c r="AS32" s="148"/>
      <c r="AT32" s="128"/>
      <c r="AU32" s="142"/>
      <c r="AV32" s="128"/>
      <c r="AW32" s="142"/>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row>
    <row r="33" spans="1:129" s="129" customFormat="1" ht="65.099999999999994" customHeight="1">
      <c r="A33" s="161" t="s">
        <v>157</v>
      </c>
      <c r="B33" s="162" t="s">
        <v>349</v>
      </c>
      <c r="C33" s="217" t="s">
        <v>350</v>
      </c>
      <c r="D33" s="164" t="s">
        <v>194</v>
      </c>
      <c r="E33" s="165" t="s">
        <v>231</v>
      </c>
      <c r="F33" s="166">
        <v>2024130010058</v>
      </c>
      <c r="G33" s="161" t="s">
        <v>193</v>
      </c>
      <c r="H33" s="192" t="s">
        <v>242</v>
      </c>
      <c r="I33" s="192" t="s">
        <v>243</v>
      </c>
      <c r="J33" s="204">
        <v>0.05</v>
      </c>
      <c r="K33" s="192" t="s">
        <v>244</v>
      </c>
      <c r="L33" s="194"/>
      <c r="M33" s="192" t="s">
        <v>245</v>
      </c>
      <c r="N33" s="192">
        <v>0</v>
      </c>
      <c r="O33" s="129">
        <v>0</v>
      </c>
      <c r="P33" s="129">
        <v>0</v>
      </c>
      <c r="Q33" s="129">
        <v>0</v>
      </c>
      <c r="R33" s="129">
        <v>0</v>
      </c>
      <c r="S33" s="129">
        <f t="shared" si="0"/>
        <v>0</v>
      </c>
      <c r="T33" s="126">
        <v>0</v>
      </c>
      <c r="U33" s="129" t="s">
        <v>348</v>
      </c>
      <c r="V33" s="129" t="s">
        <v>348</v>
      </c>
      <c r="W33" s="129" t="s">
        <v>348</v>
      </c>
      <c r="X33" s="152"/>
      <c r="Z33" s="153"/>
      <c r="AA33" s="153"/>
      <c r="AB33" s="153"/>
      <c r="AD33" s="153"/>
      <c r="AE33" s="154"/>
      <c r="AI33" s="154"/>
      <c r="AJ33" s="154"/>
      <c r="AK33" s="154"/>
      <c r="AL33" s="154"/>
      <c r="AM33" s="154"/>
      <c r="AO33" s="177"/>
      <c r="AP33" s="149"/>
      <c r="AQ33" s="150"/>
      <c r="AR33" s="149"/>
      <c r="AS33" s="148"/>
      <c r="AT33" s="128"/>
      <c r="AU33" s="142"/>
      <c r="AV33" s="128"/>
      <c r="AW33" s="142"/>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row>
    <row r="34" spans="1:129" s="192" customFormat="1" ht="65.099999999999994" customHeight="1">
      <c r="A34" s="180"/>
      <c r="B34" s="180"/>
      <c r="C34" s="180"/>
      <c r="D34" s="180"/>
      <c r="E34" s="186" t="s">
        <v>427</v>
      </c>
      <c r="F34" s="186"/>
      <c r="G34" s="186"/>
      <c r="H34" s="186"/>
      <c r="I34" s="186"/>
      <c r="J34" s="186"/>
      <c r="K34" s="186"/>
      <c r="L34" s="186"/>
      <c r="M34" s="186"/>
      <c r="N34" s="186"/>
      <c r="O34" s="134"/>
      <c r="P34" s="129"/>
      <c r="Q34" s="129"/>
      <c r="R34" s="129"/>
      <c r="S34" s="182"/>
      <c r="T34" s="159">
        <f>(T32+T31+T33)/3</f>
        <v>0.12877555555555556</v>
      </c>
      <c r="U34" s="129"/>
      <c r="V34" s="129"/>
      <c r="W34" s="129"/>
      <c r="X34" s="152"/>
      <c r="Y34" s="129"/>
      <c r="Z34" s="153"/>
      <c r="AA34" s="153"/>
      <c r="AB34" s="153"/>
      <c r="AC34" s="129"/>
      <c r="AD34" s="153"/>
      <c r="AE34" s="154"/>
      <c r="AF34" s="129"/>
      <c r="AG34" s="129"/>
      <c r="AH34" s="129"/>
      <c r="AI34" s="154"/>
      <c r="AJ34" s="154"/>
      <c r="AK34" s="154"/>
      <c r="AL34" s="154"/>
      <c r="AM34" s="154"/>
      <c r="AN34" s="129"/>
      <c r="AO34" s="177"/>
      <c r="AP34" s="187">
        <v>81200000</v>
      </c>
      <c r="AQ34" s="188">
        <v>2.8000000000000001E-2</v>
      </c>
      <c r="AR34" s="189">
        <v>5300000</v>
      </c>
      <c r="AS34" s="190">
        <v>1.8E-3</v>
      </c>
      <c r="AT34" s="140">
        <v>2753748793</v>
      </c>
      <c r="AU34" s="126">
        <v>0.89</v>
      </c>
      <c r="AV34" s="140">
        <v>2559201075</v>
      </c>
      <c r="AW34" s="126"/>
      <c r="AX34" s="129"/>
      <c r="AY34" s="129"/>
      <c r="AZ34" s="129"/>
      <c r="BA34" s="129"/>
      <c r="BB34" s="129"/>
      <c r="BC34" s="129"/>
      <c r="BD34" s="129"/>
      <c r="BE34" s="129"/>
      <c r="BF34" s="129"/>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row>
    <row r="35" spans="1:129" s="133" customFormat="1" ht="65.099999999999994" customHeight="1">
      <c r="A35" s="151"/>
      <c r="B35" s="151"/>
      <c r="C35" s="151"/>
      <c r="D35" s="151"/>
      <c r="E35" s="201"/>
      <c r="F35" s="201"/>
      <c r="G35" s="201"/>
      <c r="H35" s="201"/>
      <c r="I35" s="201"/>
      <c r="J35" s="201"/>
      <c r="K35" s="201"/>
      <c r="L35" s="201"/>
      <c r="M35" s="201"/>
      <c r="N35" s="201"/>
      <c r="O35" s="200"/>
      <c r="S35" s="202"/>
      <c r="T35" s="203"/>
      <c r="X35" s="197"/>
      <c r="Z35" s="151"/>
      <c r="AA35" s="151"/>
      <c r="AB35" s="151"/>
      <c r="AD35" s="151"/>
      <c r="AE35" s="198"/>
      <c r="AI35" s="198"/>
      <c r="AJ35" s="198"/>
      <c r="AK35" s="198"/>
      <c r="AL35" s="198"/>
      <c r="AM35" s="198"/>
      <c r="AO35" s="199"/>
      <c r="AP35" s="215" t="s">
        <v>461</v>
      </c>
      <c r="AQ35" s="215" t="s">
        <v>462</v>
      </c>
      <c r="AR35" s="215" t="s">
        <v>463</v>
      </c>
      <c r="AS35" s="215" t="s">
        <v>464</v>
      </c>
      <c r="AT35" s="215" t="s">
        <v>461</v>
      </c>
      <c r="AU35" s="215" t="s">
        <v>462</v>
      </c>
      <c r="AV35" s="215" t="s">
        <v>463</v>
      </c>
      <c r="AW35" s="215" t="s">
        <v>464</v>
      </c>
    </row>
    <row r="36" spans="1:129" s="196" customFormat="1" ht="32.25" customHeight="1">
      <c r="A36" s="195"/>
      <c r="B36" s="195"/>
      <c r="C36" s="195"/>
      <c r="D36" s="205"/>
      <c r="E36" s="155" t="s">
        <v>459</v>
      </c>
      <c r="F36" s="155"/>
      <c r="G36" s="155"/>
      <c r="H36" s="155"/>
      <c r="I36" s="155"/>
      <c r="J36" s="155"/>
      <c r="K36" s="155"/>
      <c r="L36" s="155"/>
      <c r="M36" s="155"/>
      <c r="N36" s="156"/>
      <c r="O36" s="156"/>
      <c r="P36" s="156"/>
      <c r="Q36" s="156"/>
      <c r="R36" s="156"/>
      <c r="S36" s="191"/>
      <c r="T36" s="193">
        <f>(T14+T30+T34)/3</f>
        <v>5.9591851851851861E-2</v>
      </c>
      <c r="U36" s="207"/>
      <c r="V36" s="207"/>
      <c r="W36" s="207"/>
      <c r="X36" s="207"/>
      <c r="Y36" s="207"/>
      <c r="Z36" s="207"/>
      <c r="AA36" s="207"/>
      <c r="AB36" s="207"/>
      <c r="AC36" s="207"/>
      <c r="AD36" s="207"/>
      <c r="AE36" s="207"/>
      <c r="AF36" s="209" t="s">
        <v>460</v>
      </c>
      <c r="AG36" s="209"/>
      <c r="AH36" s="209"/>
      <c r="AI36" s="209"/>
      <c r="AJ36" s="212">
        <f>+AJ31+AJ15+AJ11</f>
        <v>27549361202.150002</v>
      </c>
      <c r="AK36" s="212">
        <f>+AK31+AK15+AK11</f>
        <v>27549361202.150002</v>
      </c>
      <c r="AL36" s="156"/>
      <c r="AM36" s="210"/>
      <c r="AN36" s="211"/>
      <c r="AO36" s="211"/>
      <c r="AP36" s="213">
        <f>+AP34+AP30+AP14</f>
        <v>159200000</v>
      </c>
      <c r="AQ36" s="214">
        <f>AP36/AJ36</f>
        <v>5.7787183823186346E-3</v>
      </c>
      <c r="AR36" s="213">
        <f>+AR34+AR30+AR14</f>
        <v>5300000</v>
      </c>
      <c r="AS36" s="214">
        <f>AR36/AJ36</f>
        <v>1.9238195619528117E-4</v>
      </c>
      <c r="AT36" s="213">
        <f>+AT34+AT14+AT15</f>
        <v>3049748793</v>
      </c>
      <c r="AU36" s="216">
        <f>AT36/AK36</f>
        <v>0.11070125258519577</v>
      </c>
      <c r="AV36" s="213">
        <f>+AV34+AV14+AV15</f>
        <v>2638201075</v>
      </c>
      <c r="AW36" s="216">
        <f>AV36/AK36</f>
        <v>9.5762695027357292E-2</v>
      </c>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row>
    <row r="37" spans="1:129" s="129" customFormat="1" ht="14.25" customHeight="1">
      <c r="A37" s="133"/>
      <c r="B37" s="133"/>
      <c r="C37" s="133"/>
      <c r="D37" s="133"/>
      <c r="E37" s="155"/>
      <c r="F37" s="155"/>
      <c r="G37" s="155"/>
      <c r="H37" s="155"/>
      <c r="I37" s="155"/>
      <c r="J37" s="155"/>
      <c r="K37" s="155"/>
      <c r="L37" s="155"/>
      <c r="M37" s="155"/>
      <c r="N37" s="156"/>
      <c r="O37" s="156"/>
      <c r="P37" s="156"/>
      <c r="Q37" s="156"/>
      <c r="R37" s="156"/>
      <c r="S37" s="191"/>
      <c r="T37" s="193"/>
      <c r="U37" s="207"/>
      <c r="V37" s="207"/>
      <c r="W37" s="207"/>
      <c r="X37" s="207"/>
      <c r="Y37" s="207"/>
      <c r="Z37" s="207"/>
      <c r="AA37" s="207"/>
      <c r="AB37" s="207"/>
      <c r="AC37" s="207"/>
      <c r="AD37" s="207"/>
      <c r="AE37" s="207"/>
      <c r="AF37" s="209"/>
      <c r="AG37" s="209"/>
      <c r="AH37" s="209"/>
      <c r="AI37" s="209"/>
      <c r="AJ37" s="209"/>
      <c r="AK37" s="209"/>
      <c r="AL37" s="156"/>
      <c r="AM37" s="210"/>
      <c r="AN37" s="211"/>
      <c r="AO37" s="211"/>
      <c r="AP37" s="208"/>
      <c r="AQ37" s="214"/>
      <c r="AR37" s="208"/>
      <c r="AS37" s="214"/>
      <c r="AT37" s="208"/>
      <c r="AU37" s="216"/>
      <c r="AV37" s="208"/>
      <c r="AW37" s="216"/>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row>
    <row r="38" spans="1:129" s="129" customFormat="1" ht="14.25" customHeight="1">
      <c r="A38" s="133"/>
      <c r="B38" s="133"/>
      <c r="C38" s="133"/>
      <c r="D38" s="133"/>
      <c r="E38" s="155"/>
      <c r="F38" s="155"/>
      <c r="G38" s="155"/>
      <c r="H38" s="155"/>
      <c r="I38" s="155"/>
      <c r="J38" s="155"/>
      <c r="K38" s="155"/>
      <c r="L38" s="155"/>
      <c r="M38" s="155"/>
      <c r="N38" s="156"/>
      <c r="O38" s="156"/>
      <c r="P38" s="156"/>
      <c r="Q38" s="156"/>
      <c r="R38" s="156"/>
      <c r="S38" s="191"/>
      <c r="T38" s="193"/>
      <c r="U38" s="207"/>
      <c r="V38" s="207"/>
      <c r="W38" s="207"/>
      <c r="X38" s="207"/>
      <c r="Y38" s="207"/>
      <c r="Z38" s="207"/>
      <c r="AA38" s="207"/>
      <c r="AB38" s="207"/>
      <c r="AC38" s="207"/>
      <c r="AD38" s="207"/>
      <c r="AE38" s="207"/>
      <c r="AF38" s="209"/>
      <c r="AG38" s="209"/>
      <c r="AH38" s="209"/>
      <c r="AI38" s="209"/>
      <c r="AJ38" s="209"/>
      <c r="AK38" s="209"/>
      <c r="AL38" s="156"/>
      <c r="AM38" s="210"/>
      <c r="AN38" s="211"/>
      <c r="AO38" s="211"/>
      <c r="AP38" s="208"/>
      <c r="AQ38" s="214"/>
      <c r="AR38" s="208"/>
      <c r="AS38" s="214"/>
      <c r="AT38" s="208"/>
      <c r="AU38" s="216"/>
      <c r="AV38" s="208"/>
      <c r="AW38" s="216"/>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row>
    <row r="39" spans="1:129" s="129" customFormat="1" ht="14.25" customHeight="1">
      <c r="A39" s="133"/>
      <c r="B39" s="133"/>
      <c r="C39" s="133"/>
      <c r="D39" s="133"/>
      <c r="E39" s="155"/>
      <c r="F39" s="155"/>
      <c r="G39" s="155"/>
      <c r="H39" s="155"/>
      <c r="I39" s="155"/>
      <c r="J39" s="155"/>
      <c r="K39" s="155"/>
      <c r="L39" s="155"/>
      <c r="M39" s="155"/>
      <c r="N39" s="156"/>
      <c r="O39" s="156"/>
      <c r="P39" s="156"/>
      <c r="Q39" s="156"/>
      <c r="R39" s="156"/>
      <c r="S39" s="191"/>
      <c r="T39" s="193"/>
      <c r="U39" s="207"/>
      <c r="V39" s="207"/>
      <c r="W39" s="207"/>
      <c r="X39" s="207"/>
      <c r="Y39" s="207"/>
      <c r="Z39" s="207"/>
      <c r="AA39" s="207"/>
      <c r="AB39" s="207"/>
      <c r="AC39" s="207"/>
      <c r="AD39" s="207"/>
      <c r="AE39" s="207"/>
      <c r="AF39" s="209"/>
      <c r="AG39" s="209"/>
      <c r="AH39" s="209"/>
      <c r="AI39" s="209"/>
      <c r="AJ39" s="209"/>
      <c r="AK39" s="209"/>
      <c r="AL39" s="156"/>
      <c r="AM39" s="210"/>
      <c r="AN39" s="211"/>
      <c r="AO39" s="211"/>
      <c r="AP39" s="208"/>
      <c r="AQ39" s="214"/>
      <c r="AR39" s="208"/>
      <c r="AS39" s="214"/>
      <c r="AT39" s="208"/>
      <c r="AU39" s="216"/>
      <c r="AV39" s="208"/>
      <c r="AW39" s="216"/>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row>
    <row r="40" spans="1:129" s="76" customFormat="1" ht="14.25" customHeight="1">
      <c r="A40" s="72"/>
      <c r="B40" s="72"/>
      <c r="C40" s="72"/>
      <c r="D40" s="72"/>
      <c r="E40" s="72"/>
      <c r="F40" s="72"/>
      <c r="G40" s="72"/>
      <c r="H40" s="72"/>
      <c r="I40" s="75"/>
      <c r="J40" s="77"/>
      <c r="K40" s="77"/>
      <c r="L40" s="77"/>
      <c r="M40" s="206"/>
      <c r="N40" s="72"/>
      <c r="O40" s="72"/>
      <c r="P40" s="72"/>
      <c r="Q40" s="72"/>
      <c r="R40" s="72"/>
      <c r="S40" s="72"/>
      <c r="T40" s="74"/>
      <c r="U40" s="72"/>
      <c r="V40" s="72"/>
      <c r="W40" s="72"/>
      <c r="X40" s="72"/>
      <c r="Y40" s="72"/>
      <c r="Z40" s="72"/>
      <c r="AA40" s="72"/>
      <c r="AB40" s="72"/>
      <c r="AC40" s="72"/>
      <c r="AD40" s="72"/>
      <c r="AE40" s="72"/>
      <c r="AF40" s="209"/>
      <c r="AG40" s="209"/>
      <c r="AH40" s="209"/>
      <c r="AI40" s="209"/>
      <c r="AJ40" s="209"/>
      <c r="AK40" s="209"/>
      <c r="AL40" s="156"/>
      <c r="AM40" s="210"/>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row>
    <row r="41" spans="1:129" s="72" customFormat="1" ht="14.25" customHeight="1"/>
    <row r="42" spans="1:129" s="72" customFormat="1" ht="15" customHeight="1"/>
    <row r="43" spans="1:129" s="72" customFormat="1" ht="15" customHeight="1"/>
    <row r="44" spans="1:129" s="72" customFormat="1" ht="15" customHeight="1"/>
    <row r="45" spans="1:129" s="72" customFormat="1" ht="15" customHeight="1"/>
    <row r="46" spans="1:129" s="72" customFormat="1" ht="15" customHeight="1"/>
    <row r="47" spans="1:129" s="72" customFormat="1" ht="15" customHeight="1"/>
    <row r="48" spans="1:129" s="72" customFormat="1" ht="15" customHeight="1"/>
    <row r="49" s="72" customFormat="1" ht="15" customHeight="1"/>
    <row r="50" s="72" customFormat="1" ht="15" customHeight="1"/>
    <row r="51" s="72" customFormat="1" ht="15" customHeight="1"/>
    <row r="52" s="72" customFormat="1" ht="15" customHeight="1"/>
    <row r="53" s="72" customFormat="1" ht="15" customHeight="1"/>
    <row r="54" s="72" customFormat="1" ht="15" customHeight="1"/>
    <row r="55" s="72" customFormat="1" ht="15" customHeight="1"/>
    <row r="56" s="72" customFormat="1" ht="15" customHeight="1"/>
    <row r="57" s="72" customFormat="1" ht="15" customHeight="1"/>
    <row r="58" s="72" customFormat="1" ht="15" customHeight="1"/>
    <row r="59" s="72" customFormat="1" ht="15" customHeight="1"/>
    <row r="60" s="72" customFormat="1" ht="15" customHeight="1"/>
    <row r="61" s="72" customFormat="1" ht="15" customHeight="1"/>
    <row r="62" s="72" customFormat="1" ht="15" customHeight="1"/>
    <row r="63" s="72" customFormat="1" ht="15" customHeight="1"/>
    <row r="64" s="72" customFormat="1" ht="15" customHeight="1"/>
    <row r="65" s="72" customFormat="1" ht="15" customHeight="1"/>
    <row r="66" s="72" customFormat="1" ht="15" customHeight="1"/>
    <row r="67" s="72" customFormat="1" ht="15" customHeight="1"/>
    <row r="68" s="72" customFormat="1" ht="15" customHeight="1"/>
    <row r="69" s="72" customFormat="1" ht="15" customHeight="1"/>
    <row r="70" s="72" customFormat="1" ht="15" customHeight="1"/>
    <row r="71" s="72" customFormat="1" ht="15" customHeight="1"/>
    <row r="72" s="72" customFormat="1" ht="15" customHeight="1"/>
    <row r="73" s="72" customFormat="1" ht="15" customHeight="1"/>
    <row r="74" s="72" customFormat="1" ht="15" customHeight="1"/>
    <row r="75" s="72" customFormat="1" ht="15" customHeight="1"/>
    <row r="76" s="72" customFormat="1" ht="15" customHeight="1"/>
    <row r="77" s="72" customFormat="1" ht="15" customHeight="1"/>
    <row r="78" s="72" customFormat="1" ht="15" customHeight="1"/>
    <row r="79" s="72" customFormat="1" ht="15" customHeight="1"/>
    <row r="80" s="72" customFormat="1" ht="15" customHeight="1"/>
    <row r="81" s="72" customFormat="1" ht="15" customHeight="1"/>
    <row r="82" s="72" customFormat="1" ht="15" customHeight="1"/>
    <row r="83" s="72" customFormat="1" ht="15" customHeight="1"/>
    <row r="84" s="72" customFormat="1" ht="15" customHeight="1"/>
    <row r="85" s="72" customFormat="1" ht="15" customHeight="1"/>
    <row r="86" s="72" customFormat="1" ht="15" customHeight="1"/>
    <row r="87" s="72" customFormat="1" ht="15" customHeight="1"/>
    <row r="88" s="72" customFormat="1" ht="15" customHeight="1"/>
    <row r="89" s="72" customFormat="1" ht="15" customHeight="1"/>
    <row r="90" s="72" customFormat="1" ht="15" customHeight="1"/>
    <row r="91" s="72" customFormat="1" ht="15" customHeight="1"/>
    <row r="92" s="72" customFormat="1" ht="15" customHeight="1"/>
    <row r="93" s="72" customFormat="1" ht="15" customHeight="1"/>
    <row r="94" s="72" customFormat="1" ht="15" customHeight="1"/>
    <row r="95" s="72" customFormat="1" ht="15" customHeight="1"/>
    <row r="96" s="72" customFormat="1" ht="15" customHeight="1"/>
    <row r="97" s="72" customFormat="1" ht="15" customHeight="1"/>
    <row r="98" s="72" customFormat="1" ht="15" customHeight="1"/>
    <row r="99" s="72" customFormat="1" ht="15" customHeight="1"/>
    <row r="100" s="72" customFormat="1" ht="15" customHeight="1"/>
    <row r="101" s="72" customFormat="1" ht="15" customHeight="1"/>
    <row r="102" s="72" customFormat="1" ht="15" customHeight="1"/>
    <row r="103" s="72" customFormat="1" ht="15" customHeight="1"/>
    <row r="104" s="72" customFormat="1" ht="15" customHeight="1"/>
    <row r="105" s="72" customFormat="1" ht="15" customHeight="1"/>
    <row r="106" s="72" customFormat="1" ht="15" customHeight="1"/>
    <row r="107" s="72" customFormat="1" ht="15" customHeight="1"/>
    <row r="108" s="72" customFormat="1" ht="15" customHeight="1"/>
    <row r="109" s="72" customFormat="1" ht="15" customHeight="1"/>
    <row r="110" s="72" customFormat="1" ht="15" customHeight="1"/>
    <row r="111" s="72" customFormat="1" ht="15" customHeight="1"/>
    <row r="112" s="72" customFormat="1" ht="15" customHeight="1"/>
    <row r="113" s="72" customFormat="1" ht="15" customHeight="1"/>
    <row r="114" s="72" customFormat="1" ht="15" customHeight="1"/>
    <row r="115" s="72" customFormat="1" ht="15" customHeight="1"/>
    <row r="116" s="72" customFormat="1" ht="15" customHeight="1"/>
    <row r="117" s="72" customFormat="1" ht="15" customHeight="1"/>
    <row r="118" s="72" customFormat="1" ht="15" customHeight="1"/>
    <row r="119" s="72" customFormat="1" ht="15" customHeight="1"/>
    <row r="120" s="72" customFormat="1" ht="15" customHeight="1"/>
    <row r="121" s="72" customFormat="1" ht="15" customHeight="1"/>
    <row r="122" s="72" customFormat="1" ht="15" customHeight="1"/>
    <row r="123" s="72" customFormat="1" ht="15" customHeight="1"/>
    <row r="124" s="72" customFormat="1" ht="15" customHeight="1"/>
    <row r="125" s="72" customFormat="1" ht="15" customHeight="1"/>
    <row r="126" s="72" customFormat="1" ht="15" customHeight="1"/>
    <row r="127" s="72" customFormat="1" ht="15" customHeight="1"/>
    <row r="128" s="72" customFormat="1" ht="15" customHeight="1"/>
    <row r="129" s="72" customFormat="1" ht="15" customHeight="1"/>
    <row r="130" s="72" customFormat="1" ht="15" customHeight="1"/>
    <row r="131" s="72" customFormat="1" ht="15" customHeight="1"/>
    <row r="132" s="72" customFormat="1" ht="15" customHeight="1"/>
    <row r="133" s="72" customFormat="1" ht="15" customHeight="1"/>
    <row r="134" s="72" customFormat="1" ht="15" customHeight="1"/>
    <row r="135" s="72" customFormat="1" ht="15" customHeight="1"/>
    <row r="136" s="72" customFormat="1" ht="15" customHeight="1"/>
    <row r="137" s="72" customFormat="1" ht="15" customHeight="1"/>
    <row r="138" s="72" customFormat="1" ht="15" customHeight="1"/>
    <row r="139" s="72" customFormat="1" ht="15" customHeight="1"/>
    <row r="140" s="72" customFormat="1" ht="15" customHeight="1"/>
    <row r="141" s="72" customFormat="1" ht="15" customHeight="1"/>
    <row r="142" s="72" customFormat="1" ht="15" customHeight="1"/>
    <row r="143" s="72" customFormat="1" ht="15" customHeight="1"/>
    <row r="144" s="72" customFormat="1" ht="15" customHeight="1"/>
    <row r="145" s="72" customFormat="1" ht="15" customHeight="1"/>
    <row r="146" s="72" customFormat="1" ht="15" customHeight="1"/>
    <row r="147" s="72" customFormat="1" ht="15" customHeight="1"/>
    <row r="148" s="72" customFormat="1" ht="15" customHeight="1"/>
    <row r="149" s="72" customFormat="1" ht="15" customHeight="1"/>
    <row r="150" s="72" customFormat="1" ht="15" customHeight="1"/>
    <row r="151" s="72" customFormat="1" ht="15" customHeight="1"/>
    <row r="152" s="72" customFormat="1" ht="15" customHeight="1"/>
    <row r="153" s="72" customFormat="1" ht="15" customHeight="1"/>
    <row r="154" s="72" customFormat="1" ht="15" customHeight="1"/>
    <row r="155" s="72" customFormat="1" ht="15" customHeight="1"/>
    <row r="156" s="72" customFormat="1" ht="15" customHeight="1"/>
    <row r="157" s="72" customFormat="1" ht="15" customHeight="1"/>
    <row r="158" s="72" customFormat="1" ht="15" customHeight="1"/>
    <row r="159" s="72" customFormat="1" ht="15" customHeight="1"/>
    <row r="160" s="72" customFormat="1" ht="15" customHeight="1"/>
    <row r="161" s="72" customFormat="1" ht="15" customHeight="1"/>
    <row r="162" s="72" customFormat="1" ht="15" customHeight="1"/>
    <row r="163" s="72" customFormat="1" ht="15" customHeight="1"/>
    <row r="164" s="72" customFormat="1" ht="15" customHeight="1"/>
    <row r="165" s="72" customFormat="1" ht="15" customHeight="1"/>
    <row r="166" s="72" customFormat="1" ht="15" customHeight="1"/>
    <row r="167" s="72" customFormat="1" ht="15" customHeight="1"/>
    <row r="168" s="72" customFormat="1" ht="15" customHeight="1"/>
    <row r="169" s="72" customFormat="1" ht="15" customHeight="1"/>
    <row r="170" s="72" customFormat="1" ht="15" customHeight="1"/>
    <row r="171" s="72" customFormat="1" ht="15" customHeight="1"/>
    <row r="172" s="72" customFormat="1" ht="15" customHeight="1"/>
    <row r="173" s="72" customFormat="1" ht="15" customHeight="1"/>
    <row r="174" s="72" customFormat="1" ht="15" customHeight="1"/>
    <row r="175" s="72" customFormat="1" ht="15" customHeight="1"/>
    <row r="176" s="72" customFormat="1" ht="15" customHeight="1"/>
    <row r="177" s="72" customFormat="1" ht="15" customHeight="1"/>
    <row r="178" s="72" customFormat="1" ht="15" customHeight="1"/>
    <row r="179" s="72" customFormat="1" ht="15" customHeight="1"/>
    <row r="180" s="72" customFormat="1" ht="15" customHeight="1"/>
    <row r="181" s="72" customFormat="1" ht="15" customHeight="1"/>
    <row r="182" s="72" customFormat="1" ht="15" customHeight="1"/>
    <row r="183" s="72" customFormat="1" ht="15" customHeight="1"/>
    <row r="184" s="72" customFormat="1" ht="15" customHeight="1"/>
    <row r="185" s="72" customFormat="1" ht="15" customHeight="1"/>
    <row r="186" s="72" customFormat="1" ht="15" customHeight="1"/>
    <row r="187" s="72" customFormat="1" ht="15" customHeight="1"/>
    <row r="188" s="72" customFormat="1" ht="15" customHeight="1"/>
    <row r="189" s="72" customFormat="1" ht="15" customHeight="1"/>
    <row r="190" s="72" customFormat="1" ht="15" customHeight="1"/>
    <row r="191" s="72" customFormat="1" ht="15" customHeight="1"/>
    <row r="192" s="72" customFormat="1" ht="15" customHeight="1"/>
    <row r="193" s="72" customFormat="1" ht="15" customHeight="1"/>
    <row r="194" s="72" customFormat="1" ht="15" customHeight="1"/>
    <row r="195" s="72" customFormat="1" ht="15" customHeight="1"/>
    <row r="196" s="72" customFormat="1" ht="15" customHeight="1"/>
    <row r="197" s="72" customFormat="1" ht="15" customHeight="1"/>
    <row r="198" s="72" customFormat="1" ht="15" customHeight="1"/>
    <row r="199" s="72" customFormat="1" ht="15" customHeight="1"/>
    <row r="200" s="72" customFormat="1" ht="15" customHeight="1"/>
    <row r="201" s="72" customFormat="1" ht="15" customHeight="1"/>
    <row r="202" s="72" customFormat="1" ht="15" customHeight="1"/>
    <row r="203" s="72" customFormat="1" ht="15" customHeight="1"/>
    <row r="204" s="72" customFormat="1" ht="15" customHeight="1"/>
    <row r="205" s="72" customFormat="1" ht="15" customHeight="1"/>
    <row r="206" s="72" customFormat="1" ht="15" customHeight="1"/>
    <row r="207" s="72" customFormat="1" ht="15" customHeight="1"/>
    <row r="208" s="72" customFormat="1" ht="15" customHeight="1"/>
    <row r="209" s="72" customFormat="1" ht="15" customHeight="1"/>
    <row r="210" s="72" customFormat="1" ht="15" customHeight="1"/>
    <row r="211" s="72" customFormat="1" ht="15" customHeight="1"/>
    <row r="212" s="72" customFormat="1" ht="15" customHeight="1"/>
    <row r="213" s="72" customFormat="1" ht="15" customHeight="1"/>
    <row r="214" s="72" customFormat="1" ht="15" customHeight="1"/>
    <row r="215" s="72" customFormat="1" ht="15" customHeight="1"/>
    <row r="216" s="72" customFormat="1" ht="15" customHeight="1"/>
    <row r="217" s="72" customFormat="1" ht="15" customHeight="1"/>
    <row r="218" s="72" customFormat="1" ht="15" customHeight="1"/>
    <row r="219" s="72" customFormat="1" ht="15" customHeight="1"/>
    <row r="220" s="72" customFormat="1" ht="15" customHeight="1"/>
    <row r="221" s="72" customFormat="1" ht="15" customHeight="1"/>
    <row r="222" s="72" customFormat="1" ht="15" customHeight="1"/>
    <row r="223" s="72" customFormat="1" ht="15" customHeight="1"/>
    <row r="224" s="72" customFormat="1" ht="15" customHeight="1"/>
    <row r="225" s="72" customFormat="1" ht="15" customHeight="1"/>
    <row r="226" s="72" customFormat="1" ht="15" customHeight="1"/>
    <row r="227" s="72" customFormat="1" ht="15" customHeight="1"/>
    <row r="228" s="72" customFormat="1" ht="15" customHeight="1"/>
    <row r="229" s="72" customFormat="1" ht="15" customHeight="1"/>
    <row r="230" s="72" customFormat="1" ht="15" customHeight="1"/>
    <row r="231" s="72" customFormat="1" ht="15" customHeight="1"/>
    <row r="232" s="72" customFormat="1" ht="15" customHeight="1"/>
    <row r="233" s="72" customFormat="1" ht="15" customHeight="1"/>
    <row r="234" s="72" customFormat="1" ht="15" customHeight="1"/>
    <row r="235" s="72" customFormat="1" ht="15" customHeight="1"/>
    <row r="236" s="72" customFormat="1" ht="15" customHeight="1"/>
    <row r="237" s="72" customFormat="1" ht="15" customHeight="1"/>
    <row r="238" s="72" customFormat="1" ht="15" customHeight="1"/>
    <row r="239" s="72" customFormat="1" ht="15" customHeight="1"/>
    <row r="240" s="72" customFormat="1" ht="15" customHeight="1"/>
    <row r="241" s="72" customFormat="1" ht="15" customHeight="1"/>
    <row r="242" s="72" customFormat="1" ht="15" customHeight="1"/>
    <row r="243" s="72" customFormat="1" ht="15" customHeight="1"/>
    <row r="244" s="72" customFormat="1" ht="15" customHeight="1"/>
    <row r="245" s="72" customFormat="1" ht="15" customHeight="1"/>
    <row r="246" s="72" customFormat="1" ht="15" customHeight="1"/>
    <row r="247" s="72" customFormat="1" ht="15" customHeight="1"/>
    <row r="248" s="72" customFormat="1" ht="15" customHeight="1"/>
    <row r="249" s="72" customFormat="1" ht="15" customHeight="1"/>
    <row r="250" s="72" customFormat="1" ht="15" customHeight="1"/>
    <row r="251" s="72" customFormat="1" ht="15" customHeight="1"/>
    <row r="252" s="72" customFormat="1" ht="15" customHeight="1"/>
    <row r="253" s="72" customFormat="1" ht="15" customHeight="1"/>
    <row r="254" s="72" customFormat="1" ht="15" customHeight="1"/>
    <row r="255" s="72" customFormat="1" ht="15" customHeight="1"/>
    <row r="256" s="72" customFormat="1" ht="15" customHeight="1"/>
    <row r="257" s="72" customFormat="1" ht="15" customHeight="1"/>
    <row r="258" s="72" customFormat="1" ht="15" customHeight="1"/>
    <row r="259" s="72" customFormat="1" ht="15" customHeight="1"/>
    <row r="260" s="72" customFormat="1" ht="15" customHeight="1"/>
    <row r="261" s="72" customFormat="1" ht="15" customHeight="1"/>
    <row r="262" s="72" customFormat="1" ht="15" customHeight="1"/>
    <row r="263" s="72" customFormat="1" ht="15" customHeight="1"/>
    <row r="264" s="72" customFormat="1" ht="15" customHeight="1"/>
    <row r="265" s="72" customFormat="1" ht="15" customHeight="1"/>
    <row r="266" s="72" customFormat="1" ht="15" customHeight="1"/>
    <row r="267" s="72" customFormat="1" ht="15" customHeight="1"/>
    <row r="268" s="72" customFormat="1" ht="15" customHeight="1"/>
    <row r="269" s="72" customFormat="1" ht="15" customHeight="1"/>
    <row r="270" s="72" customFormat="1" ht="15" customHeight="1"/>
    <row r="271" s="72" customFormat="1" ht="15" customHeight="1"/>
    <row r="272" s="72" customFormat="1" ht="15" customHeight="1"/>
    <row r="273" s="72" customFormat="1" ht="15" customHeight="1"/>
    <row r="274" s="72" customFormat="1" ht="15" customHeight="1"/>
    <row r="275" s="72" customFormat="1" ht="15" customHeight="1"/>
    <row r="276" s="72" customFormat="1" ht="15" customHeight="1"/>
    <row r="277" s="72" customFormat="1" ht="15" customHeight="1"/>
    <row r="278" s="72" customFormat="1" ht="15" customHeight="1"/>
    <row r="279" s="72" customFormat="1" ht="15" customHeight="1"/>
    <row r="280" s="72" customFormat="1" ht="15" customHeight="1"/>
    <row r="281" s="72" customFormat="1" ht="15" customHeight="1"/>
    <row r="282" s="72" customFormat="1" ht="15" customHeight="1"/>
    <row r="283" s="72" customFormat="1" ht="15" customHeight="1"/>
    <row r="284" s="72" customFormat="1" ht="15" customHeight="1"/>
    <row r="285" s="72" customFormat="1" ht="15" customHeight="1"/>
    <row r="286" s="72" customFormat="1" ht="15" customHeight="1"/>
    <row r="287" s="72" customFormat="1" ht="15" customHeight="1"/>
    <row r="288" s="72" customFormat="1" ht="15" customHeight="1"/>
    <row r="289" s="72" customFormat="1" ht="15" customHeight="1"/>
    <row r="290" s="72" customFormat="1" ht="15" customHeight="1"/>
    <row r="291" s="72" customFormat="1" ht="15" customHeight="1"/>
    <row r="292" s="72" customFormat="1" ht="15" customHeight="1"/>
    <row r="293" s="72" customFormat="1" ht="15" customHeight="1"/>
    <row r="294" s="72" customFormat="1" ht="15" customHeight="1"/>
    <row r="295" s="72" customFormat="1" ht="15" customHeight="1"/>
    <row r="296" s="72" customFormat="1" ht="15" customHeight="1"/>
    <row r="297" s="72" customFormat="1" ht="15" customHeight="1"/>
    <row r="298" s="72" customFormat="1" ht="15" customHeight="1"/>
    <row r="299" s="72" customFormat="1" ht="15" customHeight="1"/>
    <row r="300" s="72" customFormat="1" ht="15" customHeight="1"/>
    <row r="301" s="72" customFormat="1" ht="15" customHeight="1"/>
    <row r="302" s="72" customFormat="1" ht="15" customHeight="1"/>
    <row r="303" s="72" customFormat="1" ht="15" customHeight="1"/>
    <row r="304" s="72" customFormat="1" ht="15" customHeight="1"/>
    <row r="305" s="72" customFormat="1" ht="15" customHeight="1"/>
    <row r="306" s="72" customFormat="1" ht="15" customHeight="1"/>
    <row r="307" s="72" customFormat="1" ht="15" customHeight="1"/>
    <row r="308" s="72" customFormat="1" ht="15" customHeight="1"/>
    <row r="309" s="72" customFormat="1" ht="15" customHeight="1"/>
    <row r="310" s="72" customFormat="1" ht="15" customHeight="1"/>
    <row r="311" s="72" customFormat="1" ht="15" customHeight="1"/>
    <row r="312" s="72" customFormat="1" ht="15" customHeight="1"/>
    <row r="313" s="72" customFormat="1" ht="15" customHeight="1"/>
    <row r="314" s="72" customFormat="1" ht="15" customHeight="1"/>
    <row r="315" s="72" customFormat="1" ht="15" customHeight="1"/>
    <row r="316" s="72" customFormat="1" ht="15" customHeight="1"/>
    <row r="317" s="72" customFormat="1" ht="15" customHeight="1"/>
    <row r="318" s="72" customFormat="1" ht="15" customHeight="1"/>
    <row r="319" s="72" customFormat="1" ht="15" customHeight="1"/>
    <row r="320" s="72" customFormat="1" ht="15" customHeight="1"/>
    <row r="321" s="72" customFormat="1" ht="15" customHeight="1"/>
    <row r="322" s="72" customFormat="1" ht="15" customHeight="1"/>
    <row r="323" s="72" customFormat="1" ht="15" customHeight="1"/>
    <row r="324" s="72" customFormat="1" ht="15" customHeight="1"/>
    <row r="325" s="72" customFormat="1" ht="15" customHeight="1"/>
    <row r="326" s="72" customFormat="1" ht="15" customHeight="1"/>
    <row r="327" s="72" customFormat="1" ht="15" customHeight="1"/>
    <row r="328" s="72" customFormat="1" ht="15" customHeight="1"/>
    <row r="329" s="72" customFormat="1" ht="15" customHeight="1"/>
    <row r="330" s="72" customFormat="1" ht="15" customHeight="1"/>
    <row r="331" s="72" customFormat="1" ht="15" customHeight="1"/>
  </sheetData>
  <mergeCells count="61">
    <mergeCell ref="AM36:AM40"/>
    <mergeCell ref="E36:M39"/>
    <mergeCell ref="AF36:AI40"/>
    <mergeCell ref="AJ36:AJ40"/>
    <mergeCell ref="AK36:AK40"/>
    <mergeCell ref="AL36:AL40"/>
    <mergeCell ref="AI6:BF7"/>
    <mergeCell ref="A14:D14"/>
    <mergeCell ref="A30:D30"/>
    <mergeCell ref="A34:D34"/>
    <mergeCell ref="E14:N14"/>
    <mergeCell ref="E30:N30"/>
    <mergeCell ref="E34:N34"/>
    <mergeCell ref="A6:AB7"/>
    <mergeCell ref="AC6:AH7"/>
    <mergeCell ref="A1:B4"/>
    <mergeCell ref="A5:B5"/>
    <mergeCell ref="C1:BE1"/>
    <mergeCell ref="C2:BE2"/>
    <mergeCell ref="C3:BE3"/>
    <mergeCell ref="C4:BE4"/>
    <mergeCell ref="C5:BF5"/>
    <mergeCell ref="AR31:AR33"/>
    <mergeCell ref="AP36:AP39"/>
    <mergeCell ref="AQ36:AQ39"/>
    <mergeCell ref="AR36:AR39"/>
    <mergeCell ref="AS15:AS29"/>
    <mergeCell ref="AT15:AT29"/>
    <mergeCell ref="AT9:AT13"/>
    <mergeCell ref="AQ9:AQ13"/>
    <mergeCell ref="AR9:AR13"/>
    <mergeCell ref="AP15:AP29"/>
    <mergeCell ref="AQ15:AQ29"/>
    <mergeCell ref="AR15:AR29"/>
    <mergeCell ref="S36:S39"/>
    <mergeCell ref="AS31:AS33"/>
    <mergeCell ref="AT31:AT33"/>
    <mergeCell ref="AS36:AS39"/>
    <mergeCell ref="AT36:AT39"/>
    <mergeCell ref="N36:N39"/>
    <mergeCell ref="O36:O39"/>
    <mergeCell ref="P36:P39"/>
    <mergeCell ref="Q36:Q39"/>
    <mergeCell ref="R36:R39"/>
    <mergeCell ref="AP31:AP33"/>
    <mergeCell ref="T36:T39"/>
    <mergeCell ref="AP9:AP13"/>
    <mergeCell ref="AU9:AU13"/>
    <mergeCell ref="AV9:AV13"/>
    <mergeCell ref="AW9:AW13"/>
    <mergeCell ref="AU15:AU29"/>
    <mergeCell ref="AV15:AV29"/>
    <mergeCell ref="AW15:AW29"/>
    <mergeCell ref="AU31:AU33"/>
    <mergeCell ref="AU36:AU39"/>
    <mergeCell ref="AV31:AV33"/>
    <mergeCell ref="AV36:AV39"/>
    <mergeCell ref="AW31:AW33"/>
    <mergeCell ref="AW36:AW39"/>
    <mergeCell ref="AS9:AS13"/>
    <mergeCell ref="AQ31:AQ33"/>
  </mergeCells>
  <dataValidations disablePrompts="1" count="1">
    <dataValidation type="list" allowBlank="1" showErrorMessage="1" sqref="L9:L13 L31:L33 L15:L29" xr:uid="{00000000-0002-0000-0300-000000000000}">
      <formula1>$BA$9:$BA$32</formula1>
    </dataValidation>
  </dataValidations>
  <pageMargins left="0.7" right="0.7" top="0.75" bottom="0.75" header="0" footer="0"/>
  <pageSetup paperSize="9" scale="14" orientation="landscape" r:id="rId1"/>
  <colBreaks count="1" manualBreakCount="1">
    <brk id="46" max="1048575"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ErrorMessage="1" xr:uid="{00000000-0002-0000-0300-000001000000}">
          <x14:formula1>
            <xm:f>ANEXO1!$F$2:$F$7</xm:f>
          </x14:formula1>
          <xm:sqref>AG11 AG15:AG35</xm:sqref>
        </x14:dataValidation>
        <x14:dataValidation type="list" allowBlank="1" showErrorMessage="1" xr:uid="{00000000-0002-0000-0300-000002000000}">
          <x14:formula1>
            <xm:f>ANEXO1!$A$2:$A$21</xm:f>
          </x14:formula1>
          <xm:sqref>AF11 AF15:AF35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25" customWidth="1"/>
    <col min="8" max="26" width="10.875" customWidth="1"/>
  </cols>
  <sheetData>
    <row r="1" spans="1:26" ht="14.25" customHeight="1"/>
    <row r="2" spans="1:26" ht="14.25" customHeight="1">
      <c r="A2" s="117" t="s">
        <v>246</v>
      </c>
      <c r="B2" s="118"/>
      <c r="C2" s="118"/>
      <c r="D2" s="118"/>
      <c r="E2" s="118"/>
      <c r="F2" s="118"/>
      <c r="G2" s="119"/>
    </row>
    <row r="3" spans="1:26" ht="14.25" customHeight="1">
      <c r="A3" s="19" t="s">
        <v>247</v>
      </c>
      <c r="B3" s="120" t="s">
        <v>248</v>
      </c>
      <c r="C3" s="79"/>
      <c r="D3" s="79"/>
      <c r="E3" s="79"/>
      <c r="F3" s="80"/>
      <c r="G3" s="20" t="s">
        <v>249</v>
      </c>
      <c r="H3" s="21"/>
      <c r="I3" s="21"/>
      <c r="J3" s="21"/>
      <c r="K3" s="21"/>
      <c r="L3" s="21"/>
      <c r="M3" s="21"/>
      <c r="N3" s="21"/>
      <c r="O3" s="21"/>
      <c r="P3" s="21"/>
      <c r="Q3" s="21"/>
      <c r="R3" s="21"/>
      <c r="S3" s="21"/>
      <c r="T3" s="21"/>
      <c r="U3" s="21"/>
      <c r="V3" s="21"/>
      <c r="W3" s="21"/>
      <c r="X3" s="21"/>
      <c r="Y3" s="21"/>
      <c r="Z3" s="21"/>
    </row>
    <row r="4" spans="1:26" ht="12.75" customHeight="1">
      <c r="A4" s="22">
        <v>45489</v>
      </c>
      <c r="B4" s="121" t="s">
        <v>250</v>
      </c>
      <c r="C4" s="79"/>
      <c r="D4" s="79"/>
      <c r="E4" s="79"/>
      <c r="F4" s="80"/>
      <c r="G4" s="23" t="s">
        <v>251</v>
      </c>
    </row>
    <row r="5" spans="1:26" ht="12.75" customHeight="1">
      <c r="A5" s="24"/>
      <c r="B5" s="121"/>
      <c r="C5" s="79"/>
      <c r="D5" s="79"/>
      <c r="E5" s="79"/>
      <c r="F5" s="80"/>
      <c r="G5" s="23"/>
    </row>
    <row r="6" spans="1:26" ht="14.25" customHeight="1">
      <c r="A6" s="24"/>
      <c r="B6" s="122"/>
      <c r="C6" s="79"/>
      <c r="D6" s="79"/>
      <c r="E6" s="79"/>
      <c r="F6" s="80"/>
      <c r="G6" s="25"/>
    </row>
    <row r="7" spans="1:26" ht="14.25" customHeight="1">
      <c r="A7" s="24"/>
      <c r="B7" s="122"/>
      <c r="C7" s="79"/>
      <c r="D7" s="79"/>
      <c r="E7" s="79"/>
      <c r="F7" s="80"/>
      <c r="G7" s="25"/>
    </row>
    <row r="8" spans="1:26" ht="14.25" customHeight="1">
      <c r="A8" s="24"/>
      <c r="B8" s="26"/>
      <c r="C8" s="26"/>
      <c r="D8" s="26"/>
      <c r="E8" s="26"/>
      <c r="F8" s="26"/>
      <c r="G8" s="25"/>
    </row>
    <row r="9" spans="1:26" ht="14.25" customHeight="1">
      <c r="A9" s="120" t="s">
        <v>252</v>
      </c>
      <c r="B9" s="79"/>
      <c r="C9" s="79"/>
      <c r="D9" s="79"/>
      <c r="E9" s="79"/>
      <c r="F9" s="79"/>
      <c r="G9" s="80"/>
    </row>
    <row r="10" spans="1:26" ht="14.25" customHeight="1">
      <c r="A10" s="27"/>
      <c r="B10" s="120" t="s">
        <v>253</v>
      </c>
      <c r="C10" s="80"/>
      <c r="D10" s="120" t="s">
        <v>254</v>
      </c>
      <c r="E10" s="80"/>
      <c r="F10" s="27" t="s">
        <v>247</v>
      </c>
      <c r="G10" s="27" t="s">
        <v>255</v>
      </c>
      <c r="H10" s="21"/>
      <c r="I10" s="21"/>
      <c r="J10" s="21"/>
      <c r="K10" s="21"/>
      <c r="L10" s="21"/>
      <c r="M10" s="21"/>
      <c r="N10" s="21"/>
      <c r="O10" s="21"/>
      <c r="P10" s="21"/>
      <c r="Q10" s="21"/>
      <c r="R10" s="21"/>
      <c r="S10" s="21"/>
      <c r="T10" s="21"/>
      <c r="U10" s="21"/>
      <c r="V10" s="21"/>
      <c r="W10" s="21"/>
      <c r="X10" s="21"/>
      <c r="Y10" s="21"/>
      <c r="Z10" s="21"/>
    </row>
    <row r="11" spans="1:26" ht="14.25" customHeight="1">
      <c r="A11" s="28" t="s">
        <v>256</v>
      </c>
      <c r="B11" s="121" t="s">
        <v>257</v>
      </c>
      <c r="C11" s="80"/>
      <c r="D11" s="116" t="s">
        <v>258</v>
      </c>
      <c r="E11" s="80"/>
      <c r="F11" s="24" t="s">
        <v>259</v>
      </c>
      <c r="G11" s="25"/>
    </row>
    <row r="12" spans="1:26" ht="14.25" customHeight="1">
      <c r="A12" s="28" t="s">
        <v>260</v>
      </c>
      <c r="B12" s="116" t="s">
        <v>261</v>
      </c>
      <c r="C12" s="80"/>
      <c r="D12" s="116" t="s">
        <v>262</v>
      </c>
      <c r="E12" s="80"/>
      <c r="F12" s="24" t="s">
        <v>259</v>
      </c>
      <c r="G12" s="25"/>
    </row>
    <row r="13" spans="1:26" ht="14.25" customHeight="1">
      <c r="A13" s="28" t="s">
        <v>263</v>
      </c>
      <c r="B13" s="116" t="s">
        <v>261</v>
      </c>
      <c r="C13" s="80"/>
      <c r="D13" s="116" t="s">
        <v>262</v>
      </c>
      <c r="E13" s="80"/>
      <c r="F13" s="24" t="s">
        <v>259</v>
      </c>
      <c r="G13" s="25"/>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29" t="s">
        <v>264</v>
      </c>
      <c r="E1" s="30" t="s">
        <v>265</v>
      </c>
      <c r="F1" s="30" t="s">
        <v>266</v>
      </c>
    </row>
    <row r="2" spans="1:6" ht="25.5" customHeight="1">
      <c r="A2" s="31" t="s">
        <v>267</v>
      </c>
      <c r="E2" s="32">
        <v>0</v>
      </c>
      <c r="F2" s="33" t="s">
        <v>225</v>
      </c>
    </row>
    <row r="3" spans="1:6" ht="45" customHeight="1">
      <c r="A3" s="31" t="s">
        <v>224</v>
      </c>
      <c r="E3" s="32">
        <v>1</v>
      </c>
      <c r="F3" s="33" t="s">
        <v>268</v>
      </c>
    </row>
    <row r="4" spans="1:6" ht="45" customHeight="1">
      <c r="A4" s="31" t="s">
        <v>269</v>
      </c>
      <c r="E4" s="32">
        <v>2</v>
      </c>
      <c r="F4" s="33" t="s">
        <v>270</v>
      </c>
    </row>
    <row r="5" spans="1:6" ht="45" customHeight="1">
      <c r="A5" s="31" t="s">
        <v>271</v>
      </c>
      <c r="E5" s="32">
        <v>3</v>
      </c>
      <c r="F5" s="33" t="s">
        <v>272</v>
      </c>
    </row>
    <row r="6" spans="1:6" ht="45" customHeight="1">
      <c r="A6" s="31" t="s">
        <v>273</v>
      </c>
      <c r="E6" s="32">
        <v>4</v>
      </c>
      <c r="F6" s="33" t="s">
        <v>274</v>
      </c>
    </row>
    <row r="7" spans="1:6" ht="45" customHeight="1">
      <c r="A7" s="31" t="s">
        <v>275</v>
      </c>
      <c r="E7" s="32">
        <v>5</v>
      </c>
      <c r="F7" s="33" t="s">
        <v>276</v>
      </c>
    </row>
    <row r="8" spans="1:6" ht="45" customHeight="1">
      <c r="A8" s="31" t="s">
        <v>227</v>
      </c>
    </row>
    <row r="9" spans="1:6" ht="45" customHeight="1">
      <c r="A9" s="31" t="s">
        <v>277</v>
      </c>
    </row>
    <row r="10" spans="1:6" ht="45" customHeight="1">
      <c r="A10" s="31" t="s">
        <v>278</v>
      </c>
    </row>
    <row r="11" spans="1:6" ht="45" customHeight="1">
      <c r="A11" s="31" t="s">
        <v>241</v>
      </c>
    </row>
    <row r="12" spans="1:6" ht="45" customHeight="1">
      <c r="A12" s="31" t="s">
        <v>279</v>
      </c>
    </row>
    <row r="13" spans="1:6" ht="45" customHeight="1">
      <c r="A13" s="31" t="s">
        <v>280</v>
      </c>
    </row>
    <row r="14" spans="1:6" ht="45" customHeight="1">
      <c r="A14" s="31" t="s">
        <v>281</v>
      </c>
    </row>
    <row r="15" spans="1:6" ht="45" customHeight="1">
      <c r="A15" s="31" t="s">
        <v>282</v>
      </c>
    </row>
    <row r="16" spans="1:6" ht="45" customHeight="1">
      <c r="A16" s="31" t="s">
        <v>283</v>
      </c>
    </row>
    <row r="17" spans="1:1" ht="45" customHeight="1">
      <c r="A17" s="31" t="s">
        <v>284</v>
      </c>
    </row>
    <row r="18" spans="1:1" ht="45" customHeight="1">
      <c r="A18" s="31" t="s">
        <v>285</v>
      </c>
    </row>
    <row r="19" spans="1:1" ht="45" customHeight="1">
      <c r="A19" s="31" t="s">
        <v>286</v>
      </c>
    </row>
    <row r="20" spans="1:1" ht="45" customHeight="1">
      <c r="A20" s="31" t="s">
        <v>287</v>
      </c>
    </row>
    <row r="21" spans="1:1" ht="45" customHeight="1">
      <c r="A21" s="31" t="s">
        <v>288</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INSTRUCTIVO</vt:lpstr>
      <vt:lpstr>1. ESTRATÉGICO</vt:lpstr>
      <vt:lpstr>2. GESTIÓN-MIPG</vt:lpstr>
      <vt:lpstr>3. INVERSIÓN</vt:lpstr>
      <vt:lpstr>CONTROL DE CAMBIOS </vt:lpstr>
      <vt:lpstr>ANEXO1</vt:lpstr>
      <vt:lpstr>Hoja2</vt:lpstr>
      <vt:lpstr>'1. ESTRATÉGICO'!Área_de_impresión</vt:lpstr>
      <vt:lpstr>'2. GESTIÓN-MIPG'!Área_de_impresión</vt:lpstr>
      <vt:lpstr>'3.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Angel Puello</cp:lastModifiedBy>
  <cp:lastPrinted>2025-06-17T19:30:56Z</cp:lastPrinted>
  <dcterms:created xsi:type="dcterms:W3CDTF">2024-07-04T17:50:33Z</dcterms:created>
  <dcterms:modified xsi:type="dcterms:W3CDTF">2025-08-14T22:17:24Z</dcterms:modified>
</cp:coreProperties>
</file>