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ownloads\"/>
    </mc:Choice>
  </mc:AlternateContent>
  <bookViews>
    <workbookView xWindow="0" yWindow="0" windowWidth="20490" windowHeight="7350" activeTab="2"/>
  </bookViews>
  <sheets>
    <sheet name="INSTRUCTIVO" sheetId="12" r:id="rId1"/>
    <sheet name="Estratégico 2025" sheetId="11" r:id="rId2"/>
    <sheet name="Inversión 2025" sheetId="9" r:id="rId3"/>
    <sheet name="Matriz General 2024" sheetId="4" r:id="rId4"/>
    <sheet name="Matriz Gestores de Metas" sheetId="10" r:id="rId5"/>
    <sheet name="E 2024" sheetId="2" r:id="rId6"/>
    <sheet name="I 2024" sheetId="5" r:id="rId7"/>
  </sheets>
  <externalReferences>
    <externalReference r:id="rId8"/>
    <externalReference r:id="rId9"/>
  </externalReferences>
  <definedNames>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 name="_xlnm.Print_Titles" localSheetId="4">'Matriz Gestores de Metas'!$1:$2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4" i="11" l="1"/>
  <c r="W132" i="11"/>
  <c r="W131" i="11"/>
  <c r="W130" i="11"/>
  <c r="W129" i="11"/>
  <c r="W128" i="11"/>
  <c r="W126" i="11"/>
  <c r="W125" i="11"/>
  <c r="W124" i="11"/>
  <c r="W122" i="11"/>
  <c r="W120" i="11"/>
  <c r="W118" i="11"/>
  <c r="W117" i="11"/>
  <c r="W116" i="11"/>
  <c r="W115" i="11"/>
  <c r="W114" i="11"/>
  <c r="W113" i="11"/>
  <c r="W112" i="11"/>
  <c r="W111" i="11"/>
  <c r="W110" i="11"/>
  <c r="W108" i="11"/>
  <c r="W106" i="11"/>
  <c r="W105" i="11"/>
  <c r="W104" i="11"/>
  <c r="W103" i="11"/>
  <c r="W101" i="11"/>
  <c r="W100" i="11"/>
  <c r="W98" i="11"/>
  <c r="W97" i="11"/>
  <c r="W96" i="11"/>
  <c r="W95" i="11"/>
  <c r="W94" i="11"/>
  <c r="W93" i="11"/>
  <c r="W92" i="11"/>
  <c r="W90" i="11"/>
  <c r="W89" i="11"/>
  <c r="W88" i="11"/>
  <c r="W87" i="11"/>
  <c r="W86" i="11"/>
  <c r="W84" i="11"/>
  <c r="W83" i="11"/>
  <c r="W82" i="11"/>
  <c r="W81" i="11"/>
  <c r="W80" i="11"/>
  <c r="W79" i="11"/>
  <c r="W78" i="11"/>
  <c r="W77" i="11"/>
  <c r="W76" i="11"/>
  <c r="W75" i="11"/>
  <c r="W74" i="11"/>
  <c r="W73" i="11"/>
  <c r="W71" i="11"/>
  <c r="W70" i="11"/>
  <c r="W69" i="11"/>
  <c r="W67" i="11"/>
  <c r="W66" i="11"/>
  <c r="W65" i="11"/>
  <c r="W64" i="11"/>
  <c r="W63" i="11"/>
  <c r="W61" i="11"/>
  <c r="W60" i="11"/>
  <c r="W58" i="11"/>
  <c r="W57" i="11"/>
  <c r="W55" i="11"/>
  <c r="W54" i="11"/>
  <c r="W53" i="11"/>
  <c r="W52" i="11"/>
  <c r="W51" i="11"/>
  <c r="W49" i="11"/>
  <c r="W48" i="11"/>
  <c r="W47" i="11"/>
  <c r="W45" i="11"/>
  <c r="W44" i="11"/>
  <c r="W43" i="11"/>
  <c r="W42" i="11"/>
  <c r="W41" i="11"/>
  <c r="W39" i="11"/>
  <c r="W38" i="11"/>
  <c r="W37" i="11"/>
  <c r="W35" i="11"/>
  <c r="W34" i="11"/>
  <c r="W33" i="11"/>
  <c r="W32" i="11"/>
  <c r="W31" i="11"/>
  <c r="W30" i="11"/>
  <c r="W29" i="11"/>
  <c r="W27" i="11"/>
  <c r="W26" i="11"/>
  <c r="W25" i="11"/>
  <c r="W24" i="11"/>
  <c r="W22" i="11"/>
  <c r="W21" i="11"/>
  <c r="W20" i="11"/>
  <c r="W19" i="11"/>
  <c r="W18" i="11"/>
  <c r="W17" i="11"/>
  <c r="W16" i="11"/>
  <c r="W10" i="11"/>
  <c r="W11" i="11"/>
  <c r="W12" i="11"/>
  <c r="W13" i="11"/>
  <c r="W14" i="11"/>
  <c r="W9" i="11"/>
  <c r="Y123" i="11" l="1"/>
  <c r="X123" i="11"/>
  <c r="Y121" i="11"/>
  <c r="X121" i="11"/>
  <c r="U10" i="11"/>
  <c r="AA10" i="11" s="1"/>
  <c r="U11" i="11"/>
  <c r="AA11" i="11" s="1"/>
  <c r="U12" i="11"/>
  <c r="AA12" i="11" s="1"/>
  <c r="U13" i="11"/>
  <c r="AA13" i="11" s="1"/>
  <c r="U14" i="11"/>
  <c r="AA14" i="11" s="1"/>
  <c r="U16" i="11"/>
  <c r="AA16" i="11" s="1"/>
  <c r="U17" i="11"/>
  <c r="AA17" i="11" s="1"/>
  <c r="U18" i="11"/>
  <c r="AA18" i="11" s="1"/>
  <c r="U19" i="11"/>
  <c r="AA19" i="11" s="1"/>
  <c r="U20" i="11"/>
  <c r="AA20" i="11" s="1"/>
  <c r="U21" i="11"/>
  <c r="AA21" i="11" s="1"/>
  <c r="U22" i="11"/>
  <c r="AA22" i="11" s="1"/>
  <c r="U24" i="11"/>
  <c r="AA24" i="11" s="1"/>
  <c r="U25" i="11"/>
  <c r="AA25" i="11" s="1"/>
  <c r="U26" i="11"/>
  <c r="AA26" i="11" s="1"/>
  <c r="U27" i="11"/>
  <c r="AA27" i="11" s="1"/>
  <c r="U29" i="11"/>
  <c r="U30" i="11"/>
  <c r="U31" i="11"/>
  <c r="U32" i="11"/>
  <c r="U33" i="11"/>
  <c r="U34" i="11"/>
  <c r="U35" i="11"/>
  <c r="U37" i="11"/>
  <c r="AA37" i="11" s="1"/>
  <c r="U38" i="11"/>
  <c r="AA38" i="11" s="1"/>
  <c r="U39" i="11"/>
  <c r="AA39" i="11" s="1"/>
  <c r="U41" i="11"/>
  <c r="AA41" i="11" s="1"/>
  <c r="U42" i="11"/>
  <c r="AA42" i="11" s="1"/>
  <c r="U43" i="11"/>
  <c r="AA43" i="11" s="1"/>
  <c r="U44" i="11"/>
  <c r="AA44" i="11" s="1"/>
  <c r="U45" i="11"/>
  <c r="AA45" i="11" s="1"/>
  <c r="U47" i="11"/>
  <c r="U48" i="11"/>
  <c r="AA48" i="11" s="1"/>
  <c r="U49" i="11"/>
  <c r="AA49" i="11" s="1"/>
  <c r="U51" i="11"/>
  <c r="AA51" i="11" s="1"/>
  <c r="U52" i="11"/>
  <c r="AA52" i="11" s="1"/>
  <c r="U53" i="11"/>
  <c r="AA53" i="11" s="1"/>
  <c r="U54" i="11"/>
  <c r="AA54" i="11" s="1"/>
  <c r="U55" i="11"/>
  <c r="AA55" i="11" s="1"/>
  <c r="U57" i="11"/>
  <c r="AA57" i="11" s="1"/>
  <c r="U58" i="11"/>
  <c r="AA58" i="11" s="1"/>
  <c r="U60" i="11"/>
  <c r="AA60" i="11" s="1"/>
  <c r="U61" i="11"/>
  <c r="AA61" i="11" s="1"/>
  <c r="U63" i="11"/>
  <c r="AA63" i="11" s="1"/>
  <c r="U64" i="11"/>
  <c r="AA64" i="11" s="1"/>
  <c r="U65" i="11"/>
  <c r="AA65" i="11" s="1"/>
  <c r="U66" i="11"/>
  <c r="U67" i="11"/>
  <c r="AA67" i="11" s="1"/>
  <c r="U69" i="11"/>
  <c r="AA69" i="11" s="1"/>
  <c r="U70" i="11"/>
  <c r="AA70" i="11" s="1"/>
  <c r="U71" i="11"/>
  <c r="AA71" i="11" s="1"/>
  <c r="U73" i="11"/>
  <c r="AA73" i="11" s="1"/>
  <c r="U74" i="11"/>
  <c r="AA74" i="11" s="1"/>
  <c r="U75" i="11"/>
  <c r="AA75" i="11" s="1"/>
  <c r="U76" i="11"/>
  <c r="AA76" i="11" s="1"/>
  <c r="U77" i="11"/>
  <c r="AA77" i="11" s="1"/>
  <c r="U78" i="11"/>
  <c r="AA78" i="11" s="1"/>
  <c r="U79" i="11"/>
  <c r="AA79" i="11" s="1"/>
  <c r="U80" i="11"/>
  <c r="AA80" i="11" s="1"/>
  <c r="U81" i="11"/>
  <c r="AA81" i="11" s="1"/>
  <c r="U82" i="11"/>
  <c r="AA82" i="11" s="1"/>
  <c r="U83" i="11"/>
  <c r="AA83" i="11" s="1"/>
  <c r="U84" i="11"/>
  <c r="AA84" i="11" s="1"/>
  <c r="U86" i="11"/>
  <c r="AA86" i="11" s="1"/>
  <c r="U87" i="11"/>
  <c r="AA87" i="11" s="1"/>
  <c r="U88" i="11"/>
  <c r="AA88" i="11" s="1"/>
  <c r="U89" i="11"/>
  <c r="AA89" i="11" s="1"/>
  <c r="U90" i="11"/>
  <c r="AA90" i="11" s="1"/>
  <c r="U92" i="11"/>
  <c r="AA92" i="11" s="1"/>
  <c r="U93" i="11"/>
  <c r="AA93" i="11" s="1"/>
  <c r="U94" i="11"/>
  <c r="AA94" i="11" s="1"/>
  <c r="U95" i="11"/>
  <c r="AA95" i="11" s="1"/>
  <c r="U96" i="11"/>
  <c r="AA96" i="11" s="1"/>
  <c r="U97" i="11"/>
  <c r="AA97" i="11" s="1"/>
  <c r="U98" i="11"/>
  <c r="AA98" i="11" s="1"/>
  <c r="U100" i="11"/>
  <c r="AA100" i="11" s="1"/>
  <c r="U101" i="11"/>
  <c r="AA101" i="11" s="1"/>
  <c r="U103" i="11"/>
  <c r="AA103" i="11" s="1"/>
  <c r="U104" i="11"/>
  <c r="AA104" i="11" s="1"/>
  <c r="U105" i="11"/>
  <c r="AA105" i="11" s="1"/>
  <c r="U106" i="11"/>
  <c r="AA106" i="11" s="1"/>
  <c r="U108" i="11"/>
  <c r="AA108" i="11" s="1"/>
  <c r="U110" i="11"/>
  <c r="AA110" i="11" s="1"/>
  <c r="U111" i="11"/>
  <c r="AA111" i="11" s="1"/>
  <c r="U112" i="11"/>
  <c r="AA112" i="11" s="1"/>
  <c r="U113" i="11"/>
  <c r="AA113" i="11" s="1"/>
  <c r="U114" i="11"/>
  <c r="AA114" i="11" s="1"/>
  <c r="U115" i="11"/>
  <c r="AA115" i="11" s="1"/>
  <c r="U116" i="11"/>
  <c r="AA116" i="11" s="1"/>
  <c r="U117" i="11"/>
  <c r="AA117" i="11" s="1"/>
  <c r="U118" i="11"/>
  <c r="AA118" i="11" s="1"/>
  <c r="U120" i="11"/>
  <c r="AA120" i="11" s="1"/>
  <c r="AA121" i="11" s="1"/>
  <c r="U122" i="11"/>
  <c r="AA122" i="11" s="1"/>
  <c r="AA123" i="11" s="1"/>
  <c r="U124" i="11"/>
  <c r="AA124" i="11" s="1"/>
  <c r="U125" i="11"/>
  <c r="AA125" i="11" s="1"/>
  <c r="U126" i="11"/>
  <c r="AA126" i="11" s="1"/>
  <c r="U128" i="11"/>
  <c r="U129" i="11"/>
  <c r="AA129" i="11" s="1"/>
  <c r="U130" i="11"/>
  <c r="U131" i="11"/>
  <c r="U132" i="11"/>
  <c r="U134" i="11"/>
  <c r="U9" i="11"/>
  <c r="AA9" i="11" s="1"/>
  <c r="AA72" i="11" l="1"/>
  <c r="AA119" i="11"/>
  <c r="AA99" i="11"/>
  <c r="Y66" i="11"/>
  <c r="AA66" i="11"/>
  <c r="AA68" i="11" s="1"/>
  <c r="AA91" i="11"/>
  <c r="AA131" i="11"/>
  <c r="AA102" i="11"/>
  <c r="AA62" i="11"/>
  <c r="AA127" i="11"/>
  <c r="AA107" i="11"/>
  <c r="AA109" i="11" s="1"/>
  <c r="AA85" i="11"/>
  <c r="AA50" i="11"/>
  <c r="AA59" i="11"/>
  <c r="AA56" i="11"/>
  <c r="AA46" i="11"/>
  <c r="AA40" i="11"/>
  <c r="AA28" i="11"/>
  <c r="AA29" i="11"/>
  <c r="AA15" i="11"/>
  <c r="AA32" i="11"/>
  <c r="AA23" i="11"/>
  <c r="AA35" i="11"/>
  <c r="AA31" i="11"/>
  <c r="Y26" i="11"/>
  <c r="AA30" i="11"/>
  <c r="S134" i="11"/>
  <c r="Y134" i="11" s="1"/>
  <c r="Y135" i="11" s="1"/>
  <c r="O134" i="11"/>
  <c r="S132" i="11"/>
  <c r="Y132" i="11" s="1"/>
  <c r="O132" i="11"/>
  <c r="S131" i="11"/>
  <c r="O131" i="11"/>
  <c r="Z131" i="11" s="1"/>
  <c r="S130" i="11"/>
  <c r="Y130" i="11" s="1"/>
  <c r="O130" i="11"/>
  <c r="S129" i="11"/>
  <c r="O129" i="11"/>
  <c r="Z129" i="11" s="1"/>
  <c r="S128" i="11"/>
  <c r="Y128" i="11" s="1"/>
  <c r="O128" i="11"/>
  <c r="S126" i="11"/>
  <c r="O126" i="11"/>
  <c r="Z126" i="11" s="1"/>
  <c r="S125" i="11"/>
  <c r="O125" i="11"/>
  <c r="Z125" i="11" s="1"/>
  <c r="S124" i="11"/>
  <c r="O124" i="11"/>
  <c r="Z124" i="11" s="1"/>
  <c r="S122" i="11"/>
  <c r="O122" i="11"/>
  <c r="Z122" i="11" s="1"/>
  <c r="Z123" i="11" s="1"/>
  <c r="S120" i="11"/>
  <c r="O120" i="11"/>
  <c r="Z120" i="11" s="1"/>
  <c r="Z121" i="11" s="1"/>
  <c r="S118" i="11"/>
  <c r="O118" i="11"/>
  <c r="Z118" i="11" s="1"/>
  <c r="S117" i="11"/>
  <c r="O117" i="11"/>
  <c r="Z117" i="11" s="1"/>
  <c r="S116" i="11"/>
  <c r="O116" i="11"/>
  <c r="Z116" i="11" s="1"/>
  <c r="S115" i="11"/>
  <c r="O115" i="11"/>
  <c r="Z115" i="11" s="1"/>
  <c r="S114" i="11"/>
  <c r="O114" i="11"/>
  <c r="Z114" i="11" s="1"/>
  <c r="S113" i="11"/>
  <c r="O113" i="11"/>
  <c r="Z113" i="11" s="1"/>
  <c r="S112" i="11"/>
  <c r="O112" i="11"/>
  <c r="Z112" i="11" s="1"/>
  <c r="S111" i="11"/>
  <c r="O111" i="11"/>
  <c r="Z111" i="11" s="1"/>
  <c r="S110" i="11"/>
  <c r="O110" i="11"/>
  <c r="Z110" i="11" s="1"/>
  <c r="S108" i="11"/>
  <c r="O108" i="11"/>
  <c r="Z108" i="11" s="1"/>
  <c r="S106" i="11"/>
  <c r="O106" i="11"/>
  <c r="Z106" i="11" s="1"/>
  <c r="S105" i="11"/>
  <c r="O105" i="11"/>
  <c r="Z105" i="11" s="1"/>
  <c r="S104" i="11"/>
  <c r="O104" i="11"/>
  <c r="Z104" i="11" s="1"/>
  <c r="S103" i="11"/>
  <c r="O103" i="11"/>
  <c r="Z103" i="11" s="1"/>
  <c r="S101" i="11"/>
  <c r="O101" i="11"/>
  <c r="Z101" i="11" s="1"/>
  <c r="S100" i="11"/>
  <c r="O100" i="11"/>
  <c r="Z100" i="11" s="1"/>
  <c r="S98" i="11"/>
  <c r="O98" i="11"/>
  <c r="Z98" i="11" s="1"/>
  <c r="S97" i="11"/>
  <c r="O97" i="11"/>
  <c r="Z97" i="11" s="1"/>
  <c r="S96" i="11"/>
  <c r="O96" i="11"/>
  <c r="Z96" i="11" s="1"/>
  <c r="S95" i="11"/>
  <c r="O95" i="11"/>
  <c r="Z95" i="11" s="1"/>
  <c r="S94" i="11"/>
  <c r="O94" i="11"/>
  <c r="Z94" i="11" s="1"/>
  <c r="S93" i="11"/>
  <c r="O93" i="11"/>
  <c r="Z93" i="11" s="1"/>
  <c r="S92" i="11"/>
  <c r="O92" i="11"/>
  <c r="Z92" i="11" s="1"/>
  <c r="S90" i="11"/>
  <c r="O90" i="11"/>
  <c r="Z90" i="11" s="1"/>
  <c r="S89" i="11"/>
  <c r="O89" i="11"/>
  <c r="Z89" i="11" s="1"/>
  <c r="S88" i="11"/>
  <c r="O88" i="11"/>
  <c r="Z88" i="11" s="1"/>
  <c r="S87" i="11"/>
  <c r="O87" i="11"/>
  <c r="Z87" i="11" s="1"/>
  <c r="S86" i="11"/>
  <c r="O86" i="11"/>
  <c r="Z86" i="11" s="1"/>
  <c r="S84" i="11"/>
  <c r="O84" i="11"/>
  <c r="Z84" i="11" s="1"/>
  <c r="S83" i="11"/>
  <c r="O83" i="11"/>
  <c r="Z83" i="11" s="1"/>
  <c r="S82" i="11"/>
  <c r="O82" i="11"/>
  <c r="Z82" i="11" s="1"/>
  <c r="S81" i="11"/>
  <c r="O81" i="11"/>
  <c r="Z81" i="11" s="1"/>
  <c r="N81" i="11"/>
  <c r="S80" i="11"/>
  <c r="O80" i="11"/>
  <c r="Z80" i="11" s="1"/>
  <c r="N80" i="11"/>
  <c r="S79" i="11"/>
  <c r="O79" i="11"/>
  <c r="Z79" i="11" s="1"/>
  <c r="N79" i="11"/>
  <c r="S78" i="11"/>
  <c r="O78" i="11"/>
  <c r="Z78" i="11" s="1"/>
  <c r="N78" i="11"/>
  <c r="S77" i="11"/>
  <c r="O77" i="11"/>
  <c r="Z77" i="11" s="1"/>
  <c r="N77" i="11"/>
  <c r="S76" i="11"/>
  <c r="O76" i="11"/>
  <c r="Z76" i="11" s="1"/>
  <c r="N76" i="11"/>
  <c r="S75" i="11"/>
  <c r="O75" i="11"/>
  <c r="Z75" i="11" s="1"/>
  <c r="N75" i="11"/>
  <c r="S74" i="11"/>
  <c r="O74" i="11"/>
  <c r="Z74" i="11" s="1"/>
  <c r="N74" i="11"/>
  <c r="S73" i="11"/>
  <c r="O73" i="11"/>
  <c r="Z73" i="11" s="1"/>
  <c r="N73" i="11"/>
  <c r="S71" i="11"/>
  <c r="O71" i="11"/>
  <c r="Z71" i="11" s="1"/>
  <c r="S70" i="11"/>
  <c r="O70" i="11"/>
  <c r="Z70" i="11" s="1"/>
  <c r="S69" i="11"/>
  <c r="O69" i="11"/>
  <c r="Z69" i="11" s="1"/>
  <c r="S67" i="11"/>
  <c r="O67" i="11"/>
  <c r="Z67" i="11" s="1"/>
  <c r="O66" i="11"/>
  <c r="S65" i="11"/>
  <c r="O65" i="11"/>
  <c r="Z65" i="11" s="1"/>
  <c r="S64" i="11"/>
  <c r="O64" i="11"/>
  <c r="Z64" i="11" s="1"/>
  <c r="S63" i="11"/>
  <c r="O63" i="11"/>
  <c r="Z63" i="11" s="1"/>
  <c r="S61" i="11"/>
  <c r="O61" i="11"/>
  <c r="Z61" i="11" s="1"/>
  <c r="S60" i="11"/>
  <c r="O60" i="11"/>
  <c r="Z60" i="11" s="1"/>
  <c r="S58" i="11"/>
  <c r="O58" i="11"/>
  <c r="Z58" i="11" s="1"/>
  <c r="S57" i="11"/>
  <c r="O57" i="11"/>
  <c r="Z57" i="11" s="1"/>
  <c r="S55" i="11"/>
  <c r="O55" i="11"/>
  <c r="Z55" i="11" s="1"/>
  <c r="S54" i="11"/>
  <c r="O54" i="11"/>
  <c r="Z54" i="11" s="1"/>
  <c r="S53" i="11"/>
  <c r="O53" i="11"/>
  <c r="Z53" i="11" s="1"/>
  <c r="S52" i="11"/>
  <c r="O52" i="11"/>
  <c r="Z52" i="11" s="1"/>
  <c r="S51" i="11"/>
  <c r="O51" i="11"/>
  <c r="Z51" i="11" s="1"/>
  <c r="S49" i="11"/>
  <c r="O49" i="11"/>
  <c r="Z49" i="11" s="1"/>
  <c r="S48" i="11"/>
  <c r="O48" i="11"/>
  <c r="Z48" i="11" s="1"/>
  <c r="S47" i="11"/>
  <c r="O47" i="11"/>
  <c r="S45" i="11"/>
  <c r="O45" i="11"/>
  <c r="Z45" i="11" s="1"/>
  <c r="S44" i="11"/>
  <c r="O44" i="11"/>
  <c r="Z44" i="11" s="1"/>
  <c r="S43" i="11"/>
  <c r="O43" i="11"/>
  <c r="Z43" i="11" s="1"/>
  <c r="S42" i="11"/>
  <c r="O42" i="11"/>
  <c r="Z42" i="11" s="1"/>
  <c r="S41" i="11"/>
  <c r="O41" i="11"/>
  <c r="Z41" i="11" s="1"/>
  <c r="S39" i="11"/>
  <c r="O39" i="11"/>
  <c r="Z39" i="11" s="1"/>
  <c r="S38" i="11"/>
  <c r="O38" i="11"/>
  <c r="Z38" i="11" s="1"/>
  <c r="S37" i="11"/>
  <c r="O37" i="11"/>
  <c r="Z37" i="11" s="1"/>
  <c r="S35" i="11"/>
  <c r="O35" i="11"/>
  <c r="Z35" i="11" s="1"/>
  <c r="S34" i="11"/>
  <c r="Y34" i="11" s="1"/>
  <c r="O34" i="11"/>
  <c r="S33" i="11"/>
  <c r="Y33" i="11" s="1"/>
  <c r="O33" i="11"/>
  <c r="S32" i="11"/>
  <c r="O32" i="11"/>
  <c r="Z32" i="11" s="1"/>
  <c r="S31" i="11"/>
  <c r="O31" i="11"/>
  <c r="Z31" i="11" s="1"/>
  <c r="S30" i="11"/>
  <c r="Y30" i="11" s="1"/>
  <c r="O30" i="11"/>
  <c r="Z30" i="11" s="1"/>
  <c r="S29" i="11"/>
  <c r="O29" i="11"/>
  <c r="Z29" i="11" s="1"/>
  <c r="S27" i="11"/>
  <c r="O27" i="11"/>
  <c r="Z27" i="11" s="1"/>
  <c r="O26" i="11"/>
  <c r="S25" i="11"/>
  <c r="O25" i="11"/>
  <c r="Z25" i="11" s="1"/>
  <c r="S24" i="11"/>
  <c r="O24" i="11"/>
  <c r="Z24" i="11" s="1"/>
  <c r="S22" i="11"/>
  <c r="O22" i="11"/>
  <c r="Z22" i="11" s="1"/>
  <c r="S21" i="11"/>
  <c r="O21" i="11"/>
  <c r="Z21" i="11" s="1"/>
  <c r="S20" i="11"/>
  <c r="O20" i="11"/>
  <c r="Z20" i="11" s="1"/>
  <c r="S19" i="11"/>
  <c r="O19" i="11"/>
  <c r="Z19" i="11" s="1"/>
  <c r="S18" i="11"/>
  <c r="O18" i="11"/>
  <c r="Z18" i="11" s="1"/>
  <c r="S17" i="11"/>
  <c r="O17" i="11"/>
  <c r="Z17" i="11" s="1"/>
  <c r="S16" i="11"/>
  <c r="O16" i="11"/>
  <c r="Z16" i="11" s="1"/>
  <c r="S14" i="11"/>
  <c r="O14" i="11"/>
  <c r="Z14" i="11" s="1"/>
  <c r="S13" i="11"/>
  <c r="O13" i="11"/>
  <c r="Z13" i="11" s="1"/>
  <c r="S12" i="11"/>
  <c r="O12" i="11"/>
  <c r="Z12" i="11" s="1"/>
  <c r="S11" i="11"/>
  <c r="O11" i="11"/>
  <c r="Z11" i="11" s="1"/>
  <c r="S10" i="11"/>
  <c r="O10" i="11"/>
  <c r="Z10" i="11" s="1"/>
  <c r="S9" i="11"/>
  <c r="O9" i="11"/>
  <c r="Z9" i="11" s="1"/>
  <c r="X130" i="11" l="1"/>
  <c r="X129" i="11"/>
  <c r="Y129" i="11"/>
  <c r="Y133" i="11" s="1"/>
  <c r="Z134" i="11"/>
  <c r="Z135" i="11" s="1"/>
  <c r="AA134" i="11"/>
  <c r="AA135" i="11" s="1"/>
  <c r="AA128" i="11"/>
  <c r="Z128" i="11"/>
  <c r="AA132" i="11"/>
  <c r="Z132" i="11"/>
  <c r="X134" i="11"/>
  <c r="X135" i="11" s="1"/>
  <c r="X128" i="11"/>
  <c r="AA130" i="11"/>
  <c r="Z130" i="11"/>
  <c r="X132" i="11"/>
  <c r="Z127" i="11"/>
  <c r="Y124" i="11"/>
  <c r="X124" i="11"/>
  <c r="Y126" i="11"/>
  <c r="X126" i="11"/>
  <c r="Z99" i="11"/>
  <c r="Z119" i="11"/>
  <c r="Y112" i="11"/>
  <c r="X112" i="11"/>
  <c r="X111" i="11"/>
  <c r="Y111" i="11"/>
  <c r="Y117" i="11"/>
  <c r="X117" i="11"/>
  <c r="Y104" i="11"/>
  <c r="X104" i="11"/>
  <c r="Z107" i="11"/>
  <c r="Z109" i="11" s="1"/>
  <c r="Y103" i="11"/>
  <c r="X103" i="11"/>
  <c r="Z102" i="11"/>
  <c r="Y101" i="11"/>
  <c r="X101" i="11"/>
  <c r="Y100" i="11"/>
  <c r="X100" i="11"/>
  <c r="Y92" i="11"/>
  <c r="X92" i="11"/>
  <c r="X98" i="11"/>
  <c r="Y98" i="11"/>
  <c r="Y95" i="11"/>
  <c r="X95" i="11"/>
  <c r="Y89" i="11"/>
  <c r="X89" i="11"/>
  <c r="Z91" i="11"/>
  <c r="Y87" i="11"/>
  <c r="X87" i="11"/>
  <c r="Y86" i="11"/>
  <c r="X86" i="11"/>
  <c r="Y90" i="11"/>
  <c r="X90" i="11"/>
  <c r="Y82" i="11"/>
  <c r="X82" i="11"/>
  <c r="Z85" i="11"/>
  <c r="Y83" i="11"/>
  <c r="X83" i="11"/>
  <c r="Z72" i="11"/>
  <c r="X66" i="11"/>
  <c r="Z66" i="11"/>
  <c r="Z68" i="11" s="1"/>
  <c r="Y64" i="11"/>
  <c r="X64" i="11"/>
  <c r="Y63" i="11"/>
  <c r="X63" i="11"/>
  <c r="Y65" i="11"/>
  <c r="X65" i="11"/>
  <c r="Y61" i="11"/>
  <c r="Y62" i="11" s="1"/>
  <c r="X61" i="11"/>
  <c r="X62" i="11" s="1"/>
  <c r="Z59" i="11"/>
  <c r="Z62" i="11"/>
  <c r="X57" i="11"/>
  <c r="Y57" i="11"/>
  <c r="Y58" i="11"/>
  <c r="X58" i="11"/>
  <c r="X55" i="11"/>
  <c r="Y55" i="11"/>
  <c r="X54" i="11"/>
  <c r="Y54" i="11"/>
  <c r="Y51" i="11"/>
  <c r="X51" i="11"/>
  <c r="Z46" i="11"/>
  <c r="Z50" i="11"/>
  <c r="Z56" i="11"/>
  <c r="Y49" i="11"/>
  <c r="Y50" i="11" s="1"/>
  <c r="X49" i="11"/>
  <c r="X50" i="11" s="1"/>
  <c r="X33" i="11"/>
  <c r="Y44" i="11"/>
  <c r="X44" i="11"/>
  <c r="Y41" i="11"/>
  <c r="X41" i="11"/>
  <c r="X43" i="11"/>
  <c r="Y43" i="11"/>
  <c r="Y45" i="11"/>
  <c r="X45" i="11"/>
  <c r="Y42" i="11"/>
  <c r="X42" i="11"/>
  <c r="Z40" i="11"/>
  <c r="Y36" i="11"/>
  <c r="Y39" i="11"/>
  <c r="Y40" i="11" s="1"/>
  <c r="X39" i="11"/>
  <c r="X40" i="11" s="1"/>
  <c r="Z15" i="11"/>
  <c r="X30" i="11"/>
  <c r="Z34" i="11"/>
  <c r="AA34" i="11"/>
  <c r="AA33" i="11"/>
  <c r="Z33" i="11"/>
  <c r="X34" i="11"/>
  <c r="X26" i="11"/>
  <c r="Z26" i="11"/>
  <c r="Z28" i="11" s="1"/>
  <c r="X24" i="11"/>
  <c r="Y24" i="11"/>
  <c r="Y28" i="11" s="1"/>
  <c r="Y18" i="11"/>
  <c r="X18" i="11"/>
  <c r="X19" i="11"/>
  <c r="Y19" i="11"/>
  <c r="X21" i="11"/>
  <c r="Y21" i="11"/>
  <c r="Z23" i="11"/>
  <c r="Y11" i="11"/>
  <c r="X11" i="11"/>
  <c r="Y10" i="11"/>
  <c r="X10" i="11"/>
  <c r="X12" i="11"/>
  <c r="Y12" i="11"/>
  <c r="O112" i="10"/>
  <c r="O111" i="10"/>
  <c r="O110" i="10"/>
  <c r="O109" i="10"/>
  <c r="O108" i="10"/>
  <c r="O107" i="10"/>
  <c r="O106" i="10"/>
  <c r="O105" i="10"/>
  <c r="O104" i="10"/>
  <c r="O103" i="10"/>
  <c r="O102" i="10"/>
  <c r="O101" i="10"/>
  <c r="O100" i="10"/>
  <c r="O99" i="10"/>
  <c r="O98" i="10"/>
  <c r="O97" i="10"/>
  <c r="O96" i="10"/>
  <c r="O95" i="10"/>
  <c r="O94" i="10"/>
  <c r="O93" i="10"/>
  <c r="O92" i="10"/>
  <c r="O91" i="10"/>
  <c r="O90" i="10"/>
  <c r="O89" i="10"/>
  <c r="O88" i="10"/>
  <c r="O87" i="10"/>
  <c r="O86" i="10"/>
  <c r="O85" i="10"/>
  <c r="O84" i="10"/>
  <c r="O83" i="10"/>
  <c r="O82" i="10"/>
  <c r="O81" i="10"/>
  <c r="O80" i="10"/>
  <c r="O79" i="10"/>
  <c r="O78" i="10"/>
  <c r="O77" i="10"/>
  <c r="O76" i="10"/>
  <c r="O75" i="10"/>
  <c r="O74" i="10"/>
  <c r="O73" i="10"/>
  <c r="O72" i="10"/>
  <c r="O71" i="10"/>
  <c r="O70" i="10"/>
  <c r="N70" i="10"/>
  <c r="O69" i="10"/>
  <c r="N69" i="10"/>
  <c r="O68" i="10"/>
  <c r="N68" i="10"/>
  <c r="O67" i="10"/>
  <c r="N67" i="10"/>
  <c r="O66" i="10"/>
  <c r="N66" i="10"/>
  <c r="O65" i="10"/>
  <c r="N65" i="10"/>
  <c r="O64" i="10"/>
  <c r="N64" i="10"/>
  <c r="O63" i="10"/>
  <c r="N63" i="10"/>
  <c r="O62" i="10"/>
  <c r="N62" i="10"/>
  <c r="O61" i="10"/>
  <c r="O60" i="10"/>
  <c r="O59" i="10"/>
  <c r="O58" i="10"/>
  <c r="O57" i="10"/>
  <c r="O56" i="10"/>
  <c r="O55"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8" i="10"/>
  <c r="O7" i="10"/>
  <c r="O6" i="10"/>
  <c r="AA36" i="11" l="1"/>
  <c r="X133" i="11"/>
  <c r="X127" i="11"/>
  <c r="AA133" i="11"/>
  <c r="Z133" i="11"/>
  <c r="Y127" i="11"/>
  <c r="Y119" i="11"/>
  <c r="X119" i="11"/>
  <c r="Y107" i="11"/>
  <c r="X107" i="11"/>
  <c r="Y102" i="11"/>
  <c r="X102" i="11"/>
  <c r="X99" i="11"/>
  <c r="X91" i="11"/>
  <c r="Y99" i="11"/>
  <c r="Y91" i="11"/>
  <c r="X85" i="11"/>
  <c r="Y85" i="11"/>
  <c r="X68" i="11"/>
  <c r="Y68" i="11"/>
  <c r="Y59" i="11"/>
  <c r="X59" i="11"/>
  <c r="X56" i="11"/>
  <c r="Y56" i="11"/>
  <c r="X46" i="11"/>
  <c r="Y46" i="11"/>
  <c r="X28" i="11"/>
  <c r="Z36" i="11"/>
  <c r="X36" i="11"/>
  <c r="Y23" i="11"/>
  <c r="X23" i="11"/>
  <c r="X15" i="11"/>
  <c r="Y15" i="11"/>
  <c r="F111" i="9"/>
  <c r="E111" i="9"/>
  <c r="D111" i="9"/>
  <c r="F110" i="9"/>
  <c r="E110" i="9"/>
  <c r="D110" i="9"/>
  <c r="F109" i="9"/>
  <c r="D109" i="9"/>
  <c r="F108" i="9"/>
  <c r="D108" i="9"/>
  <c r="F107" i="9"/>
  <c r="E107" i="9"/>
  <c r="D107" i="9"/>
  <c r="F106" i="9"/>
  <c r="E106" i="9"/>
  <c r="D106" i="9"/>
  <c r="F105" i="9"/>
  <c r="E105" i="9"/>
  <c r="D105" i="9"/>
  <c r="F104" i="9"/>
  <c r="D104" i="9"/>
  <c r="F103" i="9"/>
  <c r="D103" i="9"/>
  <c r="F102" i="9"/>
  <c r="D102" i="9"/>
  <c r="F101" i="9"/>
  <c r="D101" i="9"/>
  <c r="F100" i="9"/>
  <c r="D100" i="9"/>
  <c r="F99" i="9"/>
  <c r="D99" i="9"/>
  <c r="F98" i="9"/>
  <c r="D98" i="9"/>
  <c r="F97" i="9"/>
  <c r="D97" i="9"/>
  <c r="F96" i="9"/>
  <c r="D96" i="9"/>
  <c r="F95" i="9"/>
  <c r="D95" i="9"/>
  <c r="F94" i="9"/>
  <c r="D94" i="9"/>
  <c r="F93" i="9"/>
  <c r="D93" i="9"/>
  <c r="F92" i="9"/>
  <c r="D92" i="9"/>
  <c r="F91" i="9"/>
  <c r="E91" i="9"/>
  <c r="F90" i="9"/>
  <c r="D90" i="9"/>
  <c r="F89" i="9"/>
  <c r="D89" i="9"/>
  <c r="F88" i="9"/>
  <c r="E88" i="9"/>
  <c r="D88" i="9"/>
  <c r="F87" i="9"/>
  <c r="E87" i="9"/>
  <c r="D87" i="9"/>
  <c r="F86" i="9"/>
  <c r="E86" i="9"/>
  <c r="D86" i="9"/>
  <c r="F85" i="9"/>
  <c r="E85" i="9"/>
  <c r="D85" i="9"/>
  <c r="F84" i="9"/>
  <c r="E84" i="9"/>
  <c r="D84" i="9"/>
  <c r="F83" i="9"/>
  <c r="E83" i="9"/>
  <c r="F82" i="9"/>
  <c r="E82" i="9"/>
  <c r="D82" i="9"/>
  <c r="F81" i="9"/>
  <c r="D81" i="9"/>
  <c r="F80" i="9"/>
  <c r="E80" i="9"/>
  <c r="D80" i="9"/>
  <c r="F79" i="9"/>
  <c r="E79" i="9"/>
  <c r="D79" i="9"/>
  <c r="F78" i="9"/>
  <c r="E78" i="9"/>
  <c r="D78" i="9"/>
  <c r="F77" i="9"/>
  <c r="E77" i="9"/>
  <c r="D77" i="9"/>
  <c r="F76" i="9"/>
  <c r="E76" i="9"/>
  <c r="D76" i="9"/>
  <c r="F75" i="9"/>
  <c r="E75" i="9"/>
  <c r="D75" i="9"/>
  <c r="F74" i="9"/>
  <c r="E74" i="9"/>
  <c r="D74" i="9"/>
  <c r="F73" i="9"/>
  <c r="E73" i="9"/>
  <c r="D73" i="9"/>
  <c r="F72" i="9"/>
  <c r="E72" i="9"/>
  <c r="D72" i="9"/>
  <c r="F71" i="9"/>
  <c r="E71" i="9"/>
  <c r="D71" i="9"/>
  <c r="F70" i="9"/>
  <c r="E70" i="9"/>
  <c r="D70" i="9"/>
  <c r="E69" i="9"/>
  <c r="D69" i="9"/>
  <c r="E68" i="9"/>
  <c r="D68" i="9"/>
  <c r="E67" i="9"/>
  <c r="D67" i="9"/>
  <c r="E66" i="9"/>
  <c r="D66" i="9"/>
  <c r="E65" i="9"/>
  <c r="D65" i="9"/>
  <c r="E64" i="9"/>
  <c r="D64" i="9"/>
  <c r="E63" i="9"/>
  <c r="D63" i="9"/>
  <c r="E62" i="9"/>
  <c r="D62" i="9"/>
  <c r="E61" i="9"/>
  <c r="D61" i="9"/>
  <c r="F60" i="9"/>
  <c r="E60" i="9"/>
  <c r="D60" i="9"/>
  <c r="F59" i="9"/>
  <c r="E59" i="9"/>
  <c r="D59" i="9"/>
  <c r="F58" i="9"/>
  <c r="E58" i="9"/>
  <c r="D58" i="9"/>
  <c r="F57" i="9"/>
  <c r="E57" i="9"/>
  <c r="F56" i="9"/>
  <c r="E56" i="9"/>
  <c r="F55" i="9"/>
  <c r="E55" i="9"/>
  <c r="D55" i="9"/>
  <c r="F54" i="9"/>
  <c r="E54" i="9"/>
  <c r="D54" i="9"/>
  <c r="F53" i="9"/>
  <c r="E53" i="9"/>
  <c r="D53" i="9"/>
  <c r="F52" i="9"/>
  <c r="E52" i="9"/>
  <c r="D52" i="9"/>
  <c r="F51" i="9"/>
  <c r="E51" i="9"/>
  <c r="D51" i="9"/>
  <c r="F50" i="9"/>
  <c r="E50" i="9"/>
  <c r="D50" i="9"/>
  <c r="F49" i="9"/>
  <c r="E49" i="9"/>
  <c r="D49" i="9"/>
  <c r="F48" i="9"/>
  <c r="E48" i="9"/>
  <c r="D48" i="9"/>
  <c r="F47" i="9"/>
  <c r="E47" i="9"/>
  <c r="D47" i="9"/>
  <c r="F46" i="9"/>
  <c r="E46" i="9"/>
  <c r="D46" i="9"/>
  <c r="F45" i="9"/>
  <c r="E45" i="9"/>
  <c r="D45" i="9"/>
  <c r="F44" i="9"/>
  <c r="E44" i="9"/>
  <c r="D44" i="9"/>
  <c r="F43" i="9"/>
  <c r="D43" i="9"/>
  <c r="F42" i="9"/>
  <c r="E42" i="9"/>
  <c r="D42" i="9"/>
  <c r="F41" i="9"/>
  <c r="E41" i="9"/>
  <c r="D41" i="9"/>
  <c r="F40" i="9"/>
  <c r="E40" i="9"/>
  <c r="D40" i="9"/>
  <c r="F39" i="9"/>
  <c r="E39" i="9"/>
  <c r="D39" i="9"/>
  <c r="F38" i="9"/>
  <c r="E38" i="9"/>
  <c r="D38" i="9"/>
  <c r="F37" i="9"/>
  <c r="E37" i="9"/>
  <c r="D37" i="9"/>
  <c r="F36" i="9"/>
  <c r="E36" i="9"/>
  <c r="D36" i="9"/>
  <c r="F35" i="9"/>
  <c r="E35" i="9"/>
  <c r="D35" i="9"/>
  <c r="F34" i="9"/>
  <c r="E34" i="9"/>
  <c r="D34" i="9"/>
  <c r="F33" i="9"/>
  <c r="D33" i="9"/>
  <c r="F32" i="9"/>
  <c r="E32" i="9"/>
  <c r="D32" i="9"/>
  <c r="F31" i="9"/>
  <c r="E31" i="9"/>
  <c r="D31" i="9"/>
  <c r="F30" i="9"/>
  <c r="E30" i="9"/>
  <c r="D30" i="9"/>
  <c r="F29" i="9"/>
  <c r="E29" i="9"/>
  <c r="D29" i="9"/>
  <c r="F28" i="9"/>
  <c r="E28" i="9"/>
  <c r="D28" i="9"/>
  <c r="F27" i="9"/>
  <c r="E27" i="9"/>
  <c r="D27" i="9"/>
  <c r="F26" i="9"/>
  <c r="E26" i="9"/>
  <c r="D26" i="9"/>
  <c r="F25" i="9"/>
  <c r="E25" i="9"/>
  <c r="D25" i="9"/>
  <c r="F24" i="9"/>
  <c r="E24" i="9"/>
  <c r="D24" i="9"/>
  <c r="F23" i="9"/>
  <c r="E23" i="9"/>
  <c r="D23" i="9"/>
  <c r="F22" i="9"/>
  <c r="E22" i="9"/>
  <c r="D22" i="9"/>
  <c r="F21" i="9"/>
  <c r="D21" i="9"/>
  <c r="F20" i="9"/>
  <c r="E20" i="9"/>
  <c r="D20" i="9"/>
  <c r="F19" i="9"/>
  <c r="E19" i="9"/>
  <c r="D19" i="9"/>
  <c r="F18" i="9"/>
  <c r="E18" i="9"/>
  <c r="D18" i="9"/>
  <c r="F17" i="9"/>
  <c r="E17" i="9"/>
  <c r="D17" i="9"/>
  <c r="F16" i="9"/>
  <c r="E16" i="9"/>
  <c r="D16" i="9"/>
  <c r="F15" i="9"/>
  <c r="D15" i="9"/>
  <c r="F14" i="9"/>
  <c r="E14" i="9"/>
  <c r="D14" i="9"/>
  <c r="F13" i="9"/>
  <c r="E13" i="9"/>
  <c r="F12" i="9"/>
  <c r="E12" i="9"/>
  <c r="F11" i="9"/>
  <c r="E11" i="9"/>
  <c r="D11" i="9"/>
  <c r="F10" i="9"/>
  <c r="E10" i="9"/>
  <c r="D10" i="9"/>
  <c r="F9" i="9"/>
  <c r="E9" i="9"/>
  <c r="D9" i="9"/>
  <c r="AA137" i="11" l="1"/>
  <c r="Z137" i="11"/>
  <c r="X137" i="11"/>
  <c r="Y137" i="11"/>
  <c r="I148" i="5"/>
  <c r="H148" i="5"/>
  <c r="I58" i="5"/>
  <c r="H58" i="5"/>
  <c r="F182" i="5"/>
  <c r="E182" i="5"/>
  <c r="D182" i="5"/>
  <c r="F180" i="5"/>
  <c r="E180" i="5"/>
  <c r="D180" i="5"/>
  <c r="F179" i="5"/>
  <c r="D179" i="5"/>
  <c r="F178" i="5"/>
  <c r="D178" i="5"/>
  <c r="F177" i="5"/>
  <c r="E177" i="5"/>
  <c r="D177" i="5"/>
  <c r="F176" i="5"/>
  <c r="E176" i="5"/>
  <c r="D176" i="5"/>
  <c r="F173" i="5"/>
  <c r="E173" i="5"/>
  <c r="D173" i="5"/>
  <c r="F172" i="5"/>
  <c r="D172" i="5"/>
  <c r="F171" i="5"/>
  <c r="D171" i="5"/>
  <c r="F169" i="5"/>
  <c r="D169" i="5"/>
  <c r="F167" i="5"/>
  <c r="D167" i="5"/>
  <c r="F165" i="5"/>
  <c r="D165" i="5"/>
  <c r="F164" i="5"/>
  <c r="D164" i="5"/>
  <c r="F163" i="5"/>
  <c r="D163" i="5"/>
  <c r="F162" i="5"/>
  <c r="D162" i="5"/>
  <c r="F161" i="5"/>
  <c r="D161" i="5"/>
  <c r="F160" i="5"/>
  <c r="D160" i="5"/>
  <c r="F159" i="5"/>
  <c r="D159" i="5"/>
  <c r="F158" i="5"/>
  <c r="D158" i="5"/>
  <c r="F157" i="5"/>
  <c r="D157" i="5"/>
  <c r="F153" i="5"/>
  <c r="E153" i="5"/>
  <c r="F151" i="5"/>
  <c r="D151" i="5"/>
  <c r="F150" i="5"/>
  <c r="D150" i="5"/>
  <c r="F149" i="5"/>
  <c r="E149" i="5"/>
  <c r="D149" i="5"/>
  <c r="F148" i="5"/>
  <c r="E148" i="5"/>
  <c r="D148" i="5"/>
  <c r="F145" i="5"/>
  <c r="E145" i="5"/>
  <c r="D145" i="5"/>
  <c r="F144" i="5"/>
  <c r="E144" i="5"/>
  <c r="D144" i="5"/>
  <c r="F142" i="5"/>
  <c r="E142" i="5"/>
  <c r="D142" i="5"/>
  <c r="F141" i="5"/>
  <c r="E141" i="5"/>
  <c r="F140" i="5"/>
  <c r="E140" i="5"/>
  <c r="D140" i="5"/>
  <c r="F139" i="5"/>
  <c r="D139" i="5"/>
  <c r="F138" i="5"/>
  <c r="E138" i="5"/>
  <c r="D138" i="5"/>
  <c r="F137" i="5"/>
  <c r="E137" i="5"/>
  <c r="D137" i="5"/>
  <c r="F136" i="5"/>
  <c r="E136" i="5"/>
  <c r="D136" i="5"/>
  <c r="F132" i="5"/>
  <c r="E132" i="5"/>
  <c r="D132" i="5"/>
  <c r="F131" i="5"/>
  <c r="E131" i="5"/>
  <c r="D131" i="5"/>
  <c r="F130" i="5"/>
  <c r="E130" i="5"/>
  <c r="D130" i="5"/>
  <c r="F129" i="5"/>
  <c r="E129" i="5"/>
  <c r="D129" i="5"/>
  <c r="F128" i="5"/>
  <c r="E128" i="5"/>
  <c r="D128" i="5"/>
  <c r="F126" i="5"/>
  <c r="E126" i="5"/>
  <c r="D126" i="5"/>
  <c r="F125" i="5"/>
  <c r="E125" i="5"/>
  <c r="D125" i="5"/>
  <c r="F124" i="5"/>
  <c r="E124" i="5"/>
  <c r="D124" i="5"/>
  <c r="E123" i="5"/>
  <c r="D123" i="5"/>
  <c r="E122" i="5"/>
  <c r="D122" i="5"/>
  <c r="E121" i="5"/>
  <c r="D121" i="5"/>
  <c r="E120" i="5"/>
  <c r="D120" i="5"/>
  <c r="E119" i="5"/>
  <c r="D119" i="5"/>
  <c r="E118" i="5"/>
  <c r="D118" i="5"/>
  <c r="E117" i="5"/>
  <c r="D117" i="5"/>
  <c r="E116" i="5"/>
  <c r="D116" i="5"/>
  <c r="E115" i="5"/>
  <c r="D115" i="5"/>
  <c r="F111" i="5"/>
  <c r="E111" i="5"/>
  <c r="D111" i="5"/>
  <c r="F110" i="5"/>
  <c r="E110" i="5"/>
  <c r="D110" i="5"/>
  <c r="F109" i="5"/>
  <c r="E109" i="5"/>
  <c r="D109" i="5"/>
  <c r="F106" i="5"/>
  <c r="E106" i="5"/>
  <c r="F105" i="5"/>
  <c r="E105" i="5"/>
  <c r="F104" i="5"/>
  <c r="E104" i="5"/>
  <c r="D104" i="5"/>
  <c r="F103" i="5"/>
  <c r="E103" i="5"/>
  <c r="D103" i="5"/>
  <c r="F102" i="5"/>
  <c r="E102" i="5"/>
  <c r="D102" i="5"/>
  <c r="F99" i="5"/>
  <c r="E99" i="5"/>
  <c r="D99" i="5"/>
  <c r="F98" i="5"/>
  <c r="E98" i="5"/>
  <c r="D98" i="5"/>
  <c r="F94" i="5"/>
  <c r="E94" i="5"/>
  <c r="D94" i="5"/>
  <c r="F93" i="5"/>
  <c r="E93" i="5"/>
  <c r="D93" i="5"/>
  <c r="F90" i="5"/>
  <c r="E90" i="5"/>
  <c r="D90" i="5"/>
  <c r="F89" i="5"/>
  <c r="E89" i="5"/>
  <c r="D89" i="5"/>
  <c r="F88" i="5"/>
  <c r="E88" i="5"/>
  <c r="D88" i="5"/>
  <c r="F87" i="5"/>
  <c r="E87" i="5"/>
  <c r="D87" i="5"/>
  <c r="F86" i="5"/>
  <c r="E86" i="5"/>
  <c r="D86" i="5"/>
  <c r="F83" i="5"/>
  <c r="D83" i="5"/>
  <c r="F82" i="5"/>
  <c r="E82" i="5"/>
  <c r="D82" i="5"/>
  <c r="F81" i="5"/>
  <c r="E81" i="5"/>
  <c r="D81" i="5"/>
  <c r="F79" i="5"/>
  <c r="E79" i="5"/>
  <c r="D79" i="5"/>
  <c r="F78" i="5"/>
  <c r="E78" i="5"/>
  <c r="D78" i="5"/>
  <c r="F77" i="5"/>
  <c r="E77" i="5"/>
  <c r="D77" i="5"/>
  <c r="F76" i="5"/>
  <c r="E76" i="5"/>
  <c r="D76" i="5"/>
  <c r="F75" i="5"/>
  <c r="E75" i="5"/>
  <c r="D75" i="5"/>
  <c r="F72" i="5"/>
  <c r="E72" i="5"/>
  <c r="D72" i="5"/>
  <c r="F71" i="5"/>
  <c r="E71" i="5"/>
  <c r="D71" i="5"/>
  <c r="F70" i="5"/>
  <c r="D70" i="5"/>
  <c r="F68" i="5"/>
  <c r="E68" i="5"/>
  <c r="D68" i="5"/>
  <c r="F67" i="5"/>
  <c r="E67" i="5"/>
  <c r="D67" i="5"/>
  <c r="F66" i="5"/>
  <c r="E66" i="5"/>
  <c r="D66" i="5"/>
  <c r="F65" i="5"/>
  <c r="E65" i="5"/>
  <c r="D65" i="5"/>
  <c r="F64" i="5"/>
  <c r="E64" i="5"/>
  <c r="D64" i="5"/>
  <c r="F63" i="5"/>
  <c r="E63" i="5"/>
  <c r="D63" i="5"/>
  <c r="F62" i="5"/>
  <c r="E62" i="5"/>
  <c r="D62" i="5"/>
  <c r="F59" i="5"/>
  <c r="E59" i="5"/>
  <c r="D59" i="5"/>
  <c r="F58" i="5"/>
  <c r="E58" i="5"/>
  <c r="D58" i="5"/>
  <c r="F57" i="5"/>
  <c r="E57" i="5"/>
  <c r="D57" i="5"/>
  <c r="F56" i="5"/>
  <c r="E56" i="5"/>
  <c r="D56" i="5"/>
  <c r="F53" i="5"/>
  <c r="D53" i="5"/>
  <c r="F52" i="5"/>
  <c r="E52" i="5"/>
  <c r="D52" i="5"/>
  <c r="F51" i="5"/>
  <c r="E51" i="5"/>
  <c r="D51" i="5"/>
  <c r="F50" i="5"/>
  <c r="E50" i="5"/>
  <c r="D50" i="5"/>
  <c r="F49" i="5"/>
  <c r="E49" i="5"/>
  <c r="D49" i="5"/>
  <c r="F48" i="5"/>
  <c r="E48" i="5"/>
  <c r="D48" i="5"/>
  <c r="F47" i="5"/>
  <c r="D47" i="5"/>
  <c r="F44" i="5"/>
  <c r="E44" i="5"/>
  <c r="D44" i="5"/>
  <c r="F43" i="5"/>
  <c r="E43" i="5"/>
  <c r="F42" i="5"/>
  <c r="E42" i="5"/>
  <c r="F41" i="5"/>
  <c r="E41" i="5"/>
  <c r="D41" i="5"/>
  <c r="F40" i="5"/>
  <c r="E40" i="5"/>
  <c r="D40" i="5"/>
  <c r="F39" i="5"/>
  <c r="E39" i="5"/>
  <c r="D39" i="5"/>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M35" i="5" l="1"/>
  <c r="M37" i="5"/>
  <c r="M39" i="5"/>
  <c r="M9" i="9"/>
  <c r="M41" i="5"/>
  <c r="M11" i="9"/>
  <c r="M43" i="5"/>
  <c r="M13" i="9"/>
  <c r="M45" i="5"/>
  <c r="M47" i="5"/>
  <c r="M15" i="9"/>
  <c r="M49" i="5"/>
  <c r="M17" i="9"/>
  <c r="M51" i="5"/>
  <c r="M19" i="9"/>
  <c r="M53" i="5"/>
  <c r="M21" i="9"/>
  <c r="M55" i="5"/>
  <c r="M57" i="5"/>
  <c r="M23" i="9"/>
  <c r="M59" i="5"/>
  <c r="M25" i="9"/>
  <c r="M61" i="5"/>
  <c r="M63" i="5"/>
  <c r="M27" i="9"/>
  <c r="M65" i="5"/>
  <c r="M29" i="9"/>
  <c r="M67" i="5"/>
  <c r="M31" i="9"/>
  <c r="M69" i="5"/>
  <c r="M71" i="5"/>
  <c r="M34" i="9"/>
  <c r="M73" i="5"/>
  <c r="M75" i="5"/>
  <c r="M36" i="9"/>
  <c r="M77" i="5"/>
  <c r="M38" i="9"/>
  <c r="M79" i="5"/>
  <c r="M40" i="9"/>
  <c r="M81" i="5"/>
  <c r="M41" i="9"/>
  <c r="M83" i="5"/>
  <c r="M43" i="9"/>
  <c r="M85" i="5"/>
  <c r="M87" i="5"/>
  <c r="M45" i="9"/>
  <c r="M89" i="5"/>
  <c r="M47" i="9"/>
  <c r="M91" i="5"/>
  <c r="M93" i="5"/>
  <c r="M49" i="9"/>
  <c r="M95" i="5"/>
  <c r="M97" i="5"/>
  <c r="M99" i="5"/>
  <c r="M52" i="9"/>
  <c r="M101" i="5"/>
  <c r="M103" i="5"/>
  <c r="M54" i="9"/>
  <c r="M105" i="5"/>
  <c r="M56" i="9"/>
  <c r="M107" i="5"/>
  <c r="M109" i="5"/>
  <c r="M58" i="9"/>
  <c r="M111" i="5"/>
  <c r="M60" i="9"/>
  <c r="M113" i="5"/>
  <c r="M115" i="5"/>
  <c r="M61" i="9"/>
  <c r="M117" i="5"/>
  <c r="M63" i="9"/>
  <c r="M119" i="5"/>
  <c r="M65" i="9"/>
  <c r="M121" i="5"/>
  <c r="M67" i="9"/>
  <c r="M123" i="5"/>
  <c r="M69" i="9"/>
  <c r="M125" i="5"/>
  <c r="M71" i="9"/>
  <c r="M127" i="5"/>
  <c r="M129" i="5"/>
  <c r="M74" i="9"/>
  <c r="M131" i="5"/>
  <c r="M76" i="9"/>
  <c r="M133" i="5"/>
  <c r="M135" i="5"/>
  <c r="M137" i="5"/>
  <c r="M79" i="9"/>
  <c r="M139" i="5"/>
  <c r="M81" i="9"/>
  <c r="M141" i="5"/>
  <c r="M83" i="9"/>
  <c r="M143" i="5"/>
  <c r="M145" i="5"/>
  <c r="M86" i="9"/>
  <c r="M147" i="5"/>
  <c r="M149" i="5"/>
  <c r="M88" i="9"/>
  <c r="M151" i="5"/>
  <c r="M90" i="9"/>
  <c r="M153" i="5"/>
  <c r="M91" i="9"/>
  <c r="M155" i="5"/>
  <c r="M157" i="5"/>
  <c r="M92" i="9"/>
  <c r="M159" i="5"/>
  <c r="M94" i="9"/>
  <c r="M161" i="5"/>
  <c r="M96" i="9"/>
  <c r="M163" i="5"/>
  <c r="M98" i="9"/>
  <c r="M165" i="5"/>
  <c r="M100" i="9"/>
  <c r="M167" i="5"/>
  <c r="M101" i="9"/>
  <c r="M169" i="5"/>
  <c r="M102" i="9"/>
  <c r="M171" i="5"/>
  <c r="M103" i="9"/>
  <c r="M173" i="5"/>
  <c r="M105" i="9"/>
  <c r="M175" i="5"/>
  <c r="M177" i="5"/>
  <c r="M107" i="9"/>
  <c r="M179" i="5"/>
  <c r="M109" i="9"/>
  <c r="M181" i="5"/>
  <c r="M36" i="5"/>
  <c r="M38" i="5"/>
  <c r="M40" i="5"/>
  <c r="M10" i="9"/>
  <c r="M42" i="5"/>
  <c r="M12" i="9"/>
  <c r="M44" i="5"/>
  <c r="M14" i="9"/>
  <c r="M46" i="5"/>
  <c r="M48" i="5"/>
  <c r="M16" i="9"/>
  <c r="M50" i="5"/>
  <c r="M18" i="9"/>
  <c r="M52" i="5"/>
  <c r="M20" i="9"/>
  <c r="M54" i="5"/>
  <c r="M56" i="5"/>
  <c r="M22" i="9"/>
  <c r="M58" i="5"/>
  <c r="M24" i="9"/>
  <c r="M60" i="5"/>
  <c r="M62" i="5"/>
  <c r="M26" i="9"/>
  <c r="M64" i="5"/>
  <c r="M28" i="9"/>
  <c r="M66" i="5"/>
  <c r="M30" i="9"/>
  <c r="M68" i="5"/>
  <c r="M32" i="9"/>
  <c r="M70" i="5"/>
  <c r="M33" i="9"/>
  <c r="M72" i="5"/>
  <c r="M35" i="9"/>
  <c r="M74" i="5"/>
  <c r="M76" i="5"/>
  <c r="M37" i="9"/>
  <c r="M78" i="5"/>
  <c r="M39" i="9"/>
  <c r="M80" i="5"/>
  <c r="M82" i="5"/>
  <c r="M42" i="9"/>
  <c r="M84" i="5"/>
  <c r="M86" i="5"/>
  <c r="M44" i="9"/>
  <c r="M88" i="5"/>
  <c r="M46" i="9"/>
  <c r="M90" i="5"/>
  <c r="M48" i="9"/>
  <c r="M92" i="5"/>
  <c r="M94" i="5"/>
  <c r="M50" i="9"/>
  <c r="M96" i="5"/>
  <c r="M98" i="5"/>
  <c r="M51" i="9"/>
  <c r="M100" i="5"/>
  <c r="M102" i="5"/>
  <c r="M53" i="9"/>
  <c r="M104" i="5"/>
  <c r="M55" i="9"/>
  <c r="M106" i="5"/>
  <c r="M57" i="9"/>
  <c r="M108" i="5"/>
  <c r="M110" i="5"/>
  <c r="M59" i="9"/>
  <c r="M112" i="5"/>
  <c r="M114" i="5"/>
  <c r="M116" i="5"/>
  <c r="M62" i="9"/>
  <c r="M118" i="5"/>
  <c r="M64" i="9"/>
  <c r="M120" i="5"/>
  <c r="M66" i="9"/>
  <c r="M122" i="5"/>
  <c r="M68" i="9"/>
  <c r="M124" i="5"/>
  <c r="M70" i="9"/>
  <c r="M126" i="5"/>
  <c r="M72" i="9"/>
  <c r="M128" i="5"/>
  <c r="M73" i="9"/>
  <c r="M130" i="5"/>
  <c r="M75" i="9"/>
  <c r="M132" i="5"/>
  <c r="M77" i="9"/>
  <c r="M134" i="5"/>
  <c r="M136" i="5"/>
  <c r="M78" i="9"/>
  <c r="M138" i="5"/>
  <c r="M80" i="9"/>
  <c r="M140" i="5"/>
  <c r="M82" i="9"/>
  <c r="M142" i="5"/>
  <c r="M84" i="9"/>
  <c r="M144" i="5"/>
  <c r="M85" i="9"/>
  <c r="M146" i="5"/>
  <c r="M148" i="5"/>
  <c r="M87" i="9"/>
  <c r="M150" i="5"/>
  <c r="M89" i="9"/>
  <c r="M152" i="5"/>
  <c r="M154" i="5"/>
  <c r="M156" i="5"/>
  <c r="M158" i="5"/>
  <c r="M93" i="9"/>
  <c r="M160" i="5"/>
  <c r="M95" i="9"/>
  <c r="M162" i="5"/>
  <c r="M97" i="9"/>
  <c r="M164" i="5"/>
  <c r="M99" i="9"/>
  <c r="M166" i="5"/>
  <c r="M168" i="5"/>
  <c r="M170" i="5"/>
  <c r="M172" i="5"/>
  <c r="M104" i="9"/>
  <c r="M174" i="5"/>
  <c r="M176" i="5"/>
  <c r="M106" i="9"/>
  <c r="M178" i="5"/>
  <c r="M108" i="9"/>
  <c r="M180" i="5"/>
  <c r="M110" i="9"/>
  <c r="M182" i="5"/>
  <c r="M111" i="9"/>
  <c r="N100" i="2"/>
  <c r="N99" i="2"/>
  <c r="N98" i="2"/>
  <c r="N97" i="2"/>
  <c r="N96" i="2"/>
  <c r="N95" i="2"/>
  <c r="N94" i="2"/>
  <c r="N93" i="2"/>
  <c r="N92" i="2"/>
  <c r="F115" i="5" l="1"/>
  <c r="F61" i="9"/>
  <c r="F117" i="5"/>
  <c r="F63" i="9"/>
  <c r="F119" i="5"/>
  <c r="F65" i="9"/>
  <c r="F121" i="5"/>
  <c r="F67" i="9"/>
  <c r="F123" i="5"/>
  <c r="F69" i="9"/>
  <c r="F116" i="5"/>
  <c r="F62" i="9"/>
  <c r="F118" i="5"/>
  <c r="F64" i="9"/>
  <c r="F120" i="5"/>
  <c r="F66" i="9"/>
  <c r="F122" i="5"/>
  <c r="F68" i="9"/>
</calcChain>
</file>

<file path=xl/comments1.xml><?xml version="1.0" encoding="utf-8"?>
<comments xmlns="http://schemas.openxmlformats.org/spreadsheetml/2006/main">
  <authors>
    <author>USUARIO</author>
  </authors>
  <commentList>
    <comment ref="B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s>
  <commentList>
    <comment ref="P7" authorId="0" shapeId="0">
      <text>
        <r>
          <rPr>
            <b/>
            <sz val="9"/>
            <color indexed="81"/>
            <rFont val="Tahoma"/>
            <family val="2"/>
          </rPr>
          <t>USUARIO:
1. BIEN
2. SERVICIO</t>
        </r>
        <r>
          <rPr>
            <sz val="9"/>
            <color indexed="81"/>
            <rFont val="Tahoma"/>
            <family val="2"/>
          </rPr>
          <t xml:space="preserve">
</t>
        </r>
      </text>
    </comment>
    <comment ref="I57" authorId="0" shapeId="0">
      <text>
        <r>
          <rPr>
            <b/>
            <sz val="9"/>
            <color indexed="81"/>
            <rFont val="Tahoma"/>
            <family val="2"/>
          </rPr>
          <t>Actividad+Personal+Refrigerios+Transporte adultos mayores+Transporte Personal</t>
        </r>
      </text>
    </comment>
    <comment ref="I58" authorId="0" shapeId="0">
      <text>
        <r>
          <rPr>
            <b/>
            <sz val="9"/>
            <color indexed="81"/>
            <rFont val="Tahoma"/>
            <family val="2"/>
          </rPr>
          <t>Actividad+Personal+Refrigerios+Transporte adultos mayores+Transporte Personal</t>
        </r>
      </text>
    </comment>
  </commentList>
</comments>
</file>

<file path=xl/comments3.xml><?xml version="1.0" encoding="utf-8"?>
<comments xmlns="http://schemas.openxmlformats.org/spreadsheetml/2006/main">
  <authors>
    <author>USUARIO</author>
    <author>JOHANA VIELLAR</author>
  </authors>
  <commentList>
    <comment ref="P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1" shapeId="0">
      <text>
        <r>
          <rPr>
            <sz val="9"/>
            <color indexed="81"/>
            <rFont val="Tahoma"/>
            <family val="2"/>
          </rPr>
          <t xml:space="preserve">VER ANEXO 1
</t>
        </r>
      </text>
    </comment>
    <comment ref="AF7" authorId="1" shapeId="0">
      <text>
        <r>
          <rPr>
            <b/>
            <sz val="9"/>
            <color indexed="81"/>
            <rFont val="Tahoma"/>
            <family val="2"/>
          </rPr>
          <t>VER ANEXO 1</t>
        </r>
        <r>
          <rPr>
            <sz val="9"/>
            <color indexed="81"/>
            <rFont val="Tahoma"/>
            <family val="2"/>
          </rPr>
          <t xml:space="preserve">
</t>
        </r>
      </text>
    </comment>
  </commentList>
</comments>
</file>

<file path=xl/comments4.xml><?xml version="1.0" encoding="utf-8"?>
<comments xmlns="http://schemas.openxmlformats.org/spreadsheetml/2006/main">
  <authors>
    <author>USUARIO</author>
  </authors>
  <commentList>
    <comment ref="P1" authorId="0" shapeId="0">
      <text>
        <r>
          <rPr>
            <b/>
            <sz val="9"/>
            <color indexed="81"/>
            <rFont val="Tahoma"/>
            <family val="2"/>
          </rPr>
          <t>USUARIO:
1. BIEN
2. SERVICIO</t>
        </r>
        <r>
          <rPr>
            <sz val="9"/>
            <color indexed="81"/>
            <rFont val="Tahoma"/>
            <family val="2"/>
          </rPr>
          <t xml:space="preserve">
</t>
        </r>
      </text>
    </comment>
    <comment ref="I50" authorId="0" shapeId="0">
      <text>
        <r>
          <rPr>
            <b/>
            <sz val="9"/>
            <color indexed="81"/>
            <rFont val="Tahoma"/>
            <family val="2"/>
          </rPr>
          <t>Actividad+Personal+Refrigerios+Transporte adultos mayores+Transporte Personal</t>
        </r>
      </text>
    </comment>
    <comment ref="Y50" authorId="0" shapeId="0">
      <text>
        <r>
          <rPr>
            <b/>
            <sz val="9"/>
            <color indexed="81"/>
            <rFont val="Tahoma"/>
            <family val="2"/>
          </rPr>
          <t>Actividad+Personal+Refrigerios+Transporte adultos mayores+Transporte Personal</t>
        </r>
      </text>
    </comment>
    <comment ref="I51" authorId="0" shapeId="0">
      <text>
        <r>
          <rPr>
            <b/>
            <sz val="9"/>
            <color indexed="81"/>
            <rFont val="Tahoma"/>
            <family val="2"/>
          </rPr>
          <t>Actividad+Personal+Refrigerios+Transporte adultos mayores+Transporte Personal</t>
        </r>
      </text>
    </comment>
    <comment ref="Y51" authorId="0" shapeId="0">
      <text>
        <r>
          <rPr>
            <b/>
            <sz val="9"/>
            <color indexed="81"/>
            <rFont val="Tahoma"/>
            <family val="2"/>
          </rPr>
          <t>Actividad+Personal+Refrigerios+Transporte adultos mayores+Transporte Personal</t>
        </r>
      </text>
    </comment>
  </commentList>
</comments>
</file>

<file path=xl/comments5.xml><?xml version="1.0" encoding="utf-8"?>
<comments xmlns="http://schemas.openxmlformats.org/spreadsheetml/2006/main">
  <authors>
    <author>USUARIO</author>
  </authors>
  <commentList>
    <comment ref="P7" authorId="0" shapeId="0">
      <text>
        <r>
          <rPr>
            <b/>
            <sz val="9"/>
            <color indexed="81"/>
            <rFont val="Tahoma"/>
            <family val="2"/>
          </rPr>
          <t>USUARIO:
1. BIEN
2. SERVICIO</t>
        </r>
        <r>
          <rPr>
            <sz val="9"/>
            <color indexed="81"/>
            <rFont val="Tahoma"/>
            <family val="2"/>
          </rPr>
          <t xml:space="preserve">
</t>
        </r>
      </text>
    </comment>
    <comment ref="I70" authorId="0" shapeId="0">
      <text>
        <r>
          <rPr>
            <b/>
            <sz val="9"/>
            <color indexed="81"/>
            <rFont val="Tahoma"/>
            <family val="2"/>
          </rPr>
          <t>Actividad+Personal+Refrigerios+Transporte adultos mayores+Transporte Personal</t>
        </r>
      </text>
    </comment>
    <comment ref="I71" authorId="0" shapeId="0">
      <text>
        <r>
          <rPr>
            <b/>
            <sz val="9"/>
            <color indexed="81"/>
            <rFont val="Tahoma"/>
            <family val="2"/>
          </rPr>
          <t>Actividad+Personal+Refrigerios+Transporte adultos mayores+Transporte Personal</t>
        </r>
      </text>
    </comment>
  </commentList>
</comments>
</file>

<file path=xl/comments6.xml><?xml version="1.0" encoding="utf-8"?>
<comments xmlns="http://schemas.openxmlformats.org/spreadsheetml/2006/main">
  <authors>
    <author>USUARIO</author>
    <author>JOHANA VIELLAR</author>
  </authors>
  <commentList>
    <comment ref="P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1" shapeId="0">
      <text>
        <r>
          <rPr>
            <sz val="9"/>
            <color indexed="81"/>
            <rFont val="Tahoma"/>
            <family val="2"/>
          </rPr>
          <t xml:space="preserve">VER ANEXO 1
</t>
        </r>
      </text>
    </comment>
    <comment ref="AF7"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<sst xmlns="http://schemas.openxmlformats.org/spreadsheetml/2006/main" count="5658" uniqueCount="779">
  <si>
    <t>GESTOR DE LA META</t>
  </si>
  <si>
    <t>OBJETIVO ESTRATÉGICO</t>
  </si>
  <si>
    <t>META</t>
  </si>
  <si>
    <t>LÍNEA ESTRATÉGICA</t>
  </si>
  <si>
    <t>IMPULSOR DE AVANCE</t>
  </si>
  <si>
    <t>META RESULTADO</t>
  </si>
  <si>
    <t xml:space="preserve">PROGRAMA </t>
  </si>
  <si>
    <t>CÓDIGO DE PROGRAMA</t>
  </si>
  <si>
    <t>INDICADOR DE PRODUCTO SEGÚN PDD</t>
  </si>
  <si>
    <t>UNIDAD DE MEDIDA DEL INDICADOR DE PRODUCTO</t>
  </si>
  <si>
    <t>LÍNEA BASE 
SEGUN PDD</t>
  </si>
  <si>
    <t>DESCRIPCIÓN DE LA META PRODUCTO 2024-2027</t>
  </si>
  <si>
    <t>PONDERACIÓN DE LA META PRODUCTO</t>
  </si>
  <si>
    <t>DENOMINACIÓN DEL PRODUCTO</t>
  </si>
  <si>
    <t>ENTREGABLE
INDICADOR DE PRODUCTO SEGÚN CATALOGO DE PRODUCTO</t>
  </si>
  <si>
    <t>VALOR DE LA META PRODUCTO 2024-2027</t>
  </si>
  <si>
    <t>META ALCANZADA A DICIEMBRE 2024</t>
  </si>
  <si>
    <t>PROGRAMACIÓN META PRODUCTO 2025</t>
  </si>
  <si>
    <t>META ALCANZADA A MARZO 2025</t>
  </si>
  <si>
    <t>PROGRAMACIÓN META PRODUCTO 2026</t>
  </si>
  <si>
    <t>PROGRAMACIÓN META PRODUCTO 2027</t>
  </si>
  <si>
    <t>NOMBRE DEL RESPONSABLE 2</t>
  </si>
  <si>
    <t>OBSERVACIONES</t>
  </si>
  <si>
    <t>Componente urbano</t>
  </si>
  <si>
    <t>Componente rural</t>
  </si>
  <si>
    <t>Total</t>
  </si>
  <si>
    <t>Frank Ricaurte Sossa</t>
  </si>
  <si>
    <t>GASTOS DE FUNCIONAMIENTO JUNTA ADMINISTRADORA LOCAL</t>
  </si>
  <si>
    <t>Honorarios Ediles</t>
  </si>
  <si>
    <t>Aportes a Seguridad Social Ediles (Salud, Pensión y ARL)</t>
  </si>
  <si>
    <t>LÍNEAS ESTRATÉGICAS:</t>
  </si>
  <si>
    <t>Vida Digna e Inclusión Social y Cultural</t>
  </si>
  <si>
    <t>Educación</t>
  </si>
  <si>
    <t>1. LÍNEA ESTRATÉGICA: VIDA DIGNA E INCLUSIÓN SOCIAL Y CULTURAL</t>
  </si>
  <si>
    <t>1.1 Componente Impulsor del Avance: Educación</t>
  </si>
  <si>
    <t>Tecnología y Educación en la Localidad Histórica y del Caribe Norte</t>
  </si>
  <si>
    <t>Programa: Tecnología y Educación en la Localidad Histórica y del Caribe Norte</t>
  </si>
  <si>
    <t>Amaury Correa</t>
  </si>
  <si>
    <t>Seguridad Humana y Bienestar Social</t>
  </si>
  <si>
    <t xml:space="preserve">Convivencia Vecinal y Seguridad Ciudadana </t>
  </si>
  <si>
    <t>Localidad con Seguridad y Convivencia Ciudadana</t>
  </si>
  <si>
    <t>Número de Frentes de Seguridad fortalecidos</t>
  </si>
  <si>
    <t>Número</t>
  </si>
  <si>
    <t>ND</t>
  </si>
  <si>
    <t>120 Frentes de Seguridad fortalecidos</t>
  </si>
  <si>
    <t>30 Frentes de Seguridad fortalecidos</t>
  </si>
  <si>
    <t>150 Frentes de Seguridad fortalecidos</t>
  </si>
  <si>
    <t>Bien</t>
  </si>
  <si>
    <t>OK</t>
  </si>
  <si>
    <t>Número de actividades para mejorar la convivencia</t>
  </si>
  <si>
    <t>6 actividades para mejorar la convivencia realizados</t>
  </si>
  <si>
    <t>12 actividades para mejorar la convivencia realizados</t>
  </si>
  <si>
    <t>Servicio</t>
  </si>
  <si>
    <t>Arleth Jiménez</t>
  </si>
  <si>
    <t>Niñez, Adolescencia y Juventud</t>
  </si>
  <si>
    <t>Nuestros Niños, Niñas y Adolescentes Disfrutando de la Lúdica y la Recreación</t>
  </si>
  <si>
    <t>Número de padres, madres y/o cuidadores socializados en Rutas de Atención para NNA en: Trabajo Infantil, Víctimas de Violencia Sexual, Mendicidad, Situación de Calle y Trata de Personas</t>
  </si>
  <si>
    <t>350 personas con rutas de atención socializada</t>
  </si>
  <si>
    <t>100 personas con rutas de atención socializada</t>
  </si>
  <si>
    <t>450 personas con rutas de atención socializada</t>
  </si>
  <si>
    <t>Número de acciones afirmativas de promoción de situaciones de Riesgo Social como son: Trabajo Infantil, Violencia Sexual, Maltrato Infantil realizadas</t>
  </si>
  <si>
    <t>3 acciones afirmativas realizadas para la promoción de situaciones de Riesgo Social</t>
  </si>
  <si>
    <t>1 acción afirmativa realizada para la promoción de situaciones de Riesgo Social</t>
  </si>
  <si>
    <t>4 acciones afirmativas realizada para la promoción de situaciones de Riesgo Social</t>
  </si>
  <si>
    <t>Número de jornadas donde niños, niñas y adolescentes que participan y disfrutan de actividades lúdicas extramurales</t>
  </si>
  <si>
    <t>9 jornadas lúdicas realizadas</t>
  </si>
  <si>
    <t>3 jornadas lúdicas realizadas</t>
  </si>
  <si>
    <t>12 jornadas lúdicas realizadas</t>
  </si>
  <si>
    <t>Arleth Jiménez
Elix Gomezcasseres</t>
  </si>
  <si>
    <t>Número de acciones formativas con NNA para la Prevención del Consumo de SPA</t>
  </si>
  <si>
    <t>12 acciones formativas con NNA para la Prevención del Consumo de SPA</t>
  </si>
  <si>
    <t>2 acciones formativas con NNA para la Prevención del Consumo de SPA</t>
  </si>
  <si>
    <t>14 acciones formativas con NNA para la Prevención del Consumo de SPA</t>
  </si>
  <si>
    <t>Número de Acciones formativas con NNA para la Prevención del Fomento de Hábitos Saludables en Salud Oral</t>
  </si>
  <si>
    <t>11 acciones formativas con NNA para la prevención del Fomento de Hábitos Saludables en Salud Oral</t>
  </si>
  <si>
    <t>1 acción formativa con NNA para la prevención del Fomento de Hábitos Saludables en Salud Oral</t>
  </si>
  <si>
    <t>12 acciones formativas con NNA para la prevención del Fomento de Hábitos Saludables en Salud Oral</t>
  </si>
  <si>
    <t>Número de Acciones formativas con NNA para la Prevención del Suicidio</t>
  </si>
  <si>
    <t>12 acciones formativas con NNA para la Prevención del Suicidio</t>
  </si>
  <si>
    <t>3 acciones formativas con NNA para la Prevención del Suicidio</t>
  </si>
  <si>
    <t>15 acciones formativas con NNA para la Prevención del Suicidio</t>
  </si>
  <si>
    <t>Salud Pública y Aseguramiento</t>
  </si>
  <si>
    <t>Salud Integral y Saneamiento Básico en la Localidad</t>
  </si>
  <si>
    <t>Número de campañas realizadas para la promoción y prevención de las ETS</t>
  </si>
  <si>
    <t>8 campañas en prevención de las ETS</t>
  </si>
  <si>
    <t>16 campañas en prevención de las ETS</t>
  </si>
  <si>
    <t>Arleth Jiménez
Irene Pérez</t>
  </si>
  <si>
    <t>Número de padres, madres y/o cuidadores de niños, niñas y adultos mayores con acciones que promuevan el desarrollo de entornos protectores</t>
  </si>
  <si>
    <t>350 padres, madres y/o cuidadores de niños, niñas y adultos mayores con acciones que promueven el desarrollo de entornos protectores</t>
  </si>
  <si>
    <t>100 padres, madres y/o cuidadores de niños, niñas y adultos mayores con acciones que promueven el desarrollo de entornos protectores</t>
  </si>
  <si>
    <t>450 padres, madres y/o cuidadores de niños, niñas y adultos mayores con acciones que promueven el desarrollo de entornos protectores</t>
  </si>
  <si>
    <t>Arleth Jiménez
Lorena Velásquez</t>
  </si>
  <si>
    <t>Casa de la Juventud: Fortaleciendo el Desarrollo Integral de los Adolescentes y Jóvenes</t>
  </si>
  <si>
    <t>Número de jornadas de capacitación a adolescentes y jóvenes de la LHCN</t>
  </si>
  <si>
    <t>6 jornadas de capacitación</t>
  </si>
  <si>
    <t>3 jornadas de capacitación</t>
  </si>
  <si>
    <t>9 jornadas de capacitación</t>
  </si>
  <si>
    <t>Número de jornadas de atención integral a adolescentes y jóvenes de la LHCN</t>
  </si>
  <si>
    <t>6 jornadas de atención integral a adolescentes y jóvenes de la LHCN</t>
  </si>
  <si>
    <t>12 jornadas de atención integral a adolescentes y jóvenes de la LHCN</t>
  </si>
  <si>
    <t>Número de jornadas de salud integral realizadas</t>
  </si>
  <si>
    <t>6 jornadas de salud integral realizadas</t>
  </si>
  <si>
    <t>2 jornadas de salud integral realizadas</t>
  </si>
  <si>
    <t>8 jornadas de salud integral realizadas</t>
  </si>
  <si>
    <t>Bernarda Correa</t>
  </si>
  <si>
    <t>Número de IEO de la localidad beneficiadas con actividades pedagógicas encaminadas al fortalecimiento de la comunidad estudiantil en los ejes de lecto - escritura</t>
  </si>
  <si>
    <t>5 IEO de la localidad en los grados de 10 y 11 beneficiadas con actividades pedagógicas encaminadas en el fortalecimiento de la comunidad estudiantil</t>
  </si>
  <si>
    <t>10 IEO de la localidad en los grados de 10 y 11 beneficiadas con actividades pedagógicas encaminadas en el fortalecimiento de la comunidad estudiantil en valores históricos, culturales y etnológicos</t>
  </si>
  <si>
    <t>15 IEO de la localidad en los grados de 10 y 11 beneficiadas con actividades pedagógicas encaminadas en el fortalecimiento de la comunidad estudiantil en valores históricos, culturales y etnológicos</t>
  </si>
  <si>
    <t>Número de personas con formación técnica para el trabajo</t>
  </si>
  <si>
    <t>300 personas con formación técnica para el trabajo</t>
  </si>
  <si>
    <t>200 personas con formación técnica para el trabajo</t>
  </si>
  <si>
    <t>500 personas con formación técnica para el trabajo</t>
  </si>
  <si>
    <t>Desarrollo Económico Equitativo y Sostenible</t>
  </si>
  <si>
    <t>Economía Popular y Turismo Responsable</t>
  </si>
  <si>
    <t>Economía Popular y Emprendimiento Diferencial</t>
  </si>
  <si>
    <t>Número personas capacitadas en contabilidad, mercado, atención al cliente y gestión administrativa</t>
  </si>
  <si>
    <t>360 personas capacitadas en contabilidad, mercado, atención al cliente entre otros.</t>
  </si>
  <si>
    <t>280 personas capacitadas en contabilidad, mercado, atención al cliente entre otros.</t>
  </si>
  <si>
    <t>640 personas capacitadas en contabilidad, mercado, atención al cliente entre otros.</t>
  </si>
  <si>
    <t>Buen Gobierno, Gobernabilidad y Gobernanza Locales</t>
  </si>
  <si>
    <t>Gobernanza Local</t>
  </si>
  <si>
    <t>Cultura Ciudadana Local</t>
  </si>
  <si>
    <t>Número de procesos formativos a los habitantes de la LHCN</t>
  </si>
  <si>
    <t>6 procesos formativos a los habitantes de la zona urbana de la LHCN</t>
  </si>
  <si>
    <t>6 procesos formativos a los habitantes de la zona rural de la LHCN</t>
  </si>
  <si>
    <t>12 procesos formativos a los habitantes de la zona urbana y rural de la LHCN</t>
  </si>
  <si>
    <t>Bernarda Correa
Amaury Correa</t>
  </si>
  <si>
    <t>Número de personas formadas en competencias laborales</t>
  </si>
  <si>
    <t>360 personas formadas en competencias laborales</t>
  </si>
  <si>
    <t>280 personas formadas en competencias laborales</t>
  </si>
  <si>
    <t>640 personas formadas en competencias laborales</t>
  </si>
  <si>
    <t>Carlos Dean
Amaury Correa</t>
  </si>
  <si>
    <t>Fortalecimiento y Generación de Capacidades de las Organizaciones Comunitarias Locales</t>
  </si>
  <si>
    <t>Porcentaje de Organizaciones Comunitarias Locales que participan en los procesos de formación y cualificación</t>
  </si>
  <si>
    <t>Porcentaje</t>
  </si>
  <si>
    <t>Caracterización de las organizaciones comunitarias de la LHCN</t>
  </si>
  <si>
    <t>1 Caracterización de las organizaciones comunitarias urbanas de la LHCN</t>
  </si>
  <si>
    <t>1 Caracterización de las organizaciones comunitarias rurales de la LHCN</t>
  </si>
  <si>
    <t>2 Caracterizaciones de las organizaciones comunitarias urbanas y rurales de la LHCN</t>
  </si>
  <si>
    <t>Carlos Dean
Amaury Correa
Irene Pérez
Lorena Velásquez
Elix Gomezcasseres
Ernesto Rueda</t>
  </si>
  <si>
    <t>Porcentaje de Organizaciones Comunitarias Locales (Consejo de Planeación Local, Consejos Comuneros, Consejos Comunitarios, Acción Comunal, Consejo Local de Juventudes, Consejo Local de Mujeres, Consejo Local de Cultura, Consejo Local de Personas con Discapacidad y Otros Consejos Locales) que reciben apoyo administrativo, técnico, financiero, formativo y/o logístico</t>
  </si>
  <si>
    <t>Elix Gomezcasseres</t>
  </si>
  <si>
    <t>Enfoque de Género y Diversidad</t>
  </si>
  <si>
    <t>Mujeres Empoderadas: Camino a la Igualdad</t>
  </si>
  <si>
    <t>Número de mujeres formadas en mecanismos para la protección de los derechos humanos y participación comunitaria con enfoque de género</t>
  </si>
  <si>
    <t>500 de mujeres formadas en mecanismos para la protección de los derechos humanos y participación comunitaria con enfoque de género</t>
  </si>
  <si>
    <t>300 de mujeres formadas en mecanismos para la protección de los derechos humanos y participación comunitaria con enfoque de género</t>
  </si>
  <si>
    <t>800 de mujeres formadas en mecanismos para la protección de los derechos humanos y participación comunitaria con enfoque de género</t>
  </si>
  <si>
    <t>Número de mujeres participando del proyecto Territorios Libres de Violencia</t>
  </si>
  <si>
    <t>20 mujeres en el proyecto Territorios Libres de Violencia</t>
  </si>
  <si>
    <t>5 mujeres en el proyecto Territorios Libres de Violencia</t>
  </si>
  <si>
    <t>25 mujeres en el proyecto Territorios Libres de Violencia</t>
  </si>
  <si>
    <t>Número de actividades encaminadas al Fortalecimiento de la Red Local de Local de Prevención de las Violencias contra las Mujeres y Respeto por la Diversidad</t>
  </si>
  <si>
    <t>4 actividades realizadas</t>
  </si>
  <si>
    <t>2 actividades realizadas</t>
  </si>
  <si>
    <t>6 actividades realizadas</t>
  </si>
  <si>
    <t>Número de ferias de empleabilidad para mujeres en estado de vulnerabilidad</t>
  </si>
  <si>
    <t>3 ferias de empleabilidad para mujeres en estado de vulnerabilidad</t>
  </si>
  <si>
    <t>1 feria de empleabilidad para mujeres en estado de vulnerabilidad</t>
  </si>
  <si>
    <t>4 ferias de empleabilidad para mujeres en estado de vulnerabilidad</t>
  </si>
  <si>
    <t>Número de ferias de emprendimiento que les permitan a las mujeres artesanas de la localidad vender sus productos</t>
  </si>
  <si>
    <t>2 ferias de emprendimiento para mujeres artesanas de la localidad</t>
  </si>
  <si>
    <t>1 feria de emprendimiento para mujeres artesanas de la localidad</t>
  </si>
  <si>
    <t>3 ferias de emprendimiento para mujeres artesanas de la localidad</t>
  </si>
  <si>
    <t>Localidad Inclusiva</t>
  </si>
  <si>
    <t>Número de personas sensibilizadas frente a la inclusión social y el respeto de los derechos de las personas pertenecientes a la comunidad LGBTIQ+</t>
  </si>
  <si>
    <t>150 personas sensibilizadas frente a la inclusión social y el respeto de los derechos de las personas pertenecientes a la comunidad LGBTIQ+</t>
  </si>
  <si>
    <t>50 personas sensibilizadas frente a la inclusión social y el respeto de los derechos de las personas pertenecientes a la comunidad LGBTIQ+</t>
  </si>
  <si>
    <t>200 personas sensibilizadas frente a la inclusión social y el respeto de los derechos de las personas pertenecientes a la comunidad LGBTIQ+</t>
  </si>
  <si>
    <t>Número de acciones de prevención de las diferentes formas de homofobia que fomentan la violencia contra la población diversa de la localidad</t>
  </si>
  <si>
    <t>3 acciones de prevención de las diferentes formas de homofobia que fomentan la violencia contra la población diversa realizadas</t>
  </si>
  <si>
    <t>2 acciones de prevención de las diferentes formas de homofobia que fomentan la violencia contra la población diversa realizadas</t>
  </si>
  <si>
    <t>5 acciones de prevención de las diferentes formas de homofobia que fomentan la violencia contra la población diversa realizadas</t>
  </si>
  <si>
    <t>Número de funcionarios y servidores públicos de la LHCN formados en prevención y atención integral de violencias y actos de discriminación a la población LGBTIQ+</t>
  </si>
  <si>
    <t>30 funcionarios y servidores públicos de la LHCN formados en prevención y atención integral de violencias y actos de discriminación a la población LGBTIQ+</t>
  </si>
  <si>
    <t xml:space="preserve">Número de jornadas realizadas en las IEO de la localidad en SPA </t>
  </si>
  <si>
    <t>30 jornadas en IEO de la localidad para el desarrollo de capacidades en el manejo integral del consumo de sustancias psicoactivas y las acciones derivabas de la política pública de salud mental</t>
  </si>
  <si>
    <t>10 jornadas en IEO de la localidad para el desarrollo de capacidades en el manejo integral del consumo de sustancias psicoactivas y las acciones derivabas de la política pública de salud mental</t>
  </si>
  <si>
    <t>40 jornadas en IEO de la localidad para el desarrollo de capacidades en el manejo integral del consumo de sustancias psicoactivas y las acciones derivabas de la política pública de salud mental</t>
  </si>
  <si>
    <t>Crear y fortalecer el Consejo Local de Mujeres</t>
  </si>
  <si>
    <t>Crear y fortalecer 1 Consejo Local de Mujeres</t>
  </si>
  <si>
    <t>Ernesto Rueda</t>
  </si>
  <si>
    <t>Cultura</t>
  </si>
  <si>
    <t>Artes y Cultura para el Desarrollo Humano y Social</t>
  </si>
  <si>
    <t>Número de corredores culturales habilitados</t>
  </si>
  <si>
    <t>7 corredores culturales habilitados</t>
  </si>
  <si>
    <t>3 corredores culturales habilitados</t>
  </si>
  <si>
    <t>10 corredores culturales habilitados</t>
  </si>
  <si>
    <t>Número de cinematecas implementadas en la LHCN</t>
  </si>
  <si>
    <t xml:space="preserve"> 9 cinematecas implementadas</t>
  </si>
  <si>
    <t>3 cinematecas implementadas</t>
  </si>
  <si>
    <t>12 cinematecas implementadas</t>
  </si>
  <si>
    <t>Número actividades culturales en torno a la práctica del teatro en sus diferentes vertientes en la LHCN</t>
  </si>
  <si>
    <t>7 actos teatrales en la LHCN</t>
  </si>
  <si>
    <t>3 actos teatrales en la LHCN</t>
  </si>
  <si>
    <t>10 actos teatrales en la LHCN</t>
  </si>
  <si>
    <t>Número de grupos culturales de la localidad dotados</t>
  </si>
  <si>
    <t>7 grupos culturales dotados</t>
  </si>
  <si>
    <t>3 grupos culturales dotados</t>
  </si>
  <si>
    <t>10 grupos culturales dotados</t>
  </si>
  <si>
    <t>Número de festivales gastronómicos impulsados y apoyados</t>
  </si>
  <si>
    <t>3 festivales gastronómicos impulsados y apoyados</t>
  </si>
  <si>
    <t>6 festivales gastronómicos impulsados y apoyados</t>
  </si>
  <si>
    <t>Número de eventos académicos sobre los usos y costumbres en la LHCN</t>
  </si>
  <si>
    <t>Llevar a cabo 1 evento académico sobre los usos y costumbres en la LHCN</t>
  </si>
  <si>
    <t>Deporte y Recreación</t>
  </si>
  <si>
    <t>Deporte y Recreación para Todos y Todas</t>
  </si>
  <si>
    <t>Número de eventos y/o torneos deportivos de los Consejos Comuneros de Gobierno y/o Juntas de Acción Comunal impulsados y apoyados</t>
  </si>
  <si>
    <t>3 de eventos y/o torneos deportivos de los Consejos Comuneros de Gobierno y/o Juntas de Acción Comunal impulsados y apoyados</t>
  </si>
  <si>
    <t>6 de eventos y/o torneos deportivos de los Consejos Comuneros de Gobierno y/o Juntas de Acción Comunal impulsados y apoyados</t>
  </si>
  <si>
    <t>Turismo Responsable y Sostenible</t>
  </si>
  <si>
    <t>Número de personas vinculadas a asistencia técnica para el fortalecimiento de la actividad artesanal</t>
  </si>
  <si>
    <t xml:space="preserve">50 personas vinculadas a asistencia técnica para el fortalecimiento de la actividad artesanal </t>
  </si>
  <si>
    <t>50 personas vinculadas a asistencia técnica para el fortalecimiento de la actividad artesanal</t>
  </si>
  <si>
    <t>100 personas vinculadas a asistencia técnica para el fortalecimiento de la actividad artesanal</t>
  </si>
  <si>
    <t xml:space="preserve">Número de eventos turísticos náuticos promovidos y desarrollados en la zona insular </t>
  </si>
  <si>
    <t>1 evento náutico promovido y desarrollado</t>
  </si>
  <si>
    <t>2 eventos náuticos promovidos y desarrollados</t>
  </si>
  <si>
    <t>Crear y fortalecer el Consejo Local de Cultura</t>
  </si>
  <si>
    <t>Crear y fortalecer 1 Consejo Local de Cultura</t>
  </si>
  <si>
    <t>Ernesto Rueda
Angel Suárez</t>
  </si>
  <si>
    <t>Número de eventos deportivos y/o recreativos</t>
  </si>
  <si>
    <t>1.500 eventos deportivos y/o recreativos realizados</t>
  </si>
  <si>
    <t>300 eventos deportivos y/o recreativos realizados</t>
  </si>
  <si>
    <t>1.800 eventos deportivos y/o recreativos realizados</t>
  </si>
  <si>
    <t>Número de computadores dotados a aulas educativas de IEO</t>
  </si>
  <si>
    <t>500 computadores</t>
  </si>
  <si>
    <t>300 computadores</t>
  </si>
  <si>
    <t>800 computadores</t>
  </si>
  <si>
    <t>Número de instituciones educativas con infraestructura y ambientes educativos adecuados</t>
  </si>
  <si>
    <t>5 instituciones educativas oficiales de la LHCN con infraestructura y ambientes educativos adecuados</t>
  </si>
  <si>
    <t>Número de aulas dotadas de IEO con materiales didácticos y mobiliario, equipos, etc.</t>
  </si>
  <si>
    <t>5 instituciones educativas oficiales de la LHCN dotadas con materiales didácticos, mobiliario, equipos, etc.</t>
  </si>
  <si>
    <t>Número de IEO adecuadas para el acceso de estudiantes en condición de discapacidad</t>
  </si>
  <si>
    <t>5 instituciones educativas oficiales de la LHCN sin barreras para la accesibilidad de sus estudiantes en condición de discapacidad</t>
  </si>
  <si>
    <t>10 instituciones educativas oficiales de la LHCN sin barreras para la accesibilidad de sus estudiantes en condición de discapacidad</t>
  </si>
  <si>
    <t>Número de infraestructuras culturales construidas o habilitadas, dotadas y funcionando</t>
  </si>
  <si>
    <t>1 Centro Artístico y Cultural construido o habilitado, dotado y funcionando</t>
  </si>
  <si>
    <t>Número de escenarios deportivos, canchas y/o parques nuevos mantenidos, adecuados y/o mejorados en la LHCN</t>
  </si>
  <si>
    <t xml:space="preserve">10 escenarios deportivos, canchas y/o parques construidos, mantenidos y/o adecuados </t>
  </si>
  <si>
    <t xml:space="preserve">8 escenarios deportivos, canchas y/o parques construidos, mantenidos y/o adecuados </t>
  </si>
  <si>
    <t xml:space="preserve">18 escenarios deportivos, canchas y/o parques construidos, mantenidos y/o adecuados </t>
  </si>
  <si>
    <t>70111700 – Parques, Jardines y Huertos
53270 Instalaciones al aire libre para deportes y esparcimiento
54270 Servicios generales de construcción de instalaciones al aire libre para deportes y esparcimiento</t>
  </si>
  <si>
    <t>Diseño y construcción del Parque de la Alegría y de 2 parques con temáticas ecológicas en la LHCN</t>
  </si>
  <si>
    <t>1 parque diseñado y construido</t>
  </si>
  <si>
    <t>2 parques con temáticas ecológicas diseñados y construidos</t>
  </si>
  <si>
    <t>3 parques con temáticas ecológicas diseñados y construidos</t>
  </si>
  <si>
    <t>Número de casas de la juventud con atención a adolescentes y jóvenes</t>
  </si>
  <si>
    <t>1 Casa de la Juventud construida o habilitada y funcionando</t>
  </si>
  <si>
    <t>Número de unidades sanitarias instaladas</t>
  </si>
  <si>
    <t>100 unidades sanitarias instaladas</t>
  </si>
  <si>
    <t>Número de albercas comunitarias de agua potable construidas o adecuadas en funcionamiento</t>
  </si>
  <si>
    <t>5 albercas comunitarias de agua potable construidas o adecuadas en funcionamiento</t>
  </si>
  <si>
    <t>Superación de la Pobreza Extrema y Seguridad Alimentaria</t>
  </si>
  <si>
    <t>Superación de la Pobreza</t>
  </si>
  <si>
    <t>Personas en pobreza extrema vinculadas al sistema financiero</t>
  </si>
  <si>
    <t>2.000 personas de la LHCN vinculadas al sistema financiero</t>
  </si>
  <si>
    <t>700 personas de la LHCN vinculadas al sistema financiero</t>
  </si>
  <si>
    <t>2.700 personas de la LHCN vinculadas al sistema financiero</t>
  </si>
  <si>
    <t>Número de emprendimientos productivos con capacidades y capital semilla a población en pobreza extrema</t>
  </si>
  <si>
    <t>350 emprendimientos en la LHCN</t>
  </si>
  <si>
    <t>150 emprendimientos en la LHCN</t>
  </si>
  <si>
    <t>500 emprendimientos en la LHCN</t>
  </si>
  <si>
    <t>Personas en pobreza extrema atendidas en feria de empleabilidad</t>
  </si>
  <si>
    <t>500 personas en pobreza extrema atendidas en feria de empleabilidad</t>
  </si>
  <si>
    <t>100 personas en pobreza extrema atendidas en feria de empleabilidad</t>
  </si>
  <si>
    <t>600 personas en pobreza extrema atendidas en feria de empleabilidad</t>
  </si>
  <si>
    <t>Número de emprendimientos productivos con capacidades y capital semilla a población en condición de discapacidad</t>
  </si>
  <si>
    <t>Número de emprendimientos productivos con capacidades y capital semilla a adultos mayores</t>
  </si>
  <si>
    <t>Número de emprendimientos productivos con capacidades y capital semilla a mujeres cabeza de hogar</t>
  </si>
  <si>
    <t>Número de emprendimientos productivos con capacidades y capital semilla a madres cuidadoras</t>
  </si>
  <si>
    <t>Número de emprendimientos productivos con capacidades y capital semilla a iniciativas culturales</t>
  </si>
  <si>
    <t>Número de emprendimientos productivos con capacidades y capital semilla a iniciativas deportivas</t>
  </si>
  <si>
    <t>Número de emprendimientos productivos con capacidades y capital semilla a jóvenes</t>
  </si>
  <si>
    <t>Número de emprendimientos productivos con capacidades y capital semilla a población LGBTIQ+</t>
  </si>
  <si>
    <t>Número de emprendimientos productivos con capacidades y capital semilla a población afrocolombiana</t>
  </si>
  <si>
    <t>Localidad Conectada y Ordenada</t>
  </si>
  <si>
    <t>Infraestructura, Movilidad Sostenible y Accesibilidad para Todos</t>
  </si>
  <si>
    <t>Rehabilitación, Mantenimiento, Adecuación, y Obra Nueva para el Sistema Vial y Estructuras de Paso</t>
  </si>
  <si>
    <t>Número de kilómetros de vías de la LHCN intervenidas</t>
  </si>
  <si>
    <t>Kilómetros</t>
  </si>
  <si>
    <t>3,3 kilómetros de vías intervenidas</t>
  </si>
  <si>
    <t>2 kilómetros de vías intervenidas</t>
  </si>
  <si>
    <t>5,3 kilómetros de vías intervenidas</t>
  </si>
  <si>
    <t>53211 Carreteras</t>
  </si>
  <si>
    <t>Número de metros cúbicos limpiados de drenajes, canales, etc.</t>
  </si>
  <si>
    <t>Metros cúbicos</t>
  </si>
  <si>
    <t>25.000 metros cúbicos de drenajes, canales, etc. limpiados</t>
  </si>
  <si>
    <t>5.000 metros cúbicos de drenajes, canales, etc. limpiados</t>
  </si>
  <si>
    <t>30.000 metros cúbicos de drenajes, canales, etc. limpiados</t>
  </si>
  <si>
    <t>53232 Puertos, vías navegables e instalaciones conexas
53233 Represas
53234 Sistemas de riego y obras hidráulicas de control de inundaciones
5324 Tuberías para la conducción de gas a larga distancia, líneas de comunicación y
cables de poder
53241 Tuberías de larga distancia</t>
  </si>
  <si>
    <t>Número de metros cuadrados recuperados de espacio público</t>
  </si>
  <si>
    <t>Metros cuadrados</t>
  </si>
  <si>
    <t>4.361 metros cuadrados de espacio público recuperado</t>
  </si>
  <si>
    <t>Número de Centros Comunitarios construidos, mejorados y/o adecuados</t>
  </si>
  <si>
    <t>7 Centros Comunitarios construidos, mejorados y/o adecuados</t>
  </si>
  <si>
    <t>Conectividad Insular</t>
  </si>
  <si>
    <t>Número de zonas Wi-Fi gratuitas instaladas en las UCG rurales</t>
  </si>
  <si>
    <t>8 zonas Wi-Fi gratuitas instaladas en las UCG rurales</t>
  </si>
  <si>
    <t>Gobernabilidad Local</t>
  </si>
  <si>
    <t>Fortalecimiento Institucional y Modernización del Sistema de Planeación Local</t>
  </si>
  <si>
    <t>Rediseño institucional de la LHCN</t>
  </si>
  <si>
    <t>Elaborar una propuesta de rediseño institucional de la LHCN</t>
  </si>
  <si>
    <t>Mejoramiento de las instalaciones locativas de las oficinas de la LHCN, infraestructura, mobiliario y dotación de equipos</t>
  </si>
  <si>
    <t>Mejoramiento de el 100% las instalaciones locativas de las oficinas de la LHCN, infraestructura, mobiliario y dotación de equipos</t>
  </si>
  <si>
    <t>Fortalecimiento de las capacidades logísticas y de transporte de la LHCN</t>
  </si>
  <si>
    <t>Fortalecimiento del Proceso de Modernización y Descentralización de las Localidades</t>
  </si>
  <si>
    <t>Presentar una propuesta de reforma normativa del Sistema Desconcentrado de Localidades (Decreto 581 de 2004)</t>
  </si>
  <si>
    <t>Franklin Amador</t>
  </si>
  <si>
    <t>Banco de Proyectos Local implementado</t>
  </si>
  <si>
    <t>1 Banco de Proyectos Local implementado</t>
  </si>
  <si>
    <t>Sistema de Información Estadística Local implementado</t>
  </si>
  <si>
    <t>1 Sistema de Información Estadística Local implementado</t>
  </si>
  <si>
    <t>Innovación Pública Local</t>
  </si>
  <si>
    <t>Innovaciones públicas implementadas en la LHCN</t>
  </si>
  <si>
    <t>1 innovación pública implementada en la LHCN</t>
  </si>
  <si>
    <t>Franklin Amador
Angela Mendoza</t>
  </si>
  <si>
    <t>Transparencia y Acceso a la Información</t>
  </si>
  <si>
    <t xml:space="preserve">Micrositio implementado para la publicación de la gestión de la LHCN </t>
  </si>
  <si>
    <t xml:space="preserve">1 Micrositio implementado para la publicación de la gestión de la LHCN </t>
  </si>
  <si>
    <t>Datos abiertos publicados</t>
  </si>
  <si>
    <t>1 base de datos abiertos publicado</t>
  </si>
  <si>
    <t>Número de Rendiciones de cuentas desarrolladas</t>
  </si>
  <si>
    <t>3 rendiciones de cuentas realizadas</t>
  </si>
  <si>
    <t>2 rendiciones de cuentas realizadas</t>
  </si>
  <si>
    <t>5 rendiciones de cuentas realizadas</t>
  </si>
  <si>
    <t>Franklin Amador
Luis Sayas
Angela Mendoza</t>
  </si>
  <si>
    <t xml:space="preserve">Modelo Integrado de Planeación y Gestión implementado </t>
  </si>
  <si>
    <t>1 MIPG implementado</t>
  </si>
  <si>
    <t>Franklin Amador
Ma Bernarda Pérez</t>
  </si>
  <si>
    <t>Proceso de formulación e implementación del seguimiento del Plan de Desarrollo Local, Plan Indicativo y Planes de Acción de la LHCN</t>
  </si>
  <si>
    <t>1 proceso de formulación e implementación del seguimiento del Plan de Desarrollo Local, Plan Indicativo y Planes de Acción de la LHCN</t>
  </si>
  <si>
    <t>Hélida Díaz De Oro
Reiner Córdoba</t>
  </si>
  <si>
    <t>Número de personas líderes y autoridades turísticas vinculadas a procesos de formación</t>
  </si>
  <si>
    <t xml:space="preserve">100 personas líderes y autoridades turísticas vinculadas a procesos de formación de atención al cliente </t>
  </si>
  <si>
    <t xml:space="preserve">320 personas líderes y autoridades turísticas vinculadas a procesos de formación de atención al cliente </t>
  </si>
  <si>
    <t xml:space="preserve">420 personas líderes y autoridades turísticas vinculadas a procesos de formación de atención al cliente </t>
  </si>
  <si>
    <t>Creación y funcionamiento del Comité Interinstitucional de Turismo</t>
  </si>
  <si>
    <t>1 Comité Interinstitucional de Turismo creado y en funcionamiento</t>
  </si>
  <si>
    <t>2 Comités Interinstitucionales de Turismo creados y en funcionamiento</t>
  </si>
  <si>
    <t xml:space="preserve">Número de Jornadas Pedagógicas de Sensibilización, Capacitación, Verificación, Inspección a los Operadores Formales e Informales de la Localidad                                                                     </t>
  </si>
  <si>
    <t xml:space="preserve">12 Jornadas Pedagógicas de Sensibilización, Capacitación, Verificación, Inspección a los Operadores Formales e Informales de la Localidad                                                                     </t>
  </si>
  <si>
    <t xml:space="preserve">24 Jornadas Pedagógicas de Sensibilización, Capacitación, Verificación, Inspección a los Operadores Formales e Informales de la Localidad                                                                     </t>
  </si>
  <si>
    <t>Irene Pérez</t>
  </si>
  <si>
    <t>Enfoque de Personas con Discapacidad</t>
  </si>
  <si>
    <t xml:space="preserve">Capacidades Diversas - Uniendo Fortalezas </t>
  </si>
  <si>
    <t>Número de Actividades lúdicas y recreativas con niños, niñas y adultos con condición de discapacidad realizadas</t>
  </si>
  <si>
    <t xml:space="preserve"> 4 actividades Lúdicas y Recreativas con niños, niñas y adultos con condición de discapacidad realizadas</t>
  </si>
  <si>
    <t>3 actividades Lúdicas y Recreativas con niños, niñas y adultos con condición de discapacidad realizadas</t>
  </si>
  <si>
    <t>7 actividades Lúdicas y Recreativas con niños, niñas y adultos con condición de discapacidad realizadas</t>
  </si>
  <si>
    <t>Número de encuentros de madres cuidadoras y personas con discapacidad realizados</t>
  </si>
  <si>
    <t>3 encuentros de madres cuidadoras y personas con discapacidad realizados</t>
  </si>
  <si>
    <t>1 encuentro de madres cuidadoras y personas con discapacidad realizado</t>
  </si>
  <si>
    <t>4 encuentros de madres cuidadoras y personas con discapacidad realizados</t>
  </si>
  <si>
    <t>Número de unidades de sistemas tecnológicos y herramientas pedagógicas, materiales didácticos, mobiliario, equipo, etc. para niños, niñas y adultos con condición de discapacidad</t>
  </si>
  <si>
    <t>200 unidades de sistemas tecnológicos y herramientas pedagógicas, materiales didácticos, mobiliario, equipo, etc.</t>
  </si>
  <si>
    <t>150 unidades de sistemas tecnológicos y herramientas pedagógicas, materiales didácticos, mobiliario, equipo, etc.</t>
  </si>
  <si>
    <t>350 unidades de sistemas tecnológicos y herramientas pedagógicas, materiales didácticos, mobiliario, equipo, etc.</t>
  </si>
  <si>
    <t>Caracterización de la población con discapacidad e infraestructura adecuada (vías, colegios, parques, etc.)</t>
  </si>
  <si>
    <t>1 Caracterización de la población con discapacidad e infraestructura adecuada (vías, colegios, parques, etc.) realizada</t>
  </si>
  <si>
    <t>2 Caracterizaciones de la población con discapacidad e infraestructura adecuada (vías, colegios, parques, etc.) realizada</t>
  </si>
  <si>
    <t>Número de acciones de inclusión para la población con discapacidad auditiva</t>
  </si>
  <si>
    <t>5 acciones de inclusión para la población con discapacidad auditiva</t>
  </si>
  <si>
    <t>2 acciones de inclusión para la población con discapacidad auditiva</t>
  </si>
  <si>
    <t>7 acciones de inclusión para la población con discapacidad auditiva</t>
  </si>
  <si>
    <t>Protección Integral de la Vejez</t>
  </si>
  <si>
    <t>Cuidando a Nuestros Mayores</t>
  </si>
  <si>
    <t>Número de actividades recreativas y/o culturales con adultos mayores realizadas</t>
  </si>
  <si>
    <t>9 actividades recreativas y/o culturales con adultos mayores realizadas</t>
  </si>
  <si>
    <t>18 actividades recreativas y/o culturales con adultos mayores realizadas</t>
  </si>
  <si>
    <t>Número de jornadas de atención integral para el adulto mayor realizadas</t>
  </si>
  <si>
    <t>6  jornadas de atención integral para el adulto mayor realizadas</t>
  </si>
  <si>
    <t>6 jornadas de atención integral para el adulto mayor realizadas</t>
  </si>
  <si>
    <t>12 jornadas de atención integral para el adulto mayor realizadas</t>
  </si>
  <si>
    <t>Número de ferias de emprendimiento que les permitan a los emprendedores de la LHCN vender sus productos</t>
  </si>
  <si>
    <t>2 ferias de emprendimiento</t>
  </si>
  <si>
    <t>1 feria de emprendimiento</t>
  </si>
  <si>
    <t>3 ferias de emprendimiento</t>
  </si>
  <si>
    <t>Kevin Carmona
Riquilda Correa
Nélida Castellanos
Liliana Meléndez</t>
  </si>
  <si>
    <t>Porcentaje de avance en la implementación del Plan Institucional de Archivo del Distrito (PINAR) en la LHCN</t>
  </si>
  <si>
    <t>Implementar al 100% el Plan Institucional de Archivo del Distrito (PINAR) en la LHCN</t>
  </si>
  <si>
    <t>Lorena Velásquez</t>
  </si>
  <si>
    <t xml:space="preserve">Localidad Amigable con el Ambiente  </t>
  </si>
  <si>
    <t>Protección y Atención Animal en la LHCN</t>
  </si>
  <si>
    <t>Número de jornadas de vacunación, desparasitación y/o esterilización realizada</t>
  </si>
  <si>
    <t xml:space="preserve">12 jornadas de vacunación, desparasitación y/o esterilización  </t>
  </si>
  <si>
    <t>6 jornadas de vacunación, desparasitación y/o esterilización</t>
  </si>
  <si>
    <t xml:space="preserve">18 jornadas de vacunación, desparasitación y/o esterilización  </t>
  </si>
  <si>
    <t>Número de Campañas Integrales para el Bienestar Animal: Adopción y Educación Contra el Maltrato</t>
  </si>
  <si>
    <t>4 campañas Integrales para el Bienestar Animal: Adopción y Educación y Contra el Maltrato realizadas</t>
  </si>
  <si>
    <t>2 campañas Integral para el Bienestar Animal: Adopción y Educación Contra el Maltrato realizadas</t>
  </si>
  <si>
    <t>6 campañas Integrales para el Bienestar Animal: Adopción y Educación y Contra el Maltrato realizadas</t>
  </si>
  <si>
    <t>Lorena Velásquez
Stey Bolívar</t>
  </si>
  <si>
    <t>Conservación Ambiental y Gestión Local</t>
  </si>
  <si>
    <t>Número de ciudadanos participando en actividades de educación ambiental</t>
  </si>
  <si>
    <t>600 personas vinculadas en actividades de educación ambiental en la LHCN</t>
  </si>
  <si>
    <t>400 personas vinculadas en actividades de educación ambiental en la LHCN</t>
  </si>
  <si>
    <t>1.000 personas vinculadas en actividades de educación ambiental en la LHCN</t>
  </si>
  <si>
    <t>Número de jornadas de recuperación de puntos críticos identificados</t>
  </si>
  <si>
    <t>6 jornadas de recuperación de puntos críticos identificados</t>
  </si>
  <si>
    <t>12 jornadas de recuperación de puntos críticos identificados</t>
  </si>
  <si>
    <t>Número de instalaciones de nuevos puntos de reciclaje en zonas verdes</t>
  </si>
  <si>
    <t>10 puntos verdes instalados</t>
  </si>
  <si>
    <t>5 puntos verdes instalados</t>
  </si>
  <si>
    <t>15 puntos verdes instalados</t>
  </si>
  <si>
    <t>Número de jornadas de siembra de árboles en la LHCN</t>
  </si>
  <si>
    <t>10 jornadas de siembra de árboles</t>
  </si>
  <si>
    <t>Número de jornadas de siembra de manglares en la LHCN</t>
  </si>
  <si>
    <t>1 jornada de siembra de manglares</t>
  </si>
  <si>
    <t>2 jornadas de siembra de manglares</t>
  </si>
  <si>
    <t>3 jornadas de siembra de manglares</t>
  </si>
  <si>
    <t>Número de jornadas de siembra de corales en la LHCN</t>
  </si>
  <si>
    <t>1 jornada de siembra de corales en la LHCN</t>
  </si>
  <si>
    <t>Número de talleres de formación en mantenimiento y cuidado de zonas verdes realizados con la comunidad</t>
  </si>
  <si>
    <t xml:space="preserve">6 talleres de formación realizados </t>
  </si>
  <si>
    <t>3 talleres de formación realizados</t>
  </si>
  <si>
    <t xml:space="preserve">9 talleres de formación realizados </t>
  </si>
  <si>
    <t>Milena Navarro
Angela Mendoza</t>
  </si>
  <si>
    <t>Ventanillas de atención al ciudadano optimizadas en funcionamiento</t>
  </si>
  <si>
    <t>2 Ventanillas de atención al ciudadano en funcionamiento</t>
  </si>
  <si>
    <t xml:space="preserve">MATRIZ GENERAL PLAN DE DESARROLLO LOCALIDAD HISTORICA Y DEL CARIBE NORTE </t>
  </si>
  <si>
    <t>LINEA ESTRATEGICA</t>
  </si>
  <si>
    <t>COMPONENTE IMPULSOR DE AVANCE</t>
  </si>
  <si>
    <t>PROGRAMA PDL</t>
  </si>
  <si>
    <t>INDICADOR</t>
  </si>
  <si>
    <t>LINEA BASE</t>
  </si>
  <si>
    <t>META CUATRIENIO</t>
  </si>
  <si>
    <t>PROYECTO</t>
  </si>
  <si>
    <t>BPIN</t>
  </si>
  <si>
    <t>Componente Rural</t>
  </si>
  <si>
    <t>VIDA DIGNA E INCLUSIÓN SOCIAL Y CULTURAL</t>
  </si>
  <si>
    <t>500 computadores dotados a aulas educativas de IEO</t>
  </si>
  <si>
    <t>300 computadores dotados a aulas educativas de IEO</t>
  </si>
  <si>
    <t>Número de aulas dotadas con materiales didácticos y mobiliario, equipos, etc.</t>
  </si>
  <si>
    <t>5 instituciones educativas oficiales de la LHCN dotadas con materiales didácticos, mobiliario, equipos, etc</t>
  </si>
  <si>
    <t>Número de instituciones educativas oficiales adecuadas para el acceso de estudiantes en condición de discapacidad</t>
  </si>
  <si>
    <t xml:space="preserve"> Artes y Cultura para el Desarrollo Humano y Social</t>
  </si>
  <si>
    <t xml:space="preserve">9 cinematecas </t>
  </si>
  <si>
    <t>3 cinematecas</t>
  </si>
  <si>
    <t>Llevar a cabo un evento académico sobre los usos y costumbres en la LHCN</t>
  </si>
  <si>
    <t xml:space="preserve"> Deporte y Recreación</t>
  </si>
  <si>
    <t>Número de escenarios deportivos, canchas y/o parques nuevos mantenidos, adecuados y/o mejorados e</t>
  </si>
  <si>
    <t>10 escenarios deportivos, canchas y/o parques construidos, mantenidos y/o adecuados</t>
  </si>
  <si>
    <t>8 escenarios deportivos, canchas y/o parques construidos, mantenidos y/o adecuados</t>
  </si>
  <si>
    <t>CONSTRUCCIÓN MANTENIMIENTOS ADECUACIONES REPARACIONES DE CANCHAS DEPORTIVAS Y PARQUES EN LA ZONA URBANA E INSULAR DE LA LOCALIDAD HISTÓRICA Y DEL CARIBE NORTE DEL DISTRITO DE CARTAGENA DE INDIAS</t>
  </si>
  <si>
    <t>1 acciones afirmativa realizada para la promoción de situaciones de Riesgo Socia</t>
  </si>
  <si>
    <t>Número de Acciones formativas con NNA para la Prevención del Fomento de Hábitos Saludables en
Salud Oral</t>
  </si>
  <si>
    <t>11 acciones formativas con NNA para la prevención del Fomento de Hábitos Saludables en
Salud Oral</t>
  </si>
  <si>
    <t>1 acción formativa con NNA para la prevención del Fomento de Hábitos Saludables en
Salud Oral</t>
  </si>
  <si>
    <t>Número de actividades encaminadas al Fortalecimiento de la Red Local
de Local de
Prevención de
las Violencias
contra las
Mujeres y
Respeto por la
Diversidad</t>
  </si>
  <si>
    <t>3 acciones realizadas</t>
  </si>
  <si>
    <t>2 acciones realizadas</t>
  </si>
  <si>
    <t>Número de funcionarios y servidores públicos de la LHCN formados en prevención y atención integral de
violencias y actos de discriminación a la población LGBTIQ+</t>
  </si>
  <si>
    <t>30 funcionarios y servidores públicos de la LHCN formados en prevención y atención integral
de violencias y
actos de
discriminación a
la población
LGBTIQ+</t>
  </si>
  <si>
    <t xml:space="preserve"> Enfoque de Personas con Discapacidad</t>
  </si>
  <si>
    <t>Capacidades Diversas - Uniendo Fortalezas</t>
  </si>
  <si>
    <t>4 actividades Lúdicas y Recreativas con niños, niñas y adultos con condición de discapacidad realizadas</t>
  </si>
  <si>
    <t>Número de unidades de sistemas tecnológicos y herramientas pedagógicas, materiales didácticos, mobiliario, equipo, etc. para niños</t>
  </si>
  <si>
    <t>1 Caracterización de la población con discapacidad e infraestructura adecuada (vías, colegios, parques, etc</t>
  </si>
  <si>
    <t>SEGURIDAD HUMANA Y BIENESTAR SOCIAL</t>
  </si>
  <si>
    <t>Convivencia Vecinal y Seguridad Ciudadana</t>
  </si>
  <si>
    <t>APLICACIÓN PROMOCIÓN A EL FORTALECIMIENTO Y CAPACITACIÓN A FRENTES DE SEGURIDAD DE LA LOCALIDAD HISTÓRICA Y DEL CARIBE NORTE DEL DISTRITO DE CARTAGENA DE INDIAS</t>
  </si>
  <si>
    <t>Número de jornadas realizadas en las IEO de la localidad en SPA</t>
  </si>
  <si>
    <t>10 jornadas en IEO de la localidad para el desarrollo de capacidades en el manejo integral del consumo de sustancias psicoactivas y las acciones derivabas de la política pública de salud</t>
  </si>
  <si>
    <t>DESARROLLO ECONÓMICO EQUITATIVO Y SOSTENIBLE</t>
  </si>
  <si>
    <t>25 emprendimientos productivos con capacidades y capital semilla a población en condición de discapacidad</t>
  </si>
  <si>
    <t>20 emprendimientos productivos con capacidades y capital semilla a población en condición de discapacidad</t>
  </si>
  <si>
    <t>MPLEMENTACIÓN DEL PROYECTO EMPRENDIMIENTO Y GESTIÓN DE LA EMPLEABILIDAD EN LOCALIDAD HISTÓRICA Y DEL CARIBE NORTE EN EL DISTRITO DE CARTAGENA DE INDIAS</t>
  </si>
  <si>
    <t>25 emprendimientos productivos con capacidades y capital semilla a adultos mayores</t>
  </si>
  <si>
    <t>50  emprendimientos productivos con capacidades y capital semilla a adultos mayores</t>
  </si>
  <si>
    <t>50 emprendimientos productivos con capacidades y capital semilla a mujeres cabeza de hogar</t>
  </si>
  <si>
    <t>100 emprendimientos productivos con capacidades y capital semilla a mujeres cabeza de hogar</t>
  </si>
  <si>
    <t>25 emprendimientos productivos con capacidades y capital semilla a madres cuidadoras</t>
  </si>
  <si>
    <t>15 emprendimientos productivos con capacidades y capital semilla a iniciativas culturales</t>
  </si>
  <si>
    <t>10 emprendimientos productivos con capacidades y capital semilla a iniciativas deportivas</t>
  </si>
  <si>
    <t>15 emprendimientos productivos con capacidades y capital semilla a jóvenes</t>
  </si>
  <si>
    <t>10 emprendimientos productivos con capacidades y capital semilla a población LGBTIQ+</t>
  </si>
  <si>
    <t>50 emprendimientos productivos con capacidades y capital semilla a población afrocolombiana</t>
  </si>
  <si>
    <t>360 personas capacitadas en contabilidad, mercado, atención al cliente entre otros</t>
  </si>
  <si>
    <t>280 personas capacitadas en contabilidad, mercado, atención al cliente entre otros</t>
  </si>
  <si>
    <t>2 ferias de emprendimiento que les permitan a los emprendedores de la LHCN vender sus productos</t>
  </si>
  <si>
    <t>1 feria de emprendimiento que les permitan a los emprendedores de la LHCN vender sus productos</t>
  </si>
  <si>
    <t>100 personas líderes y autoridades turísticas vinculadas a procesos de formación</t>
  </si>
  <si>
    <t>320 personas líderes y autoridades turísticas vinculadas a procesos de formación</t>
  </si>
  <si>
    <t>50  personas vinculadas a asistencia técnica para el fortalecimiento de la actividad artesanal</t>
  </si>
  <si>
    <t>Número de eventos turísticos náuticos promovidos y desarrollados en la zona insular</t>
  </si>
  <si>
    <t>1 evento turísticos náuticos promovidos y desarrollado</t>
  </si>
  <si>
    <t xml:space="preserve">1 Comité Interinstitucional de Turismo Creado y en  funcionamiento </t>
  </si>
  <si>
    <t>Número de Jornadas Pedagógicas de Sensibilización, Capacitación, Verificación, Inspección a los Operadores Formales e Informales de la Localidad</t>
  </si>
  <si>
    <t>12 Jornadas Pedagógicas de Sensibilización, Capacitación, Verificación, Inspección a los Operadores Formales e Informales de la Localidad</t>
  </si>
  <si>
    <t>LOCALIDAD CONECTADA Y ORDENADA</t>
  </si>
  <si>
    <t>Localidad Amigable con el Ambiente</t>
  </si>
  <si>
    <t>5  puntos verdes instalados</t>
  </si>
  <si>
    <t>2 jornada de siembra de manglares</t>
  </si>
  <si>
    <t>6 talleres de formación en mantenimiento y cuidado de zonas verdes realizados con la comunidad</t>
  </si>
  <si>
    <t>3 talleres de formación en mantenimiento y cuidado de zonas verdes realizados con la comunidad</t>
  </si>
  <si>
    <t>Protección y Atención Animal</t>
  </si>
  <si>
    <t xml:space="preserve">12  jornadas de vacunación, desparasitación y/o esterilización </t>
  </si>
  <si>
    <t xml:space="preserve">6  jornadas de vacunación, desparasitación y/o esterilización </t>
  </si>
  <si>
    <t>2 campañas Integrales para el Bienestar Animal: Adopción y Educación y Contra el Maltrato realizadas</t>
  </si>
  <si>
    <t>3.3 kilómetros de vías de la LHCN intervenidas</t>
  </si>
  <si>
    <t>2 kilómetros de vías de la LHCN intervenidas</t>
  </si>
  <si>
    <t xml:space="preserve">
CONSTRUCCIÓN MEJORAMIENTO Y REHABILITACIÓN DE VÍAS PARA EL TRANSPORTE Y LA MOVILIDAD EN LA LOCALIDAD HISTÓRICA Y DEL CARIBE NORTE EN EL DISTRITO DE CARTAGENA</t>
  </si>
  <si>
    <t>RECUPERACION DEL SISTEMA DE CANALES Y CAUCES PLUVIALES EN LA ZONA URBANA E INSULAR DE LA LOCALIDAD HISTORICA Y DEL CARIBE NORTE DEL DISTRITO DE CARTAGENA DE INDIAS</t>
  </si>
  <si>
    <t>BUEN GOBIERNO, GOBERNABILIDAD Y GOBERNANZA LOCALES</t>
  </si>
  <si>
    <t>Modelo Integrado de Planeación y Gestión implementado</t>
  </si>
  <si>
    <t>61% de avance en la implementación del Plan Institucional de Archivo del Distrito (PINAR) en la LHCN</t>
  </si>
  <si>
    <t>IMPLEMENTACION DEL PROYECTO DE MEJORAMIENTO INTEGRAL A LAS SEDES DONDE FUNCIONA LAS OFICINAS DE LA ALCALDIA DE LA LOCALIDAD HISTORICA Y DEL CARIBE NORTE DEL DISTRITO DE CARTAGENA DE INDIAS</t>
  </si>
  <si>
    <t>1 propuesta de reforma normativa del Sistema Desconcentrado de Localidades (Decreto 581 de 2004)</t>
  </si>
  <si>
    <t>Micrositio implementado para la publicación de la gestión de la LHCN</t>
  </si>
  <si>
    <t>1 Micrositio implementado para la publicación de la gestión de la LHCN</t>
  </si>
  <si>
    <t>100 % de Organizaciones Comunitarias Locales (Consejo de Planeación Local, Consejos Comuneros, Consejos Comunitarios, Acción Comunal, Consejo Local de Juventudes, Consejo Local de Mujeres, Consejo Local de Cultura, Consejo Local de Personas con Discapacidad y Otros Consejos Locales) que reciben apoyo administrativo, técnico, financiero, formativo y/o logístico</t>
  </si>
  <si>
    <t>100% de Organizaciones Comunitarias Locales que participan en los procesos de formación y cualificación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</si>
  <si>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</si>
  <si>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</si>
  <si>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</si>
  <si>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</si>
  <si>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</si>
  <si>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</si>
  <si>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</si>
  <si>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</si>
  <si>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</si>
  <si>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PLANTEAMIENTO ESTRATÉGICO- PLAN DE DESARROLLO</t>
  </si>
  <si>
    <t>OBJETIVO DE DESARROLLO SOSTENIBLE</t>
  </si>
  <si>
    <t>PROGRAMACIÓN META PRODUCTO 2024</t>
  </si>
  <si>
    <t>REPORTE META PRODUCTO CORTE DICIEMBRE 2024</t>
  </si>
  <si>
    <t>1.2 Componente Impulsor de Avance: Cultura</t>
  </si>
  <si>
    <t>Programa: Artes y Cultura para el Desarrollo Humano y Social</t>
  </si>
  <si>
    <t xml:space="preserve">1.3 Componente Impulsor de Avance: Deporte y Recreación </t>
  </si>
  <si>
    <t>Programa: Deporte y Recreación para Todos y Todas</t>
  </si>
  <si>
    <t>1.4 Componente Impulsor de Avance: Niñez, Adolescencia y Juventud</t>
  </si>
  <si>
    <t>Programa: Nuestros Niños, Niñas y Adolescentes Disfrutando de la Lúdica y la Recreación</t>
  </si>
  <si>
    <t>Programa: Casa de la Juventud: Fortaleciendo el Desarrollo Integral de los Adolescentes y Jóvenes</t>
  </si>
  <si>
    <t>1.5 Componente Impulsor de Avance: Enfoque de Género y Diversidad</t>
  </si>
  <si>
    <t>Programa: Mujeres Empoderadas: Camino a la Igualdad</t>
  </si>
  <si>
    <t>Programa: Localidad Inclusiva</t>
  </si>
  <si>
    <t>1.6 Componente Impulsor de Avance: Enfoque de Personas con Discapacidad</t>
  </si>
  <si>
    <t xml:space="preserve">Programa: Capacidades Diversas - Uniendo Fortalezas </t>
  </si>
  <si>
    <t xml:space="preserve">1.7 Componente Impulsor de Avance: Protección Integral de la Vejez </t>
  </si>
  <si>
    <t>Programa: Cuidando a Nuestros Mayores</t>
  </si>
  <si>
    <t>2. LÍNEA ESTRATÉGICA: SEGURIDAD HUMANA Y BIENESTAR SOCIAL</t>
  </si>
  <si>
    <t xml:space="preserve">2.1 Componente Impulsor de Avance: Convivencia Vecinal y Seguridad Ciudadana </t>
  </si>
  <si>
    <t>Programa: Localidad con Seguridad y Convivencia Ciudadana</t>
  </si>
  <si>
    <t>2.2 Componente Impulsor de Avance: Salud Pública y Aseguramiento</t>
  </si>
  <si>
    <t>Programa: Salud Integral y Saneamiento Básico en la Localidad</t>
  </si>
  <si>
    <t>2.3 Componente Impulsor de Avance: Superación de la Pobreza Extrema y Seguridad Alimentaria</t>
  </si>
  <si>
    <t>Programa: Superación de la Pobreza</t>
  </si>
  <si>
    <t>3. LÍNEA ESTRATÉGICA: DESARROLLO ECONÓMICO EQUITATIVO Y SOSTENIBLE</t>
  </si>
  <si>
    <t>3.1 Componente Impulsor de Avance: Economía Popular y Turismo Responsable</t>
  </si>
  <si>
    <t>Programa: Economía Popular y Emprendimiento Diferencial</t>
  </si>
  <si>
    <t>Programa: Turismo Responsable y Sostenible</t>
  </si>
  <si>
    <t>4. LÍNEA ESTRATÉGICA: LOCALIDAD CONECTADA Y ORDENADA</t>
  </si>
  <si>
    <t xml:space="preserve">4.1 Componente Impulsor de Avance: Localidad Amigable con el Ambiente  </t>
  </si>
  <si>
    <t>Programa: Conservación Ambiental y Gestión Local</t>
  </si>
  <si>
    <t>Programa: Protección y Atención Animal en la LHCN</t>
  </si>
  <si>
    <t>4.2 Componente Impulsor de Avance: Infraestructura, Movilidad Sostenible y Accesibilidad para Todos</t>
  </si>
  <si>
    <t>Programa: Rehabilitación, Mantenimiento, Adecuación, y Obra Nueva para el Sistema Vial y Estructuras de Paso</t>
  </si>
  <si>
    <t>Programa: Conectividad Insular</t>
  </si>
  <si>
    <t>5. LÍNEA ESTRATÉGICA: BUEN GOBIERNO, GOBERNABILIDAD Y GOBERNANZA LOCALES</t>
  </si>
  <si>
    <t>5.1. Componente Impulsor de Avance: Gobernabilidad Local</t>
  </si>
  <si>
    <t>Programa: Fortalecimiento Institucional y Modernización del Sistema de Planeación Local</t>
  </si>
  <si>
    <t>Programa: Fortalecimiento del Proceso de Modernización y Descentralización de las Localidades</t>
  </si>
  <si>
    <t>Programa: Innovación Pública Local</t>
  </si>
  <si>
    <t>Programa: Transparencia y Acceso a la Información</t>
  </si>
  <si>
    <t>5.2 Componente Impulsor de Avance: Gobernanza Local</t>
  </si>
  <si>
    <t>Programa: Fortalecimiento y Generación de Capacidades de las Organizaciones Comunitarias Locales</t>
  </si>
  <si>
    <t>Programa: Cultura Ciudadana Local</t>
  </si>
  <si>
    <t xml:space="preserve">
</t>
  </si>
  <si>
    <t>Página: 3 de 3</t>
  </si>
  <si>
    <t xml:space="preserve">DEPENDENCIA : </t>
  </si>
  <si>
    <t>PROYECTO DE INVERSIÓN</t>
  </si>
  <si>
    <t>PLAN ANUAL DE ADQUISICIONES</t>
  </si>
  <si>
    <t>PROGRAMACIÓN PRESUPUESTAL</t>
  </si>
  <si>
    <t>META DE RESULTADO</t>
  </si>
  <si>
    <t xml:space="preserve"> META PRODUCTO PDD 2024</t>
  </si>
  <si>
    <t>CÓDIGO DE PROYECTO BPIN</t>
  </si>
  <si>
    <t>OBJETIVO GENERAL DEL PROYECTO</t>
  </si>
  <si>
    <t>OBJETIVO ESPECIFICO DEL PROYECTO</t>
  </si>
  <si>
    <t>PRODUCTO DEL PROYECTO</t>
  </si>
  <si>
    <t>PONDERACIÓN DE  PRODUCTO</t>
  </si>
  <si>
    <t>ACTIVIDADES DE PROYECTO DE INVERSIÓN 
( HITOS )</t>
  </si>
  <si>
    <t>TRAZADOR PRESUPUESTAL</t>
  </si>
  <si>
    <t>ENTREGABLE</t>
  </si>
  <si>
    <t>PROGRAMACIÓN NUMÉRICA DE LA ACTIVIDAD PROYECTO (VIGENCIA)</t>
  </si>
  <si>
    <t>REPORTE ACTIVIDAD DE PROYECTO
EJECUTADO CORTE DICIEMBRE 2024</t>
  </si>
  <si>
    <t>FECHA DE INICIO DE LA ACTIVIDAD</t>
  </si>
  <si>
    <t>FECHA DE TERMINACIÓN DE LA ACTIVIDAD</t>
  </si>
  <si>
    <t>TIEMPO DE EJECUCIÓN
(número de días)</t>
  </si>
  <si>
    <t>BENEFICIARIOS PROGRAMADOS</t>
  </si>
  <si>
    <t>UNIDAD COMUNERA DE GOBIERNO A IMPACTAR</t>
  </si>
  <si>
    <t>NOMBRE DEL RESPONSABLE 1</t>
  </si>
  <si>
    <t xml:space="preserve">RIESGOS DEL PROYECTO </t>
  </si>
  <si>
    <t>ACCIONES DE CONTROL DE LOS RIESGOS DE LOS PROYECTOS</t>
  </si>
  <si>
    <t>¿REQUIERE CONTRATACIÓN?</t>
  </si>
  <si>
    <t>DESCRIPCIÓN DE LA ADQUISICIÓN ASOCIADA AL PROYECTO</t>
  </si>
  <si>
    <t>CUANTÍA ASIGNADA A LA CONTRATACIÓN</t>
  </si>
  <si>
    <t>MODALIDAD DE SELECCIÓN</t>
  </si>
  <si>
    <t>FUENTE DE RECURSOS</t>
  </si>
  <si>
    <t>FECHA DE INICIO DE CONTRATACIÓN</t>
  </si>
  <si>
    <t>REPORTE (ENLACE DE SECOP)</t>
  </si>
  <si>
    <t>APROPIACIÓN INICIAL
(en pesos)</t>
  </si>
  <si>
    <t>APROPACIÓN DEFINITIVA POR PROYECTO</t>
  </si>
  <si>
    <t>EJECUCIÓN PRESUPUESTAL SEGÚN REGISTROS PRESUPUESTALES CORTE DICIEMBRE 2024</t>
  </si>
  <si>
    <t>EJECUCIÓN PRESUPUESTAL SEGÚN GIROS CORTE DICIEMBRE 2024</t>
  </si>
  <si>
    <t>FUENTE DE FINANCIACIÓN</t>
  </si>
  <si>
    <t>RUBRO PRESUPUESTAL</t>
  </si>
  <si>
    <t xml:space="preserve"> 9 cinematecas</t>
  </si>
  <si>
    <t>12 cinematecas</t>
  </si>
  <si>
    <t>Incrementar el desarrollo de actividades recreo-deportivas individuales y en familia en la entidad territorial.</t>
  </si>
  <si>
    <t>1. Mejorar las condiciones para la recreación y la práctica deportiva.
2. Realizar mantenimiento a los espacios existentes.
3. Recuperar los espacios para el desarrollo de actividades recreativas y deportivas.
4. Aumentar la disponibilidad de espacios para la recreación y las prácticas deportivas.</t>
  </si>
  <si>
    <t>Parques recreativos adecuados</t>
  </si>
  <si>
    <t>1. Dotar de elementos o máquinas biosaludables en espacios de esparcimiento
2. Dotar de juegos infantiles de parques y zonas de esparcimiento infantil.
3. Realizar obras preliminares.
4. Instalar el sistema de iluminación del parque.
5. Instalar las redes de drenaje.
6. Conformar las zonas verdes.</t>
  </si>
  <si>
    <t>3, 8, 10 y Tierra Bomba</t>
  </si>
  <si>
    <t>1. Las personas no usan la infraestructura.
2. La construcción del parque-recreo-deportivo se realiza en temporada de lluvias.
3. Se pueden adquirir materiales de baja calidad para la construcción de la obra.</t>
  </si>
  <si>
    <t>1. Promocionar el deporte a través de divulgación de la oferta disponible.
2. Tener en cuenta las condiciones meteorológicas a la hora de realizar el cronograma de obra.
3. Detallar las especificaciones técnicas de todos los insumos garantizando igual o superior calidad a través de la interventoría.</t>
  </si>
  <si>
    <t>SI</t>
  </si>
  <si>
    <t>Construcción, mantenimiento, adecuaciones y reparaciones de canchas deportivas y parques en la zona rural e insular de la Localidad Histórica y del Caribe Norte de la ciudad de Cartagena</t>
  </si>
  <si>
    <t>Selección Abreviada de Mínima Cuantía</t>
  </si>
  <si>
    <t>Ingresos Corrientes de Libre Destinación</t>
  </si>
  <si>
    <t>https://community.secop.gov.co/Public/Tendering/ContractNoticePhases/View?PPI=CO1.PPI.34241554&amp;isFromPublicArea=True&amp;isModal=False
https://community.secop.gov.co/Public/Tendering/ContractNoticePhases/View?PPI=CO1.PPI.34241554&amp;isFromPublicArea=True&amp;isModal=False
https://community.secop.gov.co/Public/Tendering/ContractNoticePhases/View?PPI=CO1.PPI.36148527&amp;isFromPublicArea=True&amp;isModal=False</t>
  </si>
  <si>
    <t>2,3,4301,1604,2021130010079-CONSTRUCCION MANTENIMIENTOS ADECUACIONES REPARACIONES DE CANCHAS DEPORTIVAS Y PARQUES  EN LA ZONA URBANA DE LA LOCALIDAD HISTORICA Y DEL CARIBE NORTE DEL DISTRITO DE CARTAGENA DE INDIAS</t>
  </si>
  <si>
    <t>Mejorar los niveles de movilidad en el tránsito vehicular en la Localidad Histórica y del Caribe Norte de l Distrito de Cartagena de Indias.</t>
  </si>
  <si>
    <t>1. Mejorar las vías en la Localidad Histórica y del Caribe Norte de Cartagena de Indias.
2. Cumplir con las consideraciones técnicas de construcción.
3. Garantizar el uso de materiales que cumplan con las especificaciones técnicas.
4. Drenaje superficial eficiente.
5. Realizar periódicamente y de calidad los mantenimientos.</t>
  </si>
  <si>
    <t>Vía secundaria construida (Producto principal del proyecto)</t>
  </si>
  <si>
    <t>Realizar la construcción de vías en barrios de la localidad Histórica y del Caribe Norte</t>
  </si>
  <si>
    <t>1. Demora en la contratación del proyecto.
2. Escasez de materiales de construcción.
3. Incremento de la ola invernal.</t>
  </si>
  <si>
    <t>1. Hacer seguimiento al proceso de contratación para evitar contratiempos.
2. Abrir canales de compra en los municipios vecinos.
3. Contratar el proyecto en época de verano.</t>
  </si>
  <si>
    <t>Construcción y mantenimiento de vías en barrios de la Localidad Histórica y del Caribe Norte</t>
  </si>
  <si>
    <t>Selección Abreviada de Menor Cuantía</t>
  </si>
  <si>
    <t>https://community.secop.gov.co/Public/Tendering/ContractNoticePhases/View?PPI=CO1.PPI.34326580&amp;isFromPublicArea=True&amp;isModal=False</t>
  </si>
  <si>
    <t>2,3,2402,0600,2021130010076-CONSTRUCCION MEJORAMIENTO Y REHABILITACION DE VIAS PARA EL TRANSPORTE Y LA MOVILIDAD EN LA LOCALIDAD HISTORICA Y DEL CARIBE NORTE EN EL DISTRITO DE CARTAGENA</t>
  </si>
  <si>
    <t>Realizar la limpieza y mantenimiento de canales y cauces pluviales en la zona urbana e insular de la Localidad Histórica y del Caribe Norte del Dsitrito de Cartagena de Indias</t>
  </si>
  <si>
    <t>1. Realizar la limpieza y mantenimiento de canales y cauces pluviales en la zona urbana e insular de la Localidad Histórica y del Caribe Norte del Dsitrito de Cartagena de Indias.
2. Mejorar la cultura ciudadana para la correcta disposición de desechos, basuras y escombros en los cuerpos de agua.
3. Planificar el mantenimiento periódico de canales y cauces pluviales en la zona insular de la Localidad Histórica y del Caribe Norte del Distrito de Cartagena de Indias.</t>
  </si>
  <si>
    <t>Servicio de dragado</t>
  </si>
  <si>
    <t xml:space="preserve">1. Administración del proyecto.
2. Realizar excavación húmeda para la extracción de residuos, basuras y materiales sólidos.
3. Desmonte de maleza.
4. Retirar material y disponerlo en botadero certificado.
5. Trasladar equipos, herramientas y materiales en camabaja para el desarrollo de actividades de recuperación de canales.
6. Habilitar bote como apoyo a las actividades de recuperación de canales con ancho de secciones elevadas.
7. Realizar limpieza de cabestrante diurno.
8. Realización de conformación de terreno que ayude a la mitigación de inundaciones.
</t>
  </si>
  <si>
    <t>1, 2, 8, 9, Santa Ana y Barú</t>
  </si>
  <si>
    <t>De Costoss
Operacionales</t>
  </si>
  <si>
    <t>Elaborar el presupuesto del proyecto acogiéndose a los precios promedio de la región. Tener en cuenta los costos de acarreo y transporte para los materiales necesarios de cada actividad, los cuales son altos para la zona insular.
Previo control de calidad de las herramientas y materiales y realización de pruebas; adquisición de pólizas de garantías.
Reprogramación del cronograma de actividades; Programación de las actividades de ruta teniendo en cuenta los pronósticos del tiempo en la programación de las obras.</t>
  </si>
  <si>
    <t>Recuperación del sistema de canales y cauces pluviales en la zona urbana e insular de la Localidad Histórica y del Caribe Norte del Distrito de Cartagena de Indias</t>
  </si>
  <si>
    <t>https://community.secop.gov.co/Public/Tendering/ContractNoticePhases/View?PPI=CO1.PPI.36121775&amp;isFromPublicArea=True&amp;isModal=False</t>
  </si>
  <si>
    <t>2,3,3203,0900,2024130012122-RECUPERACION DEL SISTEMA DE CANALES Y CAUCES PLUVIALES EN LA ZONA URBANA E INSULAR DE LA LOCALIDAD HISTORICA Y DEL CARIBE NORTE DEL DISTRITO DE CARTAGENA DE INDIAS</t>
  </si>
  <si>
    <t>REPORTE META PRODUCTO CORTE MARZO 2025</t>
  </si>
  <si>
    <t xml:space="preserve"> META PRODUCTO PDD 2025</t>
  </si>
  <si>
    <t>REPORTE ACTIVIDAD DE PROYECTO
EJECUTADO CORTE MARZO 2025</t>
  </si>
  <si>
    <t>Ernesto Rueda
Angel Suárez
Frank Ricaurte Sossa</t>
  </si>
  <si>
    <t>INSTRUCTIVO PARA EL DILIGENCIAMIENTO DEL PLAN DE ACCIÓN INSTITUCIONAL VIGENCIA 2024</t>
  </si>
  <si>
    <t>PLANTEAMIENTO ESTRATÉGICO PLAN DE ACCIÓN INSTITUCIONAL (Hoja 1)</t>
  </si>
  <si>
    <t>Ingrese en esta casilla el ODS con el que se articula el programa de su competencia según el Acuerdo 139 que adopta el Plan de Desarrollo Distrital 2024-2027 'Cartagena, Ciudad de Derechos'.</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</si>
  <si>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</si>
  <si>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</si>
  <si>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</si>
  <si>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</si>
  <si>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</si>
  <si>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</si>
  <si>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</si>
  <si>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</si>
  <si>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Ingrese en esta casilla el código del programa establecido en el Plan Operativo Anual de Inversiones.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</si>
  <si>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</si>
  <si>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</si>
  <si>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</si>
  <si>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</si>
  <si>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</si>
  <si>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</si>
  <si>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</si>
  <si>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</si>
  <si>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</si>
  <si>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</si>
  <si>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</si>
  <si>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</si>
  <si>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</si>
  <si>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</si>
  <si>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</si>
  <si>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</si>
  <si>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</si>
  <si>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</si>
  <si>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</si>
  <si>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</si>
  <si>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</si>
  <si>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</si>
  <si>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</si>
  <si>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</si>
  <si>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</si>
  <si>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</si>
  <si>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</si>
  <si>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</si>
  <si>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</si>
  <si>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</si>
  <si>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</si>
  <si>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</si>
  <si>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</si>
  <si>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</si>
  <si>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</si>
  <si>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</si>
  <si>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</si>
  <si>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</si>
  <si>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</si>
  <si>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</si>
  <si>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</si>
  <si>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</si>
  <si>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</si>
  <si>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</si>
  <si>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</si>
  <si>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</si>
  <si>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</si>
  <si>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</si>
  <si>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</si>
  <si>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</si>
  <si>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</si>
  <si>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</si>
  <si>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</si>
  <si>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</si>
  <si>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</si>
  <si>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trazador presupuestal asociado a la actividad de proyecto.</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</si>
  <si>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</si>
  <si>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</si>
  <si>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</si>
  <si>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</si>
  <si>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</si>
  <si>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</si>
  <si>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</si>
  <si>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</si>
  <si>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</si>
  <si>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</si>
  <si>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</si>
  <si>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</si>
  <si>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</si>
  <si>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</si>
  <si>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PLAN ANUAL DE ADQUISICIONES (Hoja 3)</t>
  </si>
  <si>
    <t>En esta casilla ingrese si es necesaria la contratación</t>
  </si>
  <si>
    <t>DESCRIPCION DE LA ADQUISICION ASOCIADA AL PROYECTO</t>
  </si>
  <si>
    <t xml:space="preserve">Relacione la descripcion que se encuentra en el Plan Anual de Adquisiciones asociada al proyecto de inversión </t>
  </si>
  <si>
    <t>Ingrese en esta casilla el valor de la contratación relacionada</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</si>
  <si>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</si>
  <si>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</si>
  <si>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</si>
  <si>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</si>
  <si>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</si>
  <si>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</si>
  <si>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</si>
  <si>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</si>
  <si>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</si>
  <si>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</si>
  <si>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</si>
  <si>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</si>
  <si>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ACUMULADO AL CUATRIENIO</t>
  </si>
  <si>
    <t>AVANCE META PRODUCTO AL AÑO PONDERADO</t>
  </si>
  <si>
    <t>AVANCE META PRODUCTO AL AÑO SIMPLE</t>
  </si>
  <si>
    <t>AVANCE META PRODUCTO AL CUATRIENIO PONDERADO</t>
  </si>
  <si>
    <t>AVANCE META PRODUCTO AL CUATRIENIO SIMPLE</t>
  </si>
  <si>
    <t>NP</t>
  </si>
  <si>
    <t>Avance Programa Tecnología y Educación en la Localidad Histórica y del Caribe Norte</t>
  </si>
  <si>
    <t>Avance Programa Artes y Cultura para el Desarrollo Humano y Social</t>
  </si>
  <si>
    <t>Avance Programa Deporte y Recreación para Todos y Todas</t>
  </si>
  <si>
    <t>Avance Programa Nuestros Niños, Niñas y Adolescentes Disfrutando de la Lúdica y la Recreación</t>
  </si>
  <si>
    <t>Avance Programa Casa de la Juventud: Fortaleciendo el Desarrollo Integral de los Adolescentes y Jóvenes</t>
  </si>
  <si>
    <t>Avance Programa Mujeres Empoderadas: Camino a la Igualdad</t>
  </si>
  <si>
    <t>Avance Programa Localidad Inclusiva</t>
  </si>
  <si>
    <t xml:space="preserve">Avance Programa Capacidades Diversas - Uniendo Fortalezas </t>
  </si>
  <si>
    <t>Avance Programa Cuidando a Nuestros Mayores</t>
  </si>
  <si>
    <t>Avance Programa Localidad con Seguridad y Convivencia Ciudadana</t>
  </si>
  <si>
    <t>Avance Programa Salud Integral y Saneamiento Básico en la Localidad</t>
  </si>
  <si>
    <t>Avance Programa Superación de la Pobreza</t>
  </si>
  <si>
    <t>Avance Programa Economía Popular y Emprendimiento Diferencial</t>
  </si>
  <si>
    <t>Avance Programa Turismo Responsable y Sostenible</t>
  </si>
  <si>
    <t>Avance Programa Conservación Ambiental y Gestión Local</t>
  </si>
  <si>
    <t>Avance Programa Protección y Atención Animal en la LHCN</t>
  </si>
  <si>
    <t>Avance Programa Rehabilitación, Mantenimiento, Adecuación, y Obra Nueva para el Sistema Vial y Estructuras de Paso</t>
  </si>
  <si>
    <t>Avance Programa Conectividad Insular</t>
  </si>
  <si>
    <t>Avance Programa Fortalecimiento Institucional y Modernización del Sistema de Planeación Local</t>
  </si>
  <si>
    <t>Avance Programa Fortalecimiento del Proceso de Modernización y Descentralización de las Localidades</t>
  </si>
  <si>
    <t>Avance Programa Innovación Pública Local</t>
  </si>
  <si>
    <t>Avance Programa Transparencia y Acceso a la Información</t>
  </si>
  <si>
    <t>Avance Programa Fortalecimiento y Generación de Capacidades de las Organizaciones Comunitarias Locales</t>
  </si>
  <si>
    <t>Avance Programa Cultura Ciudadana Local</t>
  </si>
  <si>
    <t>AVANCE PLAN DE DESARROLLO PARTE ESTRATÉGICA - LOCALIDAD HISTORICA Y DEL CARIBE NORTE MARZO 31 DE  2025</t>
  </si>
  <si>
    <t>ACUMULADO META PRODUCTO AL AÑO 2025</t>
  </si>
  <si>
    <t>ACUMULADO 2024</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</si>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</sst>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d/mm/yyyy;@"/>
    <numFmt numFmtId="167" formatCode="&quot;$&quot;\ #,##0.00"/>
    <numFmt numFmtId="168" formatCode="0.0"/>
    <numFmt numFmtId="169" formatCode="#,##0.000"/>
    <numFmt numFmtId="170" formatCode="0.000"/>
  </numFmts>
  <fonts count="26" x14ac:knownFonts="1">
    <font>
      <sz val="11"/>
      <color theme="1"/>
      <name val="Calibri"/>
      <family val="2"/>
      <scheme val="minor"/>
    </font>
    <font>
      <b/>
      <sz val="10"/>
      <color theme="1"/>
      <name val="Arial"/>
      <family val="2"/>
    </font>
    <font>
      <b/>
      <sz val="9"/>
      <color indexed="81"/>
      <name val="Tahoma"/>
      <family val="2"/>
    </font>
    <font>
      <sz val="9"/>
      <color indexed="81"/>
      <name val="Tahoma"/>
      <family val="2"/>
    </font>
    <font>
      <sz val="10"/>
      <color theme="1"/>
      <name val="Calibri"/>
      <family val="2"/>
      <scheme val="minor"/>
    </font>
    <font>
      <b/>
      <sz val="10"/>
      <name val="Arial"/>
      <family val="2"/>
    </font>
    <font>
      <b/>
      <sz val="10"/>
      <color theme="1" tint="4.9989318521683403E-2"/>
      <name val="Arial"/>
      <family val="2"/>
    </font>
    <font>
      <b/>
      <sz val="11"/>
      <color theme="1"/>
      <name val="Arial"/>
      <family val="2"/>
    </font>
    <font>
      <b/>
      <sz val="8"/>
      <color theme="1"/>
      <name val="Arial"/>
      <family val="2"/>
    </font>
    <font>
      <sz val="10"/>
      <name val="Arial"/>
      <family val="2"/>
    </font>
    <font>
      <b/>
      <sz val="20"/>
      <color theme="1"/>
      <name val="Calibri"/>
      <family val="2"/>
      <scheme val="minor"/>
    </font>
    <font>
      <b/>
      <sz val="10"/>
      <color theme="1"/>
      <name val="Calibri"/>
      <family val="2"/>
      <scheme val="minor"/>
    </font>
    <font>
      <sz val="8"/>
      <color theme="1"/>
      <name val="Arial"/>
      <family val="2"/>
    </font>
    <font>
      <b/>
      <sz val="12"/>
      <color theme="1"/>
      <name val="Arial"/>
      <family val="2"/>
    </font>
    <font>
      <sz val="11"/>
      <color theme="1"/>
      <name val="Calibri"/>
      <family val="2"/>
      <scheme val="minor"/>
    </font>
    <font>
      <u/>
      <sz val="11"/>
      <color theme="10"/>
      <name val="Calibri"/>
      <family val="2"/>
      <scheme val="minor"/>
    </font>
    <font>
      <sz val="10"/>
      <color theme="1"/>
      <name val="Arial"/>
      <family val="2"/>
    </font>
    <font>
      <b/>
      <sz val="12"/>
      <name val="Arial"/>
      <family val="2"/>
    </font>
    <font>
      <sz val="12"/>
      <color theme="1"/>
      <name val="Arial"/>
      <family val="2"/>
    </font>
    <font>
      <sz val="12"/>
      <color rgb="FF000000"/>
      <name val="Arial"/>
      <family val="2"/>
    </font>
    <font>
      <b/>
      <sz val="16"/>
      <color theme="1"/>
      <name val="Arial"/>
      <family val="2"/>
    </font>
    <font>
      <sz val="12"/>
      <color theme="1" tint="4.9989318521683403E-2"/>
      <name val="Arial"/>
      <family val="2"/>
    </font>
    <font>
      <sz val="12"/>
      <name val="Arial"/>
      <family val="2"/>
    </font>
    <font>
      <b/>
      <sz val="16"/>
      <color rgb="FFFF0000"/>
      <name val="Arial"/>
      <family val="2"/>
    </font>
    <font>
      <b/>
      <sz val="18"/>
      <color rgb="FFFF0000"/>
      <name val="Calibri"/>
      <family val="2"/>
      <scheme val="minor"/>
    </font>
    <font>
      <b/>
      <sz val="24"/>
      <color rgb="FFFF0000"/>
      <name val="Calibri"/>
      <family val="2"/>
      <scheme val="minor"/>
    </font>
  </fonts>
  <fills count="3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330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00B0F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rgb="FF00B050"/>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5"/>
        <bgColor indexed="64"/>
      </patternFill>
    </fill>
    <fill>
      <patternFill patternType="solid">
        <fgColor rgb="FF66FF33"/>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7030A0"/>
        <bgColor indexed="64"/>
      </patternFill>
    </fill>
    <fill>
      <patternFill patternType="solid">
        <fgColor rgb="FF92D050"/>
        <bgColor rgb="FF000000"/>
      </patternFill>
    </fill>
    <fill>
      <patternFill patternType="solid">
        <fgColor rgb="FFFFFF00"/>
        <bgColor rgb="FF000000"/>
      </patternFill>
    </fill>
    <fill>
      <patternFill patternType="solid">
        <fgColor rgb="FF00B0F0"/>
        <bgColor rgb="FF000000"/>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9" fillId="0" borderId="0"/>
    <xf numFmtId="9" fontId="14" fillId="0" borderId="0" applyFont="0" applyFill="0" applyBorder="0" applyAlignment="0" applyProtection="0"/>
    <xf numFmtId="0" fontId="15" fillId="0" borderId="0" applyNumberFormat="0" applyFill="0" applyBorder="0" applyAlignment="0" applyProtection="0"/>
  </cellStyleXfs>
  <cellXfs count="362">
    <xf numFmtId="0" fontId="0" fillId="0" borderId="0" xfId="0"/>
    <xf numFmtId="0" fontId="0" fillId="0" borderId="1" xfId="0" applyBorder="1"/>
    <xf numFmtId="1" fontId="0" fillId="0" borderId="1" xfId="0" applyNumberFormat="1" applyBorder="1" applyAlignment="1">
      <alignment horizontal="center" vertical="center"/>
    </xf>
    <xf numFmtId="0" fontId="4" fillId="0" borderId="0" xfId="0" applyFont="1"/>
    <xf numFmtId="0" fontId="1" fillId="3" borderId="1" xfId="0" applyFont="1" applyFill="1" applyBorder="1" applyAlignment="1">
      <alignment horizontal="center" vertical="center" wrapText="1"/>
    </xf>
    <xf numFmtId="0" fontId="8" fillId="3" borderId="1" xfId="1" applyFont="1" applyFill="1" applyBorder="1" applyAlignment="1">
      <alignment horizontal="left" vertical="center"/>
    </xf>
    <xf numFmtId="0" fontId="8" fillId="3" borderId="1" xfId="1" applyFont="1" applyFill="1" applyBorder="1" applyAlignment="1">
      <alignment horizontal="left" vertical="center" wrapText="1"/>
    </xf>
    <xf numFmtId="0" fontId="11" fillId="0" borderId="21" xfId="0" applyFont="1" applyBorder="1" applyAlignment="1">
      <alignment horizontal="center" vertical="center"/>
    </xf>
    <xf numFmtId="0" fontId="0" fillId="3" borderId="0" xfId="0" applyFill="1" applyAlignment="1">
      <alignment horizontal="center"/>
    </xf>
    <xf numFmtId="0" fontId="10" fillId="3" borderId="22" xfId="0" applyFont="1" applyFill="1" applyBorder="1" applyAlignment="1">
      <alignment horizontal="center" vertical="center" wrapText="1"/>
    </xf>
    <xf numFmtId="0" fontId="13" fillId="3" borderId="8" xfId="1" applyFont="1" applyFill="1" applyBorder="1" applyAlignment="1">
      <alignment horizontal="left" vertical="center"/>
    </xf>
    <xf numFmtId="0" fontId="1" fillId="0" borderId="1"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6" fillId="0" borderId="3" xfId="0" applyFont="1" applyBorder="1" applyAlignment="1">
      <alignment vertical="center"/>
    </xf>
    <xf numFmtId="0" fontId="16"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xf numFmtId="1" fontId="16" fillId="0" borderId="1" xfId="0" applyNumberFormat="1" applyFont="1" applyBorder="1" applyAlignment="1">
      <alignment horizontal="center" vertical="center"/>
    </xf>
    <xf numFmtId="0" fontId="16" fillId="0" borderId="1" xfId="0" applyFont="1" applyBorder="1" applyAlignment="1">
      <alignment horizontal="justify" vertical="center" wrapText="1"/>
    </xf>
    <xf numFmtId="1" fontId="16" fillId="0" borderId="1" xfId="0" applyNumberFormat="1" applyFont="1" applyBorder="1" applyAlignment="1">
      <alignment horizontal="center" vertical="center" wrapText="1"/>
    </xf>
    <xf numFmtId="0" fontId="1" fillId="5" borderId="1" xfId="0" applyFont="1" applyFill="1" applyBorder="1" applyAlignment="1">
      <alignment horizontal="justify" vertical="center" wrapText="1"/>
    </xf>
    <xf numFmtId="0" fontId="16"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6" fillId="5" borderId="1" xfId="0" applyFont="1" applyFill="1" applyBorder="1"/>
    <xf numFmtId="0" fontId="16" fillId="5" borderId="1" xfId="0" applyFont="1" applyFill="1" applyBorder="1" applyAlignment="1">
      <alignment horizontal="center" vertical="center"/>
    </xf>
    <xf numFmtId="0" fontId="16" fillId="5" borderId="1" xfId="0" applyFont="1" applyFill="1" applyBorder="1" applyAlignment="1">
      <alignment vertical="center" wrapText="1"/>
    </xf>
    <xf numFmtId="164" fontId="16" fillId="5" borderId="1" xfId="0" applyNumberFormat="1"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xf numFmtId="0" fontId="1" fillId="6" borderId="1" xfId="0" applyFont="1" applyFill="1" applyBorder="1" applyAlignment="1">
      <alignment horizontal="justify"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6" fillId="0" borderId="1" xfId="0" applyFont="1" applyBorder="1" applyAlignment="1">
      <alignment horizontal="center" vertical="center"/>
    </xf>
    <xf numFmtId="0" fontId="16" fillId="7"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justify" vertical="center" wrapText="1"/>
    </xf>
    <xf numFmtId="0" fontId="16" fillId="9" borderId="1" xfId="0" applyFont="1" applyFill="1" applyBorder="1" applyAlignment="1">
      <alignment horizontal="center" vertical="center"/>
    </xf>
    <xf numFmtId="0" fontId="16" fillId="9" borderId="1" xfId="0" applyFont="1" applyFill="1" applyBorder="1"/>
    <xf numFmtId="0" fontId="16" fillId="4" borderId="1" xfId="0" applyFont="1" applyFill="1" applyBorder="1" applyAlignment="1">
      <alignment horizontal="center" vertical="center" wrapText="1"/>
    </xf>
    <xf numFmtId="3" fontId="16" fillId="0" borderId="1" xfId="0" applyNumberFormat="1" applyFont="1" applyBorder="1" applyAlignment="1">
      <alignment horizontal="center" vertical="center" wrapText="1"/>
    </xf>
    <xf numFmtId="0" fontId="16" fillId="10" borderId="1"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3" fontId="16" fillId="15" borderId="1" xfId="0" applyNumberFormat="1"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2" borderId="1" xfId="0" applyFont="1" applyFill="1" applyBorder="1" applyAlignment="1">
      <alignment horizontal="justify" vertical="center" wrapText="1"/>
    </xf>
    <xf numFmtId="0" fontId="16" fillId="12" borderId="1" xfId="0" applyFont="1" applyFill="1" applyBorder="1" applyAlignment="1">
      <alignment horizontal="center" vertical="center"/>
    </xf>
    <xf numFmtId="0" fontId="16" fillId="12" borderId="1" xfId="0" applyFont="1" applyFill="1" applyBorder="1"/>
    <xf numFmtId="0" fontId="16" fillId="16"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6" fillId="18" borderId="1" xfId="0" applyFont="1" applyFill="1" applyBorder="1" applyAlignment="1">
      <alignment horizontal="center" vertical="center" wrapText="1"/>
    </xf>
    <xf numFmtId="0" fontId="16" fillId="19" borderId="1" xfId="0"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6" fillId="21" borderId="1" xfId="0" applyFont="1" applyFill="1" applyBorder="1" applyAlignment="1">
      <alignment horizontal="center" vertical="center" wrapText="1"/>
    </xf>
    <xf numFmtId="0" fontId="16" fillId="22" borderId="1" xfId="0" applyFont="1" applyFill="1" applyBorder="1" applyAlignment="1">
      <alignment horizontal="center" vertical="center" wrapText="1"/>
    </xf>
    <xf numFmtId="165" fontId="16" fillId="0" borderId="1" xfId="0" applyNumberFormat="1" applyFont="1" applyBorder="1" applyAlignment="1">
      <alignment horizontal="center" vertical="center" wrapText="1"/>
    </xf>
    <xf numFmtId="3" fontId="16" fillId="22" borderId="1" xfId="0" applyNumberFormat="1" applyFont="1" applyFill="1" applyBorder="1" applyAlignment="1">
      <alignment horizontal="center" vertical="center" wrapText="1"/>
    </xf>
    <xf numFmtId="0" fontId="16" fillId="23" borderId="1" xfId="0" applyFont="1" applyFill="1" applyBorder="1" applyAlignment="1">
      <alignment horizontal="center" vertical="center" wrapText="1"/>
    </xf>
    <xf numFmtId="3" fontId="16" fillId="10" borderId="1" xfId="0" applyNumberFormat="1" applyFont="1" applyFill="1" applyBorder="1" applyAlignment="1">
      <alignment horizontal="center" vertical="center" wrapText="1"/>
    </xf>
    <xf numFmtId="9" fontId="16" fillId="0" borderId="1" xfId="2" applyFont="1" applyBorder="1" applyAlignment="1">
      <alignment horizontal="center" vertical="center" wrapText="1"/>
    </xf>
    <xf numFmtId="9" fontId="16" fillId="10" borderId="1" xfId="2" applyFont="1" applyFill="1" applyBorder="1" applyAlignment="1">
      <alignment horizontal="center" vertical="center" wrapText="1"/>
    </xf>
    <xf numFmtId="164" fontId="16" fillId="0" borderId="1" xfId="2" applyNumberFormat="1" applyFont="1" applyBorder="1" applyAlignment="1">
      <alignment horizontal="center" vertical="center" wrapText="1"/>
    </xf>
    <xf numFmtId="3" fontId="16" fillId="24" borderId="1" xfId="0" applyNumberFormat="1" applyFont="1" applyFill="1" applyBorder="1" applyAlignment="1">
      <alignment horizontal="center" vertical="center" wrapText="1"/>
    </xf>
    <xf numFmtId="3" fontId="16" fillId="9" borderId="1" xfId="0" applyNumberFormat="1" applyFont="1" applyFill="1" applyBorder="1" applyAlignment="1">
      <alignment horizontal="center" vertical="center" wrapText="1"/>
    </xf>
    <xf numFmtId="3" fontId="16" fillId="25" borderId="1" xfId="0" applyNumberFormat="1" applyFont="1" applyFill="1" applyBorder="1" applyAlignment="1">
      <alignment horizontal="center" vertical="center" wrapText="1"/>
    </xf>
    <xf numFmtId="0" fontId="16" fillId="26" borderId="1" xfId="0" applyFont="1" applyFill="1" applyBorder="1" applyAlignment="1">
      <alignment horizontal="center" vertical="center" wrapText="1"/>
    </xf>
    <xf numFmtId="0" fontId="16" fillId="27"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16" fillId="2" borderId="1" xfId="0" applyFont="1" applyFill="1" applyBorder="1"/>
    <xf numFmtId="164" fontId="1" fillId="2" borderId="1" xfId="0" applyNumberFormat="1" applyFont="1" applyFill="1" applyBorder="1" applyAlignment="1">
      <alignment horizontal="center" vertical="center"/>
    </xf>
    <xf numFmtId="0" fontId="16" fillId="2" borderId="1" xfId="0" applyFont="1" applyFill="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1" xfId="0" applyBorder="1" applyAlignment="1">
      <alignment horizontal="center" vertical="center"/>
    </xf>
    <xf numFmtId="166" fontId="0" fillId="0" borderId="1" xfId="0" applyNumberFormat="1" applyBorder="1" applyAlignment="1">
      <alignment horizontal="center" vertical="center"/>
    </xf>
    <xf numFmtId="3"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67" fontId="0" fillId="0" borderId="1" xfId="0" applyNumberFormat="1" applyBorder="1" applyAlignment="1">
      <alignment horizontal="center" vertical="center" wrapText="1"/>
    </xf>
    <xf numFmtId="0" fontId="1" fillId="9" borderId="1" xfId="0" applyFont="1" applyFill="1" applyBorder="1" applyAlignment="1">
      <alignment vertical="center" wrapText="1"/>
    </xf>
    <xf numFmtId="168" fontId="0" fillId="0" borderId="1" xfId="0" applyNumberFormat="1" applyBorder="1" applyAlignment="1">
      <alignment horizontal="center" vertical="center"/>
    </xf>
    <xf numFmtId="49" fontId="15" fillId="0" borderId="1" xfId="3" applyNumberForma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xf>
    <xf numFmtId="0" fontId="16" fillId="0" borderId="20" xfId="0" applyFont="1" applyBorder="1" applyAlignment="1">
      <alignment horizontal="center" vertical="center"/>
    </xf>
    <xf numFmtId="0" fontId="16" fillId="0" borderId="23" xfId="0" applyFont="1" applyBorder="1" applyAlignment="1">
      <alignment vertical="center" wrapText="1"/>
    </xf>
    <xf numFmtId="0" fontId="16" fillId="0" borderId="23" xfId="0" applyFont="1" applyBorder="1" applyAlignment="1">
      <alignment horizontal="center" vertical="center"/>
    </xf>
    <xf numFmtId="0" fontId="16" fillId="0" borderId="23" xfId="0" applyFont="1" applyBorder="1" applyAlignment="1">
      <alignment horizontal="justify" vertical="center" wrapText="1"/>
    </xf>
    <xf numFmtId="0" fontId="16" fillId="0" borderId="23" xfId="0" applyFont="1" applyBorder="1" applyAlignment="1">
      <alignment vertical="center"/>
    </xf>
    <xf numFmtId="0" fontId="16" fillId="0" borderId="3"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0" xfId="0" applyFont="1" applyAlignment="1">
      <alignment horizontal="justify" vertical="center" wrapText="1"/>
    </xf>
    <xf numFmtId="0" fontId="16" fillId="0" borderId="2" xfId="0" applyFont="1" applyBorder="1" applyAlignment="1">
      <alignment horizontal="justify" vertical="center"/>
    </xf>
    <xf numFmtId="0" fontId="16" fillId="0" borderId="1" xfId="0" applyFont="1" applyBorder="1" applyAlignment="1">
      <alignment horizontal="justify" vertical="center"/>
    </xf>
    <xf numFmtId="0" fontId="16" fillId="0" borderId="11" xfId="0" applyFont="1" applyBorder="1" applyAlignment="1">
      <alignment horizontal="justify" vertical="center"/>
    </xf>
    <xf numFmtId="0" fontId="16" fillId="0" borderId="5"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0" xfId="0" applyFont="1" applyAlignment="1">
      <alignment vertical="center"/>
    </xf>
    <xf numFmtId="0" fontId="16" fillId="0" borderId="5" xfId="0" applyFont="1" applyBorder="1" applyAlignment="1">
      <alignment vertical="center"/>
    </xf>
    <xf numFmtId="0" fontId="16" fillId="0" borderId="11" xfId="0" applyFont="1" applyBorder="1" applyAlignment="1">
      <alignment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wrapText="1"/>
    </xf>
    <xf numFmtId="164" fontId="1" fillId="0" borderId="1" xfId="0" applyNumberFormat="1" applyFont="1" applyBorder="1" applyAlignment="1">
      <alignment horizontal="center" vertical="center"/>
    </xf>
    <xf numFmtId="0" fontId="1" fillId="0" borderId="1"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4" fillId="0" borderId="1" xfId="0" applyFont="1" applyBorder="1" applyAlignment="1">
      <alignment vertical="center"/>
    </xf>
    <xf numFmtId="0" fontId="0" fillId="0" borderId="1" xfId="0" applyBorder="1" applyAlignment="1">
      <alignment vertical="center"/>
    </xf>
    <xf numFmtId="0" fontId="0" fillId="0" borderId="5" xfId="0" applyBorder="1" applyAlignment="1">
      <alignment vertical="center"/>
    </xf>
    <xf numFmtId="1" fontId="0" fillId="0" borderId="5" xfId="0" applyNumberFormat="1" applyBorder="1" applyAlignment="1">
      <alignment horizontal="center" vertical="center"/>
    </xf>
    <xf numFmtId="164" fontId="0" fillId="0" borderId="5" xfId="0" applyNumberFormat="1" applyBorder="1" applyAlignment="1">
      <alignment horizontal="center" vertical="center"/>
    </xf>
    <xf numFmtId="0" fontId="0" fillId="0" borderId="5" xfId="0" applyBorder="1" applyAlignment="1">
      <alignment horizontal="justify" vertical="center" wrapText="1"/>
    </xf>
    <xf numFmtId="0" fontId="0" fillId="0" borderId="5" xfId="0" applyBorder="1" applyAlignment="1">
      <alignment horizontal="center" vertical="center"/>
    </xf>
    <xf numFmtId="166" fontId="0" fillId="0" borderId="5" xfId="0" applyNumberFormat="1" applyBorder="1" applyAlignment="1">
      <alignment horizontal="center" vertical="center"/>
    </xf>
    <xf numFmtId="3" fontId="0" fillId="0" borderId="5" xfId="0" applyNumberFormat="1" applyBorder="1" applyAlignment="1">
      <alignment horizontal="center" vertical="center"/>
    </xf>
    <xf numFmtId="49" fontId="0" fillId="0" borderId="5" xfId="0" applyNumberFormat="1" applyBorder="1" applyAlignment="1">
      <alignment horizontal="center" vertical="center" wrapText="1"/>
    </xf>
    <xf numFmtId="49" fontId="0" fillId="0" borderId="5" xfId="0" applyNumberFormat="1" applyBorder="1" applyAlignment="1">
      <alignment horizontal="center" vertical="center"/>
    </xf>
    <xf numFmtId="167" fontId="0" fillId="0" borderId="5" xfId="0" applyNumberFormat="1" applyBorder="1" applyAlignment="1">
      <alignment horizontal="center" vertical="center" wrapText="1"/>
    </xf>
    <xf numFmtId="0" fontId="0" fillId="0" borderId="1" xfId="0" applyBorder="1" applyAlignment="1">
      <alignment horizontal="justify" vertical="center"/>
    </xf>
    <xf numFmtId="0" fontId="0" fillId="0" borderId="1" xfId="0" applyBorder="1" applyAlignment="1">
      <alignment vertical="center" wrapText="1"/>
    </xf>
    <xf numFmtId="164" fontId="0" fillId="0" borderId="1" xfId="2" applyNumberFormat="1" applyFont="1" applyBorder="1" applyAlignment="1">
      <alignment horizontal="center" vertical="center"/>
    </xf>
    <xf numFmtId="49" fontId="0" fillId="2" borderId="1"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0" fontId="0" fillId="2" borderId="1" xfId="0" applyFill="1" applyBorder="1" applyAlignment="1">
      <alignment vertical="center"/>
    </xf>
    <xf numFmtId="49" fontId="0" fillId="2" borderId="1" xfId="0" applyNumberFormat="1" applyFill="1" applyBorder="1" applyAlignment="1">
      <alignment horizontal="center" vertical="center"/>
    </xf>
    <xf numFmtId="0" fontId="0" fillId="2" borderId="1" xfId="0" applyFill="1" applyBorder="1"/>
    <xf numFmtId="0" fontId="0" fillId="2" borderId="0" xfId="0" applyFill="1"/>
    <xf numFmtId="0" fontId="0" fillId="2" borderId="0" xfId="0" applyFill="1" applyAlignment="1">
      <alignment vertical="center"/>
    </xf>
    <xf numFmtId="0" fontId="18" fillId="5" borderId="1" xfId="0" applyFont="1" applyFill="1" applyBorder="1" applyAlignment="1">
      <alignment horizontal="center" vertical="center" wrapText="1"/>
    </xf>
    <xf numFmtId="0" fontId="13" fillId="5" borderId="1" xfId="0" applyFont="1" applyFill="1" applyBorder="1" applyAlignment="1">
      <alignment horizontal="justify" vertical="center" wrapText="1"/>
    </xf>
    <xf numFmtId="0" fontId="13" fillId="5" borderId="1" xfId="0" applyFont="1" applyFill="1" applyBorder="1" applyAlignment="1">
      <alignment horizontal="center" vertical="center" wrapText="1"/>
    </xf>
    <xf numFmtId="0" fontId="18" fillId="5" borderId="1" xfId="0" applyFont="1" applyFill="1" applyBorder="1" applyAlignment="1">
      <alignment vertical="center" wrapText="1"/>
    </xf>
    <xf numFmtId="0" fontId="18" fillId="2" borderId="1" xfId="0" applyFont="1" applyFill="1" applyBorder="1" applyAlignment="1">
      <alignment horizontal="center" vertical="center" wrapText="1"/>
    </xf>
    <xf numFmtId="0" fontId="13"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vertical="center" wrapText="1"/>
    </xf>
    <xf numFmtId="0" fontId="13" fillId="9" borderId="1" xfId="0" applyFont="1" applyFill="1" applyBorder="1" applyAlignment="1">
      <alignment horizontal="center" vertical="center" wrapText="1"/>
    </xf>
    <xf numFmtId="0" fontId="18" fillId="0" borderId="0" xfId="0" applyFont="1"/>
    <xf numFmtId="49" fontId="18" fillId="2" borderId="1" xfId="0" applyNumberFormat="1" applyFont="1" applyFill="1" applyBorder="1" applyAlignment="1">
      <alignment horizontal="center" vertical="center" wrapText="1"/>
    </xf>
    <xf numFmtId="0" fontId="18" fillId="0" borderId="0" xfId="0" applyFont="1" applyAlignment="1">
      <alignment vertical="center"/>
    </xf>
    <xf numFmtId="0" fontId="18" fillId="9"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8" fillId="5" borderId="1" xfId="0" applyFont="1" applyFill="1" applyBorder="1"/>
    <xf numFmtId="0" fontId="18" fillId="5" borderId="1" xfId="0" applyFont="1" applyFill="1" applyBorder="1" applyAlignment="1">
      <alignment horizontal="center" vertical="center"/>
    </xf>
    <xf numFmtId="0" fontId="13" fillId="10" borderId="1" xfId="0" applyFont="1" applyFill="1" applyBorder="1" applyAlignment="1">
      <alignment horizontal="center" vertical="center" wrapText="1"/>
    </xf>
    <xf numFmtId="164" fontId="18" fillId="5" borderId="1" xfId="0" applyNumberFormat="1" applyFont="1" applyFill="1" applyBorder="1" applyAlignment="1">
      <alignment horizontal="center" vertical="center"/>
    </xf>
    <xf numFmtId="0" fontId="18" fillId="10" borderId="1" xfId="0" applyFont="1" applyFill="1" applyBorder="1" applyAlignment="1">
      <alignment horizontal="center" vertical="center" wrapText="1"/>
    </xf>
    <xf numFmtId="0" fontId="18" fillId="2" borderId="1" xfId="0" applyFont="1" applyFill="1" applyBorder="1"/>
    <xf numFmtId="164" fontId="13" fillId="2"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xf numFmtId="164" fontId="13" fillId="0" borderId="1" xfId="0" applyNumberFormat="1" applyFont="1" applyBorder="1" applyAlignment="1">
      <alignment horizontal="center" vertical="center"/>
    </xf>
    <xf numFmtId="0" fontId="18" fillId="0" borderId="1" xfId="0" applyFont="1" applyBorder="1" applyAlignment="1">
      <alignment horizontal="center" vertical="center"/>
    </xf>
    <xf numFmtId="164" fontId="13" fillId="5" borderId="1"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0" fontId="18" fillId="0" borderId="1" xfId="0" applyFont="1" applyBorder="1" applyAlignment="1">
      <alignment horizontal="justify" vertical="center" wrapText="1"/>
    </xf>
    <xf numFmtId="3" fontId="18" fillId="0" borderId="1" xfId="0" applyNumberFormat="1" applyFont="1" applyBorder="1" applyAlignment="1">
      <alignment horizontal="center" vertical="center" wrapText="1"/>
    </xf>
    <xf numFmtId="9" fontId="18" fillId="0" borderId="1" xfId="2" applyFont="1" applyBorder="1" applyAlignment="1" applyProtection="1">
      <alignment horizontal="center" vertical="center" wrapText="1"/>
    </xf>
    <xf numFmtId="9" fontId="18" fillId="10" borderId="1" xfId="2" applyFont="1" applyFill="1" applyBorder="1" applyAlignment="1" applyProtection="1">
      <alignment horizontal="center" vertical="center" wrapText="1"/>
    </xf>
    <xf numFmtId="3" fontId="18" fillId="10" borderId="1" xfId="0" applyNumberFormat="1" applyFont="1" applyFill="1" applyBorder="1" applyAlignment="1">
      <alignment horizontal="center" vertical="center" wrapText="1"/>
    </xf>
    <xf numFmtId="9" fontId="18" fillId="0" borderId="1" xfId="2"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18" fillId="9" borderId="1" xfId="0" applyFont="1" applyFill="1" applyBorder="1" applyAlignment="1" applyProtection="1">
      <alignment horizontal="center" vertical="center" wrapText="1"/>
      <protection locked="0"/>
    </xf>
    <xf numFmtId="49" fontId="18" fillId="2" borderId="1" xfId="0" applyNumberFormat="1" applyFont="1" applyFill="1" applyBorder="1" applyAlignment="1" applyProtection="1">
      <alignment horizontal="center" vertical="center"/>
      <protection locked="0"/>
    </xf>
    <xf numFmtId="49" fontId="18" fillId="2" borderId="1" xfId="0" applyNumberFormat="1" applyFont="1" applyFill="1" applyBorder="1" applyAlignment="1" applyProtection="1">
      <alignment horizontal="center" vertical="center" wrapText="1"/>
      <protection locked="0"/>
    </xf>
    <xf numFmtId="164" fontId="18" fillId="2" borderId="1" xfId="2" applyNumberFormat="1" applyFont="1" applyFill="1" applyBorder="1" applyAlignment="1" applyProtection="1">
      <alignment horizontal="center" vertical="center" wrapText="1"/>
      <protection locked="0"/>
    </xf>
    <xf numFmtId="164" fontId="18" fillId="0" borderId="1" xfId="2" applyNumberFormat="1" applyFont="1" applyBorder="1" applyAlignment="1" applyProtection="1">
      <alignment horizontal="center" vertical="center" wrapText="1"/>
      <protection locked="0"/>
    </xf>
    <xf numFmtId="164" fontId="18" fillId="9" borderId="1" xfId="2" applyNumberFormat="1" applyFont="1" applyFill="1" applyBorder="1" applyAlignment="1" applyProtection="1">
      <alignment horizontal="center" vertical="center" wrapText="1"/>
      <protection locked="0"/>
    </xf>
    <xf numFmtId="3" fontId="18" fillId="2" borderId="1" xfId="0" applyNumberFormat="1" applyFont="1" applyFill="1" applyBorder="1" applyAlignment="1" applyProtection="1">
      <alignment horizontal="center" vertical="center" wrapText="1"/>
      <protection locked="0"/>
    </xf>
    <xf numFmtId="3" fontId="18" fillId="0" borderId="1" xfId="0" applyNumberFormat="1" applyFont="1" applyBorder="1" applyAlignment="1" applyProtection="1">
      <alignment horizontal="center" vertical="center" wrapText="1"/>
      <protection locked="0"/>
    </xf>
    <xf numFmtId="3" fontId="18" fillId="9" borderId="1" xfId="0" applyNumberFormat="1" applyFont="1" applyFill="1" applyBorder="1" applyAlignment="1" applyProtection="1">
      <alignment horizontal="center" vertical="center" wrapText="1"/>
      <protection locked="0"/>
    </xf>
    <xf numFmtId="165" fontId="18" fillId="2" borderId="1" xfId="0" applyNumberFormat="1" applyFont="1" applyFill="1" applyBorder="1" applyAlignment="1" applyProtection="1">
      <alignment horizontal="center" vertical="center" wrapText="1"/>
      <protection locked="0"/>
    </xf>
    <xf numFmtId="165" fontId="18" fillId="0" borderId="1" xfId="0" applyNumberFormat="1" applyFont="1" applyBorder="1" applyAlignment="1" applyProtection="1">
      <alignment horizontal="center" vertical="center" wrapText="1"/>
      <protection locked="0"/>
    </xf>
    <xf numFmtId="165" fontId="18" fillId="9" borderId="1" xfId="0" applyNumberFormat="1" applyFont="1" applyFill="1" applyBorder="1" applyAlignment="1" applyProtection="1">
      <alignment horizontal="center" vertical="center" wrapText="1"/>
      <protection locked="0"/>
    </xf>
    <xf numFmtId="0" fontId="18" fillId="0" borderId="0" xfId="0" applyFont="1" applyAlignment="1">
      <alignment horizontal="center"/>
    </xf>
    <xf numFmtId="0" fontId="19" fillId="28" borderId="1" xfId="0" applyFont="1" applyFill="1" applyBorder="1" applyAlignment="1">
      <alignment horizontal="center" vertical="center" wrapText="1"/>
    </xf>
    <xf numFmtId="0" fontId="19" fillId="29"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30" borderId="1" xfId="0" applyFont="1" applyFill="1" applyBorder="1" applyAlignment="1">
      <alignment horizontal="center" vertical="center" wrapText="1"/>
    </xf>
    <xf numFmtId="169" fontId="18" fillId="2" borderId="1" xfId="0" applyNumberFormat="1" applyFont="1" applyFill="1" applyBorder="1" applyAlignment="1" applyProtection="1">
      <alignment horizontal="center" vertical="center" wrapText="1"/>
      <protection locked="0"/>
    </xf>
    <xf numFmtId="169" fontId="18" fillId="10" borderId="1" xfId="0" applyNumberFormat="1" applyFont="1" applyFill="1" applyBorder="1" applyAlignment="1">
      <alignment horizontal="center" vertical="center" wrapText="1"/>
    </xf>
    <xf numFmtId="169" fontId="18" fillId="0" borderId="1" xfId="0" applyNumberFormat="1" applyFont="1" applyBorder="1" applyAlignment="1" applyProtection="1">
      <alignment horizontal="center" vertical="center" wrapText="1"/>
      <protection locked="0"/>
    </xf>
    <xf numFmtId="169" fontId="18" fillId="9" borderId="1" xfId="0" applyNumberFormat="1" applyFont="1" applyFill="1" applyBorder="1" applyAlignment="1" applyProtection="1">
      <alignment horizontal="center" vertical="center" wrapText="1"/>
      <protection locked="0"/>
    </xf>
    <xf numFmtId="9" fontId="18" fillId="2" borderId="1" xfId="0" applyNumberFormat="1" applyFont="1" applyFill="1" applyBorder="1" applyAlignment="1" applyProtection="1">
      <alignment horizontal="center" vertical="center" wrapText="1"/>
      <protection locked="0"/>
    </xf>
    <xf numFmtId="9" fontId="18" fillId="0" borderId="1" xfId="0" applyNumberFormat="1" applyFont="1" applyBorder="1" applyAlignment="1" applyProtection="1">
      <alignment horizontal="center" vertical="center" wrapText="1"/>
      <protection locked="0"/>
    </xf>
    <xf numFmtId="9" fontId="18" fillId="9" borderId="1" xfId="0" applyNumberFormat="1" applyFont="1" applyFill="1" applyBorder="1" applyAlignment="1" applyProtection="1">
      <alignment horizontal="center" vertical="center" wrapText="1"/>
      <protection locked="0"/>
    </xf>
    <xf numFmtId="169" fontId="16" fillId="0" borderId="1" xfId="0" applyNumberFormat="1" applyFont="1" applyBorder="1" applyAlignment="1">
      <alignment horizontal="center" vertical="center" wrapText="1"/>
    </xf>
    <xf numFmtId="170" fontId="1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8" fillId="0" borderId="0" xfId="0" applyFont="1" applyAlignment="1">
      <alignment horizontal="left"/>
    </xf>
    <xf numFmtId="0" fontId="18" fillId="0" borderId="0" xfId="0" applyFont="1" applyAlignment="1">
      <alignment horizontal="left" vertical="center" wrapText="1"/>
    </xf>
    <xf numFmtId="0" fontId="21" fillId="0" borderId="0" xfId="0" applyFont="1" applyAlignment="1">
      <alignment horizontal="left" vertical="center" wrapText="1"/>
    </xf>
    <xf numFmtId="0" fontId="22" fillId="0" borderId="0" xfId="0" applyFont="1" applyAlignment="1">
      <alignment horizontal="left" vertical="center" wrapText="1"/>
    </xf>
    <xf numFmtId="0" fontId="18" fillId="31" borderId="1" xfId="0" applyFont="1" applyFill="1" applyBorder="1" applyAlignment="1">
      <alignment horizontal="left" vertical="center" wrapText="1"/>
    </xf>
    <xf numFmtId="0" fontId="18" fillId="31" borderId="1" xfId="0" applyFont="1" applyFill="1" applyBorder="1" applyAlignment="1">
      <alignment horizontal="left" vertical="center"/>
    </xf>
    <xf numFmtId="0" fontId="18" fillId="3" borderId="2"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0" xfId="0" applyFont="1" applyFill="1" applyBorder="1" applyAlignment="1">
      <alignment horizontal="center" vertical="center"/>
    </xf>
    <xf numFmtId="0" fontId="21" fillId="31" borderId="1" xfId="0" applyFont="1" applyFill="1" applyBorder="1" applyAlignment="1">
      <alignment horizontal="left" vertical="center" wrapText="1"/>
    </xf>
    <xf numFmtId="0" fontId="22" fillId="31" borderId="1" xfId="0" applyFont="1" applyFill="1" applyBorder="1" applyAlignment="1">
      <alignment horizontal="left" vertical="center" wrapText="1"/>
    </xf>
    <xf numFmtId="0" fontId="18" fillId="0" borderId="0" xfId="0" applyFont="1" applyAlignment="1">
      <alignment horizontal="left" vertical="center"/>
    </xf>
    <xf numFmtId="0" fontId="16" fillId="24" borderId="1" xfId="0" applyFont="1" applyFill="1" applyBorder="1" applyAlignment="1">
      <alignment horizontal="center" vertical="center" wrapText="1"/>
    </xf>
    <xf numFmtId="164" fontId="16" fillId="24" borderId="1" xfId="2" applyNumberFormat="1" applyFont="1" applyFill="1" applyBorder="1" applyAlignment="1">
      <alignment horizontal="center" vertical="center" wrapText="1"/>
    </xf>
    <xf numFmtId="10" fontId="20" fillId="0" borderId="1" xfId="2" applyNumberFormat="1" applyFont="1" applyBorder="1" applyAlignment="1">
      <alignment horizontal="center" vertical="center" wrapText="1"/>
    </xf>
    <xf numFmtId="10" fontId="16" fillId="0" borderId="1" xfId="2" applyNumberFormat="1" applyFont="1" applyBorder="1" applyAlignment="1">
      <alignment horizontal="center" vertical="center" wrapText="1"/>
    </xf>
    <xf numFmtId="9" fontId="25" fillId="0" borderId="23" xfId="2" applyFont="1" applyBorder="1" applyAlignment="1">
      <alignment horizontal="center" vertical="center"/>
    </xf>
    <xf numFmtId="0" fontId="10" fillId="12" borderId="22" xfId="0" applyFont="1" applyFill="1" applyBorder="1" applyAlignment="1">
      <alignment horizontal="center" vertical="center" wrapText="1"/>
    </xf>
    <xf numFmtId="0" fontId="0" fillId="12" borderId="0" xfId="0" applyFill="1"/>
    <xf numFmtId="0" fontId="18" fillId="3"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3" fillId="13" borderId="1"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21"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0" borderId="1" xfId="0" applyFont="1" applyBorder="1" applyAlignment="1">
      <alignment horizontal="left" vertical="top" wrapText="1"/>
    </xf>
    <xf numFmtId="0" fontId="18" fillId="3" borderId="2"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3" borderId="1" xfId="0" applyFont="1" applyFill="1" applyBorder="1" applyAlignment="1">
      <alignment horizontal="left" vertical="center"/>
    </xf>
    <xf numFmtId="0" fontId="18" fillId="0" borderId="2" xfId="0" applyFont="1" applyBorder="1" applyAlignment="1">
      <alignment horizontal="left" vertical="center" wrapText="1"/>
    </xf>
    <xf numFmtId="0" fontId="18" fillId="0" borderId="21" xfId="0" applyFont="1" applyBorder="1" applyAlignment="1">
      <alignment horizontal="left" vertical="center" wrapText="1"/>
    </xf>
    <xf numFmtId="0" fontId="18" fillId="0" borderId="20" xfId="0" applyFont="1" applyBorder="1" applyAlignment="1">
      <alignment horizontal="left"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21" xfId="0" applyFont="1" applyBorder="1" applyAlignment="1">
      <alignment horizontal="left" vertical="center" wrapText="1"/>
    </xf>
    <xf numFmtId="0" fontId="21" fillId="0" borderId="20" xfId="0" applyFont="1" applyBorder="1" applyAlignment="1">
      <alignment horizontal="left" vertical="center" wrapText="1"/>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0" fontId="22" fillId="0" borderId="21" xfId="0" applyFont="1" applyBorder="1" applyAlignment="1">
      <alignment horizontal="center" vertical="center" wrapText="1"/>
    </xf>
    <xf numFmtId="0" fontId="22" fillId="0" borderId="20" xfId="0" applyFont="1" applyBorder="1" applyAlignment="1">
      <alignment horizontal="center" vertical="center" wrapText="1"/>
    </xf>
    <xf numFmtId="0" fontId="13" fillId="13" borderId="1" xfId="0" applyFont="1" applyFill="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left"/>
    </xf>
    <xf numFmtId="0" fontId="22" fillId="0" borderId="2" xfId="0" applyFont="1" applyBorder="1" applyAlignment="1">
      <alignment horizontal="left" vertical="center"/>
    </xf>
    <xf numFmtId="0" fontId="22" fillId="0" borderId="21" xfId="0" applyFont="1" applyBorder="1" applyAlignment="1">
      <alignment horizontal="left" vertical="center"/>
    </xf>
    <xf numFmtId="0" fontId="22" fillId="0" borderId="20" xfId="0" applyFont="1" applyBorder="1" applyAlignment="1">
      <alignment horizontal="left" vertical="center"/>
    </xf>
    <xf numFmtId="0" fontId="18" fillId="0" borderId="21" xfId="0" applyFont="1" applyBorder="1" applyAlignment="1">
      <alignment horizontal="center"/>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0" fillId="0" borderId="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10" fillId="3" borderId="2" xfId="0" applyFont="1" applyFill="1" applyBorder="1" applyAlignment="1">
      <alignment horizontal="center" vertical="center"/>
    </xf>
    <xf numFmtId="0" fontId="10" fillId="3" borderId="20" xfId="0" applyFont="1" applyFill="1" applyBorder="1" applyAlignment="1">
      <alignment horizontal="center" vertical="center"/>
    </xf>
    <xf numFmtId="0" fontId="1" fillId="32" borderId="5" xfId="0" applyFont="1" applyFill="1" applyBorder="1" applyAlignment="1">
      <alignment horizontal="center" vertical="center" wrapText="1"/>
    </xf>
    <xf numFmtId="0" fontId="1" fillId="32" borderId="3" xfId="0" applyFont="1" applyFill="1" applyBorder="1" applyAlignment="1">
      <alignment horizontal="center" vertical="center" wrapText="1"/>
    </xf>
    <xf numFmtId="0" fontId="1" fillId="33" borderId="5" xfId="0" applyFont="1" applyFill="1" applyBorder="1" applyAlignment="1">
      <alignment horizontal="center" vertical="center" wrapText="1"/>
    </xf>
    <xf numFmtId="0" fontId="1" fillId="33" borderId="3"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3" borderId="11" xfId="0" applyFont="1" applyFill="1" applyBorder="1" applyAlignment="1">
      <alignment horizontal="center"/>
    </xf>
    <xf numFmtId="0" fontId="12" fillId="3" borderId="8" xfId="0" applyFont="1" applyFill="1" applyBorder="1" applyAlignment="1">
      <alignment horizontal="center"/>
    </xf>
    <xf numFmtId="0" fontId="12" fillId="3" borderId="10" xfId="0" applyFont="1" applyFill="1" applyBorder="1" applyAlignment="1">
      <alignment horizontal="center"/>
    </xf>
    <xf numFmtId="0" fontId="12" fillId="3" borderId="7" xfId="0" applyFont="1" applyFill="1" applyBorder="1" applyAlignment="1">
      <alignment horizontal="center"/>
    </xf>
    <xf numFmtId="0" fontId="12" fillId="3" borderId="9" xfId="0" applyFont="1" applyFill="1" applyBorder="1" applyAlignment="1">
      <alignment horizontal="center"/>
    </xf>
    <xf numFmtId="0" fontId="12" fillId="3" borderId="6" xfId="0" applyFont="1" applyFill="1" applyBorder="1" applyAlignment="1">
      <alignment horizontal="center"/>
    </xf>
    <xf numFmtId="0" fontId="8" fillId="3" borderId="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12" borderId="5" xfId="0" applyFont="1" applyFill="1" applyBorder="1" applyAlignment="1">
      <alignment horizontal="center" vertical="center" wrapText="1"/>
    </xf>
    <xf numFmtId="0" fontId="1" fillId="12"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1" fillId="0" borderId="21" xfId="0" applyFont="1" applyBorder="1" applyAlignment="1">
      <alignment horizontal="center" vertical="center"/>
    </xf>
    <xf numFmtId="0" fontId="11"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2" borderId="1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3" xfId="0" applyFont="1" applyFill="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23" xfId="0" applyFont="1" applyBorder="1" applyAlignment="1">
      <alignment horizontal="center" vertical="center" wrapText="1"/>
    </xf>
    <xf numFmtId="0" fontId="16" fillId="0" borderId="11" xfId="0" applyFont="1" applyBorder="1" applyAlignment="1">
      <alignment horizontal="center" vertical="center"/>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3" xfId="0" applyFont="1" applyBorder="1" applyAlignment="1">
      <alignment horizontal="center" vertical="center"/>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3" fillId="3" borderId="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3" borderId="20" xfId="0" applyFont="1" applyFill="1" applyBorder="1" applyAlignment="1">
      <alignment horizontal="center" vertical="center" wrapText="1"/>
    </xf>
  </cellXfs>
  <cellStyles count="4">
    <cellStyle name="Hipervínculo" xfId="3" builtinId="8"/>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296636</xdr:colOff>
      <xdr:row>0</xdr:row>
      <xdr:rowOff>0</xdr:rowOff>
    </xdr:from>
    <xdr:ext cx="1132114" cy="839465"/>
    <xdr:pic>
      <xdr:nvPicPr>
        <xdr:cNvPr id="2" name="Imagen 1">
          <a:extLst>
            <a:ext uri="{FF2B5EF4-FFF2-40B4-BE49-F238E27FC236}">
              <a16:creationId xmlns="" xmlns:a16="http://schemas.microsoft.com/office/drawing/2014/main" id="{E269D641-B719-49E1-987D-8BC1F3B9EE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636" y="0"/>
          <a:ext cx="1132114" cy="8394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 xmlns:a16="http://schemas.microsoft.com/office/drawing/2014/main" id="{5273A8E9-EF4E-4991-99CD-DC7DD5A3E7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2" y="0"/>
          <a:ext cx="1339010" cy="12096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296636</xdr:colOff>
      <xdr:row>0</xdr:row>
      <xdr:rowOff>0</xdr:rowOff>
    </xdr:from>
    <xdr:ext cx="1132114" cy="839465"/>
    <xdr:pic>
      <xdr:nvPicPr>
        <xdr:cNvPr id="3" name="Imagen 2">
          <a:extLst>
            <a:ext uri="{FF2B5EF4-FFF2-40B4-BE49-F238E27FC236}">
              <a16:creationId xmlns="" xmlns:a16="http://schemas.microsoft.com/office/drawing/2014/main" id="{7959389C-3F22-472E-A79F-C2B10C7875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6636" y="0"/>
          <a:ext cx="1132114" cy="8394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 xmlns:a16="http://schemas.microsoft.com/office/drawing/2014/main" id="{E38F048F-B493-4485-8911-D85A93B8CC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Localidad%20Hist&#243;rica%20y%20del%20Caribe%20Norte/Planes%20de%20Desarrollo%20Local/2024-2027/Plan%20Indicativo/Plan%20Indicativo_LHCN_2024-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L"/>
      <sheetName val="Plan Indicativo"/>
    </sheetNames>
    <sheetDataSet>
      <sheetData sheetId="0" refreshError="1"/>
      <sheetData sheetId="1" refreshError="1">
        <row r="15">
          <cell r="CP15">
            <v>1</v>
          </cell>
        </row>
        <row r="16">
          <cell r="CP16">
            <v>0.42366931839524696</v>
          </cell>
        </row>
        <row r="17">
          <cell r="CP17">
            <v>0.11644255285513747</v>
          </cell>
        </row>
        <row r="18">
          <cell r="CP18">
            <v>1</v>
          </cell>
        </row>
        <row r="19">
          <cell r="CP19">
            <v>0.4</v>
          </cell>
        </row>
        <row r="20">
          <cell r="CP20">
            <v>0.05</v>
          </cell>
        </row>
        <row r="21">
          <cell r="CP21">
            <v>0.05</v>
          </cell>
        </row>
        <row r="22">
          <cell r="CP22">
            <v>0.3</v>
          </cell>
        </row>
        <row r="23">
          <cell r="CP23">
            <v>0.1</v>
          </cell>
        </row>
        <row r="24">
          <cell r="CP24">
            <v>0.1</v>
          </cell>
        </row>
        <row r="25">
          <cell r="CP25">
            <v>8.186358314025341E-2</v>
          </cell>
        </row>
        <row r="26">
          <cell r="CP26">
            <v>1</v>
          </cell>
        </row>
        <row r="27">
          <cell r="CP27">
            <v>0.4</v>
          </cell>
        </row>
        <row r="28">
          <cell r="CP28">
            <v>0.1</v>
          </cell>
        </row>
        <row r="29">
          <cell r="CP29">
            <v>0.1</v>
          </cell>
        </row>
        <row r="30">
          <cell r="CP30">
            <v>0.1</v>
          </cell>
        </row>
        <row r="31">
          <cell r="CP31">
            <v>0.1</v>
          </cell>
        </row>
        <row r="32">
          <cell r="CP32">
            <v>0.1</v>
          </cell>
        </row>
        <row r="33">
          <cell r="CP33">
            <v>0.1</v>
          </cell>
        </row>
        <row r="34">
          <cell r="CP34">
            <v>0.50261890693221667</v>
          </cell>
        </row>
        <row r="35">
          <cell r="CP35">
            <v>1</v>
          </cell>
        </row>
        <row r="36">
          <cell r="CP36">
            <v>0.05</v>
          </cell>
        </row>
        <row r="37">
          <cell r="CP37">
            <v>0.05</v>
          </cell>
        </row>
        <row r="38">
          <cell r="CP38">
            <v>0.6</v>
          </cell>
        </row>
        <row r="39">
          <cell r="CP39">
            <v>0.3</v>
          </cell>
        </row>
        <row r="40">
          <cell r="CP40">
            <v>3.3784970819787125E-2</v>
          </cell>
        </row>
        <row r="41">
          <cell r="CP41">
            <v>0.7</v>
          </cell>
        </row>
        <row r="42">
          <cell r="CP42">
            <v>0.15</v>
          </cell>
        </row>
        <row r="43">
          <cell r="CP43">
            <v>0.15</v>
          </cell>
        </row>
        <row r="44">
          <cell r="CP44">
            <v>0.15</v>
          </cell>
        </row>
        <row r="45">
          <cell r="CP45">
            <v>0.15</v>
          </cell>
        </row>
        <row r="46">
          <cell r="CP46">
            <v>0.15</v>
          </cell>
        </row>
        <row r="47">
          <cell r="CP47">
            <v>0.1</v>
          </cell>
        </row>
        <row r="48">
          <cell r="CP48">
            <v>0.15</v>
          </cell>
        </row>
        <row r="49">
          <cell r="CP49">
            <v>0.3</v>
          </cell>
        </row>
        <row r="50">
          <cell r="CP50">
            <v>0.5</v>
          </cell>
        </row>
        <row r="51">
          <cell r="CP51">
            <v>0.2</v>
          </cell>
        </row>
        <row r="52">
          <cell r="CP52">
            <v>0.3</v>
          </cell>
        </row>
        <row r="53">
          <cell r="CP53">
            <v>1.0395375636857575E-2</v>
          </cell>
        </row>
        <row r="54">
          <cell r="CP54">
            <v>0.7</v>
          </cell>
        </row>
        <row r="55">
          <cell r="CP55">
            <v>0.2</v>
          </cell>
        </row>
        <row r="56">
          <cell r="CP56">
            <v>0.2</v>
          </cell>
        </row>
        <row r="57">
          <cell r="CP57">
            <v>0.2</v>
          </cell>
        </row>
        <row r="58">
          <cell r="CP58">
            <v>0.2</v>
          </cell>
        </row>
        <row r="59">
          <cell r="CP59">
            <v>0.2</v>
          </cell>
        </row>
        <row r="60">
          <cell r="CP60">
            <v>0.3</v>
          </cell>
        </row>
        <row r="61">
          <cell r="CP61">
            <v>0.4</v>
          </cell>
        </row>
        <row r="62">
          <cell r="CP62">
            <v>0.4</v>
          </cell>
        </row>
        <row r="63">
          <cell r="CP63">
            <v>0.2</v>
          </cell>
        </row>
        <row r="64">
          <cell r="CP64">
            <v>3.3784970819787125E-2</v>
          </cell>
        </row>
        <row r="65">
          <cell r="CP65">
            <v>1</v>
          </cell>
        </row>
        <row r="66">
          <cell r="CP66">
            <v>0.2</v>
          </cell>
        </row>
        <row r="67">
          <cell r="CP67">
            <v>0.2</v>
          </cell>
        </row>
        <row r="68">
          <cell r="CP68">
            <v>0.2</v>
          </cell>
        </row>
        <row r="69">
          <cell r="CP69">
            <v>0.2</v>
          </cell>
        </row>
        <row r="70">
          <cell r="CP70">
            <v>0.2</v>
          </cell>
        </row>
        <row r="71">
          <cell r="CP71">
            <v>0.22110963979596066</v>
          </cell>
        </row>
        <row r="72">
          <cell r="CP72">
            <v>1</v>
          </cell>
        </row>
        <row r="73">
          <cell r="CP73">
            <v>0.5</v>
          </cell>
        </row>
        <row r="74">
          <cell r="CP74">
            <v>0.5</v>
          </cell>
        </row>
        <row r="75">
          <cell r="CP75">
            <v>7.4937492104668046E-2</v>
          </cell>
        </row>
        <row r="76">
          <cell r="CP76">
            <v>0.2</v>
          </cell>
        </row>
        <row r="77">
          <cell r="CP77">
            <v>1</v>
          </cell>
        </row>
        <row r="78">
          <cell r="CP78">
            <v>0.5</v>
          </cell>
        </row>
        <row r="79">
          <cell r="CP79">
            <v>0.5</v>
          </cell>
        </row>
        <row r="80">
          <cell r="CP80">
            <v>0.35</v>
          </cell>
        </row>
        <row r="81">
          <cell r="CP81">
            <v>1</v>
          </cell>
        </row>
        <row r="82">
          <cell r="CP82">
            <v>0.1</v>
          </cell>
        </row>
        <row r="83">
          <cell r="CP83">
            <v>0.1</v>
          </cell>
        </row>
        <row r="84">
          <cell r="CP84">
            <v>0.1</v>
          </cell>
        </row>
        <row r="85">
          <cell r="CP85">
            <v>0.5</v>
          </cell>
        </row>
        <row r="86">
          <cell r="CP86">
            <v>0.2</v>
          </cell>
        </row>
        <row r="87">
          <cell r="CP87">
            <v>0.45</v>
          </cell>
        </row>
        <row r="88">
          <cell r="CP88">
            <v>1</v>
          </cell>
        </row>
        <row r="89">
          <cell r="CP89">
            <v>0.2</v>
          </cell>
        </row>
        <row r="90">
          <cell r="CP90">
            <v>0.6</v>
          </cell>
        </row>
        <row r="91">
          <cell r="CP91">
            <v>0.2</v>
          </cell>
        </row>
        <row r="92">
          <cell r="CP92">
            <v>6.9366176940847582E-2</v>
          </cell>
        </row>
        <row r="93">
          <cell r="CP93">
            <v>1</v>
          </cell>
        </row>
        <row r="94">
          <cell r="CP94">
            <v>0.8</v>
          </cell>
        </row>
        <row r="95">
          <cell r="CP95">
            <v>0.15</v>
          </cell>
        </row>
        <row r="96">
          <cell r="CP96">
            <v>0.1</v>
          </cell>
        </row>
        <row r="97">
          <cell r="CP97">
            <v>0.2</v>
          </cell>
        </row>
        <row r="98">
          <cell r="CP98">
            <v>0.05</v>
          </cell>
        </row>
        <row r="99">
          <cell r="CP99">
            <v>0.05</v>
          </cell>
        </row>
        <row r="100">
          <cell r="CP100">
            <v>0.05</v>
          </cell>
        </row>
        <row r="101">
          <cell r="CP101">
            <v>0.05</v>
          </cell>
        </row>
        <row r="102">
          <cell r="CP102">
            <v>0.05</v>
          </cell>
        </row>
        <row r="103">
          <cell r="CP103">
            <v>0.1</v>
          </cell>
        </row>
        <row r="104">
          <cell r="CP104">
            <v>0.05</v>
          </cell>
        </row>
        <row r="105">
          <cell r="CP105">
            <v>0.05</v>
          </cell>
        </row>
        <row r="106">
          <cell r="CP106">
            <v>0.1</v>
          </cell>
        </row>
        <row r="107">
          <cell r="CP107">
            <v>0.2</v>
          </cell>
        </row>
        <row r="108">
          <cell r="CP108">
            <v>0.15</v>
          </cell>
        </row>
        <row r="109">
          <cell r="CP109">
            <v>0.3</v>
          </cell>
        </row>
        <row r="110">
          <cell r="CP110">
            <v>0.2</v>
          </cell>
        </row>
        <row r="111">
          <cell r="CP111">
            <v>0.15</v>
          </cell>
        </row>
        <row r="112">
          <cell r="CP112">
            <v>0.2</v>
          </cell>
        </row>
        <row r="113">
          <cell r="CP113">
            <v>0.33784315897955319</v>
          </cell>
        </row>
        <row r="114">
          <cell r="CP114">
            <v>0.1</v>
          </cell>
        </row>
        <row r="115">
          <cell r="CP115">
            <v>0.7</v>
          </cell>
        </row>
        <row r="116">
          <cell r="CP116">
            <v>0.1</v>
          </cell>
        </row>
        <row r="117">
          <cell r="CP117">
            <v>0.1</v>
          </cell>
        </row>
        <row r="118">
          <cell r="CP118">
            <v>0.1</v>
          </cell>
        </row>
        <row r="119">
          <cell r="CP119">
            <v>0.3</v>
          </cell>
        </row>
        <row r="120">
          <cell r="CP120">
            <v>0.1</v>
          </cell>
        </row>
        <row r="121">
          <cell r="CP121">
            <v>0.2</v>
          </cell>
        </row>
        <row r="122">
          <cell r="CP122">
            <v>0.1</v>
          </cell>
        </row>
        <row r="123">
          <cell r="CP123">
            <v>0.3</v>
          </cell>
        </row>
        <row r="124">
          <cell r="CP124">
            <v>0.7</v>
          </cell>
        </row>
        <row r="125">
          <cell r="CP125">
            <v>0.3</v>
          </cell>
        </row>
        <row r="126">
          <cell r="CP126">
            <v>0.9</v>
          </cell>
        </row>
        <row r="127">
          <cell r="CP127">
            <v>0.8</v>
          </cell>
        </row>
        <row r="128">
          <cell r="CP128">
            <v>0.7</v>
          </cell>
        </row>
        <row r="129">
          <cell r="CP129">
            <v>0.15</v>
          </cell>
        </row>
        <row r="130">
          <cell r="CP130">
            <v>0.02</v>
          </cell>
        </row>
        <row r="131">
          <cell r="CP131">
            <v>0.13</v>
          </cell>
        </row>
        <row r="132">
          <cell r="CP132">
            <v>0.2</v>
          </cell>
        </row>
        <row r="133">
          <cell r="CP133">
            <v>1</v>
          </cell>
        </row>
        <row r="134">
          <cell r="CP134">
            <v>9.4183853579684174E-2</v>
          </cell>
        </row>
        <row r="135">
          <cell r="CP135">
            <v>0.8</v>
          </cell>
        </row>
        <row r="136">
          <cell r="CP136">
            <v>0.6</v>
          </cell>
        </row>
        <row r="137">
          <cell r="CP137">
            <v>0.1</v>
          </cell>
        </row>
        <row r="138">
          <cell r="CP138">
            <v>0.1</v>
          </cell>
        </row>
        <row r="139">
          <cell r="CP139">
            <v>0.1</v>
          </cell>
        </row>
        <row r="140">
          <cell r="CP140">
            <v>0.1</v>
          </cell>
        </row>
        <row r="141">
          <cell r="CP141">
            <v>0.1</v>
          </cell>
        </row>
        <row r="142">
          <cell r="CP142">
            <v>0.1</v>
          </cell>
        </row>
        <row r="143">
          <cell r="CP143">
            <v>0.1</v>
          </cell>
        </row>
        <row r="144">
          <cell r="CP144">
            <v>0.1</v>
          </cell>
        </row>
        <row r="145">
          <cell r="CP145">
            <v>0.2</v>
          </cell>
        </row>
        <row r="146">
          <cell r="CP146">
            <v>0.1</v>
          </cell>
        </row>
        <row r="147">
          <cell r="CP147">
            <v>1</v>
          </cell>
        </row>
        <row r="148">
          <cell r="CP148">
            <v>0.1</v>
          </cell>
        </row>
        <row r="149">
          <cell r="CP149">
            <v>1</v>
          </cell>
        </row>
        <row r="150">
          <cell r="CP150">
            <v>0.2</v>
          </cell>
        </row>
        <row r="151">
          <cell r="CP151">
            <v>0.3</v>
          </cell>
        </row>
        <row r="152">
          <cell r="CP152">
            <v>0.3</v>
          </cell>
        </row>
        <row r="153">
          <cell r="CP153">
            <v>0.4</v>
          </cell>
        </row>
        <row r="154">
          <cell r="CP154">
            <v>0.2</v>
          </cell>
        </row>
        <row r="155">
          <cell r="CP155">
            <v>0.8</v>
          </cell>
        </row>
        <row r="156">
          <cell r="CP156">
            <v>0.3</v>
          </cell>
        </row>
        <row r="157">
          <cell r="CP157">
            <v>0.3</v>
          </cell>
        </row>
        <row r="158">
          <cell r="CP158">
            <v>0.1</v>
          </cell>
        </row>
        <row r="159">
          <cell r="CP159">
            <v>0.1</v>
          </cell>
        </row>
        <row r="160">
          <cell r="CP160">
            <v>0.2</v>
          </cell>
        </row>
        <row r="161">
          <cell r="CP161">
            <v>0.2</v>
          </cell>
        </row>
        <row r="162">
          <cell r="CP162">
            <v>1</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hyperlink" Target="https://community.secop.gov.co/Public/Tendering/ContractNoticePhases/View?PPI=CO1.PPI.36121775&amp;isFromPublicArea=True&amp;isModal=False" TargetMode="External"/><Relationship Id="rId7" Type="http://schemas.openxmlformats.org/officeDocument/2006/relationships/comments" Target="../comments6.xml"/><Relationship Id="rId2" Type="http://schemas.openxmlformats.org/officeDocument/2006/relationships/hyperlink" Target="https://community.secop.gov.co/Public/Tendering/ContractNoticePhases/View?PPI=CO1.PPI.34326580&amp;isFromPublicArea=True&amp;isModal=False" TargetMode="External"/><Relationship Id="rId1" Type="http://schemas.openxmlformats.org/officeDocument/2006/relationships/hyperlink" Target="https://community.secop.gov.co/Public/Tendering/ContractNoticePhases/View?PPI=CO1.PPI.34241554&amp;isFromPublicArea=True&amp;isModal=False" TargetMode="External"/><Relationship Id="rId6" Type="http://schemas.openxmlformats.org/officeDocument/2006/relationships/vmlDrawing" Target="../drawings/vmlDrawing6.vml"/><Relationship Id="rId5" Type="http://schemas.openxmlformats.org/officeDocument/2006/relationships/drawing" Target="../drawings/drawing4.xm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Y87"/>
  <sheetViews>
    <sheetView zoomScale="60" zoomScaleNormal="60" workbookViewId="0">
      <selection activeCell="K4" sqref="K4"/>
    </sheetView>
  </sheetViews>
  <sheetFormatPr baseColWidth="10" defaultColWidth="12.42578125" defaultRowHeight="15" x14ac:dyDescent="0.2"/>
  <cols>
    <col min="1" max="1" width="12.42578125" style="207"/>
    <col min="2" max="2" width="49.42578125" style="218" customWidth="1"/>
    <col min="3" max="3" width="12.42578125" style="207"/>
    <col min="4" max="4" width="32.42578125" style="207" customWidth="1"/>
    <col min="5" max="5" width="24.42578125" style="207" customWidth="1"/>
    <col min="6" max="6" width="22.140625" style="207" customWidth="1"/>
    <col min="7" max="7" width="31.28515625" style="207" customWidth="1"/>
    <col min="8" max="8" width="19.7109375" style="207" customWidth="1"/>
    <col min="9" max="9" width="31.28515625" style="207" customWidth="1"/>
    <col min="10" max="10" width="17.5703125" style="207" customWidth="1"/>
    <col min="11" max="11" width="20.42578125" style="207" customWidth="1"/>
    <col min="12" max="12" width="22.140625" style="207" customWidth="1"/>
    <col min="13" max="13" width="29" style="207" customWidth="1"/>
    <col min="14" max="14" width="23.7109375" style="207" customWidth="1"/>
    <col min="15" max="16" width="12.42578125" style="207"/>
    <col min="17" max="17" width="19.140625" style="207" customWidth="1"/>
    <col min="18" max="18" width="23.28515625" style="207" customWidth="1"/>
    <col min="19" max="19" width="21.42578125" style="207" customWidth="1"/>
    <col min="20" max="20" width="26.140625" style="207" customWidth="1"/>
    <col min="21" max="21" width="25.28515625" style="207" customWidth="1"/>
    <col min="22" max="22" width="29" style="207" customWidth="1"/>
    <col min="23" max="23" width="24.140625" style="207" customWidth="1"/>
    <col min="24" max="24" width="21.85546875" style="207" customWidth="1"/>
    <col min="25" max="25" width="19.85546875" style="207" customWidth="1"/>
    <col min="26" max="26" width="18.7109375" style="207" customWidth="1"/>
    <col min="27" max="27" width="18.5703125" style="207" customWidth="1"/>
    <col min="28" max="28" width="32.85546875" style="207" customWidth="1"/>
    <col min="29" max="29" width="22.140625" style="207" customWidth="1"/>
    <col min="30" max="30" width="24.140625" style="207" customWidth="1"/>
    <col min="31" max="31" width="25" style="207" customWidth="1"/>
    <col min="32" max="32" width="29" style="207" customWidth="1"/>
    <col min="33" max="33" width="25.42578125" style="207" customWidth="1"/>
    <col min="34" max="34" width="34" style="207" customWidth="1"/>
    <col min="35" max="35" width="21.42578125" style="207" customWidth="1"/>
    <col min="36" max="36" width="20.85546875" style="207" customWidth="1"/>
    <col min="37" max="37" width="25.42578125" style="207" customWidth="1"/>
    <col min="38" max="16384" width="12.42578125" style="207"/>
  </cols>
  <sheetData>
    <row r="1" spans="2:51" ht="54.75" customHeight="1" x14ac:dyDescent="0.2">
      <c r="B1" s="227" t="s">
        <v>646</v>
      </c>
      <c r="C1" s="227"/>
      <c r="D1" s="227"/>
      <c r="E1" s="227"/>
      <c r="F1" s="227"/>
      <c r="G1" s="227"/>
      <c r="H1" s="227"/>
      <c r="I1" s="227"/>
    </row>
    <row r="2" spans="2:51" ht="33" customHeight="1" x14ac:dyDescent="0.2">
      <c r="B2" s="228" t="s">
        <v>647</v>
      </c>
      <c r="C2" s="228"/>
      <c r="D2" s="228"/>
      <c r="E2" s="228"/>
      <c r="F2" s="228"/>
      <c r="G2" s="228"/>
      <c r="H2" s="228"/>
      <c r="I2" s="228"/>
      <c r="J2" s="208"/>
      <c r="K2" s="208"/>
      <c r="L2" s="208"/>
      <c r="M2" s="208"/>
      <c r="N2" s="208"/>
      <c r="O2" s="208"/>
      <c r="P2" s="208"/>
      <c r="Q2" s="208"/>
      <c r="R2" s="208"/>
      <c r="S2" s="208"/>
      <c r="T2" s="208"/>
      <c r="U2" s="208"/>
      <c r="V2" s="208"/>
      <c r="W2" s="208"/>
      <c r="X2" s="208"/>
      <c r="Y2" s="208"/>
      <c r="Z2" s="208"/>
      <c r="AA2" s="208"/>
      <c r="AB2" s="209"/>
      <c r="AC2" s="209"/>
      <c r="AD2" s="209"/>
      <c r="AE2" s="209"/>
      <c r="AF2" s="209"/>
      <c r="AG2" s="209"/>
      <c r="AH2" s="210"/>
      <c r="AI2" s="210"/>
      <c r="AJ2" s="210"/>
      <c r="AK2" s="210"/>
      <c r="AL2" s="210"/>
      <c r="AM2" s="210"/>
      <c r="AN2" s="210"/>
      <c r="AO2" s="210"/>
      <c r="AP2" s="210"/>
      <c r="AQ2" s="210"/>
      <c r="AR2" s="208"/>
      <c r="AS2" s="208"/>
      <c r="AT2" s="208"/>
      <c r="AU2" s="208"/>
      <c r="AV2" s="208"/>
      <c r="AW2" s="208"/>
      <c r="AX2" s="208"/>
      <c r="AY2" s="208"/>
    </row>
    <row r="3" spans="2:51" ht="48" customHeight="1" x14ac:dyDescent="0.2">
      <c r="B3" s="211" t="s">
        <v>524</v>
      </c>
      <c r="C3" s="226" t="s">
        <v>648</v>
      </c>
      <c r="D3" s="226"/>
      <c r="E3" s="226"/>
      <c r="F3" s="226"/>
      <c r="G3" s="226"/>
      <c r="H3" s="226"/>
      <c r="I3" s="226"/>
    </row>
    <row r="4" spans="2:51" ht="48" customHeight="1" x14ac:dyDescent="0.2">
      <c r="B4" s="211" t="s">
        <v>1</v>
      </c>
      <c r="C4" s="229" t="s">
        <v>649</v>
      </c>
      <c r="D4" s="230"/>
      <c r="E4" s="230"/>
      <c r="F4" s="230"/>
      <c r="G4" s="230"/>
      <c r="H4" s="230"/>
      <c r="I4" s="231"/>
    </row>
    <row r="5" spans="2:51" ht="31.5" customHeight="1" x14ac:dyDescent="0.2">
      <c r="B5" s="211" t="s">
        <v>650</v>
      </c>
      <c r="C5" s="226" t="s">
        <v>651</v>
      </c>
      <c r="D5" s="226"/>
      <c r="E5" s="226"/>
      <c r="F5" s="226"/>
      <c r="G5" s="226"/>
      <c r="H5" s="226"/>
      <c r="I5" s="226"/>
    </row>
    <row r="6" spans="2:51" ht="40.5" customHeight="1" x14ac:dyDescent="0.2">
      <c r="B6" s="211" t="s">
        <v>652</v>
      </c>
      <c r="C6" s="229" t="s">
        <v>653</v>
      </c>
      <c r="D6" s="230"/>
      <c r="E6" s="230"/>
      <c r="F6" s="230"/>
      <c r="G6" s="230"/>
      <c r="H6" s="230"/>
      <c r="I6" s="231"/>
    </row>
    <row r="7" spans="2:51" ht="41.1" customHeight="1" x14ac:dyDescent="0.2">
      <c r="B7" s="211" t="s">
        <v>574</v>
      </c>
      <c r="C7" s="226" t="s">
        <v>654</v>
      </c>
      <c r="D7" s="226"/>
      <c r="E7" s="226"/>
      <c r="F7" s="226"/>
      <c r="G7" s="226"/>
      <c r="H7" s="226"/>
      <c r="I7" s="226"/>
    </row>
    <row r="8" spans="2:51" ht="48.95" customHeight="1" x14ac:dyDescent="0.2">
      <c r="B8" s="211" t="s">
        <v>655</v>
      </c>
      <c r="C8" s="226" t="s">
        <v>656</v>
      </c>
      <c r="D8" s="226"/>
      <c r="E8" s="226"/>
      <c r="F8" s="226"/>
      <c r="G8" s="226"/>
      <c r="H8" s="226"/>
      <c r="I8" s="226"/>
    </row>
    <row r="9" spans="2:51" x14ac:dyDescent="0.2">
      <c r="B9" s="211" t="s">
        <v>7</v>
      </c>
      <c r="C9" s="229" t="s">
        <v>657</v>
      </c>
      <c r="D9" s="230"/>
      <c r="E9" s="230"/>
      <c r="F9" s="230"/>
      <c r="G9" s="230"/>
      <c r="H9" s="230"/>
      <c r="I9" s="231"/>
    </row>
    <row r="10" spans="2:51" x14ac:dyDescent="0.2">
      <c r="B10" s="211" t="s">
        <v>8</v>
      </c>
      <c r="C10" s="226" t="s">
        <v>658</v>
      </c>
      <c r="D10" s="226"/>
      <c r="E10" s="226"/>
      <c r="F10" s="226"/>
      <c r="G10" s="226"/>
      <c r="H10" s="226"/>
      <c r="I10" s="226"/>
    </row>
    <row r="11" spans="2:51" ht="30" x14ac:dyDescent="0.2">
      <c r="B11" s="211" t="s">
        <v>9</v>
      </c>
      <c r="C11" s="226" t="s">
        <v>659</v>
      </c>
      <c r="D11" s="226"/>
      <c r="E11" s="226"/>
      <c r="F11" s="226"/>
      <c r="G11" s="226"/>
      <c r="H11" s="226"/>
      <c r="I11" s="226"/>
    </row>
    <row r="12" spans="2:51" ht="33.950000000000003" customHeight="1" x14ac:dyDescent="0.2">
      <c r="B12" s="211" t="s">
        <v>660</v>
      </c>
      <c r="C12" s="226" t="s">
        <v>661</v>
      </c>
      <c r="D12" s="226"/>
      <c r="E12" s="226"/>
      <c r="F12" s="226"/>
      <c r="G12" s="226"/>
      <c r="H12" s="226"/>
      <c r="I12" s="226"/>
    </row>
    <row r="13" spans="2:51" ht="30" x14ac:dyDescent="0.2">
      <c r="B13" s="211" t="s">
        <v>662</v>
      </c>
      <c r="C13" s="226" t="s">
        <v>663</v>
      </c>
      <c r="D13" s="226"/>
      <c r="E13" s="226"/>
      <c r="F13" s="226"/>
      <c r="G13" s="226"/>
      <c r="H13" s="226"/>
      <c r="I13" s="226"/>
    </row>
    <row r="14" spans="2:51" x14ac:dyDescent="0.2">
      <c r="B14" s="211" t="s">
        <v>664</v>
      </c>
      <c r="C14" s="226" t="s">
        <v>665</v>
      </c>
      <c r="D14" s="226"/>
      <c r="E14" s="226"/>
      <c r="F14" s="226"/>
      <c r="G14" s="226"/>
      <c r="H14" s="226"/>
      <c r="I14" s="226"/>
    </row>
    <row r="15" spans="2:51" x14ac:dyDescent="0.2">
      <c r="B15" s="211" t="s">
        <v>666</v>
      </c>
      <c r="C15" s="226" t="s">
        <v>667</v>
      </c>
      <c r="D15" s="226"/>
      <c r="E15" s="226"/>
      <c r="F15" s="226"/>
      <c r="G15" s="226"/>
      <c r="H15" s="226"/>
      <c r="I15" s="226"/>
    </row>
    <row r="16" spans="2:51" ht="45" x14ac:dyDescent="0.2">
      <c r="B16" s="211" t="s">
        <v>14</v>
      </c>
      <c r="C16" s="226" t="s">
        <v>668</v>
      </c>
      <c r="D16" s="226"/>
      <c r="E16" s="226"/>
      <c r="F16" s="226"/>
      <c r="G16" s="226"/>
      <c r="H16" s="226"/>
      <c r="I16" s="226"/>
    </row>
    <row r="17" spans="2:9" x14ac:dyDescent="0.2">
      <c r="B17" s="211" t="s">
        <v>15</v>
      </c>
      <c r="C17" s="226" t="s">
        <v>669</v>
      </c>
      <c r="D17" s="226"/>
      <c r="E17" s="226"/>
      <c r="F17" s="226"/>
      <c r="G17" s="226"/>
      <c r="H17" s="226"/>
      <c r="I17" s="226"/>
    </row>
    <row r="18" spans="2:9" x14ac:dyDescent="0.2">
      <c r="B18" s="211" t="s">
        <v>670</v>
      </c>
      <c r="C18" s="226" t="s">
        <v>671</v>
      </c>
      <c r="D18" s="226"/>
      <c r="E18" s="226"/>
      <c r="F18" s="226"/>
      <c r="G18" s="226"/>
      <c r="H18" s="226"/>
      <c r="I18" s="226"/>
    </row>
    <row r="19" spans="2:9" ht="30" customHeight="1" x14ac:dyDescent="0.2">
      <c r="B19" s="233"/>
      <c r="C19" s="234"/>
      <c r="D19" s="234"/>
      <c r="E19" s="234"/>
      <c r="F19" s="234"/>
      <c r="G19" s="234"/>
      <c r="H19" s="234"/>
      <c r="I19" s="235"/>
    </row>
    <row r="20" spans="2:9" ht="37.5" customHeight="1" x14ac:dyDescent="0.2">
      <c r="B20" s="228" t="s">
        <v>672</v>
      </c>
      <c r="C20" s="228"/>
      <c r="D20" s="228"/>
      <c r="E20" s="228"/>
      <c r="F20" s="228"/>
      <c r="G20" s="228"/>
      <c r="H20" s="228"/>
      <c r="I20" s="228"/>
    </row>
    <row r="21" spans="2:9" ht="117" customHeight="1" x14ac:dyDescent="0.2">
      <c r="B21" s="236" t="s">
        <v>673</v>
      </c>
      <c r="C21" s="236"/>
      <c r="D21" s="236"/>
      <c r="E21" s="236"/>
      <c r="F21" s="236"/>
      <c r="G21" s="236"/>
      <c r="H21" s="236"/>
      <c r="I21" s="236"/>
    </row>
    <row r="22" spans="2:9" x14ac:dyDescent="0.2">
      <c r="B22" s="211" t="s">
        <v>574</v>
      </c>
      <c r="C22" s="226" t="s">
        <v>654</v>
      </c>
      <c r="D22" s="226"/>
      <c r="E22" s="226"/>
      <c r="F22" s="226"/>
      <c r="G22" s="226"/>
      <c r="H22" s="226"/>
      <c r="I22" s="226"/>
    </row>
    <row r="23" spans="2:9" ht="167.1" customHeight="1" x14ac:dyDescent="0.2">
      <c r="B23" s="211" t="s">
        <v>674</v>
      </c>
      <c r="C23" s="236" t="s">
        <v>675</v>
      </c>
      <c r="D23" s="236"/>
      <c r="E23" s="236"/>
      <c r="F23" s="236"/>
      <c r="G23" s="236"/>
      <c r="H23" s="236"/>
      <c r="I23" s="236"/>
    </row>
    <row r="24" spans="2:9" ht="30" x14ac:dyDescent="0.2">
      <c r="B24" s="211" t="s">
        <v>676</v>
      </c>
      <c r="C24" s="232" t="s">
        <v>677</v>
      </c>
      <c r="D24" s="232"/>
      <c r="E24" s="232"/>
      <c r="F24" s="232"/>
      <c r="G24" s="232"/>
      <c r="H24" s="232"/>
      <c r="I24" s="232"/>
    </row>
    <row r="25" spans="2:9" ht="30" x14ac:dyDescent="0.2">
      <c r="B25" s="211" t="s">
        <v>678</v>
      </c>
      <c r="C25" s="232" t="s">
        <v>679</v>
      </c>
      <c r="D25" s="232"/>
      <c r="E25" s="232"/>
      <c r="F25" s="232"/>
      <c r="G25" s="232"/>
      <c r="H25" s="232"/>
      <c r="I25" s="232"/>
    </row>
    <row r="26" spans="2:9" ht="24.75" customHeight="1" x14ac:dyDescent="0.2">
      <c r="B26" s="212" t="s">
        <v>680</v>
      </c>
      <c r="C26" s="237" t="s">
        <v>681</v>
      </c>
      <c r="D26" s="237"/>
      <c r="E26" s="237"/>
      <c r="F26" s="237"/>
      <c r="G26" s="237"/>
      <c r="H26" s="237"/>
      <c r="I26" s="237"/>
    </row>
    <row r="27" spans="2:9" ht="26.25" customHeight="1" x14ac:dyDescent="0.2">
      <c r="B27" s="212" t="s">
        <v>682</v>
      </c>
      <c r="C27" s="237" t="s">
        <v>683</v>
      </c>
      <c r="D27" s="237"/>
      <c r="E27" s="237"/>
      <c r="F27" s="237"/>
      <c r="G27" s="237"/>
      <c r="H27" s="237"/>
      <c r="I27" s="237"/>
    </row>
    <row r="28" spans="2:9" x14ac:dyDescent="0.2">
      <c r="B28" s="211" t="s">
        <v>684</v>
      </c>
      <c r="C28" s="236" t="s">
        <v>685</v>
      </c>
      <c r="D28" s="236"/>
      <c r="E28" s="236"/>
      <c r="F28" s="236"/>
      <c r="G28" s="236"/>
      <c r="H28" s="236"/>
      <c r="I28" s="236"/>
    </row>
    <row r="29" spans="2:9" x14ac:dyDescent="0.2">
      <c r="B29" s="211" t="s">
        <v>686</v>
      </c>
      <c r="C29" s="238" t="s">
        <v>687</v>
      </c>
      <c r="D29" s="239"/>
      <c r="E29" s="239"/>
      <c r="F29" s="239"/>
      <c r="G29" s="239"/>
      <c r="H29" s="239"/>
      <c r="I29" s="240"/>
    </row>
    <row r="30" spans="2:9" x14ac:dyDescent="0.2">
      <c r="B30" s="211" t="s">
        <v>688</v>
      </c>
      <c r="C30" s="238" t="s">
        <v>689</v>
      </c>
      <c r="D30" s="239"/>
      <c r="E30" s="239"/>
      <c r="F30" s="239"/>
      <c r="G30" s="239"/>
      <c r="H30" s="239"/>
      <c r="I30" s="240"/>
    </row>
    <row r="31" spans="2:9" x14ac:dyDescent="0.2">
      <c r="B31" s="211" t="s">
        <v>690</v>
      </c>
      <c r="C31" s="238" t="s">
        <v>691</v>
      </c>
      <c r="D31" s="239"/>
      <c r="E31" s="239"/>
      <c r="F31" s="239"/>
      <c r="G31" s="239"/>
      <c r="H31" s="239"/>
      <c r="I31" s="240"/>
    </row>
    <row r="32" spans="2:9" x14ac:dyDescent="0.2">
      <c r="B32" s="212" t="s">
        <v>692</v>
      </c>
      <c r="C32" s="236" t="s">
        <v>693</v>
      </c>
      <c r="D32" s="236"/>
      <c r="E32" s="236"/>
      <c r="F32" s="236"/>
      <c r="G32" s="236"/>
      <c r="H32" s="236"/>
      <c r="I32" s="236"/>
    </row>
    <row r="33" spans="2:9" x14ac:dyDescent="0.2">
      <c r="B33" s="211" t="s">
        <v>694</v>
      </c>
      <c r="C33" s="237" t="s">
        <v>695</v>
      </c>
      <c r="D33" s="237"/>
      <c r="E33" s="237"/>
      <c r="F33" s="237"/>
      <c r="G33" s="237"/>
      <c r="H33" s="237"/>
      <c r="I33" s="237"/>
    </row>
    <row r="34" spans="2:9" ht="39" customHeight="1" x14ac:dyDescent="0.2">
      <c r="B34" s="228" t="s">
        <v>696</v>
      </c>
      <c r="C34" s="228"/>
      <c r="D34" s="228"/>
      <c r="E34" s="228"/>
      <c r="F34" s="228"/>
      <c r="G34" s="228"/>
      <c r="H34" s="228"/>
      <c r="I34" s="228"/>
    </row>
    <row r="35" spans="2:9" ht="79.5" customHeight="1" x14ac:dyDescent="0.2">
      <c r="B35" s="229" t="s">
        <v>697</v>
      </c>
      <c r="C35" s="230"/>
      <c r="D35" s="230"/>
      <c r="E35" s="230"/>
      <c r="F35" s="230"/>
      <c r="G35" s="230"/>
      <c r="H35" s="230"/>
      <c r="I35" s="231"/>
    </row>
    <row r="36" spans="2:9" ht="33" customHeight="1" x14ac:dyDescent="0.2">
      <c r="B36" s="211" t="s">
        <v>698</v>
      </c>
      <c r="C36" s="236" t="s">
        <v>699</v>
      </c>
      <c r="D36" s="236"/>
      <c r="E36" s="236"/>
      <c r="F36" s="236"/>
      <c r="G36" s="236"/>
      <c r="H36" s="236"/>
      <c r="I36" s="236"/>
    </row>
    <row r="37" spans="2:9" ht="33" customHeight="1" x14ac:dyDescent="0.2">
      <c r="B37" s="211" t="s">
        <v>700</v>
      </c>
      <c r="C37" s="236" t="s">
        <v>701</v>
      </c>
      <c r="D37" s="236"/>
      <c r="E37" s="236"/>
      <c r="F37" s="236"/>
      <c r="G37" s="236"/>
      <c r="H37" s="236"/>
      <c r="I37" s="236"/>
    </row>
    <row r="38" spans="2:9" ht="33" customHeight="1" x14ac:dyDescent="0.2">
      <c r="B38" s="213"/>
      <c r="C38" s="214"/>
      <c r="D38" s="214"/>
      <c r="E38" s="214"/>
      <c r="F38" s="214"/>
      <c r="G38" s="214"/>
      <c r="H38" s="214"/>
      <c r="I38" s="215"/>
    </row>
    <row r="39" spans="2:9" ht="34.5" customHeight="1" x14ac:dyDescent="0.2">
      <c r="B39" s="228" t="s">
        <v>702</v>
      </c>
      <c r="C39" s="228"/>
      <c r="D39" s="228"/>
      <c r="E39" s="228"/>
      <c r="F39" s="228"/>
      <c r="G39" s="228"/>
      <c r="H39" s="228"/>
      <c r="I39" s="228"/>
    </row>
    <row r="40" spans="2:9" x14ac:dyDescent="0.2">
      <c r="B40" s="211" t="s">
        <v>571</v>
      </c>
      <c r="C40" s="236" t="s">
        <v>703</v>
      </c>
      <c r="D40" s="236"/>
      <c r="E40" s="236"/>
      <c r="F40" s="236"/>
      <c r="G40" s="236"/>
      <c r="H40" s="236"/>
      <c r="I40" s="236"/>
    </row>
    <row r="41" spans="2:9" x14ac:dyDescent="0.2">
      <c r="B41" s="211" t="s">
        <v>576</v>
      </c>
      <c r="C41" s="236" t="s">
        <v>704</v>
      </c>
      <c r="D41" s="236"/>
      <c r="E41" s="236"/>
      <c r="F41" s="236"/>
      <c r="G41" s="236"/>
      <c r="H41" s="236"/>
      <c r="I41" s="236"/>
    </row>
    <row r="42" spans="2:9" x14ac:dyDescent="0.2">
      <c r="B42" s="211" t="s">
        <v>577</v>
      </c>
      <c r="C42" s="236" t="s">
        <v>705</v>
      </c>
      <c r="D42" s="236"/>
      <c r="E42" s="236"/>
      <c r="F42" s="236"/>
      <c r="G42" s="236"/>
      <c r="H42" s="236"/>
      <c r="I42" s="236"/>
    </row>
    <row r="43" spans="2:9" x14ac:dyDescent="0.2">
      <c r="B43" s="211" t="s">
        <v>706</v>
      </c>
      <c r="C43" s="238" t="s">
        <v>707</v>
      </c>
      <c r="D43" s="239"/>
      <c r="E43" s="239"/>
      <c r="F43" s="239"/>
      <c r="G43" s="239"/>
      <c r="H43" s="239"/>
      <c r="I43" s="240"/>
    </row>
    <row r="44" spans="2:9" x14ac:dyDescent="0.2">
      <c r="B44" s="211" t="s">
        <v>579</v>
      </c>
      <c r="C44" s="238" t="s">
        <v>708</v>
      </c>
      <c r="D44" s="239"/>
      <c r="E44" s="239"/>
      <c r="F44" s="239"/>
      <c r="G44" s="239"/>
      <c r="H44" s="239"/>
      <c r="I44" s="240"/>
    </row>
    <row r="45" spans="2:9" x14ac:dyDescent="0.2">
      <c r="B45" s="211" t="s">
        <v>709</v>
      </c>
      <c r="C45" s="238" t="s">
        <v>710</v>
      </c>
      <c r="D45" s="239"/>
      <c r="E45" s="239"/>
      <c r="F45" s="239"/>
      <c r="G45" s="239"/>
      <c r="H45" s="239"/>
      <c r="I45" s="240"/>
    </row>
    <row r="46" spans="2:9" ht="60" x14ac:dyDescent="0.2">
      <c r="B46" s="216" t="s">
        <v>711</v>
      </c>
      <c r="C46" s="241" t="s">
        <v>712</v>
      </c>
      <c r="D46" s="241"/>
      <c r="E46" s="241"/>
      <c r="F46" s="241"/>
      <c r="G46" s="241"/>
      <c r="H46" s="241"/>
      <c r="I46" s="241"/>
    </row>
    <row r="47" spans="2:9" x14ac:dyDescent="0.2">
      <c r="B47" s="216" t="s">
        <v>582</v>
      </c>
      <c r="C47" s="242" t="s">
        <v>713</v>
      </c>
      <c r="D47" s="243"/>
      <c r="E47" s="243"/>
      <c r="F47" s="243"/>
      <c r="G47" s="243"/>
      <c r="H47" s="243"/>
      <c r="I47" s="244"/>
    </row>
    <row r="48" spans="2:9" x14ac:dyDescent="0.2">
      <c r="B48" s="216" t="s">
        <v>583</v>
      </c>
      <c r="C48" s="241" t="s">
        <v>714</v>
      </c>
      <c r="D48" s="241"/>
      <c r="E48" s="241"/>
      <c r="F48" s="241"/>
      <c r="G48" s="241"/>
      <c r="H48" s="241"/>
      <c r="I48" s="241"/>
    </row>
    <row r="49" spans="2:9" ht="30" x14ac:dyDescent="0.2">
      <c r="B49" s="216" t="s">
        <v>715</v>
      </c>
      <c r="C49" s="241" t="s">
        <v>716</v>
      </c>
      <c r="D49" s="241"/>
      <c r="E49" s="241"/>
      <c r="F49" s="241"/>
      <c r="G49" s="241"/>
      <c r="H49" s="241"/>
      <c r="I49" s="241"/>
    </row>
    <row r="50" spans="2:9" ht="30" x14ac:dyDescent="0.2">
      <c r="B50" s="216" t="s">
        <v>717</v>
      </c>
      <c r="C50" s="241" t="s">
        <v>718</v>
      </c>
      <c r="D50" s="241"/>
      <c r="E50" s="241"/>
      <c r="F50" s="241"/>
      <c r="G50" s="241"/>
      <c r="H50" s="241"/>
      <c r="I50" s="241"/>
    </row>
    <row r="51" spans="2:9" ht="30" x14ac:dyDescent="0.2">
      <c r="B51" s="216" t="s">
        <v>719</v>
      </c>
      <c r="C51" s="241" t="s">
        <v>720</v>
      </c>
      <c r="D51" s="241"/>
      <c r="E51" s="241"/>
      <c r="F51" s="241"/>
      <c r="G51" s="241"/>
      <c r="H51" s="241"/>
      <c r="I51" s="241"/>
    </row>
    <row r="52" spans="2:9" ht="30" x14ac:dyDescent="0.2">
      <c r="B52" s="217" t="s">
        <v>588</v>
      </c>
      <c r="C52" s="246" t="s">
        <v>721</v>
      </c>
      <c r="D52" s="246"/>
      <c r="E52" s="246"/>
      <c r="F52" s="246"/>
      <c r="G52" s="246"/>
      <c r="H52" s="246"/>
      <c r="I52" s="246"/>
    </row>
    <row r="53" spans="2:9" x14ac:dyDescent="0.2">
      <c r="B53" s="217" t="s">
        <v>589</v>
      </c>
      <c r="C53" s="246" t="s">
        <v>722</v>
      </c>
      <c r="D53" s="246"/>
      <c r="E53" s="246"/>
      <c r="F53" s="246"/>
      <c r="G53" s="246"/>
      <c r="H53" s="246"/>
      <c r="I53" s="246"/>
    </row>
    <row r="54" spans="2:9" ht="30" x14ac:dyDescent="0.2">
      <c r="B54" s="217" t="s">
        <v>590</v>
      </c>
      <c r="C54" s="246" t="s">
        <v>723</v>
      </c>
      <c r="D54" s="246"/>
      <c r="E54" s="246"/>
      <c r="F54" s="246"/>
      <c r="G54" s="246"/>
      <c r="H54" s="246"/>
      <c r="I54" s="246"/>
    </row>
    <row r="55" spans="2:9" x14ac:dyDescent="0.2">
      <c r="B55" s="217" t="s">
        <v>724</v>
      </c>
      <c r="C55" s="246" t="s">
        <v>725</v>
      </c>
      <c r="D55" s="246"/>
      <c r="E55" s="246"/>
      <c r="F55" s="246"/>
      <c r="G55" s="246"/>
      <c r="H55" s="246"/>
      <c r="I55" s="246"/>
    </row>
    <row r="56" spans="2:9" x14ac:dyDescent="0.2">
      <c r="B56" s="217" t="s">
        <v>592</v>
      </c>
      <c r="C56" s="246" t="s">
        <v>726</v>
      </c>
      <c r="D56" s="246"/>
      <c r="E56" s="246"/>
      <c r="F56" s="246"/>
      <c r="G56" s="246"/>
      <c r="H56" s="246"/>
      <c r="I56" s="246"/>
    </row>
    <row r="57" spans="2:9" ht="30" x14ac:dyDescent="0.2">
      <c r="B57" s="217" t="s">
        <v>593</v>
      </c>
      <c r="C57" s="246" t="s">
        <v>727</v>
      </c>
      <c r="D57" s="246"/>
      <c r="E57" s="246"/>
      <c r="F57" s="246"/>
      <c r="G57" s="246"/>
      <c r="H57" s="246"/>
      <c r="I57" s="246"/>
    </row>
    <row r="58" spans="2:9" ht="33.75" customHeight="1" x14ac:dyDescent="0.2">
      <c r="B58" s="247"/>
      <c r="C58" s="247"/>
      <c r="D58" s="247"/>
      <c r="E58" s="247"/>
      <c r="F58" s="247"/>
      <c r="G58" s="247"/>
      <c r="H58" s="247"/>
      <c r="I58" s="248"/>
    </row>
    <row r="59" spans="2:9" ht="32.25" customHeight="1" x14ac:dyDescent="0.2">
      <c r="B59" s="249" t="s">
        <v>728</v>
      </c>
      <c r="C59" s="249"/>
      <c r="D59" s="249"/>
      <c r="E59" s="249"/>
      <c r="F59" s="249"/>
      <c r="G59" s="249"/>
      <c r="H59" s="249"/>
      <c r="I59" s="249"/>
    </row>
    <row r="60" spans="2:9" x14ac:dyDescent="0.2">
      <c r="B60" s="211" t="s">
        <v>594</v>
      </c>
      <c r="C60" s="250" t="s">
        <v>729</v>
      </c>
      <c r="D60" s="250"/>
      <c r="E60" s="250"/>
      <c r="F60" s="250"/>
      <c r="G60" s="250"/>
      <c r="H60" s="250"/>
      <c r="I60" s="250"/>
    </row>
    <row r="61" spans="2:9" ht="30" x14ac:dyDescent="0.2">
      <c r="B61" s="211" t="s">
        <v>730</v>
      </c>
      <c r="C61" s="245" t="s">
        <v>731</v>
      </c>
      <c r="D61" s="245"/>
      <c r="E61" s="245"/>
      <c r="F61" s="245"/>
      <c r="G61" s="245"/>
      <c r="H61" s="245"/>
      <c r="I61" s="245"/>
    </row>
    <row r="62" spans="2:9" x14ac:dyDescent="0.2">
      <c r="B62" s="211" t="s">
        <v>596</v>
      </c>
      <c r="C62" s="252" t="s">
        <v>732</v>
      </c>
      <c r="D62" s="253"/>
      <c r="E62" s="253"/>
      <c r="F62" s="253"/>
      <c r="G62" s="253"/>
      <c r="H62" s="253"/>
      <c r="I62" s="254"/>
    </row>
    <row r="63" spans="2:9" x14ac:dyDescent="0.2">
      <c r="B63" s="211" t="s">
        <v>597</v>
      </c>
      <c r="C63" s="236" t="s">
        <v>733</v>
      </c>
      <c r="D63" s="236"/>
      <c r="E63" s="236"/>
      <c r="F63" s="236"/>
      <c r="G63" s="236"/>
      <c r="H63" s="236"/>
      <c r="I63" s="236"/>
    </row>
    <row r="64" spans="2:9" x14ac:dyDescent="0.2">
      <c r="B64" s="211" t="s">
        <v>598</v>
      </c>
      <c r="C64" s="250" t="s">
        <v>734</v>
      </c>
      <c r="D64" s="250"/>
      <c r="E64" s="250"/>
      <c r="F64" s="250"/>
      <c r="G64" s="250"/>
      <c r="H64" s="250"/>
      <c r="I64" s="250"/>
    </row>
    <row r="65" spans="2:9" x14ac:dyDescent="0.2">
      <c r="B65" s="211" t="s">
        <v>599</v>
      </c>
      <c r="C65" s="250" t="s">
        <v>735</v>
      </c>
      <c r="D65" s="250"/>
      <c r="E65" s="250"/>
      <c r="F65" s="250"/>
      <c r="G65" s="250"/>
      <c r="H65" s="250"/>
      <c r="I65" s="250"/>
    </row>
    <row r="66" spans="2:9" ht="30.75" customHeight="1" x14ac:dyDescent="0.2">
      <c r="B66" s="255"/>
      <c r="C66" s="255"/>
      <c r="D66" s="255"/>
      <c r="E66" s="255"/>
      <c r="F66" s="255"/>
      <c r="G66" s="255"/>
      <c r="H66" s="255"/>
      <c r="I66" s="255"/>
    </row>
    <row r="67" spans="2:9" ht="34.5" customHeight="1" x14ac:dyDescent="0.2">
      <c r="B67" s="249" t="s">
        <v>736</v>
      </c>
      <c r="C67" s="249"/>
      <c r="D67" s="249"/>
      <c r="E67" s="249"/>
      <c r="F67" s="249"/>
      <c r="G67" s="249"/>
      <c r="H67" s="249"/>
      <c r="I67" s="249"/>
    </row>
    <row r="68" spans="2:9" x14ac:dyDescent="0.2">
      <c r="B68" s="217" t="s">
        <v>737</v>
      </c>
      <c r="C68" s="250" t="s">
        <v>738</v>
      </c>
      <c r="D68" s="250"/>
      <c r="E68" s="250"/>
      <c r="F68" s="250"/>
      <c r="G68" s="250"/>
      <c r="H68" s="250"/>
      <c r="I68" s="250"/>
    </row>
    <row r="69" spans="2:9" x14ac:dyDescent="0.2">
      <c r="B69" s="217" t="s">
        <v>739</v>
      </c>
      <c r="C69" s="250" t="s">
        <v>740</v>
      </c>
      <c r="D69" s="250"/>
      <c r="E69" s="250"/>
      <c r="F69" s="250"/>
      <c r="G69" s="250"/>
      <c r="H69" s="250"/>
      <c r="I69" s="250"/>
    </row>
    <row r="70" spans="2:9" x14ac:dyDescent="0.2">
      <c r="B70" s="217" t="s">
        <v>605</v>
      </c>
      <c r="C70" s="246" t="s">
        <v>741</v>
      </c>
      <c r="D70" s="246"/>
      <c r="E70" s="246"/>
      <c r="F70" s="246"/>
      <c r="G70" s="246"/>
      <c r="H70" s="246"/>
      <c r="I70" s="246"/>
    </row>
    <row r="71" spans="2:9" x14ac:dyDescent="0.2">
      <c r="B71" s="217" t="s">
        <v>606</v>
      </c>
      <c r="C71" s="250" t="s">
        <v>742</v>
      </c>
      <c r="D71" s="250"/>
      <c r="E71" s="250"/>
      <c r="F71" s="250"/>
      <c r="G71" s="250"/>
      <c r="H71" s="250"/>
      <c r="I71" s="250"/>
    </row>
    <row r="72" spans="2:9" x14ac:dyDescent="0.2">
      <c r="B72" s="217" t="s">
        <v>743</v>
      </c>
      <c r="C72" s="250" t="s">
        <v>744</v>
      </c>
      <c r="D72" s="250"/>
      <c r="E72" s="250"/>
      <c r="F72" s="250"/>
      <c r="G72" s="250"/>
      <c r="H72" s="250"/>
      <c r="I72" s="250"/>
    </row>
    <row r="73" spans="2:9" ht="33.75" customHeight="1" x14ac:dyDescent="0.2">
      <c r="B73" s="251"/>
      <c r="C73" s="251"/>
      <c r="D73" s="251"/>
      <c r="E73" s="251"/>
      <c r="F73" s="251"/>
      <c r="G73" s="251"/>
      <c r="H73" s="251"/>
      <c r="I73" s="251"/>
    </row>
    <row r="74" spans="2:9" ht="54.75" customHeight="1" x14ac:dyDescent="0.2"/>
    <row r="76" spans="2:9" ht="134.44999999999999" customHeight="1" x14ac:dyDescent="0.2"/>
    <row r="77" spans="2:9" ht="64.5" customHeight="1" x14ac:dyDescent="0.2"/>
    <row r="78" spans="2:9" ht="49.5" customHeight="1" x14ac:dyDescent="0.2"/>
    <row r="87" ht="40.5" customHeight="1" x14ac:dyDescent="0.2"/>
  </sheetData>
  <mergeCells count="72">
    <mergeCell ref="B73:I73"/>
    <mergeCell ref="C62:I62"/>
    <mergeCell ref="C63:I63"/>
    <mergeCell ref="C64:I64"/>
    <mergeCell ref="C65:I65"/>
    <mergeCell ref="B66:I66"/>
    <mergeCell ref="B67:I67"/>
    <mergeCell ref="C68:I68"/>
    <mergeCell ref="C69:I69"/>
    <mergeCell ref="C70:I70"/>
    <mergeCell ref="C71:I71"/>
    <mergeCell ref="C72:I72"/>
    <mergeCell ref="C61:I61"/>
    <mergeCell ref="C50:I50"/>
    <mergeCell ref="C51:I51"/>
    <mergeCell ref="C52:I52"/>
    <mergeCell ref="C53:I53"/>
    <mergeCell ref="C54:I54"/>
    <mergeCell ref="C55:I55"/>
    <mergeCell ref="C56:I56"/>
    <mergeCell ref="C57:I57"/>
    <mergeCell ref="B58:I58"/>
    <mergeCell ref="B59:I59"/>
    <mergeCell ref="C60:I60"/>
    <mergeCell ref="C49:I49"/>
    <mergeCell ref="C37:I37"/>
    <mergeCell ref="B39:I39"/>
    <mergeCell ref="C40:I40"/>
    <mergeCell ref="C41:I41"/>
    <mergeCell ref="C42:I42"/>
    <mergeCell ref="C43:I43"/>
    <mergeCell ref="C44:I44"/>
    <mergeCell ref="C45:I45"/>
    <mergeCell ref="C46:I46"/>
    <mergeCell ref="C47:I47"/>
    <mergeCell ref="C48:I48"/>
    <mergeCell ref="C36:I36"/>
    <mergeCell ref="C25:I25"/>
    <mergeCell ref="C26:I26"/>
    <mergeCell ref="C27:I27"/>
    <mergeCell ref="C28:I28"/>
    <mergeCell ref="C29:I29"/>
    <mergeCell ref="C30:I30"/>
    <mergeCell ref="C31:I31"/>
    <mergeCell ref="C32:I32"/>
    <mergeCell ref="C33:I33"/>
    <mergeCell ref="B34:I34"/>
    <mergeCell ref="B35:I35"/>
    <mergeCell ref="C24:I24"/>
    <mergeCell ref="C13:I13"/>
    <mergeCell ref="C14:I14"/>
    <mergeCell ref="C15:I15"/>
    <mergeCell ref="C16:I16"/>
    <mergeCell ref="C17:I17"/>
    <mergeCell ref="C18:I18"/>
    <mergeCell ref="B19:I19"/>
    <mergeCell ref="B20:I20"/>
    <mergeCell ref="B21:I21"/>
    <mergeCell ref="C22:I22"/>
    <mergeCell ref="C23:I23"/>
    <mergeCell ref="C12:I12"/>
    <mergeCell ref="B1:I1"/>
    <mergeCell ref="B2:I2"/>
    <mergeCell ref="C3:I3"/>
    <mergeCell ref="C4:I4"/>
    <mergeCell ref="C5:I5"/>
    <mergeCell ref="C6:I6"/>
    <mergeCell ref="C7:I7"/>
    <mergeCell ref="C8:I8"/>
    <mergeCell ref="C9:I9"/>
    <mergeCell ref="C10:I10"/>
    <mergeCell ref="C11:I1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37"/>
  <sheetViews>
    <sheetView topLeftCell="R6" zoomScale="80" zoomScaleNormal="80" workbookViewId="0">
      <pane ySplit="3" topLeftCell="A132" activePane="bottomLeft" state="frozen"/>
      <selection activeCell="A6" sqref="A6"/>
      <selection pane="bottomLeft" activeCell="AA138" sqref="AA138"/>
    </sheetView>
  </sheetViews>
  <sheetFormatPr baseColWidth="10" defaultColWidth="11.42578125" defaultRowHeight="15" x14ac:dyDescent="0.25"/>
  <cols>
    <col min="1" max="1" width="15.7109375" customWidth="1"/>
    <col min="2" max="2" width="13.28515625" customWidth="1"/>
    <col min="3" max="3" width="19.85546875" customWidth="1"/>
    <col min="4" max="4" width="18.5703125" customWidth="1"/>
    <col min="5" max="5" width="17.5703125" hidden="1" customWidth="1"/>
    <col min="6" max="6" width="28.7109375" customWidth="1"/>
    <col min="7" max="7" width="21.42578125" style="118" customWidth="1"/>
    <col min="8" max="8" width="11.42578125" hidden="1" customWidth="1"/>
    <col min="9" max="9" width="30.5703125" customWidth="1"/>
    <col min="10" max="11" width="16.28515625" customWidth="1"/>
    <col min="12" max="13" width="30.85546875" customWidth="1"/>
    <col min="14" max="14" width="32.42578125" customWidth="1"/>
    <col min="15" max="15" width="18.7109375" customWidth="1"/>
    <col min="16" max="16" width="19.140625" customWidth="1"/>
    <col min="17" max="17" width="24.28515625" hidden="1" customWidth="1"/>
    <col min="18" max="18" width="17.5703125" customWidth="1"/>
    <col min="19" max="19" width="19.42578125" customWidth="1"/>
    <col min="20" max="21" width="22.7109375" customWidth="1"/>
    <col min="22" max="22" width="22.7109375" style="225" customWidth="1"/>
    <col min="23" max="27" width="22.7109375" customWidth="1"/>
    <col min="28" max="28" width="17.5703125" customWidth="1"/>
    <col min="29" max="29" width="19.85546875" customWidth="1"/>
    <col min="30" max="30" width="21.42578125" style="118" customWidth="1"/>
  </cols>
  <sheetData>
    <row r="1" spans="1:30" ht="15" hidden="1" customHeight="1" x14ac:dyDescent="0.25">
      <c r="A1" s="281"/>
      <c r="B1" s="282"/>
      <c r="C1" s="287" t="s">
        <v>514</v>
      </c>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5" t="s">
        <v>515</v>
      </c>
      <c r="AD1"/>
    </row>
    <row r="2" spans="1:30" ht="15" hidden="1" customHeight="1" x14ac:dyDescent="0.25">
      <c r="A2" s="283"/>
      <c r="B2" s="284"/>
      <c r="C2" s="287" t="s">
        <v>516</v>
      </c>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5" t="s">
        <v>517</v>
      </c>
      <c r="AD2"/>
    </row>
    <row r="3" spans="1:30" ht="15" hidden="1" customHeight="1" x14ac:dyDescent="0.25">
      <c r="A3" s="283"/>
      <c r="B3" s="284"/>
      <c r="C3" s="287" t="s">
        <v>518</v>
      </c>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5" t="s">
        <v>519</v>
      </c>
      <c r="AD3"/>
    </row>
    <row r="4" spans="1:30" ht="15" hidden="1" customHeight="1" x14ac:dyDescent="0.25">
      <c r="A4" s="285"/>
      <c r="B4" s="286"/>
      <c r="C4" s="287" t="s">
        <v>520</v>
      </c>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5" t="s">
        <v>521</v>
      </c>
      <c r="AD4"/>
    </row>
    <row r="5" spans="1:30" ht="26.25" hidden="1" customHeight="1" x14ac:dyDescent="0.25">
      <c r="A5" s="269" t="s">
        <v>522</v>
      </c>
      <c r="B5" s="270"/>
      <c r="C5" s="8"/>
      <c r="D5" s="9"/>
      <c r="E5" s="9"/>
      <c r="F5" s="9"/>
      <c r="G5"/>
      <c r="H5" s="9"/>
      <c r="I5" s="9"/>
      <c r="J5" s="9"/>
      <c r="K5" s="9"/>
      <c r="L5" s="9"/>
      <c r="M5" s="9"/>
      <c r="N5" s="9"/>
      <c r="O5" s="9"/>
      <c r="P5" s="9"/>
      <c r="Q5" s="9"/>
      <c r="R5" s="9"/>
      <c r="S5" s="9"/>
      <c r="T5" s="9"/>
      <c r="U5" s="9"/>
      <c r="V5" s="224"/>
      <c r="W5" s="9"/>
      <c r="X5" s="9"/>
      <c r="Y5" s="9"/>
      <c r="Z5" s="9"/>
      <c r="AA5" s="9"/>
      <c r="AB5" s="9"/>
      <c r="AC5" s="10"/>
      <c r="AD5"/>
    </row>
    <row r="6" spans="1:30" s="3" customFormat="1" ht="30" customHeight="1" x14ac:dyDescent="0.2">
      <c r="A6" s="275" t="s">
        <v>523</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7"/>
    </row>
    <row r="7" spans="1:30" s="3" customFormat="1" ht="47.25" customHeight="1" x14ac:dyDescent="0.2">
      <c r="A7" s="278" t="s">
        <v>524</v>
      </c>
      <c r="B7" s="278" t="s">
        <v>1</v>
      </c>
      <c r="C7" s="278" t="s">
        <v>3</v>
      </c>
      <c r="D7" s="278" t="s">
        <v>4</v>
      </c>
      <c r="E7" s="278" t="s">
        <v>5</v>
      </c>
      <c r="F7" s="278" t="s">
        <v>6</v>
      </c>
      <c r="G7" s="280" t="s">
        <v>21</v>
      </c>
      <c r="H7" s="278" t="s">
        <v>7</v>
      </c>
      <c r="I7" s="278" t="s">
        <v>8</v>
      </c>
      <c r="J7" s="278" t="s">
        <v>9</v>
      </c>
      <c r="K7" s="289" t="s">
        <v>10</v>
      </c>
      <c r="L7" s="291" t="s">
        <v>11</v>
      </c>
      <c r="M7" s="292"/>
      <c r="N7" s="293"/>
      <c r="O7" s="278" t="s">
        <v>12</v>
      </c>
      <c r="P7" s="278" t="s">
        <v>13</v>
      </c>
      <c r="Q7" s="278" t="s">
        <v>14</v>
      </c>
      <c r="R7" s="278" t="s">
        <v>15</v>
      </c>
      <c r="S7" s="278" t="s">
        <v>17</v>
      </c>
      <c r="T7" s="294" t="s">
        <v>642</v>
      </c>
      <c r="U7" s="271" t="s">
        <v>776</v>
      </c>
      <c r="V7" s="296" t="s">
        <v>777</v>
      </c>
      <c r="W7" s="271" t="s">
        <v>745</v>
      </c>
      <c r="X7" s="271" t="s">
        <v>746</v>
      </c>
      <c r="Y7" s="273" t="s">
        <v>747</v>
      </c>
      <c r="Z7" s="271" t="s">
        <v>748</v>
      </c>
      <c r="AA7" s="273" t="s">
        <v>749</v>
      </c>
      <c r="AB7" s="278" t="s">
        <v>19</v>
      </c>
      <c r="AC7" s="278" t="s">
        <v>20</v>
      </c>
      <c r="AD7" s="280" t="s">
        <v>21</v>
      </c>
    </row>
    <row r="8" spans="1:30" s="3" customFormat="1" ht="35.25" customHeight="1" x14ac:dyDescent="0.2">
      <c r="A8" s="279"/>
      <c r="B8" s="279"/>
      <c r="C8" s="279"/>
      <c r="D8" s="279"/>
      <c r="E8" s="279"/>
      <c r="F8" s="279"/>
      <c r="G8" s="280"/>
      <c r="H8" s="279"/>
      <c r="I8" s="279"/>
      <c r="J8" s="279"/>
      <c r="K8" s="290"/>
      <c r="L8" s="206" t="s">
        <v>23</v>
      </c>
      <c r="M8" s="206" t="s">
        <v>24</v>
      </c>
      <c r="N8" s="206" t="s">
        <v>25</v>
      </c>
      <c r="O8" s="279"/>
      <c r="P8" s="279"/>
      <c r="Q8" s="279"/>
      <c r="R8" s="279"/>
      <c r="S8" s="279"/>
      <c r="T8" s="295"/>
      <c r="U8" s="272"/>
      <c r="V8" s="297"/>
      <c r="W8" s="272"/>
      <c r="X8" s="272"/>
      <c r="Y8" s="274"/>
      <c r="Z8" s="272"/>
      <c r="AA8" s="274"/>
      <c r="AB8" s="279"/>
      <c r="AC8" s="279"/>
      <c r="AD8" s="280"/>
    </row>
    <row r="9" spans="1:30" ht="45" customHeight="1" x14ac:dyDescent="0.25">
      <c r="A9" s="34">
        <v>4</v>
      </c>
      <c r="B9" s="34">
        <v>1</v>
      </c>
      <c r="C9" s="34" t="s">
        <v>31</v>
      </c>
      <c r="D9" s="34" t="s">
        <v>32</v>
      </c>
      <c r="E9" s="17"/>
      <c r="F9" s="37" t="s">
        <v>35</v>
      </c>
      <c r="G9" s="134" t="s">
        <v>26</v>
      </c>
      <c r="H9" s="17"/>
      <c r="I9" s="19" t="s">
        <v>226</v>
      </c>
      <c r="J9" s="34" t="s">
        <v>42</v>
      </c>
      <c r="K9" s="34" t="s">
        <v>43</v>
      </c>
      <c r="L9" s="34" t="s">
        <v>227</v>
      </c>
      <c r="M9" s="34" t="s">
        <v>228</v>
      </c>
      <c r="N9" s="34" t="s">
        <v>229</v>
      </c>
      <c r="O9" s="28">
        <f>'[2]Plan Indicativo'!CP19</f>
        <v>0.4</v>
      </c>
      <c r="P9" s="36" t="s">
        <v>47</v>
      </c>
      <c r="Q9" s="17"/>
      <c r="R9" s="34">
        <v>800</v>
      </c>
      <c r="S9" s="34">
        <f>'E 2024'!U16</f>
        <v>0</v>
      </c>
      <c r="T9" s="34">
        <v>0</v>
      </c>
      <c r="U9" s="34">
        <f>T9</f>
        <v>0</v>
      </c>
      <c r="V9" s="47">
        <v>0</v>
      </c>
      <c r="W9" s="34">
        <f>U9+V9</f>
        <v>0</v>
      </c>
      <c r="X9" s="34" t="s">
        <v>750</v>
      </c>
      <c r="Y9" s="34" t="s">
        <v>750</v>
      </c>
      <c r="Z9" s="222">
        <f t="shared" ref="Z9:Z14" si="0">(W9/R9)*O9</f>
        <v>0</v>
      </c>
      <c r="AA9" s="222">
        <f t="shared" ref="AA9:AA14" si="1">W9/R9</f>
        <v>0</v>
      </c>
      <c r="AB9" s="34">
        <v>400</v>
      </c>
      <c r="AC9" s="34">
        <v>400</v>
      </c>
      <c r="AD9" s="134" t="s">
        <v>26</v>
      </c>
    </row>
    <row r="10" spans="1:30" ht="45" customHeight="1" x14ac:dyDescent="0.25">
      <c r="A10" s="34">
        <v>4</v>
      </c>
      <c r="B10" s="34">
        <v>1</v>
      </c>
      <c r="C10" s="34" t="s">
        <v>31</v>
      </c>
      <c r="D10" s="34" t="s">
        <v>32</v>
      </c>
      <c r="E10" s="17"/>
      <c r="F10" s="37" t="s">
        <v>35</v>
      </c>
      <c r="G10" s="137" t="s">
        <v>104</v>
      </c>
      <c r="H10" s="17"/>
      <c r="I10" s="19" t="s">
        <v>105</v>
      </c>
      <c r="J10" s="34" t="s">
        <v>42</v>
      </c>
      <c r="K10" s="34" t="s">
        <v>43</v>
      </c>
      <c r="L10" s="34" t="s">
        <v>106</v>
      </c>
      <c r="M10" s="34" t="s">
        <v>107</v>
      </c>
      <c r="N10" s="34" t="s">
        <v>108</v>
      </c>
      <c r="O10" s="28">
        <f>'[2]Plan Indicativo'!CP20</f>
        <v>0.05</v>
      </c>
      <c r="P10" s="36" t="s">
        <v>52</v>
      </c>
      <c r="Q10" s="17"/>
      <c r="R10" s="34">
        <v>15</v>
      </c>
      <c r="S10" s="34">
        <f>'E 2024'!U17</f>
        <v>5</v>
      </c>
      <c r="T10" s="34">
        <v>0</v>
      </c>
      <c r="U10" s="34">
        <f t="shared" ref="U10:U86" si="2">T10</f>
        <v>0</v>
      </c>
      <c r="V10" s="47">
        <v>0</v>
      </c>
      <c r="W10" s="34">
        <f t="shared" ref="W10:W14" si="3">U10+V10</f>
        <v>0</v>
      </c>
      <c r="X10" s="222">
        <f>(U10/S10)*O10</f>
        <v>0</v>
      </c>
      <c r="Y10" s="222">
        <f>U10/S10</f>
        <v>0</v>
      </c>
      <c r="Z10" s="222">
        <f t="shared" si="0"/>
        <v>0</v>
      </c>
      <c r="AA10" s="222">
        <f t="shared" si="1"/>
        <v>0</v>
      </c>
      <c r="AB10" s="34">
        <v>5</v>
      </c>
      <c r="AC10" s="34">
        <v>5</v>
      </c>
      <c r="AD10" s="137" t="s">
        <v>104</v>
      </c>
    </row>
    <row r="11" spans="1:30" ht="45" customHeight="1" x14ac:dyDescent="0.25">
      <c r="A11" s="34">
        <v>4</v>
      </c>
      <c r="B11" s="34">
        <v>1</v>
      </c>
      <c r="C11" s="34" t="s">
        <v>31</v>
      </c>
      <c r="D11" s="34" t="s">
        <v>32</v>
      </c>
      <c r="E11" s="17"/>
      <c r="F11" s="37" t="s">
        <v>35</v>
      </c>
      <c r="G11" s="137" t="s">
        <v>104</v>
      </c>
      <c r="H11" s="17"/>
      <c r="I11" s="19" t="s">
        <v>109</v>
      </c>
      <c r="J11" s="34" t="s">
        <v>42</v>
      </c>
      <c r="K11" s="34" t="s">
        <v>43</v>
      </c>
      <c r="L11" s="34" t="s">
        <v>110</v>
      </c>
      <c r="M11" s="34" t="s">
        <v>111</v>
      </c>
      <c r="N11" s="34" t="s">
        <v>112</v>
      </c>
      <c r="O11" s="28">
        <f>'[2]Plan Indicativo'!CP21</f>
        <v>0.05</v>
      </c>
      <c r="P11" s="36" t="s">
        <v>52</v>
      </c>
      <c r="Q11" s="17"/>
      <c r="R11" s="34">
        <v>500</v>
      </c>
      <c r="S11" s="34">
        <f>'E 2024'!U18</f>
        <v>100</v>
      </c>
      <c r="T11" s="34">
        <v>0</v>
      </c>
      <c r="U11" s="34">
        <f t="shared" si="2"/>
        <v>0</v>
      </c>
      <c r="V11" s="47">
        <v>0</v>
      </c>
      <c r="W11" s="34">
        <f t="shared" si="3"/>
        <v>0</v>
      </c>
      <c r="X11" s="222">
        <f>(U11/S11)*O11</f>
        <v>0</v>
      </c>
      <c r="Y11" s="222">
        <f>U11/S11</f>
        <v>0</v>
      </c>
      <c r="Z11" s="222">
        <f t="shared" si="0"/>
        <v>0</v>
      </c>
      <c r="AA11" s="222">
        <f t="shared" si="1"/>
        <v>0</v>
      </c>
      <c r="AB11" s="34">
        <v>200</v>
      </c>
      <c r="AC11" s="34">
        <v>200</v>
      </c>
      <c r="AD11" s="137" t="s">
        <v>104</v>
      </c>
    </row>
    <row r="12" spans="1:30" ht="45" customHeight="1" x14ac:dyDescent="0.25">
      <c r="A12" s="34">
        <v>4</v>
      </c>
      <c r="B12" s="34">
        <v>1</v>
      </c>
      <c r="C12" s="34" t="s">
        <v>31</v>
      </c>
      <c r="D12" s="34" t="s">
        <v>32</v>
      </c>
      <c r="E12" s="17"/>
      <c r="F12" s="37" t="s">
        <v>35</v>
      </c>
      <c r="G12" s="134" t="s">
        <v>26</v>
      </c>
      <c r="H12" s="17"/>
      <c r="I12" s="19" t="s">
        <v>230</v>
      </c>
      <c r="J12" s="34" t="s">
        <v>42</v>
      </c>
      <c r="K12" s="34" t="s">
        <v>43</v>
      </c>
      <c r="L12" s="34"/>
      <c r="M12" s="34" t="s">
        <v>231</v>
      </c>
      <c r="N12" s="34" t="s">
        <v>231</v>
      </c>
      <c r="O12" s="28">
        <f>'[2]Plan Indicativo'!CP22</f>
        <v>0.3</v>
      </c>
      <c r="P12" s="36" t="s">
        <v>47</v>
      </c>
      <c r="Q12" s="17"/>
      <c r="R12" s="34">
        <v>5</v>
      </c>
      <c r="S12" s="34">
        <f>'E 2024'!U19</f>
        <v>1</v>
      </c>
      <c r="T12" s="34">
        <v>0</v>
      </c>
      <c r="U12" s="34">
        <f t="shared" si="2"/>
        <v>0</v>
      </c>
      <c r="V12" s="47">
        <v>0</v>
      </c>
      <c r="W12" s="34">
        <f t="shared" si="3"/>
        <v>0</v>
      </c>
      <c r="X12" s="222">
        <f>(U12/S12)*O12</f>
        <v>0</v>
      </c>
      <c r="Y12" s="222">
        <f>U12/S12</f>
        <v>0</v>
      </c>
      <c r="Z12" s="222">
        <f t="shared" si="0"/>
        <v>0</v>
      </c>
      <c r="AA12" s="222">
        <f t="shared" si="1"/>
        <v>0</v>
      </c>
      <c r="AB12" s="34">
        <v>2</v>
      </c>
      <c r="AC12" s="34">
        <v>2</v>
      </c>
      <c r="AD12" s="134" t="s">
        <v>26</v>
      </c>
    </row>
    <row r="13" spans="1:30" ht="45" customHeight="1" x14ac:dyDescent="0.25">
      <c r="A13" s="34">
        <v>4</v>
      </c>
      <c r="B13" s="34">
        <v>1</v>
      </c>
      <c r="C13" s="34" t="s">
        <v>31</v>
      </c>
      <c r="D13" s="34" t="s">
        <v>32</v>
      </c>
      <c r="E13" s="17"/>
      <c r="F13" s="37" t="s">
        <v>35</v>
      </c>
      <c r="G13" s="134" t="s">
        <v>26</v>
      </c>
      <c r="H13" s="17"/>
      <c r="I13" s="19" t="s">
        <v>232</v>
      </c>
      <c r="J13" s="34" t="s">
        <v>42</v>
      </c>
      <c r="K13" s="34" t="s">
        <v>43</v>
      </c>
      <c r="L13" s="34"/>
      <c r="M13" s="34" t="s">
        <v>233</v>
      </c>
      <c r="N13" s="34" t="s">
        <v>233</v>
      </c>
      <c r="O13" s="28">
        <f>'[2]Plan Indicativo'!CP23</f>
        <v>0.1</v>
      </c>
      <c r="P13" s="36" t="s">
        <v>47</v>
      </c>
      <c r="Q13" s="17"/>
      <c r="R13" s="34">
        <v>5</v>
      </c>
      <c r="S13" s="34">
        <f>'E 2024'!U20</f>
        <v>0</v>
      </c>
      <c r="T13" s="34">
        <v>0</v>
      </c>
      <c r="U13" s="34">
        <f t="shared" si="2"/>
        <v>0</v>
      </c>
      <c r="V13" s="47">
        <v>0</v>
      </c>
      <c r="W13" s="34">
        <f t="shared" si="3"/>
        <v>0</v>
      </c>
      <c r="X13" s="34" t="s">
        <v>750</v>
      </c>
      <c r="Y13" s="34" t="s">
        <v>750</v>
      </c>
      <c r="Z13" s="222">
        <f t="shared" si="0"/>
        <v>0</v>
      </c>
      <c r="AA13" s="222">
        <f t="shared" si="1"/>
        <v>0</v>
      </c>
      <c r="AB13" s="34">
        <v>5</v>
      </c>
      <c r="AC13" s="34">
        <v>0</v>
      </c>
      <c r="AD13" s="134" t="s">
        <v>26</v>
      </c>
    </row>
    <row r="14" spans="1:30" ht="45" customHeight="1" x14ac:dyDescent="0.25">
      <c r="A14" s="34">
        <v>4</v>
      </c>
      <c r="B14" s="34">
        <v>1</v>
      </c>
      <c r="C14" s="34" t="s">
        <v>31</v>
      </c>
      <c r="D14" s="34" t="s">
        <v>32</v>
      </c>
      <c r="E14" s="17"/>
      <c r="F14" s="37" t="s">
        <v>35</v>
      </c>
      <c r="G14" s="134" t="s">
        <v>26</v>
      </c>
      <c r="H14" s="17"/>
      <c r="I14" s="19" t="s">
        <v>234</v>
      </c>
      <c r="J14" s="34" t="s">
        <v>42</v>
      </c>
      <c r="K14" s="34" t="s">
        <v>43</v>
      </c>
      <c r="L14" s="34" t="s">
        <v>235</v>
      </c>
      <c r="M14" s="34" t="s">
        <v>235</v>
      </c>
      <c r="N14" s="34" t="s">
        <v>236</v>
      </c>
      <c r="O14" s="28">
        <f>'[2]Plan Indicativo'!CP24</f>
        <v>0.1</v>
      </c>
      <c r="P14" s="36" t="s">
        <v>47</v>
      </c>
      <c r="Q14" s="17"/>
      <c r="R14" s="34">
        <v>10</v>
      </c>
      <c r="S14" s="34">
        <f>'E 2024'!U21</f>
        <v>0</v>
      </c>
      <c r="T14" s="34">
        <v>0</v>
      </c>
      <c r="U14" s="34">
        <f t="shared" si="2"/>
        <v>0</v>
      </c>
      <c r="V14" s="47">
        <v>0</v>
      </c>
      <c r="W14" s="34">
        <f t="shared" si="3"/>
        <v>0</v>
      </c>
      <c r="X14" s="34" t="s">
        <v>750</v>
      </c>
      <c r="Y14" s="34" t="s">
        <v>750</v>
      </c>
      <c r="Z14" s="222">
        <f t="shared" si="0"/>
        <v>0</v>
      </c>
      <c r="AA14" s="222">
        <f t="shared" si="1"/>
        <v>0</v>
      </c>
      <c r="AB14" s="34">
        <v>5</v>
      </c>
      <c r="AC14" s="34">
        <v>5</v>
      </c>
      <c r="AD14" s="134" t="s">
        <v>26</v>
      </c>
    </row>
    <row r="15" spans="1:30" ht="45" customHeight="1" x14ac:dyDescent="0.25">
      <c r="A15" s="260"/>
      <c r="B15" s="261"/>
      <c r="C15" s="261"/>
      <c r="D15" s="261"/>
      <c r="E15" s="262"/>
      <c r="F15" s="263" t="s">
        <v>751</v>
      </c>
      <c r="G15" s="264"/>
      <c r="H15" s="264"/>
      <c r="I15" s="264"/>
      <c r="J15" s="264"/>
      <c r="K15" s="264"/>
      <c r="L15" s="264"/>
      <c r="M15" s="264"/>
      <c r="N15" s="264"/>
      <c r="O15" s="264"/>
      <c r="P15" s="264"/>
      <c r="Q15" s="264"/>
      <c r="R15" s="264"/>
      <c r="S15" s="264"/>
      <c r="T15" s="264"/>
      <c r="U15" s="264"/>
      <c r="V15" s="264"/>
      <c r="W15" s="265"/>
      <c r="X15" s="221">
        <f>SUM(X10:X12)</f>
        <v>0</v>
      </c>
      <c r="Y15" s="221">
        <f>AVERAGE(Y10:Y12)</f>
        <v>0</v>
      </c>
      <c r="Z15" s="221">
        <f>SUM(Z10:Z12)</f>
        <v>0</v>
      </c>
      <c r="AA15" s="221">
        <f>AVERAGE(AA10:AA12)</f>
        <v>0</v>
      </c>
      <c r="AB15" s="34"/>
      <c r="AC15" s="34"/>
      <c r="AD15" s="134"/>
    </row>
    <row r="16" spans="1:30" ht="45" customHeight="1" x14ac:dyDescent="0.25">
      <c r="A16" s="34">
        <v>9</v>
      </c>
      <c r="B16" s="34">
        <v>1</v>
      </c>
      <c r="C16" s="34" t="s">
        <v>31</v>
      </c>
      <c r="D16" s="34" t="s">
        <v>183</v>
      </c>
      <c r="E16" s="17"/>
      <c r="F16" s="38" t="s">
        <v>184</v>
      </c>
      <c r="G16" s="137" t="s">
        <v>26</v>
      </c>
      <c r="H16" s="17"/>
      <c r="I16" s="19" t="s">
        <v>237</v>
      </c>
      <c r="J16" s="34" t="s">
        <v>42</v>
      </c>
      <c r="K16" s="34" t="s">
        <v>43</v>
      </c>
      <c r="L16" s="34" t="s">
        <v>238</v>
      </c>
      <c r="M16" s="34"/>
      <c r="N16" s="34" t="s">
        <v>238</v>
      </c>
      <c r="O16" s="28">
        <f>'[2]Plan Indicativo'!CP27</f>
        <v>0.4</v>
      </c>
      <c r="P16" s="36" t="s">
        <v>47</v>
      </c>
      <c r="Q16" s="17"/>
      <c r="R16" s="34">
        <v>1</v>
      </c>
      <c r="S16" s="34">
        <f>'E 2024'!U24</f>
        <v>0</v>
      </c>
      <c r="T16" s="34">
        <v>0</v>
      </c>
      <c r="U16" s="34">
        <f t="shared" si="2"/>
        <v>0</v>
      </c>
      <c r="V16" s="47">
        <v>0</v>
      </c>
      <c r="W16" s="34">
        <f t="shared" ref="W16:W79" si="4">U16+V16</f>
        <v>0</v>
      </c>
      <c r="X16" s="34" t="s">
        <v>750</v>
      </c>
      <c r="Y16" s="34" t="s">
        <v>750</v>
      </c>
      <c r="Z16" s="222">
        <f t="shared" ref="Z16:Z22" si="5">(W16/R16)*O16</f>
        <v>0</v>
      </c>
      <c r="AA16" s="222">
        <f t="shared" ref="AA16:AA22" si="6">W16/R16</f>
        <v>0</v>
      </c>
      <c r="AB16" s="34">
        <v>0</v>
      </c>
      <c r="AC16" s="34">
        <v>1</v>
      </c>
      <c r="AD16" s="137" t="s">
        <v>26</v>
      </c>
    </row>
    <row r="17" spans="1:30" ht="45" customHeight="1" x14ac:dyDescent="0.25">
      <c r="A17" s="34">
        <v>9</v>
      </c>
      <c r="B17" s="34">
        <v>1</v>
      </c>
      <c r="C17" s="34" t="s">
        <v>31</v>
      </c>
      <c r="D17" s="34" t="s">
        <v>183</v>
      </c>
      <c r="E17" s="17"/>
      <c r="F17" s="38" t="s">
        <v>184</v>
      </c>
      <c r="G17" s="137" t="s">
        <v>182</v>
      </c>
      <c r="H17" s="17"/>
      <c r="I17" s="19" t="s">
        <v>185</v>
      </c>
      <c r="J17" s="34" t="s">
        <v>42</v>
      </c>
      <c r="K17" s="34" t="s">
        <v>43</v>
      </c>
      <c r="L17" s="34" t="s">
        <v>186</v>
      </c>
      <c r="M17" s="34" t="s">
        <v>187</v>
      </c>
      <c r="N17" s="34" t="s">
        <v>188</v>
      </c>
      <c r="O17" s="28">
        <f>'[2]Plan Indicativo'!CP28</f>
        <v>0.1</v>
      </c>
      <c r="P17" s="36" t="s">
        <v>52</v>
      </c>
      <c r="Q17" s="17"/>
      <c r="R17" s="34">
        <v>10</v>
      </c>
      <c r="S17" s="34">
        <f>'E 2024'!U25</f>
        <v>0</v>
      </c>
      <c r="T17" s="34">
        <v>0</v>
      </c>
      <c r="U17" s="34">
        <f t="shared" si="2"/>
        <v>0</v>
      </c>
      <c r="V17" s="47">
        <v>0</v>
      </c>
      <c r="W17" s="34">
        <f t="shared" si="4"/>
        <v>0</v>
      </c>
      <c r="X17" s="34" t="s">
        <v>750</v>
      </c>
      <c r="Y17" s="34" t="s">
        <v>750</v>
      </c>
      <c r="Z17" s="222">
        <f t="shared" si="5"/>
        <v>0</v>
      </c>
      <c r="AA17" s="222">
        <f t="shared" si="6"/>
        <v>0</v>
      </c>
      <c r="AB17" s="34">
        <v>3</v>
      </c>
      <c r="AC17" s="34">
        <v>6</v>
      </c>
      <c r="AD17" s="137" t="s">
        <v>182</v>
      </c>
    </row>
    <row r="18" spans="1:30" ht="45" customHeight="1" x14ac:dyDescent="0.25">
      <c r="A18" s="34">
        <v>9</v>
      </c>
      <c r="B18" s="34">
        <v>1</v>
      </c>
      <c r="C18" s="34" t="s">
        <v>31</v>
      </c>
      <c r="D18" s="34" t="s">
        <v>183</v>
      </c>
      <c r="E18" s="17"/>
      <c r="F18" s="38" t="s">
        <v>184</v>
      </c>
      <c r="G18" s="137" t="s">
        <v>182</v>
      </c>
      <c r="H18" s="17"/>
      <c r="I18" s="19" t="s">
        <v>189</v>
      </c>
      <c r="J18" s="34" t="s">
        <v>42</v>
      </c>
      <c r="K18" s="34" t="s">
        <v>43</v>
      </c>
      <c r="L18" s="34" t="s">
        <v>190</v>
      </c>
      <c r="M18" s="34" t="s">
        <v>191</v>
      </c>
      <c r="N18" s="34" t="s">
        <v>192</v>
      </c>
      <c r="O18" s="28">
        <f>'[2]Plan Indicativo'!CP29</f>
        <v>0.1</v>
      </c>
      <c r="P18" s="36" t="s">
        <v>47</v>
      </c>
      <c r="Q18" s="17"/>
      <c r="R18" s="34">
        <v>12</v>
      </c>
      <c r="S18" s="34">
        <f>'E 2024'!U26</f>
        <v>2</v>
      </c>
      <c r="T18" s="34">
        <v>0</v>
      </c>
      <c r="U18" s="34">
        <f t="shared" si="2"/>
        <v>0</v>
      </c>
      <c r="V18" s="47">
        <v>0</v>
      </c>
      <c r="W18" s="34">
        <f t="shared" si="4"/>
        <v>0</v>
      </c>
      <c r="X18" s="222">
        <f>(U18/S18)*O18</f>
        <v>0</v>
      </c>
      <c r="Y18" s="222">
        <f>U18/S18</f>
        <v>0</v>
      </c>
      <c r="Z18" s="222">
        <f t="shared" si="5"/>
        <v>0</v>
      </c>
      <c r="AA18" s="222">
        <f t="shared" si="6"/>
        <v>0</v>
      </c>
      <c r="AB18" s="34">
        <v>4</v>
      </c>
      <c r="AC18" s="34">
        <v>4</v>
      </c>
      <c r="AD18" s="137" t="s">
        <v>182</v>
      </c>
    </row>
    <row r="19" spans="1:30" ht="45" customHeight="1" x14ac:dyDescent="0.25">
      <c r="A19" s="34">
        <v>9</v>
      </c>
      <c r="B19" s="34">
        <v>1</v>
      </c>
      <c r="C19" s="34" t="s">
        <v>31</v>
      </c>
      <c r="D19" s="34" t="s">
        <v>183</v>
      </c>
      <c r="E19" s="17"/>
      <c r="F19" s="38" t="s">
        <v>184</v>
      </c>
      <c r="G19" s="137" t="s">
        <v>182</v>
      </c>
      <c r="H19" s="17"/>
      <c r="I19" s="19" t="s">
        <v>193</v>
      </c>
      <c r="J19" s="34" t="s">
        <v>42</v>
      </c>
      <c r="K19" s="34" t="s">
        <v>43</v>
      </c>
      <c r="L19" s="34" t="s">
        <v>194</v>
      </c>
      <c r="M19" s="34" t="s">
        <v>195</v>
      </c>
      <c r="N19" s="34" t="s">
        <v>196</v>
      </c>
      <c r="O19" s="28">
        <f>'[2]Plan Indicativo'!CP30</f>
        <v>0.1</v>
      </c>
      <c r="P19" s="36" t="s">
        <v>52</v>
      </c>
      <c r="Q19" s="17"/>
      <c r="R19" s="34">
        <v>10</v>
      </c>
      <c r="S19" s="34">
        <f>'E 2024'!U27</f>
        <v>2</v>
      </c>
      <c r="T19" s="34">
        <v>0</v>
      </c>
      <c r="U19" s="34">
        <f t="shared" si="2"/>
        <v>0</v>
      </c>
      <c r="V19" s="47">
        <v>0</v>
      </c>
      <c r="W19" s="34">
        <f t="shared" si="4"/>
        <v>0</v>
      </c>
      <c r="X19" s="222">
        <f>(U19/S19)*O19</f>
        <v>0</v>
      </c>
      <c r="Y19" s="222">
        <f>U19/S19</f>
        <v>0</v>
      </c>
      <c r="Z19" s="222">
        <f t="shared" si="5"/>
        <v>0</v>
      </c>
      <c r="AA19" s="222">
        <f t="shared" si="6"/>
        <v>0</v>
      </c>
      <c r="AB19" s="34">
        <v>4</v>
      </c>
      <c r="AC19" s="34">
        <v>4</v>
      </c>
      <c r="AD19" s="137" t="s">
        <v>182</v>
      </c>
    </row>
    <row r="20" spans="1:30" ht="45" customHeight="1" x14ac:dyDescent="0.25">
      <c r="A20" s="34">
        <v>9</v>
      </c>
      <c r="B20" s="34">
        <v>1</v>
      </c>
      <c r="C20" s="34" t="s">
        <v>31</v>
      </c>
      <c r="D20" s="34" t="s">
        <v>183</v>
      </c>
      <c r="E20" s="17"/>
      <c r="F20" s="38" t="s">
        <v>184</v>
      </c>
      <c r="G20" s="137" t="s">
        <v>182</v>
      </c>
      <c r="H20" s="17"/>
      <c r="I20" s="19" t="s">
        <v>197</v>
      </c>
      <c r="J20" s="34" t="s">
        <v>42</v>
      </c>
      <c r="K20" s="34" t="s">
        <v>43</v>
      </c>
      <c r="L20" s="34" t="s">
        <v>198</v>
      </c>
      <c r="M20" s="34" t="s">
        <v>199</v>
      </c>
      <c r="N20" s="34" t="s">
        <v>200</v>
      </c>
      <c r="O20" s="28">
        <f>'[2]Plan Indicativo'!CP31</f>
        <v>0.1</v>
      </c>
      <c r="P20" s="36" t="s">
        <v>47</v>
      </c>
      <c r="Q20" s="17"/>
      <c r="R20" s="34">
        <v>10</v>
      </c>
      <c r="S20" s="34">
        <f>'E 2024'!U28</f>
        <v>0</v>
      </c>
      <c r="T20" s="34">
        <v>0</v>
      </c>
      <c r="U20" s="34">
        <f t="shared" si="2"/>
        <v>0</v>
      </c>
      <c r="V20" s="47">
        <v>0</v>
      </c>
      <c r="W20" s="34">
        <f t="shared" si="4"/>
        <v>0</v>
      </c>
      <c r="X20" s="34" t="s">
        <v>750</v>
      </c>
      <c r="Y20" s="34" t="s">
        <v>750</v>
      </c>
      <c r="Z20" s="222">
        <f t="shared" si="5"/>
        <v>0</v>
      </c>
      <c r="AA20" s="222">
        <f t="shared" si="6"/>
        <v>0</v>
      </c>
      <c r="AB20" s="34">
        <v>5</v>
      </c>
      <c r="AC20" s="34">
        <v>5</v>
      </c>
      <c r="AD20" s="137" t="s">
        <v>182</v>
      </c>
    </row>
    <row r="21" spans="1:30" ht="45" customHeight="1" x14ac:dyDescent="0.25">
      <c r="A21" s="34">
        <v>9</v>
      </c>
      <c r="B21" s="34">
        <v>1</v>
      </c>
      <c r="C21" s="34" t="s">
        <v>31</v>
      </c>
      <c r="D21" s="34" t="s">
        <v>183</v>
      </c>
      <c r="E21" s="17"/>
      <c r="F21" s="38" t="s">
        <v>184</v>
      </c>
      <c r="G21" s="137" t="s">
        <v>182</v>
      </c>
      <c r="H21" s="17"/>
      <c r="I21" s="19" t="s">
        <v>201</v>
      </c>
      <c r="J21" s="34" t="s">
        <v>42</v>
      </c>
      <c r="K21" s="34" t="s">
        <v>43</v>
      </c>
      <c r="L21" s="34" t="s">
        <v>202</v>
      </c>
      <c r="M21" s="34" t="s">
        <v>202</v>
      </c>
      <c r="N21" s="34" t="s">
        <v>203</v>
      </c>
      <c r="O21" s="28">
        <f>'[2]Plan Indicativo'!CP32</f>
        <v>0.1</v>
      </c>
      <c r="P21" s="36" t="s">
        <v>47</v>
      </c>
      <c r="Q21" s="17"/>
      <c r="R21" s="34">
        <v>6</v>
      </c>
      <c r="S21" s="34">
        <f>'E 2024'!U29</f>
        <v>1</v>
      </c>
      <c r="T21" s="34">
        <v>0</v>
      </c>
      <c r="U21" s="34">
        <f t="shared" si="2"/>
        <v>0</v>
      </c>
      <c r="V21" s="47">
        <v>0</v>
      </c>
      <c r="W21" s="34">
        <f t="shared" si="4"/>
        <v>0</v>
      </c>
      <c r="X21" s="222">
        <f>(U21/S21)*O21</f>
        <v>0</v>
      </c>
      <c r="Y21" s="222">
        <f>U21/S21</f>
        <v>0</v>
      </c>
      <c r="Z21" s="222">
        <f t="shared" si="5"/>
        <v>0</v>
      </c>
      <c r="AA21" s="222">
        <f t="shared" si="6"/>
        <v>0</v>
      </c>
      <c r="AB21" s="34">
        <v>2</v>
      </c>
      <c r="AC21" s="34">
        <v>3</v>
      </c>
      <c r="AD21" s="137" t="s">
        <v>182</v>
      </c>
    </row>
    <row r="22" spans="1:30" ht="45" customHeight="1" x14ac:dyDescent="0.25">
      <c r="A22" s="34">
        <v>11</v>
      </c>
      <c r="B22" s="34">
        <v>1</v>
      </c>
      <c r="C22" s="34" t="s">
        <v>31</v>
      </c>
      <c r="D22" s="34" t="s">
        <v>183</v>
      </c>
      <c r="E22" s="17"/>
      <c r="F22" s="38" t="s">
        <v>184</v>
      </c>
      <c r="G22" s="137" t="s">
        <v>182</v>
      </c>
      <c r="H22" s="17"/>
      <c r="I22" s="19" t="s">
        <v>204</v>
      </c>
      <c r="J22" s="34" t="s">
        <v>42</v>
      </c>
      <c r="K22" s="34" t="s">
        <v>43</v>
      </c>
      <c r="L22" s="34" t="s">
        <v>205</v>
      </c>
      <c r="M22" s="34"/>
      <c r="N22" s="34" t="s">
        <v>205</v>
      </c>
      <c r="O22" s="28">
        <f>'[2]Plan Indicativo'!CP33</f>
        <v>0.1</v>
      </c>
      <c r="P22" s="36" t="s">
        <v>52</v>
      </c>
      <c r="Q22" s="17"/>
      <c r="R22" s="34">
        <v>1</v>
      </c>
      <c r="S22" s="34">
        <f>'E 2024'!U30</f>
        <v>0</v>
      </c>
      <c r="T22" s="34">
        <v>0</v>
      </c>
      <c r="U22" s="34">
        <f t="shared" si="2"/>
        <v>0</v>
      </c>
      <c r="V22" s="47">
        <v>0</v>
      </c>
      <c r="W22" s="34">
        <f t="shared" si="4"/>
        <v>0</v>
      </c>
      <c r="X22" s="34" t="s">
        <v>750</v>
      </c>
      <c r="Y22" s="34" t="s">
        <v>750</v>
      </c>
      <c r="Z22" s="222">
        <f t="shared" si="5"/>
        <v>0</v>
      </c>
      <c r="AA22" s="222">
        <f t="shared" si="6"/>
        <v>0</v>
      </c>
      <c r="AB22" s="34">
        <v>1</v>
      </c>
      <c r="AC22" s="34">
        <v>0</v>
      </c>
      <c r="AD22" s="137" t="s">
        <v>182</v>
      </c>
    </row>
    <row r="23" spans="1:30" ht="45" customHeight="1" x14ac:dyDescent="0.25">
      <c r="A23" s="260"/>
      <c r="B23" s="261"/>
      <c r="C23" s="261"/>
      <c r="D23" s="261"/>
      <c r="E23" s="262"/>
      <c r="F23" s="263" t="s">
        <v>752</v>
      </c>
      <c r="G23" s="264"/>
      <c r="H23" s="264"/>
      <c r="I23" s="264"/>
      <c r="J23" s="264"/>
      <c r="K23" s="264"/>
      <c r="L23" s="264"/>
      <c r="M23" s="264"/>
      <c r="N23" s="264"/>
      <c r="O23" s="264"/>
      <c r="P23" s="264"/>
      <c r="Q23" s="264"/>
      <c r="R23" s="264"/>
      <c r="S23" s="264"/>
      <c r="T23" s="264"/>
      <c r="U23" s="264"/>
      <c r="V23" s="264"/>
      <c r="W23" s="265"/>
      <c r="X23" s="221">
        <f>SUM(X18:X21)</f>
        <v>0</v>
      </c>
      <c r="Y23" s="221">
        <f>AVERAGE(Y18:Y21)</f>
        <v>0</v>
      </c>
      <c r="Z23" s="221">
        <f>SUM(Z18:Z21)</f>
        <v>0</v>
      </c>
      <c r="AA23" s="221">
        <f>AVERAGE(AA18:AA21)</f>
        <v>0</v>
      </c>
      <c r="AB23" s="34"/>
      <c r="AC23" s="34"/>
      <c r="AD23" s="137"/>
    </row>
    <row r="24" spans="1:30" ht="45" customHeight="1" x14ac:dyDescent="0.25">
      <c r="A24" s="34">
        <v>3</v>
      </c>
      <c r="B24" s="34">
        <v>1</v>
      </c>
      <c r="C24" s="34" t="s">
        <v>31</v>
      </c>
      <c r="D24" s="34" t="s">
        <v>206</v>
      </c>
      <c r="E24" s="17"/>
      <c r="F24" s="43" t="s">
        <v>207</v>
      </c>
      <c r="G24" s="134" t="s">
        <v>221</v>
      </c>
      <c r="H24" s="17"/>
      <c r="I24" s="19" t="s">
        <v>222</v>
      </c>
      <c r="J24" s="34" t="s">
        <v>42</v>
      </c>
      <c r="K24" s="34" t="s">
        <v>43</v>
      </c>
      <c r="L24" s="34" t="s">
        <v>223</v>
      </c>
      <c r="M24" s="34" t="s">
        <v>224</v>
      </c>
      <c r="N24" s="34" t="s">
        <v>225</v>
      </c>
      <c r="O24" s="28">
        <f>'[2]Plan Indicativo'!CP36</f>
        <v>0.05</v>
      </c>
      <c r="P24" s="36" t="s">
        <v>52</v>
      </c>
      <c r="Q24" s="17"/>
      <c r="R24" s="44">
        <v>1800</v>
      </c>
      <c r="S24" s="34">
        <f>'E 2024'!U33</f>
        <v>500</v>
      </c>
      <c r="T24" s="34">
        <v>0</v>
      </c>
      <c r="U24" s="34">
        <f t="shared" si="2"/>
        <v>0</v>
      </c>
      <c r="V24" s="47">
        <v>0</v>
      </c>
      <c r="W24" s="34">
        <f t="shared" si="4"/>
        <v>0</v>
      </c>
      <c r="X24" s="222">
        <f>(U24/S24)*O24</f>
        <v>0</v>
      </c>
      <c r="Y24" s="222">
        <f>U24/S24</f>
        <v>0</v>
      </c>
      <c r="Z24" s="222">
        <f>(W24/R24)*O24</f>
        <v>0</v>
      </c>
      <c r="AA24" s="222">
        <f>W24/R24</f>
        <v>0</v>
      </c>
      <c r="AB24" s="34">
        <v>600</v>
      </c>
      <c r="AC24" s="34">
        <v>700</v>
      </c>
      <c r="AD24" s="134" t="s">
        <v>221</v>
      </c>
    </row>
    <row r="25" spans="1:30" ht="45" customHeight="1" x14ac:dyDescent="0.25">
      <c r="A25" s="34">
        <v>3</v>
      </c>
      <c r="B25" s="34">
        <v>1</v>
      </c>
      <c r="C25" s="34" t="s">
        <v>31</v>
      </c>
      <c r="D25" s="34" t="s">
        <v>206</v>
      </c>
      <c r="E25" s="17"/>
      <c r="F25" s="43" t="s">
        <v>207</v>
      </c>
      <c r="G25" s="137" t="s">
        <v>182</v>
      </c>
      <c r="H25" s="17"/>
      <c r="I25" s="19" t="s">
        <v>208</v>
      </c>
      <c r="J25" s="34" t="s">
        <v>42</v>
      </c>
      <c r="K25" s="34" t="s">
        <v>43</v>
      </c>
      <c r="L25" s="34" t="s">
        <v>209</v>
      </c>
      <c r="M25" s="34" t="s">
        <v>209</v>
      </c>
      <c r="N25" s="34" t="s">
        <v>210</v>
      </c>
      <c r="O25" s="28">
        <f>'[2]Plan Indicativo'!CP37</f>
        <v>0.05</v>
      </c>
      <c r="P25" s="36" t="s">
        <v>52</v>
      </c>
      <c r="Q25" s="17"/>
      <c r="R25" s="34">
        <v>6</v>
      </c>
      <c r="S25" s="34">
        <f>'E 2024'!U34</f>
        <v>0</v>
      </c>
      <c r="T25" s="34">
        <v>0</v>
      </c>
      <c r="U25" s="34">
        <f t="shared" si="2"/>
        <v>0</v>
      </c>
      <c r="V25" s="47">
        <v>0</v>
      </c>
      <c r="W25" s="34">
        <f t="shared" si="4"/>
        <v>0</v>
      </c>
      <c r="X25" s="34" t="s">
        <v>750</v>
      </c>
      <c r="Y25" s="34" t="s">
        <v>750</v>
      </c>
      <c r="Z25" s="222">
        <f>(W25/R25)*O25</f>
        <v>0</v>
      </c>
      <c r="AA25" s="222">
        <f>W25/R25</f>
        <v>0</v>
      </c>
      <c r="AB25" s="34">
        <v>2</v>
      </c>
      <c r="AC25" s="34">
        <v>2</v>
      </c>
      <c r="AD25" s="137" t="s">
        <v>182</v>
      </c>
    </row>
    <row r="26" spans="1:30" ht="45" customHeight="1" x14ac:dyDescent="0.25">
      <c r="A26" s="34">
        <v>3</v>
      </c>
      <c r="B26" s="34">
        <v>1</v>
      </c>
      <c r="C26" s="34" t="s">
        <v>31</v>
      </c>
      <c r="D26" s="34" t="s">
        <v>206</v>
      </c>
      <c r="E26" s="17"/>
      <c r="F26" s="43" t="s">
        <v>207</v>
      </c>
      <c r="G26" s="137" t="s">
        <v>26</v>
      </c>
      <c r="H26" s="17"/>
      <c r="I26" s="19" t="s">
        <v>239</v>
      </c>
      <c r="J26" s="34" t="s">
        <v>42</v>
      </c>
      <c r="K26" s="34" t="s">
        <v>43</v>
      </c>
      <c r="L26" s="34" t="s">
        <v>240</v>
      </c>
      <c r="M26" s="34" t="s">
        <v>241</v>
      </c>
      <c r="N26" s="34" t="s">
        <v>242</v>
      </c>
      <c r="O26" s="28">
        <f>'[2]Plan Indicativo'!CP38</f>
        <v>0.6</v>
      </c>
      <c r="P26" s="36" t="s">
        <v>47</v>
      </c>
      <c r="Q26" s="19" t="s">
        <v>243</v>
      </c>
      <c r="R26" s="34">
        <v>18</v>
      </c>
      <c r="S26" s="34">
        <v>8</v>
      </c>
      <c r="T26" s="219">
        <v>4</v>
      </c>
      <c r="U26" s="34">
        <f t="shared" si="2"/>
        <v>4</v>
      </c>
      <c r="V26" s="47">
        <v>2</v>
      </c>
      <c r="W26" s="34">
        <f t="shared" si="4"/>
        <v>6</v>
      </c>
      <c r="X26" s="222">
        <f>(U26/S26)*O26</f>
        <v>0.3</v>
      </c>
      <c r="Y26" s="222">
        <f>U26/S26</f>
        <v>0.5</v>
      </c>
      <c r="Z26" s="222">
        <f>(W26/R26)*O26</f>
        <v>0.19999999999999998</v>
      </c>
      <c r="AA26" s="222">
        <f>W26/R26</f>
        <v>0.33333333333333331</v>
      </c>
      <c r="AB26" s="34">
        <v>5</v>
      </c>
      <c r="AC26" s="34">
        <v>5</v>
      </c>
      <c r="AD26" s="137" t="s">
        <v>26</v>
      </c>
    </row>
    <row r="27" spans="1:30" ht="45" customHeight="1" x14ac:dyDescent="0.25">
      <c r="A27" s="34">
        <v>3</v>
      </c>
      <c r="B27" s="34">
        <v>1</v>
      </c>
      <c r="C27" s="34" t="s">
        <v>31</v>
      </c>
      <c r="D27" s="34" t="s">
        <v>206</v>
      </c>
      <c r="E27" s="17"/>
      <c r="F27" s="43" t="s">
        <v>207</v>
      </c>
      <c r="G27" s="137" t="s">
        <v>26</v>
      </c>
      <c r="H27" s="17"/>
      <c r="I27" s="19" t="s">
        <v>244</v>
      </c>
      <c r="J27" s="34" t="s">
        <v>42</v>
      </c>
      <c r="K27" s="34" t="s">
        <v>43</v>
      </c>
      <c r="L27" s="34" t="s">
        <v>245</v>
      </c>
      <c r="M27" s="34" t="s">
        <v>246</v>
      </c>
      <c r="N27" s="34" t="s">
        <v>247</v>
      </c>
      <c r="O27" s="28">
        <f>'[2]Plan Indicativo'!CP39</f>
        <v>0.3</v>
      </c>
      <c r="P27" s="36" t="s">
        <v>47</v>
      </c>
      <c r="Q27" s="17"/>
      <c r="R27" s="34">
        <v>3</v>
      </c>
      <c r="S27" s="34">
        <f>'E 2024'!U36</f>
        <v>0</v>
      </c>
      <c r="T27" s="34">
        <v>0</v>
      </c>
      <c r="U27" s="34">
        <f t="shared" si="2"/>
        <v>0</v>
      </c>
      <c r="V27" s="47">
        <v>0</v>
      </c>
      <c r="W27" s="34">
        <f t="shared" si="4"/>
        <v>0</v>
      </c>
      <c r="X27" s="34" t="s">
        <v>750</v>
      </c>
      <c r="Y27" s="34" t="s">
        <v>750</v>
      </c>
      <c r="Z27" s="222">
        <f>(W27/R27)*O27</f>
        <v>0</v>
      </c>
      <c r="AA27" s="222">
        <f>W27/R27</f>
        <v>0</v>
      </c>
      <c r="AB27" s="34">
        <v>2</v>
      </c>
      <c r="AC27" s="34">
        <v>1</v>
      </c>
      <c r="AD27" s="137" t="s">
        <v>26</v>
      </c>
    </row>
    <row r="28" spans="1:30" ht="45" customHeight="1" x14ac:dyDescent="0.25">
      <c r="A28" s="260"/>
      <c r="B28" s="261"/>
      <c r="C28" s="261"/>
      <c r="D28" s="261"/>
      <c r="E28" s="262"/>
      <c r="F28" s="263" t="s">
        <v>753</v>
      </c>
      <c r="G28" s="264"/>
      <c r="H28" s="264"/>
      <c r="I28" s="264"/>
      <c r="J28" s="264"/>
      <c r="K28" s="264"/>
      <c r="L28" s="264"/>
      <c r="M28" s="264"/>
      <c r="N28" s="264"/>
      <c r="O28" s="264"/>
      <c r="P28" s="264"/>
      <c r="Q28" s="264"/>
      <c r="R28" s="264"/>
      <c r="S28" s="264"/>
      <c r="T28" s="264"/>
      <c r="U28" s="264"/>
      <c r="V28" s="264"/>
      <c r="W28" s="265"/>
      <c r="X28" s="221">
        <f>SUM(X24:X26)</f>
        <v>0.3</v>
      </c>
      <c r="Y28" s="221">
        <f>AVERAGE(Y24:Y26)</f>
        <v>0.25</v>
      </c>
      <c r="Z28" s="221">
        <f>SUM(Z24:Z27)</f>
        <v>0.19999999999999998</v>
      </c>
      <c r="AA28" s="221">
        <f>AVERAGE(AA24:AA26)</f>
        <v>0.1111111111111111</v>
      </c>
      <c r="AB28" s="34"/>
      <c r="AC28" s="34"/>
      <c r="AD28" s="137"/>
    </row>
    <row r="29" spans="1:30" ht="45" customHeight="1" x14ac:dyDescent="0.25">
      <c r="A29" s="34">
        <v>5</v>
      </c>
      <c r="B29" s="34">
        <v>1</v>
      </c>
      <c r="C29" s="34" t="s">
        <v>31</v>
      </c>
      <c r="D29" s="34" t="s">
        <v>54</v>
      </c>
      <c r="E29" s="17"/>
      <c r="F29" s="45" t="s">
        <v>55</v>
      </c>
      <c r="G29" s="137" t="s">
        <v>53</v>
      </c>
      <c r="H29" s="17"/>
      <c r="I29" s="19" t="s">
        <v>56</v>
      </c>
      <c r="J29" s="34" t="s">
        <v>42</v>
      </c>
      <c r="K29" s="34" t="s">
        <v>43</v>
      </c>
      <c r="L29" s="34" t="s">
        <v>57</v>
      </c>
      <c r="M29" s="34" t="s">
        <v>58</v>
      </c>
      <c r="N29" s="34" t="s">
        <v>59</v>
      </c>
      <c r="O29" s="28">
        <f>'[2]Plan Indicativo'!CP42</f>
        <v>0.15</v>
      </c>
      <c r="P29" s="36" t="s">
        <v>52</v>
      </c>
      <c r="Q29" s="17"/>
      <c r="R29" s="34">
        <v>450</v>
      </c>
      <c r="S29" s="34">
        <f>'E 2024'!U39</f>
        <v>150</v>
      </c>
      <c r="T29" s="34">
        <v>0</v>
      </c>
      <c r="U29" s="34">
        <f t="shared" si="2"/>
        <v>0</v>
      </c>
      <c r="V29" s="47">
        <v>100</v>
      </c>
      <c r="W29" s="34">
        <f t="shared" si="4"/>
        <v>100</v>
      </c>
      <c r="X29" s="222" t="s">
        <v>750</v>
      </c>
      <c r="Y29" s="222" t="s">
        <v>750</v>
      </c>
      <c r="Z29" s="222">
        <f t="shared" ref="Z29:Z35" si="7">(W29/R29)*O29</f>
        <v>3.3333333333333333E-2</v>
      </c>
      <c r="AA29" s="222">
        <f t="shared" ref="AA29:AA35" si="8">W29/R29</f>
        <v>0.22222222222222221</v>
      </c>
      <c r="AB29" s="34">
        <v>100</v>
      </c>
      <c r="AC29" s="34">
        <v>100</v>
      </c>
      <c r="AD29" s="137" t="s">
        <v>53</v>
      </c>
    </row>
    <row r="30" spans="1:30" ht="45" customHeight="1" x14ac:dyDescent="0.25">
      <c r="A30" s="34">
        <v>5</v>
      </c>
      <c r="B30" s="34">
        <v>1</v>
      </c>
      <c r="C30" s="34" t="s">
        <v>31</v>
      </c>
      <c r="D30" s="34" t="s">
        <v>54</v>
      </c>
      <c r="E30" s="17"/>
      <c r="F30" s="45" t="s">
        <v>55</v>
      </c>
      <c r="G30" s="134" t="s">
        <v>86</v>
      </c>
      <c r="H30" s="17"/>
      <c r="I30" s="19" t="s">
        <v>87</v>
      </c>
      <c r="J30" s="34" t="s">
        <v>42</v>
      </c>
      <c r="K30" s="34" t="s">
        <v>43</v>
      </c>
      <c r="L30" s="34" t="s">
        <v>88</v>
      </c>
      <c r="M30" s="34" t="s">
        <v>89</v>
      </c>
      <c r="N30" s="34" t="s">
        <v>90</v>
      </c>
      <c r="O30" s="28">
        <f>'[2]Plan Indicativo'!CP43</f>
        <v>0.15</v>
      </c>
      <c r="P30" s="36" t="s">
        <v>52</v>
      </c>
      <c r="Q30" s="17"/>
      <c r="R30" s="34">
        <v>450</v>
      </c>
      <c r="S30" s="34">
        <f>'E 2024'!U40</f>
        <v>150</v>
      </c>
      <c r="T30" s="219">
        <v>20</v>
      </c>
      <c r="U30" s="34">
        <f t="shared" si="2"/>
        <v>20</v>
      </c>
      <c r="V30" s="47">
        <v>80</v>
      </c>
      <c r="W30" s="34">
        <f t="shared" si="4"/>
        <v>100</v>
      </c>
      <c r="X30" s="222">
        <f>(U30/S30)*O30</f>
        <v>0.02</v>
      </c>
      <c r="Y30" s="222">
        <f>U30/S30</f>
        <v>0.13333333333333333</v>
      </c>
      <c r="Z30" s="222">
        <f t="shared" si="7"/>
        <v>3.3333333333333333E-2</v>
      </c>
      <c r="AA30" s="222">
        <f t="shared" si="8"/>
        <v>0.22222222222222221</v>
      </c>
      <c r="AB30" s="34">
        <v>110</v>
      </c>
      <c r="AC30" s="34">
        <v>110</v>
      </c>
      <c r="AD30" s="134" t="s">
        <v>86</v>
      </c>
    </row>
    <row r="31" spans="1:30" ht="45" customHeight="1" x14ac:dyDescent="0.25">
      <c r="A31" s="34">
        <v>5</v>
      </c>
      <c r="B31" s="34">
        <v>1</v>
      </c>
      <c r="C31" s="34" t="s">
        <v>31</v>
      </c>
      <c r="D31" s="34" t="s">
        <v>54</v>
      </c>
      <c r="E31" s="17"/>
      <c r="F31" s="45" t="s">
        <v>55</v>
      </c>
      <c r="G31" s="137" t="s">
        <v>53</v>
      </c>
      <c r="H31" s="17"/>
      <c r="I31" s="19" t="s">
        <v>60</v>
      </c>
      <c r="J31" s="34" t="s">
        <v>42</v>
      </c>
      <c r="K31" s="34" t="s">
        <v>43</v>
      </c>
      <c r="L31" s="34" t="s">
        <v>61</v>
      </c>
      <c r="M31" s="34" t="s">
        <v>62</v>
      </c>
      <c r="N31" s="34" t="s">
        <v>63</v>
      </c>
      <c r="O31" s="28">
        <f>'[2]Plan Indicativo'!CP44</f>
        <v>0.15</v>
      </c>
      <c r="P31" s="36" t="s">
        <v>52</v>
      </c>
      <c r="Q31" s="17"/>
      <c r="R31" s="34">
        <v>4</v>
      </c>
      <c r="S31" s="34">
        <f>'E 2024'!U41</f>
        <v>1</v>
      </c>
      <c r="T31" s="34">
        <v>0</v>
      </c>
      <c r="U31" s="34">
        <f t="shared" si="2"/>
        <v>0</v>
      </c>
      <c r="V31" s="47">
        <v>1</v>
      </c>
      <c r="W31" s="34">
        <f t="shared" si="4"/>
        <v>1</v>
      </c>
      <c r="X31" s="222" t="s">
        <v>750</v>
      </c>
      <c r="Y31" s="222" t="s">
        <v>750</v>
      </c>
      <c r="Z31" s="222">
        <f t="shared" si="7"/>
        <v>3.7499999999999999E-2</v>
      </c>
      <c r="AA31" s="222">
        <f t="shared" si="8"/>
        <v>0.25</v>
      </c>
      <c r="AB31" s="34">
        <v>1</v>
      </c>
      <c r="AC31" s="34">
        <v>1</v>
      </c>
      <c r="AD31" s="137" t="s">
        <v>53</v>
      </c>
    </row>
    <row r="32" spans="1:30" ht="45" customHeight="1" x14ac:dyDescent="0.25">
      <c r="A32" s="34">
        <v>3</v>
      </c>
      <c r="B32" s="34">
        <v>1</v>
      </c>
      <c r="C32" s="34" t="s">
        <v>31</v>
      </c>
      <c r="D32" s="34" t="s">
        <v>54</v>
      </c>
      <c r="E32" s="17"/>
      <c r="F32" s="45" t="s">
        <v>55</v>
      </c>
      <c r="G32" s="134" t="s">
        <v>68</v>
      </c>
      <c r="H32" s="17"/>
      <c r="I32" s="19" t="s">
        <v>69</v>
      </c>
      <c r="J32" s="34" t="s">
        <v>42</v>
      </c>
      <c r="K32" s="34" t="s">
        <v>43</v>
      </c>
      <c r="L32" s="34" t="s">
        <v>70</v>
      </c>
      <c r="M32" s="34" t="s">
        <v>71</v>
      </c>
      <c r="N32" s="34" t="s">
        <v>72</v>
      </c>
      <c r="O32" s="28">
        <f>'[2]Plan Indicativo'!CP45</f>
        <v>0.15</v>
      </c>
      <c r="P32" s="36" t="s">
        <v>52</v>
      </c>
      <c r="Q32" s="17"/>
      <c r="R32" s="34">
        <v>14</v>
      </c>
      <c r="S32" s="34">
        <f>'E 2024'!U42</f>
        <v>4</v>
      </c>
      <c r="T32" s="34">
        <v>0</v>
      </c>
      <c r="U32" s="34">
        <f t="shared" si="2"/>
        <v>0</v>
      </c>
      <c r="V32" s="47">
        <v>0</v>
      </c>
      <c r="W32" s="34">
        <f t="shared" si="4"/>
        <v>0</v>
      </c>
      <c r="X32" s="222" t="s">
        <v>750</v>
      </c>
      <c r="Y32" s="222" t="s">
        <v>750</v>
      </c>
      <c r="Z32" s="222">
        <f t="shared" si="7"/>
        <v>0</v>
      </c>
      <c r="AA32" s="222">
        <f t="shared" si="8"/>
        <v>0</v>
      </c>
      <c r="AB32" s="34">
        <v>5</v>
      </c>
      <c r="AC32" s="34">
        <v>5</v>
      </c>
      <c r="AD32" s="134" t="s">
        <v>68</v>
      </c>
    </row>
    <row r="33" spans="1:30" ht="45" customHeight="1" x14ac:dyDescent="0.25">
      <c r="A33" s="34">
        <v>3</v>
      </c>
      <c r="B33" s="34">
        <v>1</v>
      </c>
      <c r="C33" s="34" t="s">
        <v>31</v>
      </c>
      <c r="D33" s="34" t="s">
        <v>54</v>
      </c>
      <c r="E33" s="17"/>
      <c r="F33" s="45" t="s">
        <v>55</v>
      </c>
      <c r="G33" s="134" t="s">
        <v>68</v>
      </c>
      <c r="H33" s="17"/>
      <c r="I33" s="19" t="s">
        <v>73</v>
      </c>
      <c r="J33" s="34" t="s">
        <v>42</v>
      </c>
      <c r="K33" s="34" t="s">
        <v>43</v>
      </c>
      <c r="L33" s="34" t="s">
        <v>74</v>
      </c>
      <c r="M33" s="34" t="s">
        <v>75</v>
      </c>
      <c r="N33" s="34" t="s">
        <v>76</v>
      </c>
      <c r="O33" s="28">
        <f>'[2]Plan Indicativo'!CP46</f>
        <v>0.15</v>
      </c>
      <c r="P33" s="36" t="s">
        <v>52</v>
      </c>
      <c r="Q33" s="17"/>
      <c r="R33" s="34">
        <v>12</v>
      </c>
      <c r="S33" s="34">
        <f>'E 2024'!U43</f>
        <v>6</v>
      </c>
      <c r="T33" s="219">
        <v>6</v>
      </c>
      <c r="U33" s="34">
        <f t="shared" si="2"/>
        <v>6</v>
      </c>
      <c r="V33" s="47">
        <v>2</v>
      </c>
      <c r="W33" s="34">
        <f t="shared" si="4"/>
        <v>8</v>
      </c>
      <c r="X33" s="222">
        <f>(U33/S33)*O33</f>
        <v>0.15</v>
      </c>
      <c r="Y33" s="222">
        <f>U33/S33</f>
        <v>1</v>
      </c>
      <c r="Z33" s="222">
        <f t="shared" si="7"/>
        <v>9.9999999999999992E-2</v>
      </c>
      <c r="AA33" s="222">
        <f t="shared" si="8"/>
        <v>0.66666666666666663</v>
      </c>
      <c r="AB33" s="34">
        <v>2</v>
      </c>
      <c r="AC33" s="34">
        <v>2</v>
      </c>
      <c r="AD33" s="134" t="s">
        <v>68</v>
      </c>
    </row>
    <row r="34" spans="1:30" ht="45" customHeight="1" x14ac:dyDescent="0.25">
      <c r="A34" s="34">
        <v>3</v>
      </c>
      <c r="B34" s="34">
        <v>1</v>
      </c>
      <c r="C34" s="34" t="s">
        <v>31</v>
      </c>
      <c r="D34" s="34" t="s">
        <v>54</v>
      </c>
      <c r="E34" s="17"/>
      <c r="F34" s="45" t="s">
        <v>55</v>
      </c>
      <c r="G34" s="134" t="s">
        <v>68</v>
      </c>
      <c r="H34" s="17"/>
      <c r="I34" s="19" t="s">
        <v>77</v>
      </c>
      <c r="J34" s="34" t="s">
        <v>42</v>
      </c>
      <c r="K34" s="34" t="s">
        <v>43</v>
      </c>
      <c r="L34" s="34" t="s">
        <v>78</v>
      </c>
      <c r="M34" s="34" t="s">
        <v>79</v>
      </c>
      <c r="N34" s="34" t="s">
        <v>80</v>
      </c>
      <c r="O34" s="28">
        <f>'[2]Plan Indicativo'!CP47</f>
        <v>0.1</v>
      </c>
      <c r="P34" s="36" t="s">
        <v>52</v>
      </c>
      <c r="Q34" s="17"/>
      <c r="R34" s="34">
        <v>15</v>
      </c>
      <c r="S34" s="34">
        <f>'E 2024'!U44</f>
        <v>5</v>
      </c>
      <c r="T34" s="219">
        <v>1</v>
      </c>
      <c r="U34" s="34">
        <f t="shared" si="2"/>
        <v>1</v>
      </c>
      <c r="V34" s="47">
        <v>3</v>
      </c>
      <c r="W34" s="34">
        <f t="shared" si="4"/>
        <v>4</v>
      </c>
      <c r="X34" s="222">
        <f>(U34/S34)*O34</f>
        <v>2.0000000000000004E-2</v>
      </c>
      <c r="Y34" s="222">
        <f>U34/S34</f>
        <v>0.2</v>
      </c>
      <c r="Z34" s="222">
        <f t="shared" si="7"/>
        <v>2.6666666666666668E-2</v>
      </c>
      <c r="AA34" s="222">
        <f t="shared" si="8"/>
        <v>0.26666666666666666</v>
      </c>
      <c r="AB34" s="34">
        <v>5</v>
      </c>
      <c r="AC34" s="34">
        <v>2</v>
      </c>
      <c r="AD34" s="134" t="s">
        <v>68</v>
      </c>
    </row>
    <row r="35" spans="1:30" ht="45" customHeight="1" x14ac:dyDescent="0.25">
      <c r="A35" s="34">
        <v>5</v>
      </c>
      <c r="B35" s="34">
        <v>1</v>
      </c>
      <c r="C35" s="34" t="s">
        <v>31</v>
      </c>
      <c r="D35" s="34" t="s">
        <v>54</v>
      </c>
      <c r="E35" s="17"/>
      <c r="F35" s="45" t="s">
        <v>55</v>
      </c>
      <c r="G35" s="137" t="s">
        <v>53</v>
      </c>
      <c r="H35" s="17"/>
      <c r="I35" s="19" t="s">
        <v>64</v>
      </c>
      <c r="J35" s="34" t="s">
        <v>42</v>
      </c>
      <c r="K35" s="34" t="s">
        <v>43</v>
      </c>
      <c r="L35" s="34" t="s">
        <v>65</v>
      </c>
      <c r="M35" s="34" t="s">
        <v>66</v>
      </c>
      <c r="N35" s="34" t="s">
        <v>67</v>
      </c>
      <c r="O35" s="28">
        <f>'[2]Plan Indicativo'!CP48</f>
        <v>0.15</v>
      </c>
      <c r="P35" s="36" t="s">
        <v>52</v>
      </c>
      <c r="Q35" s="17"/>
      <c r="R35" s="34">
        <v>12</v>
      </c>
      <c r="S35" s="34">
        <f>'E 2024'!U45</f>
        <v>3</v>
      </c>
      <c r="T35" s="34">
        <v>0</v>
      </c>
      <c r="U35" s="34">
        <f t="shared" si="2"/>
        <v>0</v>
      </c>
      <c r="V35" s="47">
        <v>7</v>
      </c>
      <c r="W35" s="34">
        <f t="shared" si="4"/>
        <v>7</v>
      </c>
      <c r="X35" s="222" t="s">
        <v>750</v>
      </c>
      <c r="Y35" s="222" t="s">
        <v>750</v>
      </c>
      <c r="Z35" s="222">
        <f t="shared" si="7"/>
        <v>8.7500000000000008E-2</v>
      </c>
      <c r="AA35" s="222">
        <f t="shared" si="8"/>
        <v>0.58333333333333337</v>
      </c>
      <c r="AB35" s="34">
        <v>2</v>
      </c>
      <c r="AC35" s="34">
        <v>0</v>
      </c>
      <c r="AD35" s="137" t="s">
        <v>53</v>
      </c>
    </row>
    <row r="36" spans="1:30" ht="45" customHeight="1" x14ac:dyDescent="0.25">
      <c r="A36" s="260"/>
      <c r="B36" s="261"/>
      <c r="C36" s="261"/>
      <c r="D36" s="262"/>
      <c r="E36" s="17"/>
      <c r="F36" s="263" t="s">
        <v>754</v>
      </c>
      <c r="G36" s="264"/>
      <c r="H36" s="264"/>
      <c r="I36" s="264"/>
      <c r="J36" s="264"/>
      <c r="K36" s="264"/>
      <c r="L36" s="264"/>
      <c r="M36" s="264"/>
      <c r="N36" s="264"/>
      <c r="O36" s="264"/>
      <c r="P36" s="264"/>
      <c r="Q36" s="264"/>
      <c r="R36" s="264"/>
      <c r="S36" s="264"/>
      <c r="T36" s="264"/>
      <c r="U36" s="264"/>
      <c r="V36" s="264"/>
      <c r="W36" s="265"/>
      <c r="X36" s="221">
        <f>SUM(X29:X35)</f>
        <v>0.19</v>
      </c>
      <c r="Y36" s="221">
        <f>AVERAGE(Y29:Y35)</f>
        <v>0.44444444444444442</v>
      </c>
      <c r="Z36" s="221">
        <f>SUM(Z29:Z35)</f>
        <v>0.31833333333333336</v>
      </c>
      <c r="AA36" s="221">
        <f>AVERAGE(AA29:AA35)</f>
        <v>0.31587301587301592</v>
      </c>
      <c r="AB36" s="34"/>
      <c r="AC36" s="34"/>
      <c r="AD36" s="137"/>
    </row>
    <row r="37" spans="1:30" ht="45" customHeight="1" x14ac:dyDescent="0.25">
      <c r="A37" s="34">
        <v>9</v>
      </c>
      <c r="B37" s="34">
        <v>1</v>
      </c>
      <c r="C37" s="34" t="s">
        <v>31</v>
      </c>
      <c r="D37" s="34" t="s">
        <v>54</v>
      </c>
      <c r="E37" s="17"/>
      <c r="F37" s="46" t="s">
        <v>92</v>
      </c>
      <c r="G37" s="137" t="s">
        <v>26</v>
      </c>
      <c r="H37" s="17"/>
      <c r="I37" s="19" t="s">
        <v>248</v>
      </c>
      <c r="J37" s="34" t="s">
        <v>42</v>
      </c>
      <c r="K37" s="34" t="s">
        <v>43</v>
      </c>
      <c r="L37" s="34" t="s">
        <v>249</v>
      </c>
      <c r="M37" s="34"/>
      <c r="N37" s="34" t="s">
        <v>249</v>
      </c>
      <c r="O37" s="28">
        <f>'[2]Plan Indicativo'!CP50</f>
        <v>0.5</v>
      </c>
      <c r="P37" s="36" t="s">
        <v>47</v>
      </c>
      <c r="Q37" s="17"/>
      <c r="R37" s="34">
        <v>1</v>
      </c>
      <c r="S37" s="34">
        <f>'E 2024'!U47</f>
        <v>0</v>
      </c>
      <c r="T37" s="34">
        <v>0</v>
      </c>
      <c r="U37" s="34">
        <f t="shared" si="2"/>
        <v>0</v>
      </c>
      <c r="V37" s="47">
        <v>0</v>
      </c>
      <c r="W37" s="34">
        <f t="shared" si="4"/>
        <v>0</v>
      </c>
      <c r="X37" s="222" t="s">
        <v>750</v>
      </c>
      <c r="Y37" s="222" t="s">
        <v>750</v>
      </c>
      <c r="Z37" s="222">
        <f>(W37/R37)*O37</f>
        <v>0</v>
      </c>
      <c r="AA37" s="222">
        <f>W37/R37</f>
        <v>0</v>
      </c>
      <c r="AB37" s="34">
        <v>0</v>
      </c>
      <c r="AC37" s="34">
        <v>1</v>
      </c>
      <c r="AD37" s="137" t="s">
        <v>26</v>
      </c>
    </row>
    <row r="38" spans="1:30" ht="45" customHeight="1" x14ac:dyDescent="0.25">
      <c r="A38" s="34">
        <v>4</v>
      </c>
      <c r="B38" s="34">
        <v>1</v>
      </c>
      <c r="C38" s="34" t="s">
        <v>31</v>
      </c>
      <c r="D38" s="34" t="s">
        <v>54</v>
      </c>
      <c r="E38" s="17"/>
      <c r="F38" s="46" t="s">
        <v>92</v>
      </c>
      <c r="G38" s="134" t="s">
        <v>91</v>
      </c>
      <c r="H38" s="17"/>
      <c r="I38" s="19" t="s">
        <v>93</v>
      </c>
      <c r="J38" s="34" t="s">
        <v>42</v>
      </c>
      <c r="K38" s="34" t="s">
        <v>43</v>
      </c>
      <c r="L38" s="34" t="s">
        <v>94</v>
      </c>
      <c r="M38" s="34" t="s">
        <v>95</v>
      </c>
      <c r="N38" s="34" t="s">
        <v>96</v>
      </c>
      <c r="O38" s="28">
        <f>'[2]Plan Indicativo'!CP51</f>
        <v>0.2</v>
      </c>
      <c r="P38" s="36" t="s">
        <v>52</v>
      </c>
      <c r="Q38" s="17"/>
      <c r="R38" s="34">
        <v>9</v>
      </c>
      <c r="S38" s="34">
        <f>'E 2024'!U48</f>
        <v>1</v>
      </c>
      <c r="T38" s="34">
        <v>0</v>
      </c>
      <c r="U38" s="34">
        <f t="shared" si="2"/>
        <v>0</v>
      </c>
      <c r="V38" s="47">
        <v>5</v>
      </c>
      <c r="W38" s="34">
        <f t="shared" si="4"/>
        <v>5</v>
      </c>
      <c r="X38" s="222" t="s">
        <v>750</v>
      </c>
      <c r="Y38" s="222" t="s">
        <v>750</v>
      </c>
      <c r="Z38" s="222">
        <f>(W38/R38)*O38</f>
        <v>0.11111111111111112</v>
      </c>
      <c r="AA38" s="222">
        <f>W38/R38</f>
        <v>0.55555555555555558</v>
      </c>
      <c r="AB38" s="34">
        <v>1</v>
      </c>
      <c r="AC38" s="34">
        <v>2</v>
      </c>
      <c r="AD38" s="134" t="s">
        <v>91</v>
      </c>
    </row>
    <row r="39" spans="1:30" ht="45" customHeight="1" x14ac:dyDescent="0.25">
      <c r="A39" s="34">
        <v>4</v>
      </c>
      <c r="B39" s="34">
        <v>1</v>
      </c>
      <c r="C39" s="34" t="s">
        <v>31</v>
      </c>
      <c r="D39" s="34" t="s">
        <v>54</v>
      </c>
      <c r="E39" s="17"/>
      <c r="F39" s="46" t="s">
        <v>92</v>
      </c>
      <c r="G39" s="134" t="s">
        <v>91</v>
      </c>
      <c r="H39" s="17"/>
      <c r="I39" s="19" t="s">
        <v>97</v>
      </c>
      <c r="J39" s="34" t="s">
        <v>42</v>
      </c>
      <c r="K39" s="34" t="s">
        <v>43</v>
      </c>
      <c r="L39" s="34" t="s">
        <v>98</v>
      </c>
      <c r="M39" s="34" t="s">
        <v>98</v>
      </c>
      <c r="N39" s="34" t="s">
        <v>99</v>
      </c>
      <c r="O39" s="28">
        <f>'[2]Plan Indicativo'!CP52</f>
        <v>0.3</v>
      </c>
      <c r="P39" s="36" t="s">
        <v>52</v>
      </c>
      <c r="Q39" s="17"/>
      <c r="R39" s="34">
        <v>12</v>
      </c>
      <c r="S39" s="34">
        <f>'E 2024'!U49</f>
        <v>3</v>
      </c>
      <c r="T39" s="219">
        <v>2</v>
      </c>
      <c r="U39" s="34">
        <f t="shared" si="2"/>
        <v>2</v>
      </c>
      <c r="V39" s="47">
        <v>2</v>
      </c>
      <c r="W39" s="34">
        <f t="shared" si="4"/>
        <v>4</v>
      </c>
      <c r="X39" s="222">
        <f>(U39/S39)*O39</f>
        <v>0.19999999999999998</v>
      </c>
      <c r="Y39" s="222">
        <f>U39/S39</f>
        <v>0.66666666666666663</v>
      </c>
      <c r="Z39" s="222">
        <f>(W39/R39)*O39</f>
        <v>9.9999999999999992E-2</v>
      </c>
      <c r="AA39" s="222">
        <f>W39/R39</f>
        <v>0.33333333333333331</v>
      </c>
      <c r="AB39" s="34">
        <v>3</v>
      </c>
      <c r="AC39" s="34">
        <v>4</v>
      </c>
      <c r="AD39" s="134" t="s">
        <v>91</v>
      </c>
    </row>
    <row r="40" spans="1:30" ht="45" customHeight="1" x14ac:dyDescent="0.25">
      <c r="A40" s="260"/>
      <c r="B40" s="261"/>
      <c r="C40" s="261"/>
      <c r="D40" s="262"/>
      <c r="E40" s="17"/>
      <c r="F40" s="263" t="s">
        <v>755</v>
      </c>
      <c r="G40" s="264"/>
      <c r="H40" s="264"/>
      <c r="I40" s="264"/>
      <c r="J40" s="264"/>
      <c r="K40" s="264"/>
      <c r="L40" s="264"/>
      <c r="M40" s="264"/>
      <c r="N40" s="264"/>
      <c r="O40" s="264"/>
      <c r="P40" s="264"/>
      <c r="Q40" s="264"/>
      <c r="R40" s="264"/>
      <c r="S40" s="264"/>
      <c r="T40" s="264"/>
      <c r="U40" s="264"/>
      <c r="V40" s="264"/>
      <c r="W40" s="265"/>
      <c r="X40" s="221">
        <f>SUM(X37:X39)</f>
        <v>0.19999999999999998</v>
      </c>
      <c r="Y40" s="221">
        <f>AVERAGE(Y37:Y39)</f>
        <v>0.66666666666666663</v>
      </c>
      <c r="Z40" s="221">
        <f>SUM(Z37:Z39)</f>
        <v>0.21111111111111111</v>
      </c>
      <c r="AA40" s="221">
        <f>AVERAGE(AA37:AA39)</f>
        <v>0.29629629629629628</v>
      </c>
      <c r="AB40" s="34"/>
      <c r="AC40" s="34"/>
      <c r="AD40" s="134"/>
    </row>
    <row r="41" spans="1:30" ht="45" customHeight="1" x14ac:dyDescent="0.25">
      <c r="A41" s="34">
        <v>10</v>
      </c>
      <c r="B41" s="34">
        <v>1</v>
      </c>
      <c r="C41" s="34" t="s">
        <v>31</v>
      </c>
      <c r="D41" s="34" t="s">
        <v>143</v>
      </c>
      <c r="E41" s="17"/>
      <c r="F41" s="47" t="s">
        <v>144</v>
      </c>
      <c r="G41" s="134" t="s">
        <v>142</v>
      </c>
      <c r="H41" s="17"/>
      <c r="I41" s="19" t="s">
        <v>145</v>
      </c>
      <c r="J41" s="34" t="s">
        <v>42</v>
      </c>
      <c r="K41" s="34" t="s">
        <v>43</v>
      </c>
      <c r="L41" s="34" t="s">
        <v>146</v>
      </c>
      <c r="M41" s="34" t="s">
        <v>147</v>
      </c>
      <c r="N41" s="34" t="s">
        <v>148</v>
      </c>
      <c r="O41" s="28">
        <f>'[2]Plan Indicativo'!CP55</f>
        <v>0.2</v>
      </c>
      <c r="P41" s="36" t="s">
        <v>52</v>
      </c>
      <c r="Q41" s="17"/>
      <c r="R41" s="34">
        <v>800</v>
      </c>
      <c r="S41" s="34">
        <f>'E 2024'!U52</f>
        <v>250</v>
      </c>
      <c r="T41" s="219">
        <v>214</v>
      </c>
      <c r="U41" s="34">
        <f t="shared" si="2"/>
        <v>214</v>
      </c>
      <c r="V41" s="47">
        <v>50</v>
      </c>
      <c r="W41" s="34">
        <f t="shared" si="4"/>
        <v>264</v>
      </c>
      <c r="X41" s="222">
        <f>(U41/S41)*O41</f>
        <v>0.17120000000000002</v>
      </c>
      <c r="Y41" s="222">
        <f>U41/S41</f>
        <v>0.85599999999999998</v>
      </c>
      <c r="Z41" s="222">
        <f>(W41/R41)*O41</f>
        <v>6.6000000000000003E-2</v>
      </c>
      <c r="AA41" s="222">
        <f>W41/R41</f>
        <v>0.33</v>
      </c>
      <c r="AB41" s="34">
        <v>250</v>
      </c>
      <c r="AC41" s="34">
        <v>250</v>
      </c>
      <c r="AD41" s="134" t="s">
        <v>142</v>
      </c>
    </row>
    <row r="42" spans="1:30" ht="45" customHeight="1" x14ac:dyDescent="0.25">
      <c r="A42" s="34">
        <v>10</v>
      </c>
      <c r="B42" s="34">
        <v>1</v>
      </c>
      <c r="C42" s="34" t="s">
        <v>31</v>
      </c>
      <c r="D42" s="34" t="s">
        <v>143</v>
      </c>
      <c r="E42" s="17"/>
      <c r="F42" s="47" t="s">
        <v>144</v>
      </c>
      <c r="G42" s="134" t="s">
        <v>142</v>
      </c>
      <c r="H42" s="17"/>
      <c r="I42" s="19" t="s">
        <v>149</v>
      </c>
      <c r="J42" s="34" t="s">
        <v>42</v>
      </c>
      <c r="K42" s="34" t="s">
        <v>43</v>
      </c>
      <c r="L42" s="34" t="s">
        <v>150</v>
      </c>
      <c r="M42" s="34" t="s">
        <v>151</v>
      </c>
      <c r="N42" s="34" t="s">
        <v>152</v>
      </c>
      <c r="O42" s="28">
        <f>'[2]Plan Indicativo'!CP56</f>
        <v>0.2</v>
      </c>
      <c r="P42" s="36" t="s">
        <v>52</v>
      </c>
      <c r="Q42" s="17"/>
      <c r="R42" s="34">
        <v>25</v>
      </c>
      <c r="S42" s="34">
        <f>'E 2024'!U53</f>
        <v>25</v>
      </c>
      <c r="T42" s="34">
        <v>0</v>
      </c>
      <c r="U42" s="34">
        <f t="shared" si="2"/>
        <v>0</v>
      </c>
      <c r="V42" s="47">
        <v>25</v>
      </c>
      <c r="W42" s="34">
        <f t="shared" si="4"/>
        <v>25</v>
      </c>
      <c r="X42" s="222">
        <f>(U42/S42)*O42</f>
        <v>0</v>
      </c>
      <c r="Y42" s="222">
        <f>U42/S42</f>
        <v>0</v>
      </c>
      <c r="Z42" s="222">
        <f>(W42/R42)*O42</f>
        <v>0.2</v>
      </c>
      <c r="AA42" s="222">
        <f>W42/R42</f>
        <v>1</v>
      </c>
      <c r="AB42" s="34">
        <v>25</v>
      </c>
      <c r="AC42" s="34">
        <v>25</v>
      </c>
      <c r="AD42" s="134" t="s">
        <v>142</v>
      </c>
    </row>
    <row r="43" spans="1:30" ht="45" customHeight="1" x14ac:dyDescent="0.25">
      <c r="A43" s="34">
        <v>10</v>
      </c>
      <c r="B43" s="34">
        <v>1</v>
      </c>
      <c r="C43" s="34" t="s">
        <v>31</v>
      </c>
      <c r="D43" s="34" t="s">
        <v>143</v>
      </c>
      <c r="E43" s="17"/>
      <c r="F43" s="47" t="s">
        <v>144</v>
      </c>
      <c r="G43" s="134" t="s">
        <v>142</v>
      </c>
      <c r="H43" s="17"/>
      <c r="I43" s="19" t="s">
        <v>153</v>
      </c>
      <c r="J43" s="34" t="s">
        <v>42</v>
      </c>
      <c r="K43" s="34" t="s">
        <v>43</v>
      </c>
      <c r="L43" s="34" t="s">
        <v>154</v>
      </c>
      <c r="M43" s="34" t="s">
        <v>155</v>
      </c>
      <c r="N43" s="34" t="s">
        <v>156</v>
      </c>
      <c r="O43" s="28">
        <f>'[2]Plan Indicativo'!CP57</f>
        <v>0.2</v>
      </c>
      <c r="P43" s="36" t="s">
        <v>52</v>
      </c>
      <c r="Q43" s="17"/>
      <c r="R43" s="34">
        <v>6</v>
      </c>
      <c r="S43" s="34">
        <f>'E 2024'!U54</f>
        <v>4</v>
      </c>
      <c r="T43" s="219">
        <v>3</v>
      </c>
      <c r="U43" s="34">
        <f t="shared" si="2"/>
        <v>3</v>
      </c>
      <c r="V43" s="47">
        <v>2</v>
      </c>
      <c r="W43" s="34">
        <f t="shared" si="4"/>
        <v>5</v>
      </c>
      <c r="X43" s="222">
        <f>(U43/S43)*O43</f>
        <v>0.15000000000000002</v>
      </c>
      <c r="Y43" s="222">
        <f>U43/S43</f>
        <v>0.75</v>
      </c>
      <c r="Z43" s="222">
        <f>(W43/R43)*O43</f>
        <v>0.16666666666666669</v>
      </c>
      <c r="AA43" s="222">
        <f>W43/R43</f>
        <v>0.83333333333333337</v>
      </c>
      <c r="AB43" s="34">
        <v>1</v>
      </c>
      <c r="AC43" s="34">
        <v>0</v>
      </c>
      <c r="AD43" s="134" t="s">
        <v>142</v>
      </c>
    </row>
    <row r="44" spans="1:30" ht="45" customHeight="1" x14ac:dyDescent="0.25">
      <c r="A44" s="34">
        <v>10</v>
      </c>
      <c r="B44" s="34">
        <v>1</v>
      </c>
      <c r="C44" s="34" t="s">
        <v>31</v>
      </c>
      <c r="D44" s="34" t="s">
        <v>143</v>
      </c>
      <c r="E44" s="17"/>
      <c r="F44" s="47" t="s">
        <v>144</v>
      </c>
      <c r="G44" s="134" t="s">
        <v>142</v>
      </c>
      <c r="H44" s="17"/>
      <c r="I44" s="19" t="s">
        <v>157</v>
      </c>
      <c r="J44" s="34" t="s">
        <v>42</v>
      </c>
      <c r="K44" s="34" t="s">
        <v>43</v>
      </c>
      <c r="L44" s="34" t="s">
        <v>158</v>
      </c>
      <c r="M44" s="34" t="s">
        <v>159</v>
      </c>
      <c r="N44" s="34" t="s">
        <v>160</v>
      </c>
      <c r="O44" s="28">
        <f>'[2]Plan Indicativo'!CP58</f>
        <v>0.2</v>
      </c>
      <c r="P44" s="36" t="s">
        <v>52</v>
      </c>
      <c r="Q44" s="17"/>
      <c r="R44" s="34">
        <v>4</v>
      </c>
      <c r="S44" s="34">
        <f>'E 2024'!U55</f>
        <v>1</v>
      </c>
      <c r="T44" s="219">
        <v>1</v>
      </c>
      <c r="U44" s="34">
        <f t="shared" si="2"/>
        <v>1</v>
      </c>
      <c r="V44" s="47">
        <v>1</v>
      </c>
      <c r="W44" s="34">
        <f t="shared" si="4"/>
        <v>2</v>
      </c>
      <c r="X44" s="222">
        <f>(U44/S44)*O44</f>
        <v>0.2</v>
      </c>
      <c r="Y44" s="222">
        <f>U44/S44</f>
        <v>1</v>
      </c>
      <c r="Z44" s="222">
        <f>(W44/R44)*O44</f>
        <v>0.1</v>
      </c>
      <c r="AA44" s="222">
        <f>W44/R44</f>
        <v>0.5</v>
      </c>
      <c r="AB44" s="34">
        <v>1</v>
      </c>
      <c r="AC44" s="34">
        <v>1</v>
      </c>
      <c r="AD44" s="134" t="s">
        <v>142</v>
      </c>
    </row>
    <row r="45" spans="1:30" ht="45" customHeight="1" x14ac:dyDescent="0.25">
      <c r="A45" s="34">
        <v>8</v>
      </c>
      <c r="B45" s="34">
        <v>1</v>
      </c>
      <c r="C45" s="34" t="s">
        <v>31</v>
      </c>
      <c r="D45" s="34" t="s">
        <v>143</v>
      </c>
      <c r="E45" s="17"/>
      <c r="F45" s="47" t="s">
        <v>144</v>
      </c>
      <c r="G45" s="134" t="s">
        <v>142</v>
      </c>
      <c r="H45" s="17"/>
      <c r="I45" s="19" t="s">
        <v>161</v>
      </c>
      <c r="J45" s="34" t="s">
        <v>42</v>
      </c>
      <c r="K45" s="34" t="s">
        <v>43</v>
      </c>
      <c r="L45" s="34" t="s">
        <v>162</v>
      </c>
      <c r="M45" s="34" t="s">
        <v>163</v>
      </c>
      <c r="N45" s="34" t="s">
        <v>164</v>
      </c>
      <c r="O45" s="28">
        <f>'[2]Plan Indicativo'!CP59</f>
        <v>0.2</v>
      </c>
      <c r="P45" s="36" t="s">
        <v>52</v>
      </c>
      <c r="Q45" s="17"/>
      <c r="R45" s="34">
        <v>3</v>
      </c>
      <c r="S45" s="34">
        <f>'E 2024'!U56</f>
        <v>1</v>
      </c>
      <c r="T45" s="34">
        <v>0</v>
      </c>
      <c r="U45" s="34">
        <f t="shared" si="2"/>
        <v>0</v>
      </c>
      <c r="V45" s="47">
        <v>0</v>
      </c>
      <c r="W45" s="34">
        <f t="shared" si="4"/>
        <v>0</v>
      </c>
      <c r="X45" s="222">
        <f>(U45/S45)*O45</f>
        <v>0</v>
      </c>
      <c r="Y45" s="222">
        <f>U45/S45</f>
        <v>0</v>
      </c>
      <c r="Z45" s="222">
        <f>(W45/R45)*O45</f>
        <v>0</v>
      </c>
      <c r="AA45" s="222">
        <f>W45/R45</f>
        <v>0</v>
      </c>
      <c r="AB45" s="34">
        <v>1</v>
      </c>
      <c r="AC45" s="34">
        <v>1</v>
      </c>
      <c r="AD45" s="134" t="s">
        <v>142</v>
      </c>
    </row>
    <row r="46" spans="1:30" ht="45" customHeight="1" x14ac:dyDescent="0.25">
      <c r="A46" s="260"/>
      <c r="B46" s="261"/>
      <c r="C46" s="261"/>
      <c r="D46" s="262"/>
      <c r="E46" s="17"/>
      <c r="F46" s="263" t="s">
        <v>756</v>
      </c>
      <c r="G46" s="264"/>
      <c r="H46" s="264"/>
      <c r="I46" s="264"/>
      <c r="J46" s="264"/>
      <c r="K46" s="264"/>
      <c r="L46" s="264"/>
      <c r="M46" s="264"/>
      <c r="N46" s="264"/>
      <c r="O46" s="264"/>
      <c r="P46" s="264"/>
      <c r="Q46" s="264"/>
      <c r="R46" s="264"/>
      <c r="S46" s="264"/>
      <c r="T46" s="264"/>
      <c r="U46" s="264"/>
      <c r="V46" s="264"/>
      <c r="W46" s="265"/>
      <c r="X46" s="221">
        <f>SUM(X41:X45)</f>
        <v>0.52120000000000011</v>
      </c>
      <c r="Y46" s="221">
        <f>AVERAGE(Y41:Y45)</f>
        <v>0.5212</v>
      </c>
      <c r="Z46" s="221">
        <f>SUM(Z41:Z45)</f>
        <v>0.53266666666666673</v>
      </c>
      <c r="AA46" s="221">
        <f>AVERAGE(AA41:AA45)</f>
        <v>0.53266666666666673</v>
      </c>
      <c r="AB46" s="34"/>
      <c r="AC46" s="34"/>
      <c r="AD46" s="134"/>
    </row>
    <row r="47" spans="1:30" ht="45" customHeight="1" x14ac:dyDescent="0.25">
      <c r="A47" s="34">
        <v>5</v>
      </c>
      <c r="B47" s="34">
        <v>1</v>
      </c>
      <c r="C47" s="34" t="s">
        <v>31</v>
      </c>
      <c r="D47" s="34" t="s">
        <v>143</v>
      </c>
      <c r="E47" s="17"/>
      <c r="F47" s="48" t="s">
        <v>165</v>
      </c>
      <c r="G47" s="134" t="s">
        <v>142</v>
      </c>
      <c r="H47" s="17"/>
      <c r="I47" s="19" t="s">
        <v>166</v>
      </c>
      <c r="J47" s="34" t="s">
        <v>42</v>
      </c>
      <c r="K47" s="34" t="s">
        <v>43</v>
      </c>
      <c r="L47" s="34" t="s">
        <v>167</v>
      </c>
      <c r="M47" s="34" t="s">
        <v>168</v>
      </c>
      <c r="N47" s="34" t="s">
        <v>169</v>
      </c>
      <c r="O47" s="28">
        <f>'[2]Plan Indicativo'!CP61</f>
        <v>0.4</v>
      </c>
      <c r="P47" s="36" t="s">
        <v>52</v>
      </c>
      <c r="Q47" s="17"/>
      <c r="R47" s="34">
        <v>200</v>
      </c>
      <c r="S47" s="34">
        <f>'E 2024'!U58</f>
        <v>195</v>
      </c>
      <c r="T47" s="219">
        <v>208</v>
      </c>
      <c r="U47" s="34">
        <f t="shared" si="2"/>
        <v>208</v>
      </c>
      <c r="V47" s="47">
        <v>5</v>
      </c>
      <c r="W47" s="34">
        <f t="shared" si="4"/>
        <v>213</v>
      </c>
      <c r="X47" s="222">
        <v>0.4</v>
      </c>
      <c r="Y47" s="222">
        <v>1</v>
      </c>
      <c r="Z47" s="222">
        <v>0.4</v>
      </c>
      <c r="AA47" s="222">
        <v>1</v>
      </c>
      <c r="AB47" s="34">
        <v>0</v>
      </c>
      <c r="AC47" s="34">
        <v>0</v>
      </c>
      <c r="AD47" s="134" t="s">
        <v>142</v>
      </c>
    </row>
    <row r="48" spans="1:30" ht="45" customHeight="1" x14ac:dyDescent="0.25">
      <c r="A48" s="34">
        <v>5</v>
      </c>
      <c r="B48" s="34">
        <v>1</v>
      </c>
      <c r="C48" s="34" t="s">
        <v>31</v>
      </c>
      <c r="D48" s="34" t="s">
        <v>143</v>
      </c>
      <c r="E48" s="17"/>
      <c r="F48" s="48" t="s">
        <v>165</v>
      </c>
      <c r="G48" s="134" t="s">
        <v>142</v>
      </c>
      <c r="H48" s="17"/>
      <c r="I48" s="19" t="s">
        <v>170</v>
      </c>
      <c r="J48" s="34" t="s">
        <v>42</v>
      </c>
      <c r="K48" s="34" t="s">
        <v>43</v>
      </c>
      <c r="L48" s="34" t="s">
        <v>171</v>
      </c>
      <c r="M48" s="34" t="s">
        <v>172</v>
      </c>
      <c r="N48" s="34" t="s">
        <v>173</v>
      </c>
      <c r="O48" s="28">
        <f>'[2]Plan Indicativo'!CP62</f>
        <v>0.4</v>
      </c>
      <c r="P48" s="36" t="s">
        <v>52</v>
      </c>
      <c r="Q48" s="17"/>
      <c r="R48" s="34">
        <v>5</v>
      </c>
      <c r="S48" s="34">
        <f>'E 2024'!U59</f>
        <v>1</v>
      </c>
      <c r="T48" s="219">
        <v>3</v>
      </c>
      <c r="U48" s="34">
        <f t="shared" si="2"/>
        <v>3</v>
      </c>
      <c r="V48" s="47">
        <v>4</v>
      </c>
      <c r="W48" s="34">
        <f t="shared" si="4"/>
        <v>7</v>
      </c>
      <c r="X48" s="222">
        <v>0.4</v>
      </c>
      <c r="Y48" s="222">
        <v>1</v>
      </c>
      <c r="Z48" s="222">
        <f>(W48/R48)*O48</f>
        <v>0.55999999999999994</v>
      </c>
      <c r="AA48" s="222">
        <f>W48/R48</f>
        <v>1.4</v>
      </c>
      <c r="AB48" s="34">
        <v>0</v>
      </c>
      <c r="AC48" s="34">
        <v>0</v>
      </c>
      <c r="AD48" s="134" t="s">
        <v>142</v>
      </c>
    </row>
    <row r="49" spans="1:30" ht="45" customHeight="1" x14ac:dyDescent="0.25">
      <c r="A49" s="34">
        <v>5</v>
      </c>
      <c r="B49" s="34">
        <v>1</v>
      </c>
      <c r="C49" s="34" t="s">
        <v>31</v>
      </c>
      <c r="D49" s="34" t="s">
        <v>143</v>
      </c>
      <c r="E49" s="17"/>
      <c r="F49" s="48" t="s">
        <v>165</v>
      </c>
      <c r="G49" s="134" t="s">
        <v>142</v>
      </c>
      <c r="H49" s="17"/>
      <c r="I49" s="19" t="s">
        <v>174</v>
      </c>
      <c r="J49" s="34" t="s">
        <v>42</v>
      </c>
      <c r="K49" s="34" t="s">
        <v>43</v>
      </c>
      <c r="L49" s="34" t="s">
        <v>175</v>
      </c>
      <c r="M49" s="34"/>
      <c r="N49" s="34" t="s">
        <v>175</v>
      </c>
      <c r="O49" s="28">
        <f>'[2]Plan Indicativo'!CP63</f>
        <v>0.2</v>
      </c>
      <c r="P49" s="36" t="s">
        <v>52</v>
      </c>
      <c r="Q49" s="17"/>
      <c r="R49" s="34">
        <v>30</v>
      </c>
      <c r="S49" s="34">
        <f>'E 2024'!U60</f>
        <v>30</v>
      </c>
      <c r="T49" s="34">
        <v>0</v>
      </c>
      <c r="U49" s="34">
        <f t="shared" si="2"/>
        <v>0</v>
      </c>
      <c r="V49" s="47">
        <v>0</v>
      </c>
      <c r="W49" s="34">
        <f t="shared" si="4"/>
        <v>0</v>
      </c>
      <c r="X49" s="222">
        <f>(U49/S49)*O49</f>
        <v>0</v>
      </c>
      <c r="Y49" s="222">
        <f>U49/S49</f>
        <v>0</v>
      </c>
      <c r="Z49" s="222">
        <f>(W49/R49)*O49</f>
        <v>0</v>
      </c>
      <c r="AA49" s="222">
        <f>W49/R49</f>
        <v>0</v>
      </c>
      <c r="AB49" s="34">
        <v>0</v>
      </c>
      <c r="AC49" s="34">
        <v>0</v>
      </c>
      <c r="AD49" s="134" t="s">
        <v>142</v>
      </c>
    </row>
    <row r="50" spans="1:30" ht="45" customHeight="1" x14ac:dyDescent="0.25">
      <c r="A50" s="260"/>
      <c r="B50" s="261"/>
      <c r="C50" s="261"/>
      <c r="D50" s="262"/>
      <c r="E50" s="17"/>
      <c r="F50" s="263" t="s">
        <v>757</v>
      </c>
      <c r="G50" s="264"/>
      <c r="H50" s="264"/>
      <c r="I50" s="264"/>
      <c r="J50" s="264"/>
      <c r="K50" s="264"/>
      <c r="L50" s="264"/>
      <c r="M50" s="264"/>
      <c r="N50" s="264"/>
      <c r="O50" s="264"/>
      <c r="P50" s="264"/>
      <c r="Q50" s="264"/>
      <c r="R50" s="264"/>
      <c r="S50" s="264"/>
      <c r="T50" s="264"/>
      <c r="U50" s="264"/>
      <c r="V50" s="264"/>
      <c r="W50" s="265"/>
      <c r="X50" s="221">
        <f>SUM(X47:X49)</f>
        <v>0.8</v>
      </c>
      <c r="Y50" s="221">
        <f>AVERAGE(Y47:Y49)</f>
        <v>0.66666666666666663</v>
      </c>
      <c r="Z50" s="221">
        <f>SUM(Z47:Z49)</f>
        <v>0.96</v>
      </c>
      <c r="AA50" s="221">
        <f>AVERAGE(AA47:AA49)</f>
        <v>0.79999999999999993</v>
      </c>
      <c r="AB50" s="34"/>
      <c r="AC50" s="34"/>
      <c r="AD50" s="134"/>
    </row>
    <row r="51" spans="1:30" ht="45" customHeight="1" x14ac:dyDescent="0.25">
      <c r="A51" s="34">
        <v>10</v>
      </c>
      <c r="B51" s="34">
        <v>1</v>
      </c>
      <c r="C51" s="34" t="s">
        <v>31</v>
      </c>
      <c r="D51" s="34" t="s">
        <v>345</v>
      </c>
      <c r="E51" s="17"/>
      <c r="F51" s="49" t="s">
        <v>346</v>
      </c>
      <c r="G51" s="137" t="s">
        <v>344</v>
      </c>
      <c r="H51" s="17"/>
      <c r="I51" s="19" t="s">
        <v>347</v>
      </c>
      <c r="J51" s="34" t="s">
        <v>42</v>
      </c>
      <c r="K51" s="34" t="s">
        <v>43</v>
      </c>
      <c r="L51" s="34" t="s">
        <v>348</v>
      </c>
      <c r="M51" s="34" t="s">
        <v>349</v>
      </c>
      <c r="N51" s="34" t="s">
        <v>350</v>
      </c>
      <c r="O51" s="28">
        <f>'[2]Plan Indicativo'!CP66</f>
        <v>0.2</v>
      </c>
      <c r="P51" s="36" t="s">
        <v>52</v>
      </c>
      <c r="Q51" s="17"/>
      <c r="R51" s="34">
        <v>7</v>
      </c>
      <c r="S51" s="34">
        <f>'E 2024'!U63</f>
        <v>5</v>
      </c>
      <c r="T51" s="34">
        <v>0</v>
      </c>
      <c r="U51" s="34">
        <f t="shared" si="2"/>
        <v>0</v>
      </c>
      <c r="V51" s="47">
        <v>2</v>
      </c>
      <c r="W51" s="34">
        <f t="shared" si="4"/>
        <v>2</v>
      </c>
      <c r="X51" s="222">
        <f>(U51/S51)*O51</f>
        <v>0</v>
      </c>
      <c r="Y51" s="222">
        <f>U51/S51</f>
        <v>0</v>
      </c>
      <c r="Z51" s="222">
        <f>(W51/R51)*O51</f>
        <v>5.7142857142857141E-2</v>
      </c>
      <c r="AA51" s="222">
        <f>W51/R51</f>
        <v>0.2857142857142857</v>
      </c>
      <c r="AB51" s="34">
        <v>0</v>
      </c>
      <c r="AC51" s="34">
        <v>0</v>
      </c>
      <c r="AD51" s="137" t="s">
        <v>344</v>
      </c>
    </row>
    <row r="52" spans="1:30" ht="45" customHeight="1" x14ac:dyDescent="0.25">
      <c r="A52" s="34">
        <v>10</v>
      </c>
      <c r="B52" s="34">
        <v>1</v>
      </c>
      <c r="C52" s="34" t="s">
        <v>31</v>
      </c>
      <c r="D52" s="34" t="s">
        <v>345</v>
      </c>
      <c r="E52" s="17"/>
      <c r="F52" s="49" t="s">
        <v>346</v>
      </c>
      <c r="G52" s="137" t="s">
        <v>344</v>
      </c>
      <c r="H52" s="17"/>
      <c r="I52" s="19" t="s">
        <v>351</v>
      </c>
      <c r="J52" s="34" t="s">
        <v>42</v>
      </c>
      <c r="K52" s="34" t="s">
        <v>43</v>
      </c>
      <c r="L52" s="34" t="s">
        <v>352</v>
      </c>
      <c r="M52" s="34" t="s">
        <v>353</v>
      </c>
      <c r="N52" s="34" t="s">
        <v>354</v>
      </c>
      <c r="O52" s="28">
        <f>'[2]Plan Indicativo'!CP67</f>
        <v>0.2</v>
      </c>
      <c r="P52" s="36" t="s">
        <v>52</v>
      </c>
      <c r="Q52" s="17"/>
      <c r="R52" s="34">
        <v>4</v>
      </c>
      <c r="S52" s="34">
        <f>'E 2024'!U64</f>
        <v>1</v>
      </c>
      <c r="T52" s="219">
        <v>3</v>
      </c>
      <c r="U52" s="34">
        <f t="shared" si="2"/>
        <v>3</v>
      </c>
      <c r="V52" s="47">
        <v>1</v>
      </c>
      <c r="W52" s="34">
        <f t="shared" si="4"/>
        <v>4</v>
      </c>
      <c r="X52" s="222">
        <v>0.2</v>
      </c>
      <c r="Y52" s="222">
        <v>1</v>
      </c>
      <c r="Z52" s="222">
        <f>(W52/R52)*O52</f>
        <v>0.2</v>
      </c>
      <c r="AA52" s="222">
        <f>W52/R52</f>
        <v>1</v>
      </c>
      <c r="AB52" s="34">
        <v>1</v>
      </c>
      <c r="AC52" s="34">
        <v>1</v>
      </c>
      <c r="AD52" s="137" t="s">
        <v>344</v>
      </c>
    </row>
    <row r="53" spans="1:30" ht="45" customHeight="1" x14ac:dyDescent="0.25">
      <c r="A53" s="34">
        <v>4</v>
      </c>
      <c r="B53" s="34">
        <v>1</v>
      </c>
      <c r="C53" s="34" t="s">
        <v>31</v>
      </c>
      <c r="D53" s="34" t="s">
        <v>345</v>
      </c>
      <c r="E53" s="17"/>
      <c r="F53" s="49" t="s">
        <v>346</v>
      </c>
      <c r="G53" s="137" t="s">
        <v>344</v>
      </c>
      <c r="H53" s="17"/>
      <c r="I53" s="19" t="s">
        <v>355</v>
      </c>
      <c r="J53" s="34" t="s">
        <v>42</v>
      </c>
      <c r="K53" s="34" t="s">
        <v>43</v>
      </c>
      <c r="L53" s="34" t="s">
        <v>356</v>
      </c>
      <c r="M53" s="34" t="s">
        <v>357</v>
      </c>
      <c r="N53" s="34" t="s">
        <v>358</v>
      </c>
      <c r="O53" s="28">
        <f>'[2]Plan Indicativo'!CP68</f>
        <v>0.2</v>
      </c>
      <c r="P53" s="36" t="s">
        <v>47</v>
      </c>
      <c r="Q53" s="17"/>
      <c r="R53" s="34">
        <v>350</v>
      </c>
      <c r="S53" s="34">
        <f>'E 2024'!U65</f>
        <v>0</v>
      </c>
      <c r="T53" s="34">
        <v>0</v>
      </c>
      <c r="U53" s="34">
        <f t="shared" si="2"/>
        <v>0</v>
      </c>
      <c r="V53" s="47">
        <v>2</v>
      </c>
      <c r="W53" s="34">
        <f t="shared" si="4"/>
        <v>2</v>
      </c>
      <c r="X53" s="222" t="s">
        <v>750</v>
      </c>
      <c r="Y53" s="222" t="s">
        <v>750</v>
      </c>
      <c r="Z53" s="222">
        <f>(W53/R53)*O53</f>
        <v>1.1428571428571429E-3</v>
      </c>
      <c r="AA53" s="222">
        <f>W53/R53</f>
        <v>5.7142857142857143E-3</v>
      </c>
      <c r="AB53" s="34">
        <v>148</v>
      </c>
      <c r="AC53" s="34">
        <v>200</v>
      </c>
      <c r="AD53" s="137" t="s">
        <v>344</v>
      </c>
    </row>
    <row r="54" spans="1:30" ht="45" customHeight="1" x14ac:dyDescent="0.25">
      <c r="A54" s="34">
        <v>10</v>
      </c>
      <c r="B54" s="34">
        <v>1</v>
      </c>
      <c r="C54" s="34" t="s">
        <v>31</v>
      </c>
      <c r="D54" s="34" t="s">
        <v>345</v>
      </c>
      <c r="E54" s="17"/>
      <c r="F54" s="49" t="s">
        <v>346</v>
      </c>
      <c r="G54" s="137" t="s">
        <v>344</v>
      </c>
      <c r="H54" s="17"/>
      <c r="I54" s="19" t="s">
        <v>359</v>
      </c>
      <c r="J54" s="34" t="s">
        <v>42</v>
      </c>
      <c r="K54" s="34" t="s">
        <v>43</v>
      </c>
      <c r="L54" s="34" t="s">
        <v>360</v>
      </c>
      <c r="M54" s="34" t="s">
        <v>360</v>
      </c>
      <c r="N54" s="34" t="s">
        <v>361</v>
      </c>
      <c r="O54" s="28">
        <f>'[2]Plan Indicativo'!CP69</f>
        <v>0.2</v>
      </c>
      <c r="P54" s="36" t="s">
        <v>52</v>
      </c>
      <c r="Q54" s="17"/>
      <c r="R54" s="34">
        <v>2</v>
      </c>
      <c r="S54" s="34">
        <f>'E 2024'!U66</f>
        <v>1</v>
      </c>
      <c r="T54" s="34">
        <v>0</v>
      </c>
      <c r="U54" s="34">
        <f t="shared" si="2"/>
        <v>0</v>
      </c>
      <c r="V54" s="47">
        <v>0</v>
      </c>
      <c r="W54" s="34">
        <f t="shared" si="4"/>
        <v>0</v>
      </c>
      <c r="X54" s="222">
        <f>(U54/S54)*O54</f>
        <v>0</v>
      </c>
      <c r="Y54" s="222">
        <f>U54/S54</f>
        <v>0</v>
      </c>
      <c r="Z54" s="222">
        <f>(W54/R54)*O54</f>
        <v>0</v>
      </c>
      <c r="AA54" s="222">
        <f>W54/R54</f>
        <v>0</v>
      </c>
      <c r="AB54" s="34">
        <v>1</v>
      </c>
      <c r="AC54" s="34">
        <v>0</v>
      </c>
      <c r="AD54" s="137" t="s">
        <v>344</v>
      </c>
    </row>
    <row r="55" spans="1:30" ht="45" customHeight="1" x14ac:dyDescent="0.25">
      <c r="A55" s="34">
        <v>10</v>
      </c>
      <c r="B55" s="34">
        <v>1</v>
      </c>
      <c r="C55" s="34" t="s">
        <v>31</v>
      </c>
      <c r="D55" s="34" t="s">
        <v>345</v>
      </c>
      <c r="E55" s="17"/>
      <c r="F55" s="49" t="s">
        <v>346</v>
      </c>
      <c r="G55" s="137" t="s">
        <v>344</v>
      </c>
      <c r="H55" s="17"/>
      <c r="I55" s="19" t="s">
        <v>362</v>
      </c>
      <c r="J55" s="34" t="s">
        <v>42</v>
      </c>
      <c r="K55" s="34" t="s">
        <v>43</v>
      </c>
      <c r="L55" s="34" t="s">
        <v>363</v>
      </c>
      <c r="M55" s="34" t="s">
        <v>364</v>
      </c>
      <c r="N55" s="34" t="s">
        <v>365</v>
      </c>
      <c r="O55" s="28">
        <f>'[2]Plan Indicativo'!CP70</f>
        <v>0.2</v>
      </c>
      <c r="P55" s="36" t="s">
        <v>52</v>
      </c>
      <c r="Q55" s="17"/>
      <c r="R55" s="34">
        <v>7</v>
      </c>
      <c r="S55" s="34">
        <f>'E 2024'!U67</f>
        <v>2</v>
      </c>
      <c r="T55" s="34">
        <v>0</v>
      </c>
      <c r="U55" s="34">
        <f t="shared" si="2"/>
        <v>0</v>
      </c>
      <c r="V55" s="47">
        <v>1</v>
      </c>
      <c r="W55" s="34">
        <f t="shared" si="4"/>
        <v>1</v>
      </c>
      <c r="X55" s="222">
        <f>(U55/S55)*O55</f>
        <v>0</v>
      </c>
      <c r="Y55" s="222">
        <f>U55/S55</f>
        <v>0</v>
      </c>
      <c r="Z55" s="222">
        <f>(W55/R55)*O55</f>
        <v>2.8571428571428571E-2</v>
      </c>
      <c r="AA55" s="222">
        <f>W55/R55</f>
        <v>0.14285714285714285</v>
      </c>
      <c r="AB55" s="34">
        <v>2</v>
      </c>
      <c r="AC55" s="34">
        <v>2</v>
      </c>
      <c r="AD55" s="137" t="s">
        <v>344</v>
      </c>
    </row>
    <row r="56" spans="1:30" ht="45" customHeight="1" x14ac:dyDescent="0.25">
      <c r="A56" s="260"/>
      <c r="B56" s="261"/>
      <c r="C56" s="261"/>
      <c r="D56" s="262"/>
      <c r="E56" s="17"/>
      <c r="F56" s="263" t="s">
        <v>758</v>
      </c>
      <c r="G56" s="264"/>
      <c r="H56" s="264"/>
      <c r="I56" s="264"/>
      <c r="J56" s="264"/>
      <c r="K56" s="264"/>
      <c r="L56" s="264"/>
      <c r="M56" s="264"/>
      <c r="N56" s="264"/>
      <c r="O56" s="264"/>
      <c r="P56" s="264"/>
      <c r="Q56" s="264"/>
      <c r="R56" s="264"/>
      <c r="S56" s="264"/>
      <c r="T56" s="264"/>
      <c r="U56" s="264"/>
      <c r="V56" s="264"/>
      <c r="W56" s="265"/>
      <c r="X56" s="221">
        <f>SUM(X51:X55)</f>
        <v>0.2</v>
      </c>
      <c r="Y56" s="221">
        <f>AVERAGE(Y51:Y55)</f>
        <v>0.25</v>
      </c>
      <c r="Z56" s="221">
        <f>SUM(Z51:Z55)</f>
        <v>0.28685714285714292</v>
      </c>
      <c r="AA56" s="221">
        <f>AVERAGE(AA51:AA55)</f>
        <v>0.28685714285714281</v>
      </c>
      <c r="AB56" s="34"/>
      <c r="AC56" s="34"/>
      <c r="AD56" s="137"/>
    </row>
    <row r="57" spans="1:30" ht="45" customHeight="1" x14ac:dyDescent="0.25">
      <c r="A57" s="34">
        <v>3</v>
      </c>
      <c r="B57" s="34">
        <v>1</v>
      </c>
      <c r="C57" s="34" t="s">
        <v>31</v>
      </c>
      <c r="D57" s="44" t="s">
        <v>366</v>
      </c>
      <c r="E57" s="17"/>
      <c r="F57" s="50" t="s">
        <v>367</v>
      </c>
      <c r="G57" s="137" t="s">
        <v>344</v>
      </c>
      <c r="H57" s="17"/>
      <c r="I57" s="19" t="s">
        <v>368</v>
      </c>
      <c r="J57" s="34" t="s">
        <v>42</v>
      </c>
      <c r="K57" s="44">
        <v>2882</v>
      </c>
      <c r="L57" s="34" t="s">
        <v>369</v>
      </c>
      <c r="M57" s="34" t="s">
        <v>369</v>
      </c>
      <c r="N57" s="34" t="s">
        <v>370</v>
      </c>
      <c r="O57" s="28">
        <f>'[2]Plan Indicativo'!CP73</f>
        <v>0.5</v>
      </c>
      <c r="P57" s="36" t="s">
        <v>52</v>
      </c>
      <c r="Q57" s="17"/>
      <c r="R57" s="34">
        <v>18</v>
      </c>
      <c r="S57" s="34">
        <f>'E 2024'!U70</f>
        <v>6</v>
      </c>
      <c r="T57" s="34">
        <v>0</v>
      </c>
      <c r="U57" s="34">
        <f t="shared" si="2"/>
        <v>0</v>
      </c>
      <c r="V57" s="47"/>
      <c r="W57" s="34">
        <f t="shared" si="4"/>
        <v>0</v>
      </c>
      <c r="X57" s="222">
        <f>(U57/S57)*O57</f>
        <v>0</v>
      </c>
      <c r="Y57" s="222">
        <f>U57/S57</f>
        <v>0</v>
      </c>
      <c r="Z57" s="222">
        <f>(W57/R57)*O57</f>
        <v>0</v>
      </c>
      <c r="AA57" s="222">
        <f>W57/R57</f>
        <v>0</v>
      </c>
      <c r="AB57" s="34">
        <v>6</v>
      </c>
      <c r="AC57" s="34">
        <v>6</v>
      </c>
      <c r="AD57" s="137" t="s">
        <v>344</v>
      </c>
    </row>
    <row r="58" spans="1:30" ht="45" customHeight="1" x14ac:dyDescent="0.25">
      <c r="A58" s="34">
        <v>3</v>
      </c>
      <c r="B58" s="34">
        <v>1</v>
      </c>
      <c r="C58" s="34" t="s">
        <v>31</v>
      </c>
      <c r="D58" s="44" t="s">
        <v>366</v>
      </c>
      <c r="E58" s="17"/>
      <c r="F58" s="50" t="s">
        <v>367</v>
      </c>
      <c r="G58" s="137" t="s">
        <v>344</v>
      </c>
      <c r="H58" s="17"/>
      <c r="I58" s="19" t="s">
        <v>371</v>
      </c>
      <c r="J58" s="34" t="s">
        <v>42</v>
      </c>
      <c r="K58" s="44">
        <v>2882</v>
      </c>
      <c r="L58" s="34" t="s">
        <v>372</v>
      </c>
      <c r="M58" s="34" t="s">
        <v>373</v>
      </c>
      <c r="N58" s="34" t="s">
        <v>374</v>
      </c>
      <c r="O58" s="28">
        <f>'[2]Plan Indicativo'!CP74</f>
        <v>0.5</v>
      </c>
      <c r="P58" s="36" t="s">
        <v>52</v>
      </c>
      <c r="Q58" s="17"/>
      <c r="R58" s="34">
        <v>12</v>
      </c>
      <c r="S58" s="34">
        <f>'E 2024'!U71</f>
        <v>4</v>
      </c>
      <c r="T58" s="219">
        <v>3</v>
      </c>
      <c r="U58" s="34">
        <f t="shared" si="2"/>
        <v>3</v>
      </c>
      <c r="V58" s="47">
        <v>1</v>
      </c>
      <c r="W58" s="34">
        <f t="shared" si="4"/>
        <v>4</v>
      </c>
      <c r="X58" s="222">
        <f>(U58/S58)*O58</f>
        <v>0.375</v>
      </c>
      <c r="Y58" s="222">
        <f>U58/S58</f>
        <v>0.75</v>
      </c>
      <c r="Z58" s="222">
        <f>(W58/R58)*O58</f>
        <v>0.16666666666666666</v>
      </c>
      <c r="AA58" s="222">
        <f>W58/R58</f>
        <v>0.33333333333333331</v>
      </c>
      <c r="AB58" s="34">
        <v>4</v>
      </c>
      <c r="AC58" s="34">
        <v>3</v>
      </c>
      <c r="AD58" s="137" t="s">
        <v>344</v>
      </c>
    </row>
    <row r="59" spans="1:30" ht="45" customHeight="1" x14ac:dyDescent="0.25">
      <c r="A59" s="260"/>
      <c r="B59" s="261"/>
      <c r="C59" s="261"/>
      <c r="D59" s="262"/>
      <c r="E59" s="17"/>
      <c r="F59" s="263" t="s">
        <v>759</v>
      </c>
      <c r="G59" s="264"/>
      <c r="H59" s="264"/>
      <c r="I59" s="264"/>
      <c r="J59" s="264"/>
      <c r="K59" s="264"/>
      <c r="L59" s="264"/>
      <c r="M59" s="264"/>
      <c r="N59" s="264"/>
      <c r="O59" s="264"/>
      <c r="P59" s="264"/>
      <c r="Q59" s="264"/>
      <c r="R59" s="264"/>
      <c r="S59" s="264"/>
      <c r="T59" s="264"/>
      <c r="U59" s="264"/>
      <c r="V59" s="264"/>
      <c r="W59" s="265"/>
      <c r="X59" s="221">
        <f>SUM(X57:X58)</f>
        <v>0.375</v>
      </c>
      <c r="Y59" s="221">
        <f>AVERAGE(Y57:Y58)</f>
        <v>0.375</v>
      </c>
      <c r="Z59" s="221">
        <f>SUM(Z57:Z58)</f>
        <v>0.16666666666666666</v>
      </c>
      <c r="AA59" s="221">
        <f>AVERAGE(AA57:AA58)</f>
        <v>0.16666666666666666</v>
      </c>
      <c r="AB59" s="34"/>
      <c r="AC59" s="34"/>
      <c r="AD59" s="137"/>
    </row>
    <row r="60" spans="1:30" ht="45" customHeight="1" x14ac:dyDescent="0.25">
      <c r="A60" s="34">
        <v>16</v>
      </c>
      <c r="B60" s="34">
        <v>2</v>
      </c>
      <c r="C60" s="34" t="s">
        <v>38</v>
      </c>
      <c r="D60" s="34" t="s">
        <v>39</v>
      </c>
      <c r="E60" s="17"/>
      <c r="F60" s="55" t="s">
        <v>40</v>
      </c>
      <c r="G60" s="137" t="s">
        <v>37</v>
      </c>
      <c r="H60" s="17"/>
      <c r="I60" s="19" t="s">
        <v>41</v>
      </c>
      <c r="J60" s="34" t="s">
        <v>42</v>
      </c>
      <c r="K60" s="34" t="s">
        <v>43</v>
      </c>
      <c r="L60" s="34" t="s">
        <v>44</v>
      </c>
      <c r="M60" s="34" t="s">
        <v>45</v>
      </c>
      <c r="N60" s="34" t="s">
        <v>46</v>
      </c>
      <c r="O60" s="28">
        <f>'[2]Plan Indicativo'!CP78</f>
        <v>0.5</v>
      </c>
      <c r="P60" s="36" t="s">
        <v>47</v>
      </c>
      <c r="Q60" s="17"/>
      <c r="R60" s="34">
        <v>150</v>
      </c>
      <c r="S60" s="34">
        <f>'E 2024'!U75</f>
        <v>0</v>
      </c>
      <c r="T60" s="34">
        <v>0</v>
      </c>
      <c r="U60" s="34">
        <f t="shared" si="2"/>
        <v>0</v>
      </c>
      <c r="V60" s="47">
        <v>0</v>
      </c>
      <c r="W60" s="34">
        <f t="shared" si="4"/>
        <v>0</v>
      </c>
      <c r="X60" s="222" t="s">
        <v>750</v>
      </c>
      <c r="Y60" s="222" t="s">
        <v>750</v>
      </c>
      <c r="Z60" s="222">
        <f>(W60/R60)*O60</f>
        <v>0</v>
      </c>
      <c r="AA60" s="222">
        <f>W60/R60</f>
        <v>0</v>
      </c>
      <c r="AB60" s="34">
        <v>0</v>
      </c>
      <c r="AC60" s="34">
        <v>150</v>
      </c>
      <c r="AD60" s="137" t="s">
        <v>37</v>
      </c>
    </row>
    <row r="61" spans="1:30" ht="45" customHeight="1" x14ac:dyDescent="0.25">
      <c r="A61" s="34">
        <v>16</v>
      </c>
      <c r="B61" s="34">
        <v>2</v>
      </c>
      <c r="C61" s="34" t="s">
        <v>38</v>
      </c>
      <c r="D61" s="34" t="s">
        <v>39</v>
      </c>
      <c r="E61" s="17"/>
      <c r="F61" s="55" t="s">
        <v>40</v>
      </c>
      <c r="G61" s="137" t="s">
        <v>37</v>
      </c>
      <c r="H61" s="17"/>
      <c r="I61" s="19" t="s">
        <v>49</v>
      </c>
      <c r="J61" s="34" t="s">
        <v>42</v>
      </c>
      <c r="K61" s="34" t="s">
        <v>43</v>
      </c>
      <c r="L61" s="34" t="s">
        <v>50</v>
      </c>
      <c r="M61" s="34" t="s">
        <v>50</v>
      </c>
      <c r="N61" s="34" t="s">
        <v>51</v>
      </c>
      <c r="O61" s="28">
        <f>'[2]Plan Indicativo'!CP79</f>
        <v>0.5</v>
      </c>
      <c r="P61" s="36" t="s">
        <v>52</v>
      </c>
      <c r="Q61" s="17"/>
      <c r="R61" s="34">
        <v>12</v>
      </c>
      <c r="S61" s="34">
        <f>'E 2024'!U76</f>
        <v>4</v>
      </c>
      <c r="T61" s="34">
        <v>0</v>
      </c>
      <c r="U61" s="34">
        <f t="shared" si="2"/>
        <v>0</v>
      </c>
      <c r="V61" s="47">
        <v>0</v>
      </c>
      <c r="W61" s="34">
        <f t="shared" si="4"/>
        <v>0</v>
      </c>
      <c r="X61" s="222">
        <f>(U61/S61)*O61</f>
        <v>0</v>
      </c>
      <c r="Y61" s="222">
        <f>U61/S61</f>
        <v>0</v>
      </c>
      <c r="Z61" s="222">
        <f>(W61/R61)*O61</f>
        <v>0</v>
      </c>
      <c r="AA61" s="222">
        <f>W61/R61</f>
        <v>0</v>
      </c>
      <c r="AB61" s="34">
        <v>4</v>
      </c>
      <c r="AC61" s="34">
        <v>4</v>
      </c>
      <c r="AD61" s="137" t="s">
        <v>37</v>
      </c>
    </row>
    <row r="62" spans="1:30" ht="45" customHeight="1" x14ac:dyDescent="0.25">
      <c r="A62" s="260"/>
      <c r="B62" s="261"/>
      <c r="C62" s="261"/>
      <c r="D62" s="262"/>
      <c r="E62" s="17"/>
      <c r="F62" s="263" t="s">
        <v>760</v>
      </c>
      <c r="G62" s="264"/>
      <c r="H62" s="264"/>
      <c r="I62" s="264"/>
      <c r="J62" s="264"/>
      <c r="K62" s="264"/>
      <c r="L62" s="264"/>
      <c r="M62" s="264"/>
      <c r="N62" s="264"/>
      <c r="O62" s="264"/>
      <c r="P62" s="264"/>
      <c r="Q62" s="264"/>
      <c r="R62" s="264"/>
      <c r="S62" s="264"/>
      <c r="T62" s="264"/>
      <c r="U62" s="264"/>
      <c r="V62" s="264"/>
      <c r="W62" s="265"/>
      <c r="X62" s="221">
        <f>SUM(X60:X61)</f>
        <v>0</v>
      </c>
      <c r="Y62" s="221">
        <f>AVERAGE(Y60:Y61)</f>
        <v>0</v>
      </c>
      <c r="Z62" s="221">
        <f>SUM(Z60:Z61)</f>
        <v>0</v>
      </c>
      <c r="AA62" s="221">
        <f>AVERAGE(AA60:AA61)</f>
        <v>0</v>
      </c>
      <c r="AB62" s="34"/>
      <c r="AC62" s="34"/>
      <c r="AD62" s="137"/>
    </row>
    <row r="63" spans="1:30" ht="45" customHeight="1" x14ac:dyDescent="0.25">
      <c r="A63" s="34">
        <v>3</v>
      </c>
      <c r="B63" s="34">
        <v>2</v>
      </c>
      <c r="C63" s="34" t="s">
        <v>38</v>
      </c>
      <c r="D63" s="34" t="s">
        <v>81</v>
      </c>
      <c r="E63" s="17"/>
      <c r="F63" s="56" t="s">
        <v>82</v>
      </c>
      <c r="G63" s="134" t="s">
        <v>91</v>
      </c>
      <c r="H63" s="17"/>
      <c r="I63" s="19" t="s">
        <v>100</v>
      </c>
      <c r="J63" s="34" t="s">
        <v>42</v>
      </c>
      <c r="K63" s="34" t="s">
        <v>43</v>
      </c>
      <c r="L63" s="19" t="s">
        <v>101</v>
      </c>
      <c r="M63" s="19" t="s">
        <v>102</v>
      </c>
      <c r="N63" s="19" t="s">
        <v>103</v>
      </c>
      <c r="O63" s="28">
        <f>'[2]Plan Indicativo'!CP82</f>
        <v>0.1</v>
      </c>
      <c r="P63" s="36" t="s">
        <v>52</v>
      </c>
      <c r="Q63" s="17"/>
      <c r="R63" s="34">
        <v>8</v>
      </c>
      <c r="S63" s="34">
        <f>'E 2024'!U79</f>
        <v>2</v>
      </c>
      <c r="T63" s="219">
        <v>2</v>
      </c>
      <c r="U63" s="34">
        <f t="shared" si="2"/>
        <v>2</v>
      </c>
      <c r="V63" s="47">
        <v>2</v>
      </c>
      <c r="W63" s="34">
        <f t="shared" si="4"/>
        <v>4</v>
      </c>
      <c r="X63" s="222">
        <f>(U63/S63)*O63</f>
        <v>0.1</v>
      </c>
      <c r="Y63" s="222">
        <f>U63/S63</f>
        <v>1</v>
      </c>
      <c r="Z63" s="222">
        <f>(W63/R63)*O63</f>
        <v>0.05</v>
      </c>
      <c r="AA63" s="222">
        <f>W63/R63</f>
        <v>0.5</v>
      </c>
      <c r="AB63" s="34">
        <v>2</v>
      </c>
      <c r="AC63" s="34">
        <v>2</v>
      </c>
      <c r="AD63" s="134" t="s">
        <v>91</v>
      </c>
    </row>
    <row r="64" spans="1:30" ht="45" customHeight="1" x14ac:dyDescent="0.25">
      <c r="A64" s="34">
        <v>3</v>
      </c>
      <c r="B64" s="34">
        <v>2</v>
      </c>
      <c r="C64" s="34" t="s">
        <v>38</v>
      </c>
      <c r="D64" s="34" t="s">
        <v>81</v>
      </c>
      <c r="E64" s="17"/>
      <c r="F64" s="56" t="s">
        <v>82</v>
      </c>
      <c r="G64" s="134" t="s">
        <v>68</v>
      </c>
      <c r="H64" s="17"/>
      <c r="I64" s="19" t="s">
        <v>83</v>
      </c>
      <c r="J64" s="34" t="s">
        <v>42</v>
      </c>
      <c r="K64" s="34" t="s">
        <v>43</v>
      </c>
      <c r="L64" s="19" t="s">
        <v>84</v>
      </c>
      <c r="M64" s="19" t="s">
        <v>84</v>
      </c>
      <c r="N64" s="19" t="s">
        <v>85</v>
      </c>
      <c r="O64" s="28">
        <f>'[2]Plan Indicativo'!CP83</f>
        <v>0.1</v>
      </c>
      <c r="P64" s="36" t="s">
        <v>52</v>
      </c>
      <c r="Q64" s="17"/>
      <c r="R64" s="34">
        <v>16</v>
      </c>
      <c r="S64" s="34">
        <f>'E 2024'!U80</f>
        <v>8</v>
      </c>
      <c r="T64" s="219">
        <v>4</v>
      </c>
      <c r="U64" s="34">
        <f t="shared" si="2"/>
        <v>4</v>
      </c>
      <c r="V64" s="47">
        <v>2</v>
      </c>
      <c r="W64" s="34">
        <f t="shared" si="4"/>
        <v>6</v>
      </c>
      <c r="X64" s="222">
        <f>(U64/S64)*O64</f>
        <v>0.05</v>
      </c>
      <c r="Y64" s="222">
        <f>U64/S64</f>
        <v>0.5</v>
      </c>
      <c r="Z64" s="222">
        <f>(W64/R64)*O64</f>
        <v>3.7500000000000006E-2</v>
      </c>
      <c r="AA64" s="222">
        <f>W64/R64</f>
        <v>0.375</v>
      </c>
      <c r="AB64" s="34">
        <v>3</v>
      </c>
      <c r="AC64" s="34">
        <v>3</v>
      </c>
      <c r="AD64" s="134" t="s">
        <v>68</v>
      </c>
    </row>
    <row r="65" spans="1:30" ht="45" customHeight="1" x14ac:dyDescent="0.25">
      <c r="A65" s="34">
        <v>3</v>
      </c>
      <c r="B65" s="34">
        <v>2</v>
      </c>
      <c r="C65" s="34" t="s">
        <v>38</v>
      </c>
      <c r="D65" s="34" t="s">
        <v>81</v>
      </c>
      <c r="E65" s="17"/>
      <c r="F65" s="56" t="s">
        <v>82</v>
      </c>
      <c r="G65" s="134" t="s">
        <v>142</v>
      </c>
      <c r="H65" s="17"/>
      <c r="I65" s="19" t="s">
        <v>176</v>
      </c>
      <c r="J65" s="34" t="s">
        <v>42</v>
      </c>
      <c r="K65" s="34" t="s">
        <v>43</v>
      </c>
      <c r="L65" s="19" t="s">
        <v>177</v>
      </c>
      <c r="M65" s="19" t="s">
        <v>178</v>
      </c>
      <c r="N65" s="19" t="s">
        <v>179</v>
      </c>
      <c r="O65" s="28">
        <f>'[2]Plan Indicativo'!CP84</f>
        <v>0.1</v>
      </c>
      <c r="P65" s="36" t="s">
        <v>52</v>
      </c>
      <c r="Q65" s="17"/>
      <c r="R65" s="34">
        <v>40</v>
      </c>
      <c r="S65" s="34">
        <f>'E 2024'!U81</f>
        <v>20</v>
      </c>
      <c r="T65" s="219">
        <v>6</v>
      </c>
      <c r="U65" s="34">
        <f t="shared" si="2"/>
        <v>6</v>
      </c>
      <c r="V65" s="47">
        <v>5</v>
      </c>
      <c r="W65" s="34">
        <f t="shared" si="4"/>
        <v>11</v>
      </c>
      <c r="X65" s="222">
        <f>(U65/S65)*O65</f>
        <v>0.03</v>
      </c>
      <c r="Y65" s="222">
        <f>U65/S65</f>
        <v>0.3</v>
      </c>
      <c r="Z65" s="222">
        <f>(W65/R65)*O65</f>
        <v>2.7500000000000004E-2</v>
      </c>
      <c r="AA65" s="222">
        <f>W65/R65</f>
        <v>0.27500000000000002</v>
      </c>
      <c r="AB65" s="34">
        <v>10</v>
      </c>
      <c r="AC65" s="34">
        <v>5</v>
      </c>
      <c r="AD65" s="134" t="s">
        <v>142</v>
      </c>
    </row>
    <row r="66" spans="1:30" ht="45" customHeight="1" x14ac:dyDescent="0.25">
      <c r="A66" s="34">
        <v>3</v>
      </c>
      <c r="B66" s="34">
        <v>2</v>
      </c>
      <c r="C66" s="34" t="s">
        <v>38</v>
      </c>
      <c r="D66" s="34" t="s">
        <v>81</v>
      </c>
      <c r="E66" s="17"/>
      <c r="F66" s="56" t="s">
        <v>82</v>
      </c>
      <c r="G66" s="137" t="s">
        <v>26</v>
      </c>
      <c r="H66" s="17"/>
      <c r="I66" s="19" t="s">
        <v>250</v>
      </c>
      <c r="J66" s="34" t="s">
        <v>42</v>
      </c>
      <c r="K66" s="34" t="s">
        <v>43</v>
      </c>
      <c r="L66" s="19"/>
      <c r="M66" s="19" t="s">
        <v>251</v>
      </c>
      <c r="N66" s="19" t="s">
        <v>251</v>
      </c>
      <c r="O66" s="28">
        <f>'[2]Plan Indicativo'!CP85</f>
        <v>0.5</v>
      </c>
      <c r="P66" s="36" t="s">
        <v>47</v>
      </c>
      <c r="Q66" s="17"/>
      <c r="R66" s="34">
        <v>100</v>
      </c>
      <c r="S66" s="34">
        <v>50</v>
      </c>
      <c r="T66" s="34">
        <v>0</v>
      </c>
      <c r="U66" s="34">
        <f t="shared" si="2"/>
        <v>0</v>
      </c>
      <c r="V66" s="47">
        <v>0</v>
      </c>
      <c r="W66" s="34">
        <f t="shared" si="4"/>
        <v>0</v>
      </c>
      <c r="X66" s="222">
        <f>(U66/S66)*O66</f>
        <v>0</v>
      </c>
      <c r="Y66" s="222">
        <f>U66/S66</f>
        <v>0</v>
      </c>
      <c r="Z66" s="222">
        <f>(W66/R66)*O66</f>
        <v>0</v>
      </c>
      <c r="AA66" s="222">
        <f>W66/R66</f>
        <v>0</v>
      </c>
      <c r="AB66" s="34">
        <v>50</v>
      </c>
      <c r="AC66" s="34">
        <v>0</v>
      </c>
      <c r="AD66" s="137" t="s">
        <v>26</v>
      </c>
    </row>
    <row r="67" spans="1:30" ht="45" customHeight="1" x14ac:dyDescent="0.25">
      <c r="A67" s="34">
        <v>6</v>
      </c>
      <c r="B67" s="34">
        <v>2</v>
      </c>
      <c r="C67" s="34" t="s">
        <v>38</v>
      </c>
      <c r="D67" s="34" t="s">
        <v>81</v>
      </c>
      <c r="E67" s="17"/>
      <c r="F67" s="56" t="s">
        <v>82</v>
      </c>
      <c r="G67" s="137" t="s">
        <v>26</v>
      </c>
      <c r="H67" s="17"/>
      <c r="I67" s="19" t="s">
        <v>252</v>
      </c>
      <c r="J67" s="34"/>
      <c r="K67" s="34" t="s">
        <v>43</v>
      </c>
      <c r="L67" s="19"/>
      <c r="M67" s="19" t="s">
        <v>253</v>
      </c>
      <c r="N67" s="19" t="s">
        <v>253</v>
      </c>
      <c r="O67" s="28">
        <f>'[2]Plan Indicativo'!CP86</f>
        <v>0.2</v>
      </c>
      <c r="P67" s="36" t="s">
        <v>47</v>
      </c>
      <c r="Q67" s="17"/>
      <c r="R67" s="34">
        <v>5</v>
      </c>
      <c r="S67" s="34">
        <f>'E 2024'!U83</f>
        <v>0</v>
      </c>
      <c r="T67" s="34">
        <v>0</v>
      </c>
      <c r="U67" s="34">
        <f t="shared" si="2"/>
        <v>0</v>
      </c>
      <c r="V67" s="47">
        <v>0</v>
      </c>
      <c r="W67" s="34">
        <f t="shared" si="4"/>
        <v>0</v>
      </c>
      <c r="X67" s="222" t="s">
        <v>750</v>
      </c>
      <c r="Y67" s="34" t="s">
        <v>750</v>
      </c>
      <c r="Z67" s="222">
        <f>(W67/R67)*O67</f>
        <v>0</v>
      </c>
      <c r="AA67" s="222">
        <f>W67/R67</f>
        <v>0</v>
      </c>
      <c r="AB67" s="34">
        <v>0</v>
      </c>
      <c r="AC67" s="34">
        <v>5</v>
      </c>
      <c r="AD67" s="137" t="s">
        <v>26</v>
      </c>
    </row>
    <row r="68" spans="1:30" ht="45" customHeight="1" x14ac:dyDescent="0.25">
      <c r="A68" s="260"/>
      <c r="B68" s="261"/>
      <c r="C68" s="261"/>
      <c r="D68" s="262"/>
      <c r="E68" s="17"/>
      <c r="F68" s="263" t="s">
        <v>761</v>
      </c>
      <c r="G68" s="264"/>
      <c r="H68" s="264"/>
      <c r="I68" s="264"/>
      <c r="J68" s="264"/>
      <c r="K68" s="264"/>
      <c r="L68" s="264"/>
      <c r="M68" s="264"/>
      <c r="N68" s="264"/>
      <c r="O68" s="264"/>
      <c r="P68" s="264"/>
      <c r="Q68" s="264"/>
      <c r="R68" s="264"/>
      <c r="S68" s="264"/>
      <c r="T68" s="264"/>
      <c r="U68" s="264"/>
      <c r="V68" s="264"/>
      <c r="W68" s="265"/>
      <c r="X68" s="221">
        <f>SUM(X63:X67)</f>
        <v>0.18000000000000002</v>
      </c>
      <c r="Y68" s="221">
        <f>AVERAGE(Y63:Y67)</f>
        <v>0.45</v>
      </c>
      <c r="Z68" s="221">
        <f>SUM(Z63:Z67)</f>
        <v>0.11500000000000002</v>
      </c>
      <c r="AA68" s="221">
        <f>AVERAGE(AA63:AA67)</f>
        <v>0.22999999999999998</v>
      </c>
      <c r="AB68" s="34"/>
      <c r="AC68" s="34"/>
      <c r="AD68" s="137"/>
    </row>
    <row r="69" spans="1:30" ht="45" customHeight="1" x14ac:dyDescent="0.25">
      <c r="A69" s="34">
        <v>1</v>
      </c>
      <c r="B69" s="34">
        <v>2</v>
      </c>
      <c r="C69" s="34" t="s">
        <v>38</v>
      </c>
      <c r="D69" s="34" t="s">
        <v>254</v>
      </c>
      <c r="E69" s="17"/>
      <c r="F69" s="57" t="s">
        <v>255</v>
      </c>
      <c r="G69" s="134" t="s">
        <v>26</v>
      </c>
      <c r="H69" s="17"/>
      <c r="I69" s="19" t="s">
        <v>256</v>
      </c>
      <c r="J69" s="34" t="s">
        <v>42</v>
      </c>
      <c r="K69" s="34" t="s">
        <v>43</v>
      </c>
      <c r="L69" s="34" t="s">
        <v>257</v>
      </c>
      <c r="M69" s="34" t="s">
        <v>258</v>
      </c>
      <c r="N69" s="34" t="s">
        <v>259</v>
      </c>
      <c r="O69" s="28">
        <f>'[2]Plan Indicativo'!CP89</f>
        <v>0.2</v>
      </c>
      <c r="P69" s="36" t="s">
        <v>52</v>
      </c>
      <c r="Q69" s="17"/>
      <c r="R69" s="44">
        <v>2700</v>
      </c>
      <c r="S69" s="34">
        <f>'E 2024'!U86</f>
        <v>0</v>
      </c>
      <c r="T69" s="34">
        <v>0</v>
      </c>
      <c r="U69" s="34">
        <f t="shared" si="2"/>
        <v>0</v>
      </c>
      <c r="V69" s="47">
        <v>0</v>
      </c>
      <c r="W69" s="34">
        <f t="shared" si="4"/>
        <v>0</v>
      </c>
      <c r="X69" s="222" t="s">
        <v>750</v>
      </c>
      <c r="Y69" s="34" t="s">
        <v>750</v>
      </c>
      <c r="Z69" s="222">
        <f>(W69/R69)*O69</f>
        <v>0</v>
      </c>
      <c r="AA69" s="222">
        <f>W69/R69</f>
        <v>0</v>
      </c>
      <c r="AB69" s="34">
        <v>0</v>
      </c>
      <c r="AC69" s="44">
        <v>2700</v>
      </c>
      <c r="AD69" s="134" t="s">
        <v>26</v>
      </c>
    </row>
    <row r="70" spans="1:30" ht="45" customHeight="1" x14ac:dyDescent="0.25">
      <c r="A70" s="34">
        <v>1</v>
      </c>
      <c r="B70" s="34">
        <v>2</v>
      </c>
      <c r="C70" s="34" t="s">
        <v>38</v>
      </c>
      <c r="D70" s="34" t="s">
        <v>254</v>
      </c>
      <c r="E70" s="17"/>
      <c r="F70" s="57" t="s">
        <v>255</v>
      </c>
      <c r="G70" s="134" t="s">
        <v>26</v>
      </c>
      <c r="H70" s="17"/>
      <c r="I70" s="19" t="s">
        <v>260</v>
      </c>
      <c r="J70" s="34" t="s">
        <v>42</v>
      </c>
      <c r="K70" s="34" t="s">
        <v>43</v>
      </c>
      <c r="L70" s="34" t="s">
        <v>261</v>
      </c>
      <c r="M70" s="34" t="s">
        <v>262</v>
      </c>
      <c r="N70" s="34" t="s">
        <v>263</v>
      </c>
      <c r="O70" s="28">
        <f>'[2]Plan Indicativo'!CP90</f>
        <v>0.6</v>
      </c>
      <c r="P70" s="36" t="s">
        <v>52</v>
      </c>
      <c r="Q70" s="17"/>
      <c r="R70" s="34">
        <v>500</v>
      </c>
      <c r="S70" s="34">
        <f>'E 2024'!U87</f>
        <v>0</v>
      </c>
      <c r="T70" s="34">
        <v>0</v>
      </c>
      <c r="U70" s="34">
        <f t="shared" si="2"/>
        <v>0</v>
      </c>
      <c r="V70" s="47">
        <v>0</v>
      </c>
      <c r="W70" s="34">
        <f t="shared" si="4"/>
        <v>0</v>
      </c>
      <c r="X70" s="222" t="s">
        <v>750</v>
      </c>
      <c r="Y70" s="34" t="s">
        <v>750</v>
      </c>
      <c r="Z70" s="222">
        <f>(W70/R70)*O70</f>
        <v>0</v>
      </c>
      <c r="AA70" s="222">
        <f>W70/R70</f>
        <v>0</v>
      </c>
      <c r="AB70" s="34">
        <v>0</v>
      </c>
      <c r="AC70" s="34">
        <v>500</v>
      </c>
      <c r="AD70" s="134" t="s">
        <v>26</v>
      </c>
    </row>
    <row r="71" spans="1:30" ht="45" customHeight="1" x14ac:dyDescent="0.25">
      <c r="A71" s="34">
        <v>1</v>
      </c>
      <c r="B71" s="34">
        <v>2</v>
      </c>
      <c r="C71" s="34" t="s">
        <v>38</v>
      </c>
      <c r="D71" s="34" t="s">
        <v>254</v>
      </c>
      <c r="E71" s="17"/>
      <c r="F71" s="57" t="s">
        <v>255</v>
      </c>
      <c r="G71" s="134" t="s">
        <v>26</v>
      </c>
      <c r="H71" s="17"/>
      <c r="I71" s="19" t="s">
        <v>264</v>
      </c>
      <c r="J71" s="34" t="s">
        <v>42</v>
      </c>
      <c r="K71" s="34" t="s">
        <v>43</v>
      </c>
      <c r="L71" s="34" t="s">
        <v>265</v>
      </c>
      <c r="M71" s="34" t="s">
        <v>266</v>
      </c>
      <c r="N71" s="34" t="s">
        <v>267</v>
      </c>
      <c r="O71" s="28">
        <f>'[2]Plan Indicativo'!CP91</f>
        <v>0.2</v>
      </c>
      <c r="P71" s="36" t="s">
        <v>52</v>
      </c>
      <c r="Q71" s="17"/>
      <c r="R71" s="34">
        <v>600</v>
      </c>
      <c r="S71" s="34">
        <f>'E 2024'!U88</f>
        <v>0</v>
      </c>
      <c r="T71" s="34">
        <v>0</v>
      </c>
      <c r="U71" s="34">
        <f t="shared" si="2"/>
        <v>0</v>
      </c>
      <c r="V71" s="47">
        <v>0</v>
      </c>
      <c r="W71" s="34">
        <f t="shared" si="4"/>
        <v>0</v>
      </c>
      <c r="X71" s="222" t="s">
        <v>750</v>
      </c>
      <c r="Y71" s="34" t="s">
        <v>750</v>
      </c>
      <c r="Z71" s="222">
        <f>(W71/R71)*O71</f>
        <v>0</v>
      </c>
      <c r="AA71" s="222">
        <f>W71/R71</f>
        <v>0</v>
      </c>
      <c r="AB71" s="34">
        <v>0</v>
      </c>
      <c r="AC71" s="34">
        <v>200</v>
      </c>
      <c r="AD71" s="134" t="s">
        <v>26</v>
      </c>
    </row>
    <row r="72" spans="1:30" ht="45" customHeight="1" x14ac:dyDescent="0.25">
      <c r="A72" s="260"/>
      <c r="B72" s="261"/>
      <c r="C72" s="261"/>
      <c r="D72" s="262"/>
      <c r="E72" s="17"/>
      <c r="F72" s="263" t="s">
        <v>762</v>
      </c>
      <c r="G72" s="264"/>
      <c r="H72" s="264"/>
      <c r="I72" s="264"/>
      <c r="J72" s="264"/>
      <c r="K72" s="264"/>
      <c r="L72" s="264"/>
      <c r="M72" s="264"/>
      <c r="N72" s="264"/>
      <c r="O72" s="264"/>
      <c r="P72" s="264"/>
      <c r="Q72" s="264"/>
      <c r="R72" s="264"/>
      <c r="S72" s="264"/>
      <c r="T72" s="264"/>
      <c r="U72" s="264"/>
      <c r="V72" s="264"/>
      <c r="W72" s="265"/>
      <c r="X72" s="221" t="s">
        <v>750</v>
      </c>
      <c r="Y72" s="221" t="s">
        <v>750</v>
      </c>
      <c r="Z72" s="221">
        <f>SUM(Z69:Z71)</f>
        <v>0</v>
      </c>
      <c r="AA72" s="221">
        <f>AVERAGE(AA69:AA71)</f>
        <v>0</v>
      </c>
      <c r="AB72" s="34"/>
      <c r="AC72" s="34"/>
      <c r="AD72" s="134"/>
    </row>
    <row r="73" spans="1:30" ht="45" customHeight="1" x14ac:dyDescent="0.25">
      <c r="A73" s="34">
        <v>8</v>
      </c>
      <c r="B73" s="34">
        <v>3</v>
      </c>
      <c r="C73" s="34" t="s">
        <v>113</v>
      </c>
      <c r="D73" s="34" t="s">
        <v>114</v>
      </c>
      <c r="E73" s="17"/>
      <c r="F73" s="58" t="s">
        <v>115</v>
      </c>
      <c r="G73" s="134" t="s">
        <v>26</v>
      </c>
      <c r="H73" s="17"/>
      <c r="I73" s="19" t="s">
        <v>268</v>
      </c>
      <c r="J73" s="34" t="s">
        <v>42</v>
      </c>
      <c r="K73" s="34" t="s">
        <v>43</v>
      </c>
      <c r="L73" s="44">
        <v>25</v>
      </c>
      <c r="M73" s="44">
        <v>20</v>
      </c>
      <c r="N73" s="44">
        <f t="shared" ref="N73:N81" si="9">L73+M73</f>
        <v>45</v>
      </c>
      <c r="O73" s="28">
        <f>'[2]Plan Indicativo'!CP95</f>
        <v>0.15</v>
      </c>
      <c r="P73" s="36" t="s">
        <v>52</v>
      </c>
      <c r="Q73" s="17"/>
      <c r="R73" s="44">
        <v>45</v>
      </c>
      <c r="S73" s="34">
        <f>'E 2024'!U92</f>
        <v>0</v>
      </c>
      <c r="T73" s="44">
        <v>0</v>
      </c>
      <c r="U73" s="34">
        <f t="shared" si="2"/>
        <v>0</v>
      </c>
      <c r="V73" s="47">
        <v>0</v>
      </c>
      <c r="W73" s="34">
        <f t="shared" si="4"/>
        <v>0</v>
      </c>
      <c r="X73" s="222" t="s">
        <v>750</v>
      </c>
      <c r="Y73" s="34" t="s">
        <v>750</v>
      </c>
      <c r="Z73" s="222">
        <f t="shared" ref="Z73:Z84" si="10">(W73/R73)*O73</f>
        <v>0</v>
      </c>
      <c r="AA73" s="222">
        <f t="shared" ref="AA73:AA84" si="11">W73/R73</f>
        <v>0</v>
      </c>
      <c r="AB73" s="44">
        <v>0</v>
      </c>
      <c r="AC73" s="44">
        <v>45</v>
      </c>
      <c r="AD73" s="134" t="s">
        <v>26</v>
      </c>
    </row>
    <row r="74" spans="1:30" ht="45" customHeight="1" x14ac:dyDescent="0.25">
      <c r="A74" s="34">
        <v>8</v>
      </c>
      <c r="B74" s="34">
        <v>3</v>
      </c>
      <c r="C74" s="34" t="s">
        <v>113</v>
      </c>
      <c r="D74" s="34" t="s">
        <v>114</v>
      </c>
      <c r="E74" s="17"/>
      <c r="F74" s="58" t="s">
        <v>115</v>
      </c>
      <c r="G74" s="134" t="s">
        <v>26</v>
      </c>
      <c r="H74" s="17"/>
      <c r="I74" s="19" t="s">
        <v>269</v>
      </c>
      <c r="J74" s="34" t="s">
        <v>42</v>
      </c>
      <c r="K74" s="34" t="s">
        <v>43</v>
      </c>
      <c r="L74" s="44">
        <v>25</v>
      </c>
      <c r="M74" s="44">
        <v>50</v>
      </c>
      <c r="N74" s="44">
        <f t="shared" si="9"/>
        <v>75</v>
      </c>
      <c r="O74" s="28">
        <f>'[2]Plan Indicativo'!CP96</f>
        <v>0.1</v>
      </c>
      <c r="P74" s="36" t="s">
        <v>52</v>
      </c>
      <c r="Q74" s="17"/>
      <c r="R74" s="44">
        <v>75</v>
      </c>
      <c r="S74" s="34">
        <f>'E 2024'!U93</f>
        <v>0</v>
      </c>
      <c r="T74" s="44">
        <v>0</v>
      </c>
      <c r="U74" s="34">
        <f t="shared" si="2"/>
        <v>0</v>
      </c>
      <c r="V74" s="47">
        <v>0</v>
      </c>
      <c r="W74" s="34">
        <f t="shared" si="4"/>
        <v>0</v>
      </c>
      <c r="X74" s="222" t="s">
        <v>750</v>
      </c>
      <c r="Y74" s="34" t="s">
        <v>750</v>
      </c>
      <c r="Z74" s="222">
        <f t="shared" si="10"/>
        <v>0</v>
      </c>
      <c r="AA74" s="222">
        <f t="shared" si="11"/>
        <v>0</v>
      </c>
      <c r="AB74" s="44">
        <v>0</v>
      </c>
      <c r="AC74" s="44">
        <v>75</v>
      </c>
      <c r="AD74" s="134" t="s">
        <v>26</v>
      </c>
    </row>
    <row r="75" spans="1:30" ht="45" customHeight="1" x14ac:dyDescent="0.25">
      <c r="A75" s="34">
        <v>8</v>
      </c>
      <c r="B75" s="34">
        <v>3</v>
      </c>
      <c r="C75" s="34" t="s">
        <v>113</v>
      </c>
      <c r="D75" s="34" t="s">
        <v>114</v>
      </c>
      <c r="E75" s="17"/>
      <c r="F75" s="58" t="s">
        <v>115</v>
      </c>
      <c r="G75" s="134" t="s">
        <v>26</v>
      </c>
      <c r="H75" s="17"/>
      <c r="I75" s="19" t="s">
        <v>270</v>
      </c>
      <c r="J75" s="34" t="s">
        <v>42</v>
      </c>
      <c r="K75" s="34" t="s">
        <v>43</v>
      </c>
      <c r="L75" s="44">
        <v>50</v>
      </c>
      <c r="M75" s="44">
        <v>100</v>
      </c>
      <c r="N75" s="44">
        <f t="shared" si="9"/>
        <v>150</v>
      </c>
      <c r="O75" s="28">
        <f>'[2]Plan Indicativo'!CP97</f>
        <v>0.2</v>
      </c>
      <c r="P75" s="36" t="s">
        <v>52</v>
      </c>
      <c r="Q75" s="17"/>
      <c r="R75" s="44">
        <v>150</v>
      </c>
      <c r="S75" s="34">
        <f>'E 2024'!U94</f>
        <v>0</v>
      </c>
      <c r="T75" s="44">
        <v>0</v>
      </c>
      <c r="U75" s="34">
        <f t="shared" si="2"/>
        <v>0</v>
      </c>
      <c r="V75" s="47">
        <v>0</v>
      </c>
      <c r="W75" s="34">
        <f t="shared" si="4"/>
        <v>0</v>
      </c>
      <c r="X75" s="222" t="s">
        <v>750</v>
      </c>
      <c r="Y75" s="34" t="s">
        <v>750</v>
      </c>
      <c r="Z75" s="222">
        <f t="shared" si="10"/>
        <v>0</v>
      </c>
      <c r="AA75" s="222">
        <f t="shared" si="11"/>
        <v>0</v>
      </c>
      <c r="AB75" s="44">
        <v>0</v>
      </c>
      <c r="AC75" s="44">
        <v>150</v>
      </c>
      <c r="AD75" s="134" t="s">
        <v>26</v>
      </c>
    </row>
    <row r="76" spans="1:30" ht="45" customHeight="1" x14ac:dyDescent="0.25">
      <c r="A76" s="34">
        <v>8</v>
      </c>
      <c r="B76" s="34">
        <v>3</v>
      </c>
      <c r="C76" s="34" t="s">
        <v>113</v>
      </c>
      <c r="D76" s="34" t="s">
        <v>114</v>
      </c>
      <c r="E76" s="17"/>
      <c r="F76" s="58" t="s">
        <v>115</v>
      </c>
      <c r="G76" s="134" t="s">
        <v>26</v>
      </c>
      <c r="H76" s="17"/>
      <c r="I76" s="19" t="s">
        <v>271</v>
      </c>
      <c r="J76" s="34" t="s">
        <v>42</v>
      </c>
      <c r="K76" s="34" t="s">
        <v>43</v>
      </c>
      <c r="L76" s="44">
        <v>25</v>
      </c>
      <c r="M76" s="44">
        <v>25</v>
      </c>
      <c r="N76" s="44">
        <f t="shared" si="9"/>
        <v>50</v>
      </c>
      <c r="O76" s="28">
        <f>'[2]Plan Indicativo'!CP98</f>
        <v>0.05</v>
      </c>
      <c r="P76" s="36" t="s">
        <v>52</v>
      </c>
      <c r="Q76" s="17"/>
      <c r="R76" s="44">
        <v>50</v>
      </c>
      <c r="S76" s="34">
        <f>'E 2024'!U95</f>
        <v>0</v>
      </c>
      <c r="T76" s="44">
        <v>0</v>
      </c>
      <c r="U76" s="34">
        <f t="shared" si="2"/>
        <v>0</v>
      </c>
      <c r="V76" s="47">
        <v>0</v>
      </c>
      <c r="W76" s="34">
        <f t="shared" si="4"/>
        <v>0</v>
      </c>
      <c r="X76" s="222" t="s">
        <v>750</v>
      </c>
      <c r="Y76" s="34" t="s">
        <v>750</v>
      </c>
      <c r="Z76" s="222">
        <f t="shared" si="10"/>
        <v>0</v>
      </c>
      <c r="AA76" s="222">
        <f t="shared" si="11"/>
        <v>0</v>
      </c>
      <c r="AB76" s="44">
        <v>0</v>
      </c>
      <c r="AC76" s="44">
        <v>50</v>
      </c>
      <c r="AD76" s="134" t="s">
        <v>26</v>
      </c>
    </row>
    <row r="77" spans="1:30" ht="45" customHeight="1" x14ac:dyDescent="0.25">
      <c r="A77" s="34">
        <v>8</v>
      </c>
      <c r="B77" s="34">
        <v>3</v>
      </c>
      <c r="C77" s="34" t="s">
        <v>113</v>
      </c>
      <c r="D77" s="34" t="s">
        <v>114</v>
      </c>
      <c r="E77" s="17"/>
      <c r="F77" s="58" t="s">
        <v>115</v>
      </c>
      <c r="G77" s="134" t="s">
        <v>26</v>
      </c>
      <c r="H77" s="17"/>
      <c r="I77" s="19" t="s">
        <v>272</v>
      </c>
      <c r="J77" s="34" t="s">
        <v>42</v>
      </c>
      <c r="K77" s="34" t="s">
        <v>43</v>
      </c>
      <c r="L77" s="44">
        <v>15</v>
      </c>
      <c r="M77" s="44">
        <v>15</v>
      </c>
      <c r="N77" s="44">
        <f t="shared" si="9"/>
        <v>30</v>
      </c>
      <c r="O77" s="28">
        <f>'[2]Plan Indicativo'!CP99</f>
        <v>0.05</v>
      </c>
      <c r="P77" s="36" t="s">
        <v>52</v>
      </c>
      <c r="Q77" s="17"/>
      <c r="R77" s="44">
        <v>30</v>
      </c>
      <c r="S77" s="34">
        <f>'E 2024'!U96</f>
        <v>0</v>
      </c>
      <c r="T77" s="44">
        <v>0</v>
      </c>
      <c r="U77" s="34">
        <f t="shared" si="2"/>
        <v>0</v>
      </c>
      <c r="V77" s="47">
        <v>0</v>
      </c>
      <c r="W77" s="34">
        <f t="shared" si="4"/>
        <v>0</v>
      </c>
      <c r="X77" s="222" t="s">
        <v>750</v>
      </c>
      <c r="Y77" s="34" t="s">
        <v>750</v>
      </c>
      <c r="Z77" s="222">
        <f t="shared" si="10"/>
        <v>0</v>
      </c>
      <c r="AA77" s="222">
        <f t="shared" si="11"/>
        <v>0</v>
      </c>
      <c r="AB77" s="44">
        <v>0</v>
      </c>
      <c r="AC77" s="44">
        <v>30</v>
      </c>
      <c r="AD77" s="134" t="s">
        <v>26</v>
      </c>
    </row>
    <row r="78" spans="1:30" ht="45" customHeight="1" x14ac:dyDescent="0.25">
      <c r="A78" s="34">
        <v>8</v>
      </c>
      <c r="B78" s="34">
        <v>3</v>
      </c>
      <c r="C78" s="34" t="s">
        <v>113</v>
      </c>
      <c r="D78" s="34" t="s">
        <v>114</v>
      </c>
      <c r="E78" s="17"/>
      <c r="F78" s="58" t="s">
        <v>115</v>
      </c>
      <c r="G78" s="134" t="s">
        <v>26</v>
      </c>
      <c r="H78" s="17"/>
      <c r="I78" s="19" t="s">
        <v>273</v>
      </c>
      <c r="J78" s="34" t="s">
        <v>42</v>
      </c>
      <c r="K78" s="34" t="s">
        <v>43</v>
      </c>
      <c r="L78" s="44">
        <v>10</v>
      </c>
      <c r="M78" s="44">
        <v>10</v>
      </c>
      <c r="N78" s="44">
        <f t="shared" si="9"/>
        <v>20</v>
      </c>
      <c r="O78" s="28">
        <f>'[2]Plan Indicativo'!CP100</f>
        <v>0.05</v>
      </c>
      <c r="P78" s="36" t="s">
        <v>52</v>
      </c>
      <c r="Q78" s="17"/>
      <c r="R78" s="44">
        <v>20</v>
      </c>
      <c r="S78" s="34">
        <f>'E 2024'!U97</f>
        <v>0</v>
      </c>
      <c r="T78" s="44">
        <v>0</v>
      </c>
      <c r="U78" s="34">
        <f t="shared" si="2"/>
        <v>0</v>
      </c>
      <c r="V78" s="47">
        <v>0</v>
      </c>
      <c r="W78" s="34">
        <f t="shared" si="4"/>
        <v>0</v>
      </c>
      <c r="X78" s="222" t="s">
        <v>750</v>
      </c>
      <c r="Y78" s="34" t="s">
        <v>750</v>
      </c>
      <c r="Z78" s="222">
        <f t="shared" si="10"/>
        <v>0</v>
      </c>
      <c r="AA78" s="222">
        <f t="shared" si="11"/>
        <v>0</v>
      </c>
      <c r="AB78" s="44">
        <v>0</v>
      </c>
      <c r="AC78" s="44">
        <v>20</v>
      </c>
      <c r="AD78" s="134" t="s">
        <v>26</v>
      </c>
    </row>
    <row r="79" spans="1:30" ht="45" customHeight="1" x14ac:dyDescent="0.25">
      <c r="A79" s="34">
        <v>8</v>
      </c>
      <c r="B79" s="34">
        <v>3</v>
      </c>
      <c r="C79" s="34" t="s">
        <v>113</v>
      </c>
      <c r="D79" s="34" t="s">
        <v>114</v>
      </c>
      <c r="E79" s="17"/>
      <c r="F79" s="58" t="s">
        <v>115</v>
      </c>
      <c r="G79" s="134" t="s">
        <v>26</v>
      </c>
      <c r="H79" s="17"/>
      <c r="I79" s="19" t="s">
        <v>274</v>
      </c>
      <c r="J79" s="34" t="s">
        <v>42</v>
      </c>
      <c r="K79" s="34" t="s">
        <v>43</v>
      </c>
      <c r="L79" s="44">
        <v>15</v>
      </c>
      <c r="M79" s="44">
        <v>15</v>
      </c>
      <c r="N79" s="44">
        <f t="shared" si="9"/>
        <v>30</v>
      </c>
      <c r="O79" s="28">
        <f>'[2]Plan Indicativo'!CP101</f>
        <v>0.05</v>
      </c>
      <c r="P79" s="36" t="s">
        <v>52</v>
      </c>
      <c r="Q79" s="17"/>
      <c r="R79" s="44">
        <v>30</v>
      </c>
      <c r="S79" s="34">
        <f>'E 2024'!U98</f>
        <v>0</v>
      </c>
      <c r="T79" s="44">
        <v>0</v>
      </c>
      <c r="U79" s="34">
        <f t="shared" si="2"/>
        <v>0</v>
      </c>
      <c r="V79" s="47">
        <v>0</v>
      </c>
      <c r="W79" s="34">
        <f t="shared" si="4"/>
        <v>0</v>
      </c>
      <c r="X79" s="222" t="s">
        <v>750</v>
      </c>
      <c r="Y79" s="34" t="s">
        <v>750</v>
      </c>
      <c r="Z79" s="222">
        <f t="shared" si="10"/>
        <v>0</v>
      </c>
      <c r="AA79" s="222">
        <f t="shared" si="11"/>
        <v>0</v>
      </c>
      <c r="AB79" s="44">
        <v>0</v>
      </c>
      <c r="AC79" s="44">
        <v>30</v>
      </c>
      <c r="AD79" s="134" t="s">
        <v>26</v>
      </c>
    </row>
    <row r="80" spans="1:30" ht="45" customHeight="1" x14ac:dyDescent="0.25">
      <c r="A80" s="34">
        <v>8</v>
      </c>
      <c r="B80" s="34">
        <v>3</v>
      </c>
      <c r="C80" s="34" t="s">
        <v>113</v>
      </c>
      <c r="D80" s="34" t="s">
        <v>114</v>
      </c>
      <c r="E80" s="17"/>
      <c r="F80" s="58" t="s">
        <v>115</v>
      </c>
      <c r="G80" s="134" t="s">
        <v>26</v>
      </c>
      <c r="H80" s="17"/>
      <c r="I80" s="19" t="s">
        <v>275</v>
      </c>
      <c r="J80" s="34" t="s">
        <v>42</v>
      </c>
      <c r="K80" s="34" t="s">
        <v>43</v>
      </c>
      <c r="L80" s="44">
        <v>10</v>
      </c>
      <c r="M80" s="44">
        <v>10</v>
      </c>
      <c r="N80" s="44">
        <f t="shared" si="9"/>
        <v>20</v>
      </c>
      <c r="O80" s="28">
        <f>'[2]Plan Indicativo'!CP102</f>
        <v>0.05</v>
      </c>
      <c r="P80" s="36" t="s">
        <v>52</v>
      </c>
      <c r="Q80" s="17"/>
      <c r="R80" s="44">
        <v>20</v>
      </c>
      <c r="S80" s="34">
        <f>'E 2024'!U99</f>
        <v>0</v>
      </c>
      <c r="T80" s="44">
        <v>0</v>
      </c>
      <c r="U80" s="34">
        <f t="shared" si="2"/>
        <v>0</v>
      </c>
      <c r="V80" s="47">
        <v>0</v>
      </c>
      <c r="W80" s="34">
        <f t="shared" ref="W80:W134" si="12">U80+V80</f>
        <v>0</v>
      </c>
      <c r="X80" s="222" t="s">
        <v>750</v>
      </c>
      <c r="Y80" s="34" t="s">
        <v>750</v>
      </c>
      <c r="Z80" s="222">
        <f t="shared" si="10"/>
        <v>0</v>
      </c>
      <c r="AA80" s="222">
        <f t="shared" si="11"/>
        <v>0</v>
      </c>
      <c r="AB80" s="44">
        <v>0</v>
      </c>
      <c r="AC80" s="44">
        <v>20</v>
      </c>
      <c r="AD80" s="134" t="s">
        <v>26</v>
      </c>
    </row>
    <row r="81" spans="1:30" ht="45" customHeight="1" x14ac:dyDescent="0.25">
      <c r="A81" s="34">
        <v>8</v>
      </c>
      <c r="B81" s="34">
        <v>3</v>
      </c>
      <c r="C81" s="34" t="s">
        <v>113</v>
      </c>
      <c r="D81" s="34" t="s">
        <v>114</v>
      </c>
      <c r="E81" s="17"/>
      <c r="F81" s="58" t="s">
        <v>115</v>
      </c>
      <c r="G81" s="134" t="s">
        <v>26</v>
      </c>
      <c r="H81" s="17"/>
      <c r="I81" s="19" t="s">
        <v>276</v>
      </c>
      <c r="J81" s="34" t="s">
        <v>42</v>
      </c>
      <c r="K81" s="34" t="s">
        <v>43</v>
      </c>
      <c r="L81" s="44">
        <v>50</v>
      </c>
      <c r="M81" s="44">
        <v>50</v>
      </c>
      <c r="N81" s="44">
        <f t="shared" si="9"/>
        <v>100</v>
      </c>
      <c r="O81" s="28">
        <f>'[2]Plan Indicativo'!CP103</f>
        <v>0.1</v>
      </c>
      <c r="P81" s="36" t="s">
        <v>52</v>
      </c>
      <c r="Q81" s="17"/>
      <c r="R81" s="44">
        <v>100</v>
      </c>
      <c r="S81" s="34">
        <f>'E 2024'!U100</f>
        <v>0</v>
      </c>
      <c r="T81" s="44">
        <v>0</v>
      </c>
      <c r="U81" s="34">
        <f t="shared" si="2"/>
        <v>0</v>
      </c>
      <c r="V81" s="47">
        <v>0</v>
      </c>
      <c r="W81" s="34">
        <f t="shared" si="12"/>
        <v>0</v>
      </c>
      <c r="X81" s="222" t="s">
        <v>750</v>
      </c>
      <c r="Y81" s="34" t="s">
        <v>750</v>
      </c>
      <c r="Z81" s="222">
        <f t="shared" si="10"/>
        <v>0</v>
      </c>
      <c r="AA81" s="222">
        <f t="shared" si="11"/>
        <v>0</v>
      </c>
      <c r="AB81" s="44">
        <v>0</v>
      </c>
      <c r="AC81" s="44">
        <v>100</v>
      </c>
      <c r="AD81" s="134" t="s">
        <v>26</v>
      </c>
    </row>
    <row r="82" spans="1:30" ht="45" customHeight="1" x14ac:dyDescent="0.25">
      <c r="A82" s="34">
        <v>8</v>
      </c>
      <c r="B82" s="34">
        <v>3</v>
      </c>
      <c r="C82" s="34" t="s">
        <v>113</v>
      </c>
      <c r="D82" s="34" t="s">
        <v>114</v>
      </c>
      <c r="E82" s="17"/>
      <c r="F82" s="58" t="s">
        <v>115</v>
      </c>
      <c r="G82" s="134" t="s">
        <v>127</v>
      </c>
      <c r="H82" s="17"/>
      <c r="I82" s="19" t="s">
        <v>128</v>
      </c>
      <c r="J82" s="34" t="s">
        <v>42</v>
      </c>
      <c r="K82" s="34" t="s">
        <v>43</v>
      </c>
      <c r="L82" s="19" t="s">
        <v>129</v>
      </c>
      <c r="M82" s="19" t="s">
        <v>130</v>
      </c>
      <c r="N82" s="19" t="s">
        <v>131</v>
      </c>
      <c r="O82" s="28">
        <f>'[2]Plan Indicativo'!CP104</f>
        <v>0.05</v>
      </c>
      <c r="P82" s="36" t="s">
        <v>52</v>
      </c>
      <c r="Q82" s="17"/>
      <c r="R82" s="34">
        <v>640</v>
      </c>
      <c r="S82" s="34">
        <f>'E 2024'!U101</f>
        <v>150</v>
      </c>
      <c r="T82" s="219">
        <v>60</v>
      </c>
      <c r="U82" s="34">
        <f t="shared" si="2"/>
        <v>60</v>
      </c>
      <c r="V82" s="47">
        <v>120</v>
      </c>
      <c r="W82" s="34">
        <f t="shared" si="12"/>
        <v>180</v>
      </c>
      <c r="X82" s="222">
        <f>(U82/S82)*O82</f>
        <v>2.0000000000000004E-2</v>
      </c>
      <c r="Y82" s="222">
        <f>U82/S82</f>
        <v>0.4</v>
      </c>
      <c r="Z82" s="222">
        <f t="shared" si="10"/>
        <v>1.40625E-2</v>
      </c>
      <c r="AA82" s="222">
        <f t="shared" si="11"/>
        <v>0.28125</v>
      </c>
      <c r="AB82" s="34">
        <v>190</v>
      </c>
      <c r="AC82" s="34">
        <v>180</v>
      </c>
      <c r="AD82" s="134" t="s">
        <v>127</v>
      </c>
    </row>
    <row r="83" spans="1:30" ht="45" customHeight="1" x14ac:dyDescent="0.25">
      <c r="A83" s="34">
        <v>8</v>
      </c>
      <c r="B83" s="34">
        <v>3</v>
      </c>
      <c r="C83" s="34" t="s">
        <v>113</v>
      </c>
      <c r="D83" s="34" t="s">
        <v>114</v>
      </c>
      <c r="E83" s="17"/>
      <c r="F83" s="58" t="s">
        <v>115</v>
      </c>
      <c r="G83" s="137" t="s">
        <v>104</v>
      </c>
      <c r="H83" s="17"/>
      <c r="I83" s="19" t="s">
        <v>116</v>
      </c>
      <c r="J83" s="34" t="s">
        <v>42</v>
      </c>
      <c r="K83" s="34" t="s">
        <v>43</v>
      </c>
      <c r="L83" s="19" t="s">
        <v>117</v>
      </c>
      <c r="M83" s="19" t="s">
        <v>118</v>
      </c>
      <c r="N83" s="19" t="s">
        <v>119</v>
      </c>
      <c r="O83" s="28">
        <f>'[2]Plan Indicativo'!CP105</f>
        <v>0.05</v>
      </c>
      <c r="P83" s="36" t="s">
        <v>52</v>
      </c>
      <c r="Q83" s="17"/>
      <c r="R83" s="34">
        <v>640</v>
      </c>
      <c r="S83" s="34">
        <f>'E 2024'!U102</f>
        <v>150</v>
      </c>
      <c r="T83" s="219">
        <v>40</v>
      </c>
      <c r="U83" s="34">
        <f t="shared" si="2"/>
        <v>40</v>
      </c>
      <c r="V83" s="47">
        <v>240</v>
      </c>
      <c r="W83" s="34">
        <f t="shared" si="12"/>
        <v>280</v>
      </c>
      <c r="X83" s="222">
        <f>(U83/S83)*O83</f>
        <v>1.3333333333333334E-2</v>
      </c>
      <c r="Y83" s="222">
        <f>U83/S83</f>
        <v>0.26666666666666666</v>
      </c>
      <c r="Z83" s="222">
        <f t="shared" si="10"/>
        <v>2.1875000000000002E-2</v>
      </c>
      <c r="AA83" s="222">
        <f t="shared" si="11"/>
        <v>0.4375</v>
      </c>
      <c r="AB83" s="34">
        <v>100</v>
      </c>
      <c r="AC83" s="34">
        <v>100</v>
      </c>
      <c r="AD83" s="137" t="s">
        <v>104</v>
      </c>
    </row>
    <row r="84" spans="1:30" ht="45" customHeight="1" x14ac:dyDescent="0.25">
      <c r="A84" s="34">
        <v>8</v>
      </c>
      <c r="B84" s="34">
        <v>3</v>
      </c>
      <c r="C84" s="34" t="s">
        <v>113</v>
      </c>
      <c r="D84" s="34" t="s">
        <v>114</v>
      </c>
      <c r="E84" s="17"/>
      <c r="F84" s="58" t="s">
        <v>115</v>
      </c>
      <c r="G84" s="137" t="s">
        <v>344</v>
      </c>
      <c r="H84" s="17"/>
      <c r="I84" s="19" t="s">
        <v>375</v>
      </c>
      <c r="J84" s="34" t="s">
        <v>42</v>
      </c>
      <c r="K84" s="34" t="s">
        <v>43</v>
      </c>
      <c r="L84" s="19" t="s">
        <v>376</v>
      </c>
      <c r="M84" s="19" t="s">
        <v>377</v>
      </c>
      <c r="N84" s="19" t="s">
        <v>378</v>
      </c>
      <c r="O84" s="28">
        <f>'[2]Plan Indicativo'!CP106</f>
        <v>0.1</v>
      </c>
      <c r="P84" s="36" t="s">
        <v>52</v>
      </c>
      <c r="Q84" s="17"/>
      <c r="R84" s="34">
        <v>3</v>
      </c>
      <c r="S84" s="34">
        <f>'E 2024'!U103</f>
        <v>0</v>
      </c>
      <c r="T84" s="34">
        <v>0</v>
      </c>
      <c r="U84" s="34">
        <f t="shared" si="2"/>
        <v>0</v>
      </c>
      <c r="V84" s="47">
        <v>0</v>
      </c>
      <c r="W84" s="34">
        <f t="shared" si="12"/>
        <v>0</v>
      </c>
      <c r="X84" s="222" t="s">
        <v>750</v>
      </c>
      <c r="Y84" s="34" t="s">
        <v>750</v>
      </c>
      <c r="Z84" s="222">
        <f t="shared" si="10"/>
        <v>0</v>
      </c>
      <c r="AA84" s="222">
        <f t="shared" si="11"/>
        <v>0</v>
      </c>
      <c r="AB84" s="34">
        <v>1</v>
      </c>
      <c r="AC84" s="34">
        <v>2</v>
      </c>
      <c r="AD84" s="137" t="s">
        <v>344</v>
      </c>
    </row>
    <row r="85" spans="1:30" ht="45" customHeight="1" x14ac:dyDescent="0.25">
      <c r="A85" s="260"/>
      <c r="B85" s="261"/>
      <c r="C85" s="261"/>
      <c r="D85" s="262"/>
      <c r="E85" s="17"/>
      <c r="F85" s="263" t="s">
        <v>763</v>
      </c>
      <c r="G85" s="264"/>
      <c r="H85" s="264"/>
      <c r="I85" s="264"/>
      <c r="J85" s="264"/>
      <c r="K85" s="264"/>
      <c r="L85" s="264"/>
      <c r="M85" s="264"/>
      <c r="N85" s="264"/>
      <c r="O85" s="264"/>
      <c r="P85" s="264"/>
      <c r="Q85" s="264"/>
      <c r="R85" s="264"/>
      <c r="S85" s="264"/>
      <c r="T85" s="264"/>
      <c r="U85" s="264"/>
      <c r="V85" s="264"/>
      <c r="W85" s="265"/>
      <c r="X85" s="221">
        <f>SUM(X81:X84)</f>
        <v>3.333333333333334E-2</v>
      </c>
      <c r="Y85" s="221">
        <f>AVERAGE(Y81:Y84)</f>
        <v>0.33333333333333337</v>
      </c>
      <c r="Z85" s="221">
        <f>SUM(Z73:Z84)</f>
        <v>3.5937500000000004E-2</v>
      </c>
      <c r="AA85" s="221">
        <f>AVERAGE(AA73:AA84)</f>
        <v>5.9895833333333336E-2</v>
      </c>
      <c r="AB85" s="34"/>
      <c r="AC85" s="34"/>
      <c r="AD85" s="137"/>
    </row>
    <row r="86" spans="1:30" ht="45" customHeight="1" x14ac:dyDescent="0.25">
      <c r="A86" s="34">
        <v>8</v>
      </c>
      <c r="B86" s="34">
        <v>3</v>
      </c>
      <c r="C86" s="34" t="s">
        <v>113</v>
      </c>
      <c r="D86" s="34" t="s">
        <v>114</v>
      </c>
      <c r="E86" s="17"/>
      <c r="F86" s="59" t="s">
        <v>211</v>
      </c>
      <c r="G86" s="134" t="s">
        <v>333</v>
      </c>
      <c r="H86" s="17"/>
      <c r="I86" s="19" t="s">
        <v>334</v>
      </c>
      <c r="J86" s="34" t="s">
        <v>42</v>
      </c>
      <c r="K86" s="34" t="s">
        <v>43</v>
      </c>
      <c r="L86" s="19" t="s">
        <v>335</v>
      </c>
      <c r="M86" s="19" t="s">
        <v>336</v>
      </c>
      <c r="N86" s="19" t="s">
        <v>337</v>
      </c>
      <c r="O86" s="28">
        <f>'[2]Plan Indicativo'!CP108</f>
        <v>0.15</v>
      </c>
      <c r="P86" s="36" t="s">
        <v>52</v>
      </c>
      <c r="Q86" s="36"/>
      <c r="R86" s="34">
        <v>420</v>
      </c>
      <c r="S86" s="34">
        <f>'E 2024'!U105</f>
        <v>140</v>
      </c>
      <c r="T86" s="34">
        <v>0</v>
      </c>
      <c r="U86" s="34">
        <f t="shared" si="2"/>
        <v>0</v>
      </c>
      <c r="V86" s="47">
        <v>0</v>
      </c>
      <c r="W86" s="34">
        <f t="shared" si="12"/>
        <v>0</v>
      </c>
      <c r="X86" s="222">
        <f>(U86/S86)*O86</f>
        <v>0</v>
      </c>
      <c r="Y86" s="222">
        <f>U86/S86</f>
        <v>0</v>
      </c>
      <c r="Z86" s="222">
        <f>(W86/R86)*O86</f>
        <v>0</v>
      </c>
      <c r="AA86" s="222">
        <f>W86/R86</f>
        <v>0</v>
      </c>
      <c r="AB86" s="34">
        <v>140</v>
      </c>
      <c r="AC86" s="34">
        <v>140</v>
      </c>
      <c r="AD86" s="134" t="s">
        <v>333</v>
      </c>
    </row>
    <row r="87" spans="1:30" ht="45" customHeight="1" x14ac:dyDescent="0.25">
      <c r="A87" s="34">
        <v>8</v>
      </c>
      <c r="B87" s="34">
        <v>3</v>
      </c>
      <c r="C87" s="34" t="s">
        <v>113</v>
      </c>
      <c r="D87" s="34" t="s">
        <v>114</v>
      </c>
      <c r="E87" s="17"/>
      <c r="F87" s="59" t="s">
        <v>211</v>
      </c>
      <c r="G87" s="137" t="s">
        <v>182</v>
      </c>
      <c r="H87" s="17"/>
      <c r="I87" s="19" t="s">
        <v>212</v>
      </c>
      <c r="J87" s="34" t="s">
        <v>42</v>
      </c>
      <c r="K87" s="34" t="s">
        <v>43</v>
      </c>
      <c r="L87" s="19" t="s">
        <v>213</v>
      </c>
      <c r="M87" s="19" t="s">
        <v>214</v>
      </c>
      <c r="N87" s="19" t="s">
        <v>215</v>
      </c>
      <c r="O87" s="28">
        <f>'[2]Plan Indicativo'!CP109</f>
        <v>0.3</v>
      </c>
      <c r="P87" s="36" t="s">
        <v>52</v>
      </c>
      <c r="Q87" s="36"/>
      <c r="R87" s="34">
        <v>100</v>
      </c>
      <c r="S87" s="34">
        <f>'E 2024'!U106</f>
        <v>25</v>
      </c>
      <c r="T87" s="34">
        <v>0</v>
      </c>
      <c r="U87" s="34">
        <f t="shared" ref="U87:U134" si="13">T87</f>
        <v>0</v>
      </c>
      <c r="V87" s="47">
        <v>0</v>
      </c>
      <c r="W87" s="34">
        <f t="shared" si="12"/>
        <v>0</v>
      </c>
      <c r="X87" s="222">
        <f>(U87/S87)*O87</f>
        <v>0</v>
      </c>
      <c r="Y87" s="222">
        <f>U87/S87</f>
        <v>0</v>
      </c>
      <c r="Z87" s="222">
        <f>(W87/R87)*O87</f>
        <v>0</v>
      </c>
      <c r="AA87" s="222">
        <f>W87/R87</f>
        <v>0</v>
      </c>
      <c r="AB87" s="34">
        <v>25</v>
      </c>
      <c r="AC87" s="34">
        <v>50</v>
      </c>
      <c r="AD87" s="137" t="s">
        <v>182</v>
      </c>
    </row>
    <row r="88" spans="1:30" ht="45" customHeight="1" x14ac:dyDescent="0.25">
      <c r="A88" s="34">
        <v>8</v>
      </c>
      <c r="B88" s="34">
        <v>3</v>
      </c>
      <c r="C88" s="34" t="s">
        <v>113</v>
      </c>
      <c r="D88" s="34" t="s">
        <v>114</v>
      </c>
      <c r="E88" s="17"/>
      <c r="F88" s="59" t="s">
        <v>211</v>
      </c>
      <c r="G88" s="137" t="s">
        <v>182</v>
      </c>
      <c r="H88" s="17"/>
      <c r="I88" s="19" t="s">
        <v>216</v>
      </c>
      <c r="J88" s="34" t="s">
        <v>42</v>
      </c>
      <c r="K88" s="34" t="s">
        <v>43</v>
      </c>
      <c r="L88" s="19" t="s">
        <v>217</v>
      </c>
      <c r="M88" s="19" t="s">
        <v>217</v>
      </c>
      <c r="N88" s="19" t="s">
        <v>218</v>
      </c>
      <c r="O88" s="28">
        <f>'[2]Plan Indicativo'!CP110</f>
        <v>0.2</v>
      </c>
      <c r="P88" s="36" t="s">
        <v>52</v>
      </c>
      <c r="Q88" s="36"/>
      <c r="R88" s="34">
        <v>2</v>
      </c>
      <c r="S88" s="34">
        <f>'E 2024'!U107</f>
        <v>0</v>
      </c>
      <c r="T88" s="34">
        <v>0</v>
      </c>
      <c r="U88" s="34">
        <f t="shared" si="13"/>
        <v>0</v>
      </c>
      <c r="V88" s="47">
        <v>0</v>
      </c>
      <c r="W88" s="34">
        <f t="shared" si="12"/>
        <v>0</v>
      </c>
      <c r="X88" s="222" t="s">
        <v>750</v>
      </c>
      <c r="Y88" s="34" t="s">
        <v>750</v>
      </c>
      <c r="Z88" s="222">
        <f>(W88/R88)*O88</f>
        <v>0</v>
      </c>
      <c r="AA88" s="222">
        <f>W88/R88</f>
        <v>0</v>
      </c>
      <c r="AB88" s="34">
        <v>1</v>
      </c>
      <c r="AC88" s="34">
        <v>1</v>
      </c>
      <c r="AD88" s="137" t="s">
        <v>182</v>
      </c>
    </row>
    <row r="89" spans="1:30" ht="45" customHeight="1" x14ac:dyDescent="0.25">
      <c r="A89" s="34">
        <v>8</v>
      </c>
      <c r="B89" s="34">
        <v>3</v>
      </c>
      <c r="C89" s="34" t="s">
        <v>113</v>
      </c>
      <c r="D89" s="34" t="s">
        <v>114</v>
      </c>
      <c r="E89" s="17"/>
      <c r="F89" s="59" t="s">
        <v>211</v>
      </c>
      <c r="G89" s="134" t="s">
        <v>333</v>
      </c>
      <c r="H89" s="17"/>
      <c r="I89" s="19" t="s">
        <v>338</v>
      </c>
      <c r="J89" s="34" t="s">
        <v>42</v>
      </c>
      <c r="K89" s="44">
        <v>0</v>
      </c>
      <c r="L89" s="19" t="s">
        <v>339</v>
      </c>
      <c r="M89" s="19" t="s">
        <v>339</v>
      </c>
      <c r="N89" s="19" t="s">
        <v>340</v>
      </c>
      <c r="O89" s="28">
        <f>'[2]Plan Indicativo'!CP111</f>
        <v>0.15</v>
      </c>
      <c r="P89" s="36" t="s">
        <v>52</v>
      </c>
      <c r="Q89" s="36"/>
      <c r="R89" s="34">
        <v>2</v>
      </c>
      <c r="S89" s="34">
        <f>'E 2024'!U108</f>
        <v>1</v>
      </c>
      <c r="T89" s="34">
        <v>0</v>
      </c>
      <c r="U89" s="34">
        <f t="shared" si="13"/>
        <v>0</v>
      </c>
      <c r="V89" s="47">
        <v>0</v>
      </c>
      <c r="W89" s="34">
        <f t="shared" si="12"/>
        <v>0</v>
      </c>
      <c r="X89" s="222">
        <f>(U89/S89)*O89</f>
        <v>0</v>
      </c>
      <c r="Y89" s="222">
        <f>U89/S89</f>
        <v>0</v>
      </c>
      <c r="Z89" s="222">
        <f>(W89/R89)*O89</f>
        <v>0</v>
      </c>
      <c r="AA89" s="222">
        <f>W89/R89</f>
        <v>0</v>
      </c>
      <c r="AB89" s="34">
        <v>1</v>
      </c>
      <c r="AC89" s="34">
        <v>0</v>
      </c>
      <c r="AD89" s="134" t="s">
        <v>333</v>
      </c>
    </row>
    <row r="90" spans="1:30" ht="45" customHeight="1" x14ac:dyDescent="0.25">
      <c r="A90" s="34">
        <v>8</v>
      </c>
      <c r="B90" s="34">
        <v>3</v>
      </c>
      <c r="C90" s="34" t="s">
        <v>113</v>
      </c>
      <c r="D90" s="34" t="s">
        <v>114</v>
      </c>
      <c r="E90" s="17"/>
      <c r="F90" s="59" t="s">
        <v>211</v>
      </c>
      <c r="G90" s="134" t="s">
        <v>333</v>
      </c>
      <c r="H90" s="17"/>
      <c r="I90" s="19" t="s">
        <v>341</v>
      </c>
      <c r="J90" s="34" t="s">
        <v>42</v>
      </c>
      <c r="K90" s="44">
        <v>6</v>
      </c>
      <c r="L90" s="19" t="s">
        <v>342</v>
      </c>
      <c r="M90" s="19" t="s">
        <v>342</v>
      </c>
      <c r="N90" s="19" t="s">
        <v>343</v>
      </c>
      <c r="O90" s="28">
        <f>'[2]Plan Indicativo'!CP112</f>
        <v>0.2</v>
      </c>
      <c r="P90" s="36" t="s">
        <v>52</v>
      </c>
      <c r="Q90" s="36"/>
      <c r="R90" s="34">
        <v>24</v>
      </c>
      <c r="S90" s="34">
        <f>'E 2024'!U109</f>
        <v>10</v>
      </c>
      <c r="T90" s="219">
        <v>6</v>
      </c>
      <c r="U90" s="34">
        <f t="shared" si="13"/>
        <v>6</v>
      </c>
      <c r="V90" s="47">
        <v>14</v>
      </c>
      <c r="W90" s="34">
        <f t="shared" si="12"/>
        <v>20</v>
      </c>
      <c r="X90" s="222">
        <f>(U90/S90)*O90</f>
        <v>0.12</v>
      </c>
      <c r="Y90" s="222">
        <f>U90/S90</f>
        <v>0.6</v>
      </c>
      <c r="Z90" s="222">
        <f>(W90/R90)*O90</f>
        <v>0.16666666666666669</v>
      </c>
      <c r="AA90" s="222">
        <f>W90/R90</f>
        <v>0.83333333333333337</v>
      </c>
      <c r="AB90" s="34">
        <v>6</v>
      </c>
      <c r="AC90" s="34">
        <v>6</v>
      </c>
      <c r="AD90" s="134" t="s">
        <v>333</v>
      </c>
    </row>
    <row r="91" spans="1:30" ht="45" customHeight="1" x14ac:dyDescent="0.25">
      <c r="A91" s="260"/>
      <c r="B91" s="261"/>
      <c r="C91" s="261"/>
      <c r="D91" s="262"/>
      <c r="E91" s="17"/>
      <c r="F91" s="263" t="s">
        <v>764</v>
      </c>
      <c r="G91" s="264"/>
      <c r="H91" s="264"/>
      <c r="I91" s="264"/>
      <c r="J91" s="264"/>
      <c r="K91" s="264"/>
      <c r="L91" s="264"/>
      <c r="M91" s="264"/>
      <c r="N91" s="264"/>
      <c r="O91" s="264"/>
      <c r="P91" s="264"/>
      <c r="Q91" s="264"/>
      <c r="R91" s="264"/>
      <c r="S91" s="264"/>
      <c r="T91" s="264"/>
      <c r="U91" s="264"/>
      <c r="V91" s="264"/>
      <c r="W91" s="265"/>
      <c r="X91" s="221">
        <f>SUM(X86:X90)</f>
        <v>0.12</v>
      </c>
      <c r="Y91" s="221">
        <f>AVERAGE(Y86:Y90)</f>
        <v>0.15</v>
      </c>
      <c r="Z91" s="221">
        <f>SUM(Z86:Z90)</f>
        <v>0.16666666666666669</v>
      </c>
      <c r="AA91" s="221">
        <f>AVERAGE(AA86:AA90)</f>
        <v>0.16666666666666669</v>
      </c>
      <c r="AB91" s="34"/>
      <c r="AC91" s="34"/>
      <c r="AD91" s="134"/>
    </row>
    <row r="92" spans="1:30" ht="45" customHeight="1" x14ac:dyDescent="0.25">
      <c r="A92" s="34">
        <v>11</v>
      </c>
      <c r="B92" s="34">
        <v>4</v>
      </c>
      <c r="C92" s="34" t="s">
        <v>277</v>
      </c>
      <c r="D92" s="34" t="s">
        <v>383</v>
      </c>
      <c r="E92" s="17"/>
      <c r="F92" s="60" t="s">
        <v>394</v>
      </c>
      <c r="G92" s="134" t="s">
        <v>393</v>
      </c>
      <c r="H92" s="17"/>
      <c r="I92" s="19" t="s">
        <v>395</v>
      </c>
      <c r="J92" s="34" t="s">
        <v>42</v>
      </c>
      <c r="K92" s="34" t="s">
        <v>43</v>
      </c>
      <c r="L92" s="19" t="s">
        <v>396</v>
      </c>
      <c r="M92" s="19" t="s">
        <v>397</v>
      </c>
      <c r="N92" s="19" t="s">
        <v>398</v>
      </c>
      <c r="O92" s="28">
        <f>'[2]Plan Indicativo'!CP116</f>
        <v>0.1</v>
      </c>
      <c r="P92" s="36" t="s">
        <v>52</v>
      </c>
      <c r="Q92" s="36"/>
      <c r="R92" s="44">
        <v>1000</v>
      </c>
      <c r="S92" s="34">
        <f>'E 2024'!U113</f>
        <v>250</v>
      </c>
      <c r="T92" s="219">
        <v>150</v>
      </c>
      <c r="U92" s="34">
        <f t="shared" si="13"/>
        <v>150</v>
      </c>
      <c r="V92" s="47">
        <v>250</v>
      </c>
      <c r="W92" s="34">
        <f t="shared" si="12"/>
        <v>400</v>
      </c>
      <c r="X92" s="222">
        <f>(U92/S92)*O92</f>
        <v>0.06</v>
      </c>
      <c r="Y92" s="222">
        <f>U92/S92</f>
        <v>0.6</v>
      </c>
      <c r="Z92" s="222">
        <f t="shared" ref="Z92:Z98" si="14">(W92/R92)*O92</f>
        <v>4.0000000000000008E-2</v>
      </c>
      <c r="AA92" s="222">
        <f t="shared" ref="AA92:AA98" si="15">W92/R92</f>
        <v>0.4</v>
      </c>
      <c r="AB92" s="34">
        <v>250</v>
      </c>
      <c r="AC92" s="34">
        <v>250</v>
      </c>
      <c r="AD92" s="134" t="s">
        <v>393</v>
      </c>
    </row>
    <row r="93" spans="1:30" ht="45" customHeight="1" x14ac:dyDescent="0.25">
      <c r="A93" s="34">
        <v>11</v>
      </c>
      <c r="B93" s="34">
        <v>4</v>
      </c>
      <c r="C93" s="34" t="s">
        <v>277</v>
      </c>
      <c r="D93" s="44" t="s">
        <v>383</v>
      </c>
      <c r="E93" s="17"/>
      <c r="F93" s="61" t="s">
        <v>394</v>
      </c>
      <c r="G93" s="134" t="s">
        <v>393</v>
      </c>
      <c r="H93" s="17"/>
      <c r="I93" s="19" t="s">
        <v>399</v>
      </c>
      <c r="J93" s="34" t="s">
        <v>42</v>
      </c>
      <c r="K93" s="44">
        <v>13</v>
      </c>
      <c r="L93" s="19" t="s">
        <v>400</v>
      </c>
      <c r="M93" s="19" t="s">
        <v>400</v>
      </c>
      <c r="N93" s="19" t="s">
        <v>401</v>
      </c>
      <c r="O93" s="28">
        <f>'[2]Plan Indicativo'!CP117</f>
        <v>0.1</v>
      </c>
      <c r="P93" s="36" t="s">
        <v>52</v>
      </c>
      <c r="Q93" s="36"/>
      <c r="R93" s="34">
        <v>12</v>
      </c>
      <c r="S93" s="34">
        <f>'E 2024'!U114</f>
        <v>0</v>
      </c>
      <c r="T93" s="219">
        <v>5</v>
      </c>
      <c r="U93" s="34">
        <f t="shared" si="13"/>
        <v>5</v>
      </c>
      <c r="V93" s="47">
        <v>23</v>
      </c>
      <c r="W93" s="34">
        <f t="shared" si="12"/>
        <v>28</v>
      </c>
      <c r="X93" s="222" t="s">
        <v>750</v>
      </c>
      <c r="Y93" s="34" t="s">
        <v>750</v>
      </c>
      <c r="Z93" s="222">
        <f t="shared" si="14"/>
        <v>0.23333333333333336</v>
      </c>
      <c r="AA93" s="222">
        <f t="shared" si="15"/>
        <v>2.3333333333333335</v>
      </c>
      <c r="AB93" s="34">
        <v>0</v>
      </c>
      <c r="AC93" s="34">
        <v>0</v>
      </c>
      <c r="AD93" s="134" t="s">
        <v>393</v>
      </c>
    </row>
    <row r="94" spans="1:30" ht="45" customHeight="1" x14ac:dyDescent="0.25">
      <c r="A94" s="34">
        <v>11</v>
      </c>
      <c r="B94" s="34">
        <v>4</v>
      </c>
      <c r="C94" s="34" t="s">
        <v>277</v>
      </c>
      <c r="D94" s="34" t="s">
        <v>383</v>
      </c>
      <c r="E94" s="17"/>
      <c r="F94" s="60" t="s">
        <v>394</v>
      </c>
      <c r="G94" s="134" t="s">
        <v>393</v>
      </c>
      <c r="H94" s="17"/>
      <c r="I94" s="19" t="s">
        <v>402</v>
      </c>
      <c r="J94" s="34" t="s">
        <v>42</v>
      </c>
      <c r="K94" s="34" t="s">
        <v>43</v>
      </c>
      <c r="L94" s="19" t="s">
        <v>403</v>
      </c>
      <c r="M94" s="19" t="s">
        <v>404</v>
      </c>
      <c r="N94" s="19" t="s">
        <v>405</v>
      </c>
      <c r="O94" s="28">
        <f>'[2]Plan Indicativo'!CP118</f>
        <v>0.1</v>
      </c>
      <c r="P94" s="36" t="s">
        <v>52</v>
      </c>
      <c r="Q94" s="36"/>
      <c r="R94" s="34">
        <v>15</v>
      </c>
      <c r="S94" s="34">
        <f>'E 2024'!U115</f>
        <v>0</v>
      </c>
      <c r="T94" s="34">
        <v>0</v>
      </c>
      <c r="U94" s="34">
        <f t="shared" si="13"/>
        <v>0</v>
      </c>
      <c r="V94" s="47">
        <v>0</v>
      </c>
      <c r="W94" s="34">
        <f t="shared" si="12"/>
        <v>0</v>
      </c>
      <c r="X94" s="222" t="s">
        <v>750</v>
      </c>
      <c r="Y94" s="34" t="s">
        <v>750</v>
      </c>
      <c r="Z94" s="222">
        <f t="shared" si="14"/>
        <v>0</v>
      </c>
      <c r="AA94" s="222">
        <f t="shared" si="15"/>
        <v>0</v>
      </c>
      <c r="AB94" s="34">
        <v>7</v>
      </c>
      <c r="AC94" s="34">
        <v>8</v>
      </c>
      <c r="AD94" s="134" t="s">
        <v>393</v>
      </c>
    </row>
    <row r="95" spans="1:30" ht="45" customHeight="1" x14ac:dyDescent="0.25">
      <c r="A95" s="34">
        <v>11</v>
      </c>
      <c r="B95" s="34">
        <v>4</v>
      </c>
      <c r="C95" s="34" t="s">
        <v>277</v>
      </c>
      <c r="D95" s="34" t="s">
        <v>383</v>
      </c>
      <c r="E95" s="17"/>
      <c r="F95" s="60" t="s">
        <v>394</v>
      </c>
      <c r="G95" s="134" t="s">
        <v>393</v>
      </c>
      <c r="H95" s="17"/>
      <c r="I95" s="19" t="s">
        <v>406</v>
      </c>
      <c r="J95" s="34" t="s">
        <v>42</v>
      </c>
      <c r="K95" s="34" t="s">
        <v>43</v>
      </c>
      <c r="L95" s="19" t="s">
        <v>407</v>
      </c>
      <c r="M95" s="19"/>
      <c r="N95" s="19" t="s">
        <v>407</v>
      </c>
      <c r="O95" s="28">
        <f>'[2]Plan Indicativo'!CP119</f>
        <v>0.3</v>
      </c>
      <c r="P95" s="36" t="s">
        <v>47</v>
      </c>
      <c r="Q95" s="36"/>
      <c r="R95" s="34">
        <v>10</v>
      </c>
      <c r="S95" s="34">
        <f>'E 2024'!U116</f>
        <v>2</v>
      </c>
      <c r="T95" s="219">
        <v>1</v>
      </c>
      <c r="U95" s="34">
        <f t="shared" si="13"/>
        <v>1</v>
      </c>
      <c r="V95" s="47">
        <v>3</v>
      </c>
      <c r="W95" s="34">
        <f t="shared" si="12"/>
        <v>4</v>
      </c>
      <c r="X95" s="222">
        <f>(U95/S95)*O95</f>
        <v>0.15</v>
      </c>
      <c r="Y95" s="222">
        <f>U95/S95</f>
        <v>0.5</v>
      </c>
      <c r="Z95" s="222">
        <f t="shared" si="14"/>
        <v>0.12</v>
      </c>
      <c r="AA95" s="222">
        <f t="shared" si="15"/>
        <v>0.4</v>
      </c>
      <c r="AB95" s="34">
        <v>2</v>
      </c>
      <c r="AC95" s="34">
        <v>3</v>
      </c>
      <c r="AD95" s="134" t="s">
        <v>393</v>
      </c>
    </row>
    <row r="96" spans="1:30" ht="45" customHeight="1" x14ac:dyDescent="0.25">
      <c r="A96" s="34">
        <v>11</v>
      </c>
      <c r="B96" s="34">
        <v>4</v>
      </c>
      <c r="C96" s="34" t="s">
        <v>277</v>
      </c>
      <c r="D96" s="34" t="s">
        <v>383</v>
      </c>
      <c r="E96" s="17"/>
      <c r="F96" s="60" t="s">
        <v>394</v>
      </c>
      <c r="G96" s="134" t="s">
        <v>393</v>
      </c>
      <c r="H96" s="17"/>
      <c r="I96" s="19" t="s">
        <v>408</v>
      </c>
      <c r="J96" s="34" t="s">
        <v>42</v>
      </c>
      <c r="K96" s="34" t="s">
        <v>43</v>
      </c>
      <c r="L96" s="19" t="s">
        <v>409</v>
      </c>
      <c r="M96" s="19" t="s">
        <v>410</v>
      </c>
      <c r="N96" s="19" t="s">
        <v>411</v>
      </c>
      <c r="O96" s="28">
        <f>'[2]Plan Indicativo'!CP120</f>
        <v>0.1</v>
      </c>
      <c r="P96" s="36" t="s">
        <v>47</v>
      </c>
      <c r="Q96" s="36"/>
      <c r="R96" s="34">
        <v>3</v>
      </c>
      <c r="S96" s="34">
        <f>'E 2024'!U117</f>
        <v>0</v>
      </c>
      <c r="T96" s="34">
        <v>0</v>
      </c>
      <c r="U96" s="34">
        <f t="shared" si="13"/>
        <v>0</v>
      </c>
      <c r="V96" s="47">
        <v>0</v>
      </c>
      <c r="W96" s="34">
        <f t="shared" si="12"/>
        <v>0</v>
      </c>
      <c r="X96" s="222" t="s">
        <v>750</v>
      </c>
      <c r="Y96" s="34" t="s">
        <v>750</v>
      </c>
      <c r="Z96" s="222">
        <f t="shared" si="14"/>
        <v>0</v>
      </c>
      <c r="AA96" s="222">
        <f t="shared" si="15"/>
        <v>0</v>
      </c>
      <c r="AB96" s="34">
        <v>1</v>
      </c>
      <c r="AC96" s="34">
        <v>2</v>
      </c>
      <c r="AD96" s="134" t="s">
        <v>393</v>
      </c>
    </row>
    <row r="97" spans="1:30" ht="45" customHeight="1" x14ac:dyDescent="0.25">
      <c r="A97" s="34">
        <v>11</v>
      </c>
      <c r="B97" s="34">
        <v>4</v>
      </c>
      <c r="C97" s="34" t="s">
        <v>277</v>
      </c>
      <c r="D97" s="34" t="s">
        <v>383</v>
      </c>
      <c r="E97" s="17"/>
      <c r="F97" s="60" t="s">
        <v>394</v>
      </c>
      <c r="G97" s="134" t="s">
        <v>393</v>
      </c>
      <c r="H97" s="17"/>
      <c r="I97" s="19" t="s">
        <v>412</v>
      </c>
      <c r="J97" s="34" t="s">
        <v>42</v>
      </c>
      <c r="K97" s="34" t="s">
        <v>43</v>
      </c>
      <c r="L97" s="19"/>
      <c r="M97" s="19" t="s">
        <v>413</v>
      </c>
      <c r="N97" s="19" t="s">
        <v>413</v>
      </c>
      <c r="O97" s="28">
        <f>'[2]Plan Indicativo'!CP121</f>
        <v>0.2</v>
      </c>
      <c r="P97" s="36" t="s">
        <v>47</v>
      </c>
      <c r="Q97" s="36"/>
      <c r="R97" s="34">
        <v>1</v>
      </c>
      <c r="S97" s="34">
        <f>'E 2024'!U118</f>
        <v>0</v>
      </c>
      <c r="T97" s="34">
        <v>0</v>
      </c>
      <c r="U97" s="34">
        <f t="shared" si="13"/>
        <v>0</v>
      </c>
      <c r="V97" s="47">
        <v>0</v>
      </c>
      <c r="W97" s="34">
        <f t="shared" si="12"/>
        <v>0</v>
      </c>
      <c r="X97" s="222" t="s">
        <v>750</v>
      </c>
      <c r="Y97" s="34" t="s">
        <v>750</v>
      </c>
      <c r="Z97" s="222">
        <f t="shared" si="14"/>
        <v>0</v>
      </c>
      <c r="AA97" s="222">
        <f t="shared" si="15"/>
        <v>0</v>
      </c>
      <c r="AB97" s="34">
        <v>0</v>
      </c>
      <c r="AC97" s="34">
        <v>1</v>
      </c>
      <c r="AD97" s="134" t="s">
        <v>393</v>
      </c>
    </row>
    <row r="98" spans="1:30" ht="45" customHeight="1" x14ac:dyDescent="0.25">
      <c r="A98" s="34">
        <v>11</v>
      </c>
      <c r="B98" s="34">
        <v>4</v>
      </c>
      <c r="C98" s="34" t="s">
        <v>277</v>
      </c>
      <c r="D98" s="34" t="s">
        <v>383</v>
      </c>
      <c r="E98" s="17"/>
      <c r="F98" s="60" t="s">
        <v>394</v>
      </c>
      <c r="G98" s="134" t="s">
        <v>393</v>
      </c>
      <c r="H98" s="17"/>
      <c r="I98" s="19" t="s">
        <v>414</v>
      </c>
      <c r="J98" s="34" t="s">
        <v>42</v>
      </c>
      <c r="K98" s="34" t="s">
        <v>43</v>
      </c>
      <c r="L98" s="19" t="s">
        <v>415</v>
      </c>
      <c r="M98" s="19" t="s">
        <v>416</v>
      </c>
      <c r="N98" s="19" t="s">
        <v>417</v>
      </c>
      <c r="O98" s="28">
        <f>'[2]Plan Indicativo'!CP122</f>
        <v>0.1</v>
      </c>
      <c r="P98" s="36" t="s">
        <v>52</v>
      </c>
      <c r="Q98" s="36"/>
      <c r="R98" s="34">
        <v>9</v>
      </c>
      <c r="S98" s="34">
        <f>'E 2024'!U119</f>
        <v>3</v>
      </c>
      <c r="T98" s="219">
        <v>1</v>
      </c>
      <c r="U98" s="34">
        <f t="shared" si="13"/>
        <v>1</v>
      </c>
      <c r="V98" s="47">
        <v>2</v>
      </c>
      <c r="W98" s="34">
        <f t="shared" si="12"/>
        <v>3</v>
      </c>
      <c r="X98" s="222">
        <f>(U98/S98)*O98</f>
        <v>3.3333333333333333E-2</v>
      </c>
      <c r="Y98" s="222">
        <f>U98/S98</f>
        <v>0.33333333333333331</v>
      </c>
      <c r="Z98" s="222">
        <f t="shared" si="14"/>
        <v>3.3333333333333333E-2</v>
      </c>
      <c r="AA98" s="222">
        <f t="shared" si="15"/>
        <v>0.33333333333333331</v>
      </c>
      <c r="AB98" s="34">
        <v>2</v>
      </c>
      <c r="AC98" s="34">
        <v>2</v>
      </c>
      <c r="AD98" s="134" t="s">
        <v>393</v>
      </c>
    </row>
    <row r="99" spans="1:30" ht="45" customHeight="1" x14ac:dyDescent="0.25">
      <c r="A99" s="260"/>
      <c r="B99" s="261"/>
      <c r="C99" s="261"/>
      <c r="D99" s="262"/>
      <c r="E99" s="17"/>
      <c r="F99" s="263" t="s">
        <v>765</v>
      </c>
      <c r="G99" s="264"/>
      <c r="H99" s="264"/>
      <c r="I99" s="264"/>
      <c r="J99" s="264"/>
      <c r="K99" s="264"/>
      <c r="L99" s="264"/>
      <c r="M99" s="264"/>
      <c r="N99" s="264"/>
      <c r="O99" s="264"/>
      <c r="P99" s="264"/>
      <c r="Q99" s="264"/>
      <c r="R99" s="264"/>
      <c r="S99" s="264"/>
      <c r="T99" s="264"/>
      <c r="U99" s="264"/>
      <c r="V99" s="264"/>
      <c r="W99" s="265"/>
      <c r="X99" s="221">
        <f>SUM(X92:X98)</f>
        <v>0.24333333333333332</v>
      </c>
      <c r="Y99" s="221">
        <f>AVERAGE(Y92:Y98)</f>
        <v>0.4777777777777778</v>
      </c>
      <c r="Z99" s="221">
        <f>SUM(Z92:Z98)</f>
        <v>0.42666666666666669</v>
      </c>
      <c r="AA99" s="221">
        <f>AVERAGE(AA92:AA98)</f>
        <v>0.49523809523809526</v>
      </c>
      <c r="AB99" s="34"/>
      <c r="AC99" s="34"/>
      <c r="AD99" s="134"/>
    </row>
    <row r="100" spans="1:30" ht="45" customHeight="1" x14ac:dyDescent="0.25">
      <c r="A100" s="34">
        <v>11</v>
      </c>
      <c r="B100" s="34">
        <v>4</v>
      </c>
      <c r="C100" s="34" t="s">
        <v>277</v>
      </c>
      <c r="D100" s="34" t="s">
        <v>383</v>
      </c>
      <c r="E100" s="17"/>
      <c r="F100" s="62" t="s">
        <v>384</v>
      </c>
      <c r="G100" s="137" t="s">
        <v>382</v>
      </c>
      <c r="H100" s="17"/>
      <c r="I100" s="19" t="s">
        <v>385</v>
      </c>
      <c r="J100" s="34" t="s">
        <v>42</v>
      </c>
      <c r="K100" s="34" t="s">
        <v>43</v>
      </c>
      <c r="L100" s="19" t="s">
        <v>386</v>
      </c>
      <c r="M100" s="19" t="s">
        <v>387</v>
      </c>
      <c r="N100" s="19" t="s">
        <v>388</v>
      </c>
      <c r="O100" s="28">
        <f>'[2]Plan Indicativo'!CP124</f>
        <v>0.7</v>
      </c>
      <c r="P100" s="36" t="s">
        <v>52</v>
      </c>
      <c r="Q100" s="36"/>
      <c r="R100" s="34">
        <v>18</v>
      </c>
      <c r="S100" s="34">
        <f>'E 2024'!U121</f>
        <v>4</v>
      </c>
      <c r="T100" s="34">
        <v>0</v>
      </c>
      <c r="U100" s="34">
        <f t="shared" si="13"/>
        <v>0</v>
      </c>
      <c r="V100" s="47">
        <v>6</v>
      </c>
      <c r="W100" s="34">
        <f t="shared" si="12"/>
        <v>6</v>
      </c>
      <c r="X100" s="222">
        <f>(U100/S100)*O100</f>
        <v>0</v>
      </c>
      <c r="Y100" s="222">
        <f>U100/S100</f>
        <v>0</v>
      </c>
      <c r="Z100" s="222">
        <f>(W100/R100)*O100</f>
        <v>0.23333333333333331</v>
      </c>
      <c r="AA100" s="222">
        <f>W100/R100</f>
        <v>0.33333333333333331</v>
      </c>
      <c r="AB100" s="34">
        <v>4</v>
      </c>
      <c r="AC100" s="34">
        <v>4</v>
      </c>
      <c r="AD100" s="137" t="s">
        <v>382</v>
      </c>
    </row>
    <row r="101" spans="1:30" ht="45" customHeight="1" x14ac:dyDescent="0.25">
      <c r="A101" s="34">
        <v>11</v>
      </c>
      <c r="B101" s="34">
        <v>4</v>
      </c>
      <c r="C101" s="34" t="s">
        <v>277</v>
      </c>
      <c r="D101" s="34" t="s">
        <v>383</v>
      </c>
      <c r="E101" s="17"/>
      <c r="F101" s="62" t="s">
        <v>384</v>
      </c>
      <c r="G101" s="137" t="s">
        <v>382</v>
      </c>
      <c r="H101" s="17"/>
      <c r="I101" s="19" t="s">
        <v>389</v>
      </c>
      <c r="J101" s="34" t="s">
        <v>42</v>
      </c>
      <c r="K101" s="34" t="s">
        <v>43</v>
      </c>
      <c r="L101" s="19" t="s">
        <v>390</v>
      </c>
      <c r="M101" s="19" t="s">
        <v>391</v>
      </c>
      <c r="N101" s="19" t="s">
        <v>392</v>
      </c>
      <c r="O101" s="28">
        <f>'[2]Plan Indicativo'!CP125</f>
        <v>0.3</v>
      </c>
      <c r="P101" s="36" t="s">
        <v>52</v>
      </c>
      <c r="Q101" s="36"/>
      <c r="R101" s="34">
        <v>6</v>
      </c>
      <c r="S101" s="34">
        <f>'E 2024'!U122</f>
        <v>1</v>
      </c>
      <c r="T101" s="34">
        <v>0</v>
      </c>
      <c r="U101" s="34">
        <f t="shared" si="13"/>
        <v>0</v>
      </c>
      <c r="V101" s="47">
        <v>5</v>
      </c>
      <c r="W101" s="34">
        <f t="shared" si="12"/>
        <v>5</v>
      </c>
      <c r="X101" s="222">
        <f>(U101/S101)*O101</f>
        <v>0</v>
      </c>
      <c r="Y101" s="222">
        <f>U101/S101</f>
        <v>0</v>
      </c>
      <c r="Z101" s="222">
        <f>(W101/R101)*O101</f>
        <v>0.25</v>
      </c>
      <c r="AA101" s="222">
        <f>W101/R101</f>
        <v>0.83333333333333337</v>
      </c>
      <c r="AB101" s="34">
        <v>0</v>
      </c>
      <c r="AC101" s="34">
        <v>0</v>
      </c>
      <c r="AD101" s="137" t="s">
        <v>382</v>
      </c>
    </row>
    <row r="102" spans="1:30" ht="45" customHeight="1" x14ac:dyDescent="0.25">
      <c r="A102" s="260"/>
      <c r="B102" s="261"/>
      <c r="C102" s="261"/>
      <c r="D102" s="262"/>
      <c r="E102" s="17"/>
      <c r="F102" s="263" t="s">
        <v>766</v>
      </c>
      <c r="G102" s="264"/>
      <c r="H102" s="264"/>
      <c r="I102" s="264"/>
      <c r="J102" s="264"/>
      <c r="K102" s="264"/>
      <c r="L102" s="264"/>
      <c r="M102" s="264"/>
      <c r="N102" s="264"/>
      <c r="O102" s="264"/>
      <c r="P102" s="264"/>
      <c r="Q102" s="264"/>
      <c r="R102" s="264"/>
      <c r="S102" s="264"/>
      <c r="T102" s="264"/>
      <c r="U102" s="264"/>
      <c r="V102" s="264"/>
      <c r="W102" s="265"/>
      <c r="X102" s="221">
        <f>SUM(X100:X101)</f>
        <v>0</v>
      </c>
      <c r="Y102" s="221">
        <f>AVERAGE(Y100:Y101)</f>
        <v>0</v>
      </c>
      <c r="Z102" s="221">
        <f>SUM(Z100:Z101)</f>
        <v>0.48333333333333328</v>
      </c>
      <c r="AA102" s="221">
        <f>AVERAGE(AA100:AA101)</f>
        <v>0.58333333333333337</v>
      </c>
      <c r="AB102" s="34"/>
      <c r="AC102" s="34"/>
      <c r="AD102" s="137"/>
    </row>
    <row r="103" spans="1:30" ht="45" customHeight="1" x14ac:dyDescent="0.25">
      <c r="A103" s="34">
        <v>11</v>
      </c>
      <c r="B103" s="34">
        <v>4</v>
      </c>
      <c r="C103" s="34" t="s">
        <v>277</v>
      </c>
      <c r="D103" s="34" t="s">
        <v>278</v>
      </c>
      <c r="E103" s="17"/>
      <c r="F103" s="63" t="s">
        <v>279</v>
      </c>
      <c r="G103" s="137" t="s">
        <v>26</v>
      </c>
      <c r="H103" s="17"/>
      <c r="I103" s="19" t="s">
        <v>280</v>
      </c>
      <c r="J103" s="34" t="s">
        <v>281</v>
      </c>
      <c r="K103" s="34" t="s">
        <v>43</v>
      </c>
      <c r="L103" s="19" t="s">
        <v>282</v>
      </c>
      <c r="M103" s="19" t="s">
        <v>283</v>
      </c>
      <c r="N103" s="19" t="s">
        <v>284</v>
      </c>
      <c r="O103" s="28">
        <f>'[2]Plan Indicativo'!CP128</f>
        <v>0.7</v>
      </c>
      <c r="P103" s="36" t="s">
        <v>47</v>
      </c>
      <c r="Q103" s="19" t="s">
        <v>285</v>
      </c>
      <c r="R103" s="204">
        <v>5.3</v>
      </c>
      <c r="S103" s="204">
        <f>'E 2024'!U125</f>
        <v>0.26100000000000001</v>
      </c>
      <c r="T103" s="203">
        <v>0</v>
      </c>
      <c r="U103" s="34">
        <f t="shared" si="13"/>
        <v>0</v>
      </c>
      <c r="V103" s="47">
        <v>0.26500000000000001</v>
      </c>
      <c r="W103" s="34">
        <f t="shared" si="12"/>
        <v>0.26500000000000001</v>
      </c>
      <c r="X103" s="222">
        <f>(U103/S103)*O103</f>
        <v>0</v>
      </c>
      <c r="Y103" s="222">
        <f>U103/S103</f>
        <v>0</v>
      </c>
      <c r="Z103" s="222">
        <f>(W103/R103)*O103</f>
        <v>3.4999999999999996E-2</v>
      </c>
      <c r="AA103" s="222">
        <f>W103/R103</f>
        <v>0.05</v>
      </c>
      <c r="AB103" s="203">
        <v>2</v>
      </c>
      <c r="AC103" s="203">
        <v>2.774</v>
      </c>
      <c r="AD103" s="137" t="s">
        <v>26</v>
      </c>
    </row>
    <row r="104" spans="1:30" ht="45" customHeight="1" x14ac:dyDescent="0.25">
      <c r="A104" s="34">
        <v>11</v>
      </c>
      <c r="B104" s="34">
        <v>4</v>
      </c>
      <c r="C104" s="34" t="s">
        <v>277</v>
      </c>
      <c r="D104" s="34" t="s">
        <v>278</v>
      </c>
      <c r="E104" s="17"/>
      <c r="F104" s="63" t="s">
        <v>279</v>
      </c>
      <c r="G104" s="137" t="s">
        <v>26</v>
      </c>
      <c r="H104" s="17"/>
      <c r="I104" s="19" t="s">
        <v>286</v>
      </c>
      <c r="J104" s="34" t="s">
        <v>287</v>
      </c>
      <c r="K104" s="34" t="s">
        <v>43</v>
      </c>
      <c r="L104" s="19" t="s">
        <v>288</v>
      </c>
      <c r="M104" s="19" t="s">
        <v>289</v>
      </c>
      <c r="N104" s="19" t="s">
        <v>290</v>
      </c>
      <c r="O104" s="28">
        <f>'[2]Plan Indicativo'!CP129</f>
        <v>0.15</v>
      </c>
      <c r="P104" s="36" t="s">
        <v>52</v>
      </c>
      <c r="Q104" s="19" t="s">
        <v>291</v>
      </c>
      <c r="R104" s="44">
        <v>30000</v>
      </c>
      <c r="S104" s="64">
        <f>'E 2024'!U126</f>
        <v>6500</v>
      </c>
      <c r="T104" s="64">
        <v>0</v>
      </c>
      <c r="U104" s="34">
        <f t="shared" si="13"/>
        <v>0</v>
      </c>
      <c r="V104" s="47">
        <v>5330</v>
      </c>
      <c r="W104" s="34">
        <f t="shared" si="12"/>
        <v>5330</v>
      </c>
      <c r="X104" s="222">
        <f>(U104/S104)*O104</f>
        <v>0</v>
      </c>
      <c r="Y104" s="222">
        <f>U104/S104</f>
        <v>0</v>
      </c>
      <c r="Z104" s="222">
        <f>(W104/R104)*O104</f>
        <v>2.665E-2</v>
      </c>
      <c r="AA104" s="222">
        <f>W104/R104</f>
        <v>0.17766666666666667</v>
      </c>
      <c r="AB104" s="64">
        <v>8170</v>
      </c>
      <c r="AC104" s="64">
        <v>10000</v>
      </c>
      <c r="AD104" s="137" t="s">
        <v>26</v>
      </c>
    </row>
    <row r="105" spans="1:30" ht="45" customHeight="1" x14ac:dyDescent="0.25">
      <c r="A105" s="34">
        <v>11</v>
      </c>
      <c r="B105" s="34">
        <v>4</v>
      </c>
      <c r="C105" s="34" t="s">
        <v>277</v>
      </c>
      <c r="D105" s="34" t="s">
        <v>278</v>
      </c>
      <c r="E105" s="17"/>
      <c r="F105" s="63" t="s">
        <v>279</v>
      </c>
      <c r="G105" s="137" t="s">
        <v>26</v>
      </c>
      <c r="H105" s="17"/>
      <c r="I105" s="19" t="s">
        <v>292</v>
      </c>
      <c r="J105" s="34" t="s">
        <v>293</v>
      </c>
      <c r="K105" s="34" t="s">
        <v>43</v>
      </c>
      <c r="L105" s="19" t="s">
        <v>294</v>
      </c>
      <c r="M105" s="19"/>
      <c r="N105" s="19" t="s">
        <v>294</v>
      </c>
      <c r="O105" s="28">
        <f>'[2]Plan Indicativo'!CP130</f>
        <v>0.02</v>
      </c>
      <c r="P105" s="36" t="s">
        <v>47</v>
      </c>
      <c r="Q105" s="36"/>
      <c r="R105" s="44">
        <v>4361</v>
      </c>
      <c r="S105" s="34">
        <f>'E 2024'!U127</f>
        <v>0</v>
      </c>
      <c r="T105" s="64">
        <v>0</v>
      </c>
      <c r="U105" s="34">
        <f t="shared" si="13"/>
        <v>0</v>
      </c>
      <c r="V105" s="47">
        <v>0</v>
      </c>
      <c r="W105" s="34">
        <f t="shared" si="12"/>
        <v>0</v>
      </c>
      <c r="X105" s="222" t="s">
        <v>750</v>
      </c>
      <c r="Y105" s="34" t="s">
        <v>750</v>
      </c>
      <c r="Z105" s="222">
        <f>(W105/R105)*O105</f>
        <v>0</v>
      </c>
      <c r="AA105" s="222">
        <f>W105/R105</f>
        <v>0</v>
      </c>
      <c r="AB105" s="64">
        <v>2000</v>
      </c>
      <c r="AC105" s="64">
        <v>2361</v>
      </c>
      <c r="AD105" s="137" t="s">
        <v>26</v>
      </c>
    </row>
    <row r="106" spans="1:30" ht="45" customHeight="1" x14ac:dyDescent="0.25">
      <c r="A106" s="34">
        <v>11</v>
      </c>
      <c r="B106" s="34">
        <v>4</v>
      </c>
      <c r="C106" s="34" t="s">
        <v>277</v>
      </c>
      <c r="D106" s="44" t="s">
        <v>278</v>
      </c>
      <c r="E106" s="17"/>
      <c r="F106" s="65" t="s">
        <v>279</v>
      </c>
      <c r="G106" s="137" t="s">
        <v>26</v>
      </c>
      <c r="H106" s="17"/>
      <c r="I106" s="19" t="s">
        <v>295</v>
      </c>
      <c r="J106" s="34" t="s">
        <v>42</v>
      </c>
      <c r="K106" s="44">
        <v>7</v>
      </c>
      <c r="L106" s="19" t="s">
        <v>296</v>
      </c>
      <c r="M106" s="19"/>
      <c r="N106" s="19" t="s">
        <v>296</v>
      </c>
      <c r="O106" s="28">
        <f>'[2]Plan Indicativo'!CP131</f>
        <v>0.13</v>
      </c>
      <c r="P106" s="36" t="s">
        <v>47</v>
      </c>
      <c r="Q106" s="36"/>
      <c r="R106" s="34">
        <v>7</v>
      </c>
      <c r="S106" s="34">
        <f>'E 2024'!U128</f>
        <v>0</v>
      </c>
      <c r="T106" s="34">
        <v>0</v>
      </c>
      <c r="U106" s="34">
        <f t="shared" si="13"/>
        <v>0</v>
      </c>
      <c r="V106" s="47">
        <v>0</v>
      </c>
      <c r="W106" s="34">
        <f t="shared" si="12"/>
        <v>0</v>
      </c>
      <c r="X106" s="222" t="s">
        <v>750</v>
      </c>
      <c r="Y106" s="34" t="s">
        <v>750</v>
      </c>
      <c r="Z106" s="222">
        <f>(W106/R106)*O106</f>
        <v>0</v>
      </c>
      <c r="AA106" s="222">
        <f>W106/R106</f>
        <v>0</v>
      </c>
      <c r="AB106" s="34">
        <v>1</v>
      </c>
      <c r="AC106" s="34">
        <v>0</v>
      </c>
      <c r="AD106" s="137" t="s">
        <v>26</v>
      </c>
    </row>
    <row r="107" spans="1:30" ht="45" customHeight="1" x14ac:dyDescent="0.25">
      <c r="A107" s="260"/>
      <c r="B107" s="261"/>
      <c r="C107" s="261"/>
      <c r="D107" s="262"/>
      <c r="E107" s="17"/>
      <c r="F107" s="263" t="s">
        <v>767</v>
      </c>
      <c r="G107" s="264"/>
      <c r="H107" s="264"/>
      <c r="I107" s="264"/>
      <c r="J107" s="264"/>
      <c r="K107" s="264"/>
      <c r="L107" s="264"/>
      <c r="M107" s="264"/>
      <c r="N107" s="264"/>
      <c r="O107" s="264"/>
      <c r="P107" s="264"/>
      <c r="Q107" s="264"/>
      <c r="R107" s="264"/>
      <c r="S107" s="264"/>
      <c r="T107" s="264"/>
      <c r="U107" s="264"/>
      <c r="V107" s="264"/>
      <c r="W107" s="265"/>
      <c r="X107" s="221">
        <f>SUM(X103:X106)</f>
        <v>0</v>
      </c>
      <c r="Y107" s="221">
        <f>AVERAGE(Y103:Y106)</f>
        <v>0</v>
      </c>
      <c r="Z107" s="221">
        <f>SUM(Z103:Z106)</f>
        <v>6.1649999999999996E-2</v>
      </c>
      <c r="AA107" s="221">
        <f>AVERAGE(AA103:AA106)</f>
        <v>5.6916666666666671E-2</v>
      </c>
      <c r="AB107" s="34"/>
      <c r="AC107" s="34"/>
      <c r="AD107" s="137"/>
    </row>
    <row r="108" spans="1:30" ht="45" customHeight="1" x14ac:dyDescent="0.25">
      <c r="A108" s="34">
        <v>11</v>
      </c>
      <c r="B108" s="34">
        <v>4</v>
      </c>
      <c r="C108" s="34" t="s">
        <v>277</v>
      </c>
      <c r="D108" s="34" t="s">
        <v>278</v>
      </c>
      <c r="E108" s="17"/>
      <c r="F108" s="66" t="s">
        <v>297</v>
      </c>
      <c r="G108" s="137" t="s">
        <v>26</v>
      </c>
      <c r="H108" s="17"/>
      <c r="I108" s="19" t="s">
        <v>298</v>
      </c>
      <c r="J108" s="34" t="s">
        <v>42</v>
      </c>
      <c r="K108" s="34" t="s">
        <v>43</v>
      </c>
      <c r="L108" s="19"/>
      <c r="M108" s="19" t="s">
        <v>299</v>
      </c>
      <c r="N108" s="19" t="s">
        <v>299</v>
      </c>
      <c r="O108" s="28">
        <f>'[2]Plan Indicativo'!CP133</f>
        <v>1</v>
      </c>
      <c r="P108" s="36" t="s">
        <v>52</v>
      </c>
      <c r="Q108" s="36"/>
      <c r="R108" s="34">
        <v>8</v>
      </c>
      <c r="S108" s="34">
        <f>'E 2024'!U130</f>
        <v>0</v>
      </c>
      <c r="T108" s="34">
        <v>0</v>
      </c>
      <c r="U108" s="34">
        <f t="shared" si="13"/>
        <v>0</v>
      </c>
      <c r="V108" s="47">
        <v>0</v>
      </c>
      <c r="W108" s="34">
        <f t="shared" si="12"/>
        <v>0</v>
      </c>
      <c r="X108" s="222" t="s">
        <v>750</v>
      </c>
      <c r="Y108" s="34" t="s">
        <v>750</v>
      </c>
      <c r="Z108" s="222">
        <f>(W108/R108)*O108</f>
        <v>0</v>
      </c>
      <c r="AA108" s="222">
        <f>W108/R108</f>
        <v>0</v>
      </c>
      <c r="AB108" s="34">
        <v>0</v>
      </c>
      <c r="AC108" s="34">
        <v>8</v>
      </c>
      <c r="AD108" s="137" t="s">
        <v>26</v>
      </c>
    </row>
    <row r="109" spans="1:30" ht="45" customHeight="1" x14ac:dyDescent="0.25">
      <c r="A109" s="260"/>
      <c r="B109" s="261"/>
      <c r="C109" s="261"/>
      <c r="D109" s="262"/>
      <c r="E109" s="17"/>
      <c r="F109" s="263" t="s">
        <v>768</v>
      </c>
      <c r="G109" s="264"/>
      <c r="H109" s="264"/>
      <c r="I109" s="264"/>
      <c r="J109" s="264"/>
      <c r="K109" s="264"/>
      <c r="L109" s="264"/>
      <c r="M109" s="264"/>
      <c r="N109" s="264"/>
      <c r="O109" s="264"/>
      <c r="P109" s="264"/>
      <c r="Q109" s="264"/>
      <c r="R109" s="264"/>
      <c r="S109" s="264"/>
      <c r="T109" s="264"/>
      <c r="U109" s="264"/>
      <c r="V109" s="264"/>
      <c r="W109" s="265"/>
      <c r="X109" s="221" t="s">
        <v>750</v>
      </c>
      <c r="Y109" s="221" t="s">
        <v>750</v>
      </c>
      <c r="Z109" s="221">
        <f>SUM(Z105:Z108)</f>
        <v>6.1649999999999996E-2</v>
      </c>
      <c r="AA109" s="221">
        <f>AVERAGE(AA105:AA108)</f>
        <v>1.4229166666666668E-2</v>
      </c>
      <c r="AB109" s="34"/>
      <c r="AC109" s="34"/>
      <c r="AD109" s="137"/>
    </row>
    <row r="110" spans="1:30" ht="45" customHeight="1" x14ac:dyDescent="0.25">
      <c r="A110" s="34">
        <v>16</v>
      </c>
      <c r="B110" s="34">
        <v>5</v>
      </c>
      <c r="C110" s="34" t="s">
        <v>120</v>
      </c>
      <c r="D110" s="44" t="s">
        <v>300</v>
      </c>
      <c r="E110" s="17"/>
      <c r="F110" s="67" t="s">
        <v>301</v>
      </c>
      <c r="G110" s="134" t="s">
        <v>327</v>
      </c>
      <c r="H110" s="17"/>
      <c r="I110" s="19" t="s">
        <v>328</v>
      </c>
      <c r="J110" s="34" t="s">
        <v>42</v>
      </c>
      <c r="K110" s="44">
        <v>0</v>
      </c>
      <c r="L110" s="19" t="s">
        <v>329</v>
      </c>
      <c r="M110" s="19"/>
      <c r="N110" s="19" t="s">
        <v>329</v>
      </c>
      <c r="O110" s="28">
        <f>'[2]Plan Indicativo'!CP137</f>
        <v>0.1</v>
      </c>
      <c r="P110" s="36" t="s">
        <v>52</v>
      </c>
      <c r="Q110" s="36"/>
      <c r="R110" s="34">
        <v>1</v>
      </c>
      <c r="S110" s="34">
        <f>'E 2024'!U134</f>
        <v>0</v>
      </c>
      <c r="T110" s="34">
        <v>0</v>
      </c>
      <c r="U110" s="34">
        <f t="shared" si="13"/>
        <v>0</v>
      </c>
      <c r="V110" s="47">
        <v>0</v>
      </c>
      <c r="W110" s="34">
        <f t="shared" si="12"/>
        <v>0</v>
      </c>
      <c r="X110" s="222" t="s">
        <v>750</v>
      </c>
      <c r="Y110" s="34" t="s">
        <v>750</v>
      </c>
      <c r="Z110" s="222">
        <f t="shared" ref="Z110:Z118" si="16">(W110/R110)*O110</f>
        <v>0</v>
      </c>
      <c r="AA110" s="222">
        <f t="shared" ref="AA110:AA118" si="17">W110/R110</f>
        <v>0</v>
      </c>
      <c r="AB110" s="34">
        <v>1</v>
      </c>
      <c r="AC110" s="34">
        <v>0</v>
      </c>
      <c r="AD110" s="134" t="s">
        <v>327</v>
      </c>
    </row>
    <row r="111" spans="1:30" ht="45" customHeight="1" x14ac:dyDescent="0.25">
      <c r="A111" s="34">
        <v>16</v>
      </c>
      <c r="B111" s="34">
        <v>5</v>
      </c>
      <c r="C111" s="34" t="s">
        <v>120</v>
      </c>
      <c r="D111" s="44" t="s">
        <v>300</v>
      </c>
      <c r="E111" s="17"/>
      <c r="F111" s="67" t="s">
        <v>301</v>
      </c>
      <c r="G111" s="134" t="s">
        <v>330</v>
      </c>
      <c r="H111" s="17"/>
      <c r="I111" s="19" t="s">
        <v>331</v>
      </c>
      <c r="J111" s="34" t="s">
        <v>42</v>
      </c>
      <c r="K111" s="44">
        <v>0</v>
      </c>
      <c r="L111" s="19" t="s">
        <v>332</v>
      </c>
      <c r="M111" s="19"/>
      <c r="N111" s="19" t="s">
        <v>332</v>
      </c>
      <c r="O111" s="28">
        <f>'[2]Plan Indicativo'!CP138</f>
        <v>0.1</v>
      </c>
      <c r="P111" s="36" t="s">
        <v>52</v>
      </c>
      <c r="Q111" s="36"/>
      <c r="R111" s="34">
        <v>1</v>
      </c>
      <c r="S111" s="34">
        <f>'E 2024'!U135</f>
        <v>1</v>
      </c>
      <c r="T111" s="34">
        <v>0</v>
      </c>
      <c r="U111" s="34">
        <f t="shared" si="13"/>
        <v>0</v>
      </c>
      <c r="V111" s="47">
        <v>0</v>
      </c>
      <c r="W111" s="34">
        <f t="shared" si="12"/>
        <v>0</v>
      </c>
      <c r="X111" s="222">
        <f>(U111/S111)*O111</f>
        <v>0</v>
      </c>
      <c r="Y111" s="222">
        <f>U111/S111</f>
        <v>0</v>
      </c>
      <c r="Z111" s="222">
        <f t="shared" si="16"/>
        <v>0</v>
      </c>
      <c r="AA111" s="222">
        <f t="shared" si="17"/>
        <v>0</v>
      </c>
      <c r="AB111" s="34">
        <v>0</v>
      </c>
      <c r="AC111" s="34">
        <v>0</v>
      </c>
      <c r="AD111" s="134" t="s">
        <v>330</v>
      </c>
    </row>
    <row r="112" spans="1:30" ht="45" customHeight="1" x14ac:dyDescent="0.25">
      <c r="A112" s="34">
        <v>16</v>
      </c>
      <c r="B112" s="34">
        <v>5</v>
      </c>
      <c r="C112" s="34" t="s">
        <v>120</v>
      </c>
      <c r="D112" s="68" t="s">
        <v>300</v>
      </c>
      <c r="E112" s="17"/>
      <c r="F112" s="69" t="s">
        <v>301</v>
      </c>
      <c r="G112" s="134" t="s">
        <v>379</v>
      </c>
      <c r="H112" s="17"/>
      <c r="I112" s="19" t="s">
        <v>380</v>
      </c>
      <c r="J112" s="34" t="s">
        <v>135</v>
      </c>
      <c r="K112" s="68">
        <v>0.61</v>
      </c>
      <c r="L112" s="19" t="s">
        <v>381</v>
      </c>
      <c r="M112" s="19"/>
      <c r="N112" s="19" t="s">
        <v>381</v>
      </c>
      <c r="O112" s="28">
        <f>'[2]Plan Indicativo'!CP139</f>
        <v>0.1</v>
      </c>
      <c r="P112" s="36" t="s">
        <v>52</v>
      </c>
      <c r="Q112" s="36"/>
      <c r="R112" s="68">
        <v>1</v>
      </c>
      <c r="S112" s="205">
        <f>'E 2024'!U136</f>
        <v>0.3</v>
      </c>
      <c r="T112" s="205">
        <v>0</v>
      </c>
      <c r="U112" s="34">
        <f t="shared" si="13"/>
        <v>0</v>
      </c>
      <c r="V112" s="47">
        <v>0</v>
      </c>
      <c r="W112" s="34">
        <f t="shared" si="12"/>
        <v>0</v>
      </c>
      <c r="X112" s="222">
        <f>(U112/S112)*O112</f>
        <v>0</v>
      </c>
      <c r="Y112" s="222">
        <f>U112/S112</f>
        <v>0</v>
      </c>
      <c r="Z112" s="222">
        <f t="shared" si="16"/>
        <v>0</v>
      </c>
      <c r="AA112" s="222">
        <f t="shared" si="17"/>
        <v>0</v>
      </c>
      <c r="AB112" s="205">
        <v>0.3</v>
      </c>
      <c r="AC112" s="205">
        <v>0.4</v>
      </c>
      <c r="AD112" s="134" t="s">
        <v>379</v>
      </c>
    </row>
    <row r="113" spans="1:30" ht="45" customHeight="1" x14ac:dyDescent="0.25">
      <c r="A113" s="34">
        <v>16</v>
      </c>
      <c r="B113" s="34">
        <v>5</v>
      </c>
      <c r="C113" s="34" t="s">
        <v>120</v>
      </c>
      <c r="D113" s="44" t="s">
        <v>300</v>
      </c>
      <c r="E113" s="17"/>
      <c r="F113" s="67" t="s">
        <v>301</v>
      </c>
      <c r="G113" s="134" t="s">
        <v>26</v>
      </c>
      <c r="H113" s="17"/>
      <c r="I113" s="19" t="s">
        <v>302</v>
      </c>
      <c r="J113" s="34" t="s">
        <v>42</v>
      </c>
      <c r="K113" s="44">
        <v>0</v>
      </c>
      <c r="L113" s="19" t="s">
        <v>303</v>
      </c>
      <c r="M113" s="19"/>
      <c r="N113" s="19" t="s">
        <v>303</v>
      </c>
      <c r="O113" s="28">
        <f>'[2]Plan Indicativo'!CP140</f>
        <v>0.1</v>
      </c>
      <c r="P113" s="36" t="s">
        <v>52</v>
      </c>
      <c r="Q113" s="36"/>
      <c r="R113" s="34">
        <v>1</v>
      </c>
      <c r="S113" s="34">
        <f>'E 2024'!U137</f>
        <v>0</v>
      </c>
      <c r="T113" s="34">
        <v>0</v>
      </c>
      <c r="U113" s="34">
        <f t="shared" si="13"/>
        <v>0</v>
      </c>
      <c r="V113" s="47">
        <v>0</v>
      </c>
      <c r="W113" s="34">
        <f t="shared" si="12"/>
        <v>0</v>
      </c>
      <c r="X113" s="222" t="s">
        <v>750</v>
      </c>
      <c r="Y113" s="34" t="s">
        <v>750</v>
      </c>
      <c r="Z113" s="222">
        <f t="shared" si="16"/>
        <v>0</v>
      </c>
      <c r="AA113" s="222">
        <f t="shared" si="17"/>
        <v>0</v>
      </c>
      <c r="AB113" s="34">
        <v>0</v>
      </c>
      <c r="AC113" s="34">
        <v>1</v>
      </c>
      <c r="AD113" s="134" t="s">
        <v>26</v>
      </c>
    </row>
    <row r="114" spans="1:30" ht="45" customHeight="1" x14ac:dyDescent="0.25">
      <c r="A114" s="34">
        <v>16</v>
      </c>
      <c r="B114" s="34">
        <v>5</v>
      </c>
      <c r="C114" s="34" t="s">
        <v>120</v>
      </c>
      <c r="D114" s="44" t="s">
        <v>300</v>
      </c>
      <c r="E114" s="17"/>
      <c r="F114" s="67" t="s">
        <v>301</v>
      </c>
      <c r="G114" s="137" t="s">
        <v>309</v>
      </c>
      <c r="H114" s="17"/>
      <c r="I114" s="19" t="s">
        <v>310</v>
      </c>
      <c r="J114" s="34" t="s">
        <v>42</v>
      </c>
      <c r="K114" s="44">
        <v>0</v>
      </c>
      <c r="L114" s="19" t="s">
        <v>311</v>
      </c>
      <c r="M114" s="19"/>
      <c r="N114" s="19" t="s">
        <v>311</v>
      </c>
      <c r="O114" s="28">
        <f>'[2]Plan Indicativo'!CP141</f>
        <v>0.1</v>
      </c>
      <c r="P114" s="36" t="s">
        <v>52</v>
      </c>
      <c r="Q114" s="36"/>
      <c r="R114" s="34">
        <v>1</v>
      </c>
      <c r="S114" s="34">
        <f>'E 2024'!U138</f>
        <v>0</v>
      </c>
      <c r="T114" s="34">
        <v>0</v>
      </c>
      <c r="U114" s="34">
        <f t="shared" si="13"/>
        <v>0</v>
      </c>
      <c r="V114" s="47">
        <v>0</v>
      </c>
      <c r="W114" s="34">
        <f t="shared" si="12"/>
        <v>0</v>
      </c>
      <c r="X114" s="222" t="s">
        <v>750</v>
      </c>
      <c r="Y114" s="34" t="s">
        <v>750</v>
      </c>
      <c r="Z114" s="222">
        <f t="shared" si="16"/>
        <v>0</v>
      </c>
      <c r="AA114" s="222">
        <f t="shared" si="17"/>
        <v>0</v>
      </c>
      <c r="AB114" s="34">
        <v>0</v>
      </c>
      <c r="AC114" s="34">
        <v>1</v>
      </c>
      <c r="AD114" s="137" t="s">
        <v>309</v>
      </c>
    </row>
    <row r="115" spans="1:30" ht="45" customHeight="1" x14ac:dyDescent="0.25">
      <c r="A115" s="34">
        <v>16</v>
      </c>
      <c r="B115" s="34">
        <v>5</v>
      </c>
      <c r="C115" s="34" t="s">
        <v>120</v>
      </c>
      <c r="D115" s="44" t="s">
        <v>300</v>
      </c>
      <c r="E115" s="17"/>
      <c r="F115" s="67" t="s">
        <v>301</v>
      </c>
      <c r="G115" s="137" t="s">
        <v>309</v>
      </c>
      <c r="H115" s="17"/>
      <c r="I115" s="19" t="s">
        <v>312</v>
      </c>
      <c r="J115" s="34" t="s">
        <v>42</v>
      </c>
      <c r="K115" s="44">
        <v>0</v>
      </c>
      <c r="L115" s="19" t="s">
        <v>313</v>
      </c>
      <c r="M115" s="19"/>
      <c r="N115" s="19" t="s">
        <v>313</v>
      </c>
      <c r="O115" s="28">
        <f>'[2]Plan Indicativo'!CP142</f>
        <v>0.1</v>
      </c>
      <c r="P115" s="36" t="s">
        <v>52</v>
      </c>
      <c r="Q115" s="36"/>
      <c r="R115" s="34">
        <v>1</v>
      </c>
      <c r="S115" s="34">
        <f>'E 2024'!U139</f>
        <v>0</v>
      </c>
      <c r="T115" s="34">
        <v>0</v>
      </c>
      <c r="U115" s="34">
        <f t="shared" si="13"/>
        <v>0</v>
      </c>
      <c r="V115" s="47">
        <v>0</v>
      </c>
      <c r="W115" s="34">
        <f t="shared" si="12"/>
        <v>0</v>
      </c>
      <c r="X115" s="222" t="s">
        <v>750</v>
      </c>
      <c r="Y115" s="34" t="s">
        <v>750</v>
      </c>
      <c r="Z115" s="222">
        <f t="shared" si="16"/>
        <v>0</v>
      </c>
      <c r="AA115" s="222">
        <f t="shared" si="17"/>
        <v>0</v>
      </c>
      <c r="AB115" s="34">
        <v>0</v>
      </c>
      <c r="AC115" s="34">
        <v>1</v>
      </c>
      <c r="AD115" s="137" t="s">
        <v>309</v>
      </c>
    </row>
    <row r="116" spans="1:30" ht="45" customHeight="1" x14ac:dyDescent="0.25">
      <c r="A116" s="34">
        <v>16</v>
      </c>
      <c r="B116" s="34">
        <v>5</v>
      </c>
      <c r="C116" s="34" t="s">
        <v>120</v>
      </c>
      <c r="D116" s="44" t="s">
        <v>300</v>
      </c>
      <c r="E116" s="17"/>
      <c r="F116" s="67" t="s">
        <v>301</v>
      </c>
      <c r="G116" s="137" t="s">
        <v>26</v>
      </c>
      <c r="H116" s="17"/>
      <c r="I116" s="19" t="s">
        <v>304</v>
      </c>
      <c r="J116" s="34" t="s">
        <v>135</v>
      </c>
      <c r="K116" s="44">
        <v>0</v>
      </c>
      <c r="L116" s="19" t="s">
        <v>305</v>
      </c>
      <c r="M116" s="19"/>
      <c r="N116" s="19" t="s">
        <v>305</v>
      </c>
      <c r="O116" s="28">
        <f>'[2]Plan Indicativo'!CP143</f>
        <v>0.1</v>
      </c>
      <c r="P116" s="36" t="s">
        <v>47</v>
      </c>
      <c r="Q116" s="36"/>
      <c r="R116" s="70">
        <v>1</v>
      </c>
      <c r="S116" s="70">
        <f>'E 2024'!U140</f>
        <v>0</v>
      </c>
      <c r="T116" s="70">
        <v>0</v>
      </c>
      <c r="U116" s="34">
        <f t="shared" si="13"/>
        <v>0</v>
      </c>
      <c r="V116" s="47">
        <v>0</v>
      </c>
      <c r="W116" s="34">
        <f t="shared" si="12"/>
        <v>0</v>
      </c>
      <c r="X116" s="222" t="s">
        <v>750</v>
      </c>
      <c r="Y116" s="34" t="s">
        <v>750</v>
      </c>
      <c r="Z116" s="222">
        <f t="shared" si="16"/>
        <v>0</v>
      </c>
      <c r="AA116" s="222">
        <f t="shared" si="17"/>
        <v>0</v>
      </c>
      <c r="AB116" s="70">
        <v>0</v>
      </c>
      <c r="AC116" s="70">
        <v>1</v>
      </c>
      <c r="AD116" s="137" t="s">
        <v>26</v>
      </c>
    </row>
    <row r="117" spans="1:30" ht="45" customHeight="1" x14ac:dyDescent="0.25">
      <c r="A117" s="34">
        <v>16</v>
      </c>
      <c r="B117" s="34">
        <v>5</v>
      </c>
      <c r="C117" s="34" t="s">
        <v>120</v>
      </c>
      <c r="D117" s="44" t="s">
        <v>300</v>
      </c>
      <c r="E117" s="17"/>
      <c r="F117" s="67" t="s">
        <v>301</v>
      </c>
      <c r="G117" s="134" t="s">
        <v>418</v>
      </c>
      <c r="H117" s="17"/>
      <c r="I117" s="19" t="s">
        <v>419</v>
      </c>
      <c r="J117" s="34" t="s">
        <v>42</v>
      </c>
      <c r="K117" s="44">
        <v>0</v>
      </c>
      <c r="L117" s="19" t="s">
        <v>420</v>
      </c>
      <c r="M117" s="19"/>
      <c r="N117" s="19" t="s">
        <v>420</v>
      </c>
      <c r="O117" s="28">
        <f>'[2]Plan Indicativo'!CP144</f>
        <v>0.1</v>
      </c>
      <c r="P117" s="36" t="s">
        <v>52</v>
      </c>
      <c r="Q117" s="36"/>
      <c r="R117" s="34">
        <v>2</v>
      </c>
      <c r="S117" s="34">
        <f>'E 2024'!U141</f>
        <v>1</v>
      </c>
      <c r="T117" s="34">
        <v>0</v>
      </c>
      <c r="U117" s="34">
        <f t="shared" si="13"/>
        <v>0</v>
      </c>
      <c r="V117" s="47">
        <v>1</v>
      </c>
      <c r="W117" s="34">
        <f t="shared" si="12"/>
        <v>1</v>
      </c>
      <c r="X117" s="222">
        <f>(U117/S117)*O117</f>
        <v>0</v>
      </c>
      <c r="Y117" s="222">
        <f>U117/S117</f>
        <v>0</v>
      </c>
      <c r="Z117" s="222">
        <f t="shared" si="16"/>
        <v>0.05</v>
      </c>
      <c r="AA117" s="222">
        <f t="shared" si="17"/>
        <v>0.5</v>
      </c>
      <c r="AB117" s="34">
        <v>0</v>
      </c>
      <c r="AC117" s="34">
        <v>0</v>
      </c>
      <c r="AD117" s="134" t="s">
        <v>418</v>
      </c>
    </row>
    <row r="118" spans="1:30" ht="45" customHeight="1" x14ac:dyDescent="0.25">
      <c r="A118" s="34">
        <v>16</v>
      </c>
      <c r="B118" s="34"/>
      <c r="C118" s="34" t="s">
        <v>120</v>
      </c>
      <c r="D118" s="44" t="s">
        <v>300</v>
      </c>
      <c r="E118" s="17"/>
      <c r="F118" s="67" t="s">
        <v>301</v>
      </c>
      <c r="G118" s="137" t="s">
        <v>26</v>
      </c>
      <c r="H118" s="17"/>
      <c r="I118" s="19" t="s">
        <v>306</v>
      </c>
      <c r="J118" s="34" t="s">
        <v>135</v>
      </c>
      <c r="K118" s="44">
        <v>0</v>
      </c>
      <c r="L118" s="19" t="s">
        <v>306</v>
      </c>
      <c r="M118" s="19"/>
      <c r="N118" s="19" t="s">
        <v>306</v>
      </c>
      <c r="O118" s="28">
        <f>'[2]Plan Indicativo'!CP145</f>
        <v>0.2</v>
      </c>
      <c r="P118" s="36" t="s">
        <v>47</v>
      </c>
      <c r="Q118" s="36"/>
      <c r="R118" s="70">
        <v>1</v>
      </c>
      <c r="S118" s="70">
        <f>'E 2024'!U142</f>
        <v>0</v>
      </c>
      <c r="T118" s="70">
        <v>0</v>
      </c>
      <c r="U118" s="34">
        <f t="shared" si="13"/>
        <v>0</v>
      </c>
      <c r="V118" s="47">
        <v>0</v>
      </c>
      <c r="W118" s="34">
        <f t="shared" si="12"/>
        <v>0</v>
      </c>
      <c r="X118" s="222" t="s">
        <v>750</v>
      </c>
      <c r="Y118" s="34" t="s">
        <v>750</v>
      </c>
      <c r="Z118" s="222">
        <f t="shared" si="16"/>
        <v>0</v>
      </c>
      <c r="AA118" s="222">
        <f t="shared" si="17"/>
        <v>0</v>
      </c>
      <c r="AB118" s="70">
        <v>0.5</v>
      </c>
      <c r="AC118" s="70">
        <v>0.5</v>
      </c>
      <c r="AD118" s="137" t="s">
        <v>26</v>
      </c>
    </row>
    <row r="119" spans="1:30" ht="45" customHeight="1" x14ac:dyDescent="0.25">
      <c r="A119" s="260"/>
      <c r="B119" s="261"/>
      <c r="C119" s="261"/>
      <c r="D119" s="262"/>
      <c r="E119" s="17"/>
      <c r="F119" s="263" t="s">
        <v>769</v>
      </c>
      <c r="G119" s="264"/>
      <c r="H119" s="264"/>
      <c r="I119" s="264"/>
      <c r="J119" s="264"/>
      <c r="K119" s="264"/>
      <c r="L119" s="264"/>
      <c r="M119" s="264"/>
      <c r="N119" s="264"/>
      <c r="O119" s="264"/>
      <c r="P119" s="264"/>
      <c r="Q119" s="264"/>
      <c r="R119" s="264"/>
      <c r="S119" s="264"/>
      <c r="T119" s="264"/>
      <c r="U119" s="264"/>
      <c r="V119" s="264"/>
      <c r="W119" s="265"/>
      <c r="X119" s="221">
        <f>SUM(X110:X118)</f>
        <v>0</v>
      </c>
      <c r="Y119" s="221">
        <f>AVERAGE(Y110:Y118)</f>
        <v>0</v>
      </c>
      <c r="Z119" s="221">
        <f>SUM(Z110:Z118)</f>
        <v>0.05</v>
      </c>
      <c r="AA119" s="221">
        <f>AVERAGE(AA110:AA118)</f>
        <v>5.5555555555555552E-2</v>
      </c>
      <c r="AB119" s="70"/>
      <c r="AC119" s="70"/>
      <c r="AD119" s="137"/>
    </row>
    <row r="120" spans="1:30" ht="45" customHeight="1" x14ac:dyDescent="0.25">
      <c r="A120" s="34">
        <v>16</v>
      </c>
      <c r="B120" s="34">
        <v>5</v>
      </c>
      <c r="C120" s="34" t="s">
        <v>120</v>
      </c>
      <c r="D120" s="44" t="s">
        <v>300</v>
      </c>
      <c r="E120" s="17"/>
      <c r="F120" s="71" t="s">
        <v>307</v>
      </c>
      <c r="G120" s="137" t="s">
        <v>26</v>
      </c>
      <c r="H120" s="17"/>
      <c r="I120" s="19" t="s">
        <v>308</v>
      </c>
      <c r="J120" s="34" t="s">
        <v>42</v>
      </c>
      <c r="K120" s="44">
        <v>0</v>
      </c>
      <c r="L120" s="19" t="s">
        <v>308</v>
      </c>
      <c r="M120" s="19"/>
      <c r="N120" s="19" t="s">
        <v>308</v>
      </c>
      <c r="O120" s="28">
        <f>'[2]Plan Indicativo'!CP147</f>
        <v>1</v>
      </c>
      <c r="P120" s="36" t="s">
        <v>52</v>
      </c>
      <c r="Q120" s="36"/>
      <c r="R120" s="34">
        <v>1</v>
      </c>
      <c r="S120" s="34">
        <f>'E 2024'!U144</f>
        <v>0</v>
      </c>
      <c r="T120" s="34">
        <v>0</v>
      </c>
      <c r="U120" s="34">
        <f t="shared" si="13"/>
        <v>0</v>
      </c>
      <c r="V120" s="47">
        <v>0</v>
      </c>
      <c r="W120" s="34">
        <f t="shared" si="12"/>
        <v>0</v>
      </c>
      <c r="X120" s="222" t="s">
        <v>750</v>
      </c>
      <c r="Y120" s="34" t="s">
        <v>750</v>
      </c>
      <c r="Z120" s="222">
        <f>(W120/R120)*O120</f>
        <v>0</v>
      </c>
      <c r="AA120" s="222">
        <f>W120/R120</f>
        <v>0</v>
      </c>
      <c r="AB120" s="34">
        <v>0</v>
      </c>
      <c r="AC120" s="34">
        <v>1</v>
      </c>
      <c r="AD120" s="137" t="s">
        <v>26</v>
      </c>
    </row>
    <row r="121" spans="1:30" ht="45" customHeight="1" x14ac:dyDescent="0.25">
      <c r="A121" s="260"/>
      <c r="B121" s="261"/>
      <c r="C121" s="261"/>
      <c r="D121" s="262"/>
      <c r="E121" s="17"/>
      <c r="F121" s="263" t="s">
        <v>770</v>
      </c>
      <c r="G121" s="264"/>
      <c r="H121" s="264"/>
      <c r="I121" s="264"/>
      <c r="J121" s="264"/>
      <c r="K121" s="264"/>
      <c r="L121" s="264"/>
      <c r="M121" s="264"/>
      <c r="N121" s="264"/>
      <c r="O121" s="264"/>
      <c r="P121" s="264"/>
      <c r="Q121" s="264"/>
      <c r="R121" s="264"/>
      <c r="S121" s="264"/>
      <c r="T121" s="264"/>
      <c r="U121" s="264"/>
      <c r="V121" s="264"/>
      <c r="W121" s="265"/>
      <c r="X121" s="221" t="str">
        <f>X120</f>
        <v>NP</v>
      </c>
      <c r="Y121" s="221" t="str">
        <f>Y120</f>
        <v>NP</v>
      </c>
      <c r="Z121" s="221">
        <f>Z120</f>
        <v>0</v>
      </c>
      <c r="AA121" s="221">
        <f>AA120</f>
        <v>0</v>
      </c>
      <c r="AB121" s="34"/>
      <c r="AC121" s="34"/>
      <c r="AD121" s="137"/>
    </row>
    <row r="122" spans="1:30" ht="45" customHeight="1" x14ac:dyDescent="0.25">
      <c r="A122" s="34">
        <v>16</v>
      </c>
      <c r="B122" s="34">
        <v>5</v>
      </c>
      <c r="C122" s="34" t="s">
        <v>120</v>
      </c>
      <c r="D122" s="44" t="s">
        <v>300</v>
      </c>
      <c r="E122" s="17"/>
      <c r="F122" s="72" t="s">
        <v>314</v>
      </c>
      <c r="G122" s="137" t="s">
        <v>309</v>
      </c>
      <c r="H122" s="17"/>
      <c r="I122" s="19" t="s">
        <v>315</v>
      </c>
      <c r="J122" s="34" t="s">
        <v>42</v>
      </c>
      <c r="K122" s="44">
        <v>0</v>
      </c>
      <c r="L122" s="19" t="s">
        <v>316</v>
      </c>
      <c r="M122" s="19"/>
      <c r="N122" s="19" t="s">
        <v>316</v>
      </c>
      <c r="O122" s="28">
        <f>'[2]Plan Indicativo'!CP149</f>
        <v>1</v>
      </c>
      <c r="P122" s="36" t="s">
        <v>52</v>
      </c>
      <c r="Q122" s="36"/>
      <c r="R122" s="34">
        <v>1</v>
      </c>
      <c r="S122" s="34">
        <f>'E 2024'!U146</f>
        <v>0</v>
      </c>
      <c r="T122" s="34">
        <v>0</v>
      </c>
      <c r="U122" s="34">
        <f t="shared" si="13"/>
        <v>0</v>
      </c>
      <c r="V122" s="47">
        <v>0</v>
      </c>
      <c r="W122" s="34">
        <f t="shared" si="12"/>
        <v>0</v>
      </c>
      <c r="X122" s="222" t="s">
        <v>750</v>
      </c>
      <c r="Y122" s="34" t="s">
        <v>750</v>
      </c>
      <c r="Z122" s="222">
        <f>(W122/R122)*O122</f>
        <v>0</v>
      </c>
      <c r="AA122" s="222">
        <f>W122/R122</f>
        <v>0</v>
      </c>
      <c r="AB122" s="34">
        <v>0</v>
      </c>
      <c r="AC122" s="34">
        <v>1</v>
      </c>
      <c r="AD122" s="137" t="s">
        <v>309</v>
      </c>
    </row>
    <row r="123" spans="1:30" ht="45" customHeight="1" x14ac:dyDescent="0.25">
      <c r="A123" s="260"/>
      <c r="B123" s="261"/>
      <c r="C123" s="261"/>
      <c r="D123" s="262"/>
      <c r="E123" s="17"/>
      <c r="F123" s="263" t="s">
        <v>771</v>
      </c>
      <c r="G123" s="264"/>
      <c r="H123" s="264"/>
      <c r="I123" s="264"/>
      <c r="J123" s="264"/>
      <c r="K123" s="264"/>
      <c r="L123" s="264"/>
      <c r="M123" s="264"/>
      <c r="N123" s="264"/>
      <c r="O123" s="264"/>
      <c r="P123" s="264"/>
      <c r="Q123" s="264"/>
      <c r="R123" s="264"/>
      <c r="S123" s="264"/>
      <c r="T123" s="264"/>
      <c r="U123" s="264"/>
      <c r="V123" s="264"/>
      <c r="W123" s="265"/>
      <c r="X123" s="221" t="str">
        <f>X122</f>
        <v>NP</v>
      </c>
      <c r="Y123" s="221" t="str">
        <f>Y122</f>
        <v>NP</v>
      </c>
      <c r="Z123" s="221">
        <f>Z122</f>
        <v>0</v>
      </c>
      <c r="AA123" s="221">
        <f>AA122</f>
        <v>0</v>
      </c>
      <c r="AB123" s="34"/>
      <c r="AC123" s="34"/>
      <c r="AD123" s="137"/>
    </row>
    <row r="124" spans="1:30" ht="45" customHeight="1" x14ac:dyDescent="0.25">
      <c r="A124" s="34"/>
      <c r="B124" s="34">
        <v>5</v>
      </c>
      <c r="C124" s="34" t="s">
        <v>120</v>
      </c>
      <c r="D124" s="44" t="s">
        <v>300</v>
      </c>
      <c r="E124" s="17"/>
      <c r="F124" s="73" t="s">
        <v>318</v>
      </c>
      <c r="G124" s="134" t="s">
        <v>317</v>
      </c>
      <c r="H124" s="17"/>
      <c r="I124" s="19" t="s">
        <v>319</v>
      </c>
      <c r="J124" s="34" t="s">
        <v>42</v>
      </c>
      <c r="K124" s="44">
        <v>0</v>
      </c>
      <c r="L124" s="19" t="s">
        <v>320</v>
      </c>
      <c r="M124" s="19"/>
      <c r="N124" s="19" t="s">
        <v>320</v>
      </c>
      <c r="O124" s="28">
        <f>'[2]Plan Indicativo'!CP151</f>
        <v>0.3</v>
      </c>
      <c r="P124" s="36" t="s">
        <v>52</v>
      </c>
      <c r="Q124" s="36"/>
      <c r="R124" s="34">
        <v>1</v>
      </c>
      <c r="S124" s="34">
        <f>'E 2024'!U148</f>
        <v>1</v>
      </c>
      <c r="T124" s="219">
        <v>1</v>
      </c>
      <c r="U124" s="34">
        <f t="shared" si="13"/>
        <v>1</v>
      </c>
      <c r="V124" s="47">
        <v>0</v>
      </c>
      <c r="W124" s="34">
        <f t="shared" si="12"/>
        <v>1</v>
      </c>
      <c r="X124" s="222">
        <f>(U124/S124)*O124</f>
        <v>0.3</v>
      </c>
      <c r="Y124" s="222">
        <f>U124/S124</f>
        <v>1</v>
      </c>
      <c r="Z124" s="222">
        <f>(W124/R124)*O124</f>
        <v>0.3</v>
      </c>
      <c r="AA124" s="222">
        <f>W124/R124</f>
        <v>1</v>
      </c>
      <c r="AB124" s="34">
        <v>0</v>
      </c>
      <c r="AC124" s="34">
        <v>0</v>
      </c>
      <c r="AD124" s="134" t="s">
        <v>317</v>
      </c>
    </row>
    <row r="125" spans="1:30" ht="45" customHeight="1" x14ac:dyDescent="0.25">
      <c r="A125" s="34">
        <v>16</v>
      </c>
      <c r="B125" s="34">
        <v>5</v>
      </c>
      <c r="C125" s="34" t="s">
        <v>120</v>
      </c>
      <c r="D125" s="44" t="s">
        <v>300</v>
      </c>
      <c r="E125" s="17"/>
      <c r="F125" s="73" t="s">
        <v>318</v>
      </c>
      <c r="G125" s="134" t="s">
        <v>317</v>
      </c>
      <c r="H125" s="17"/>
      <c r="I125" s="19" t="s">
        <v>321</v>
      </c>
      <c r="J125" s="34" t="s">
        <v>42</v>
      </c>
      <c r="K125" s="44">
        <v>0</v>
      </c>
      <c r="L125" s="19" t="s">
        <v>322</v>
      </c>
      <c r="M125" s="19"/>
      <c r="N125" s="19" t="s">
        <v>322</v>
      </c>
      <c r="O125" s="28">
        <f>'[2]Plan Indicativo'!CP152</f>
        <v>0.3</v>
      </c>
      <c r="P125" s="36" t="s">
        <v>52</v>
      </c>
      <c r="Q125" s="36"/>
      <c r="R125" s="34">
        <v>1</v>
      </c>
      <c r="S125" s="34">
        <f>'E 2024'!U149</f>
        <v>0</v>
      </c>
      <c r="T125" s="34">
        <v>0</v>
      </c>
      <c r="U125" s="34">
        <f t="shared" si="13"/>
        <v>0</v>
      </c>
      <c r="V125" s="47">
        <v>0</v>
      </c>
      <c r="W125" s="34">
        <f t="shared" si="12"/>
        <v>0</v>
      </c>
      <c r="X125" s="222" t="s">
        <v>750</v>
      </c>
      <c r="Y125" s="34" t="s">
        <v>750</v>
      </c>
      <c r="Z125" s="222">
        <f>(W125/R125)*O125</f>
        <v>0</v>
      </c>
      <c r="AA125" s="222">
        <f>W125/R125</f>
        <v>0</v>
      </c>
      <c r="AB125" s="34">
        <v>0</v>
      </c>
      <c r="AC125" s="34">
        <v>1</v>
      </c>
      <c r="AD125" s="134" t="s">
        <v>317</v>
      </c>
    </row>
    <row r="126" spans="1:30" ht="45" customHeight="1" x14ac:dyDescent="0.25">
      <c r="A126" s="34">
        <v>16</v>
      </c>
      <c r="B126" s="34">
        <v>5</v>
      </c>
      <c r="C126" s="34" t="s">
        <v>120</v>
      </c>
      <c r="D126" s="44" t="s">
        <v>300</v>
      </c>
      <c r="E126" s="17"/>
      <c r="F126" s="73" t="s">
        <v>318</v>
      </c>
      <c r="G126" s="134" t="s">
        <v>317</v>
      </c>
      <c r="H126" s="17"/>
      <c r="I126" s="19" t="s">
        <v>323</v>
      </c>
      <c r="J126" s="34" t="s">
        <v>42</v>
      </c>
      <c r="K126" s="44">
        <v>4</v>
      </c>
      <c r="L126" s="19" t="s">
        <v>324</v>
      </c>
      <c r="M126" s="19" t="s">
        <v>325</v>
      </c>
      <c r="N126" s="19" t="s">
        <v>326</v>
      </c>
      <c r="O126" s="28">
        <f>'[2]Plan Indicativo'!CP153</f>
        <v>0.4</v>
      </c>
      <c r="P126" s="36" t="s">
        <v>52</v>
      </c>
      <c r="Q126" s="36"/>
      <c r="R126" s="34">
        <v>5</v>
      </c>
      <c r="S126" s="34">
        <f>'E 2024'!U150</f>
        <v>1</v>
      </c>
      <c r="T126" s="34">
        <v>0</v>
      </c>
      <c r="U126" s="34">
        <f t="shared" si="13"/>
        <v>0</v>
      </c>
      <c r="V126" s="47">
        <v>0</v>
      </c>
      <c r="W126" s="34">
        <f t="shared" si="12"/>
        <v>0</v>
      </c>
      <c r="X126" s="222">
        <f>(U126/S126)*O126</f>
        <v>0</v>
      </c>
      <c r="Y126" s="222">
        <f>U126/S126</f>
        <v>0</v>
      </c>
      <c r="Z126" s="222">
        <f>(W126/R126)*O126</f>
        <v>0</v>
      </c>
      <c r="AA126" s="222">
        <f>W126/R126</f>
        <v>0</v>
      </c>
      <c r="AB126" s="34">
        <v>2</v>
      </c>
      <c r="AC126" s="34">
        <v>2</v>
      </c>
      <c r="AD126" s="134" t="s">
        <v>317</v>
      </c>
    </row>
    <row r="127" spans="1:30" ht="45" customHeight="1" x14ac:dyDescent="0.25">
      <c r="A127" s="260"/>
      <c r="B127" s="261"/>
      <c r="C127" s="261"/>
      <c r="D127" s="262"/>
      <c r="E127" s="17"/>
      <c r="F127" s="263" t="s">
        <v>772</v>
      </c>
      <c r="G127" s="264"/>
      <c r="H127" s="264"/>
      <c r="I127" s="264"/>
      <c r="J127" s="264"/>
      <c r="K127" s="264"/>
      <c r="L127" s="264"/>
      <c r="M127" s="264"/>
      <c r="N127" s="264"/>
      <c r="O127" s="264"/>
      <c r="P127" s="264"/>
      <c r="Q127" s="264"/>
      <c r="R127" s="264"/>
      <c r="S127" s="264"/>
      <c r="T127" s="264"/>
      <c r="U127" s="264"/>
      <c r="V127" s="264"/>
      <c r="W127" s="265"/>
      <c r="X127" s="221">
        <f>SUM(X124:X126)</f>
        <v>0.3</v>
      </c>
      <c r="Y127" s="221">
        <f>AVERAGE(Y124:Y126)</f>
        <v>0.5</v>
      </c>
      <c r="Z127" s="221">
        <f>SUM(Z124:Z126)</f>
        <v>0.3</v>
      </c>
      <c r="AA127" s="221">
        <f>AVERAGE(AA124:AA126)</f>
        <v>0.33333333333333331</v>
      </c>
      <c r="AB127" s="34"/>
      <c r="AC127" s="34"/>
      <c r="AD127" s="134"/>
    </row>
    <row r="128" spans="1:30" ht="45" customHeight="1" x14ac:dyDescent="0.25">
      <c r="A128" s="34">
        <v>11</v>
      </c>
      <c r="B128" s="34">
        <v>5</v>
      </c>
      <c r="C128" s="34" t="s">
        <v>120</v>
      </c>
      <c r="D128" s="34" t="s">
        <v>121</v>
      </c>
      <c r="E128" s="17"/>
      <c r="F128" s="74" t="s">
        <v>133</v>
      </c>
      <c r="G128" s="134" t="s">
        <v>140</v>
      </c>
      <c r="H128" s="17"/>
      <c r="I128" s="19" t="s">
        <v>141</v>
      </c>
      <c r="J128" s="34" t="s">
        <v>135</v>
      </c>
      <c r="K128" s="68">
        <v>0</v>
      </c>
      <c r="L128" s="68">
        <v>1</v>
      </c>
      <c r="M128" s="68">
        <v>1</v>
      </c>
      <c r="N128" s="68">
        <v>1</v>
      </c>
      <c r="O128" s="28">
        <f>'[2]Plan Indicativo'!CP156</f>
        <v>0.3</v>
      </c>
      <c r="P128" s="36" t="s">
        <v>52</v>
      </c>
      <c r="Q128" s="36"/>
      <c r="R128" s="70">
        <v>1</v>
      </c>
      <c r="S128" s="70">
        <f>'E 2024'!U153</f>
        <v>0.3</v>
      </c>
      <c r="T128" s="220">
        <v>0.3</v>
      </c>
      <c r="U128" s="34">
        <f t="shared" si="13"/>
        <v>0.3</v>
      </c>
      <c r="V128" s="47">
        <v>0</v>
      </c>
      <c r="W128" s="34">
        <f t="shared" si="12"/>
        <v>0.3</v>
      </c>
      <c r="X128" s="222">
        <f>(U128/S128)*O128</f>
        <v>0.3</v>
      </c>
      <c r="Y128" s="222">
        <f>U128/S128</f>
        <v>1</v>
      </c>
      <c r="Z128" s="222">
        <f>(W128/R128)*O128</f>
        <v>0.09</v>
      </c>
      <c r="AA128" s="222">
        <f>W128/R128</f>
        <v>0.3</v>
      </c>
      <c r="AB128" s="70">
        <v>0.4</v>
      </c>
      <c r="AC128" s="70">
        <v>0.3</v>
      </c>
      <c r="AD128" s="134" t="s">
        <v>140</v>
      </c>
    </row>
    <row r="129" spans="1:30" ht="45" customHeight="1" x14ac:dyDescent="0.25">
      <c r="A129" s="34">
        <v>11</v>
      </c>
      <c r="B129" s="34">
        <v>5</v>
      </c>
      <c r="C129" s="34" t="s">
        <v>120</v>
      </c>
      <c r="D129" s="34" t="s">
        <v>121</v>
      </c>
      <c r="E129" s="17"/>
      <c r="F129" s="74" t="s">
        <v>133</v>
      </c>
      <c r="G129" s="134" t="s">
        <v>132</v>
      </c>
      <c r="H129" s="17"/>
      <c r="I129" s="19" t="s">
        <v>134</v>
      </c>
      <c r="J129" s="34" t="s">
        <v>135</v>
      </c>
      <c r="K129" s="68">
        <v>0</v>
      </c>
      <c r="L129" s="68">
        <v>1</v>
      </c>
      <c r="M129" s="68">
        <v>1</v>
      </c>
      <c r="N129" s="68">
        <v>1</v>
      </c>
      <c r="O129" s="28">
        <f>'[2]Plan Indicativo'!CP157</f>
        <v>0.3</v>
      </c>
      <c r="P129" s="36" t="s">
        <v>52</v>
      </c>
      <c r="Q129" s="36"/>
      <c r="R129" s="70">
        <v>1</v>
      </c>
      <c r="S129" s="70">
        <f>'E 2024'!U154</f>
        <v>0.3</v>
      </c>
      <c r="T129" s="70">
        <v>0</v>
      </c>
      <c r="U129" s="34">
        <f t="shared" si="13"/>
        <v>0</v>
      </c>
      <c r="V129" s="47">
        <v>0</v>
      </c>
      <c r="W129" s="34">
        <f t="shared" si="12"/>
        <v>0</v>
      </c>
      <c r="X129" s="222">
        <f>(U129/S129)*O129</f>
        <v>0</v>
      </c>
      <c r="Y129" s="222">
        <f>U129/S129</f>
        <v>0</v>
      </c>
      <c r="Z129" s="222">
        <f>(W129/R129)*O129</f>
        <v>0</v>
      </c>
      <c r="AA129" s="222">
        <f>W129/R129</f>
        <v>0</v>
      </c>
      <c r="AB129" s="70">
        <v>0.4</v>
      </c>
      <c r="AC129" s="70">
        <v>0.3</v>
      </c>
      <c r="AD129" s="134" t="s">
        <v>132</v>
      </c>
    </row>
    <row r="130" spans="1:30" ht="45" customHeight="1" x14ac:dyDescent="0.25">
      <c r="A130" s="34">
        <v>11</v>
      </c>
      <c r="B130" s="34">
        <v>5</v>
      </c>
      <c r="C130" s="34" t="s">
        <v>120</v>
      </c>
      <c r="D130" s="34" t="s">
        <v>121</v>
      </c>
      <c r="E130" s="17"/>
      <c r="F130" s="74" t="s">
        <v>133</v>
      </c>
      <c r="G130" s="137" t="s">
        <v>142</v>
      </c>
      <c r="H130" s="17"/>
      <c r="I130" s="19" t="s">
        <v>180</v>
      </c>
      <c r="J130" s="34" t="s">
        <v>42</v>
      </c>
      <c r="K130" s="44">
        <v>0</v>
      </c>
      <c r="L130" s="19" t="s">
        <v>181</v>
      </c>
      <c r="M130" s="19"/>
      <c r="N130" s="19" t="s">
        <v>181</v>
      </c>
      <c r="O130" s="28">
        <f>'[2]Plan Indicativo'!CP158</f>
        <v>0.1</v>
      </c>
      <c r="P130" s="36" t="s">
        <v>52</v>
      </c>
      <c r="Q130" s="36"/>
      <c r="R130" s="34">
        <v>1</v>
      </c>
      <c r="S130" s="34">
        <f>'E 2024'!U155</f>
        <v>1</v>
      </c>
      <c r="T130" s="34">
        <v>0</v>
      </c>
      <c r="U130" s="34">
        <f t="shared" si="13"/>
        <v>0</v>
      </c>
      <c r="V130" s="47">
        <v>0</v>
      </c>
      <c r="W130" s="34">
        <f t="shared" si="12"/>
        <v>0</v>
      </c>
      <c r="X130" s="222">
        <f>(U130/S130)*O130</f>
        <v>0</v>
      </c>
      <c r="Y130" s="222">
        <f>U130/S130</f>
        <v>0</v>
      </c>
      <c r="Z130" s="222">
        <f>(W130/R130)*O130</f>
        <v>0</v>
      </c>
      <c r="AA130" s="222">
        <f>W130/R130</f>
        <v>0</v>
      </c>
      <c r="AB130" s="34">
        <v>0</v>
      </c>
      <c r="AC130" s="34">
        <v>0</v>
      </c>
      <c r="AD130" s="137" t="s">
        <v>142</v>
      </c>
    </row>
    <row r="131" spans="1:30" ht="45" customHeight="1" x14ac:dyDescent="0.25">
      <c r="A131" s="34">
        <v>11</v>
      </c>
      <c r="B131" s="34">
        <v>5</v>
      </c>
      <c r="C131" s="34" t="s">
        <v>120</v>
      </c>
      <c r="D131" s="34" t="s">
        <v>121</v>
      </c>
      <c r="E131" s="17"/>
      <c r="F131" s="74" t="s">
        <v>133</v>
      </c>
      <c r="G131" s="137" t="s">
        <v>182</v>
      </c>
      <c r="H131" s="17"/>
      <c r="I131" s="19" t="s">
        <v>219</v>
      </c>
      <c r="J131" s="34" t="s">
        <v>42</v>
      </c>
      <c r="K131" s="44">
        <v>0</v>
      </c>
      <c r="L131" s="19" t="s">
        <v>220</v>
      </c>
      <c r="M131" s="19"/>
      <c r="N131" s="19" t="s">
        <v>220</v>
      </c>
      <c r="O131" s="28">
        <f>'[2]Plan Indicativo'!CP159</f>
        <v>0.1</v>
      </c>
      <c r="P131" s="36" t="s">
        <v>52</v>
      </c>
      <c r="Q131" s="36"/>
      <c r="R131" s="34">
        <v>1</v>
      </c>
      <c r="S131" s="34">
        <f>'E 2024'!U156</f>
        <v>0</v>
      </c>
      <c r="T131" s="34">
        <v>0</v>
      </c>
      <c r="U131" s="34">
        <f t="shared" si="13"/>
        <v>0</v>
      </c>
      <c r="V131" s="47">
        <v>0</v>
      </c>
      <c r="W131" s="34">
        <f t="shared" si="12"/>
        <v>0</v>
      </c>
      <c r="X131" s="222" t="s">
        <v>750</v>
      </c>
      <c r="Y131" s="34" t="s">
        <v>750</v>
      </c>
      <c r="Z131" s="222">
        <f>(W131/R131)*O131</f>
        <v>0</v>
      </c>
      <c r="AA131" s="222">
        <f>W131/R131</f>
        <v>0</v>
      </c>
      <c r="AB131" s="34">
        <v>1</v>
      </c>
      <c r="AC131" s="34">
        <v>0</v>
      </c>
      <c r="AD131" s="137" t="s">
        <v>182</v>
      </c>
    </row>
    <row r="132" spans="1:30" ht="45" customHeight="1" x14ac:dyDescent="0.25">
      <c r="A132" s="34">
        <v>11</v>
      </c>
      <c r="B132" s="34">
        <v>5</v>
      </c>
      <c r="C132" s="34" t="s">
        <v>120</v>
      </c>
      <c r="D132" s="34" t="s">
        <v>121</v>
      </c>
      <c r="E132" s="17"/>
      <c r="F132" s="74" t="s">
        <v>133</v>
      </c>
      <c r="G132" s="134" t="s">
        <v>132</v>
      </c>
      <c r="H132" s="17"/>
      <c r="I132" s="19" t="s">
        <v>136</v>
      </c>
      <c r="J132" s="34" t="s">
        <v>42</v>
      </c>
      <c r="K132" s="44">
        <v>0</v>
      </c>
      <c r="L132" s="19" t="s">
        <v>137</v>
      </c>
      <c r="M132" s="19" t="s">
        <v>138</v>
      </c>
      <c r="N132" s="19" t="s">
        <v>139</v>
      </c>
      <c r="O132" s="28">
        <f>'[2]Plan Indicativo'!CP160</f>
        <v>0.2</v>
      </c>
      <c r="P132" s="36" t="s">
        <v>52</v>
      </c>
      <c r="Q132" s="36"/>
      <c r="R132" s="34">
        <v>2</v>
      </c>
      <c r="S132" s="34">
        <f>'E 2024'!U157</f>
        <v>1</v>
      </c>
      <c r="T132" s="34">
        <v>0</v>
      </c>
      <c r="U132" s="34">
        <f t="shared" si="13"/>
        <v>0</v>
      </c>
      <c r="V132" s="47">
        <v>0</v>
      </c>
      <c r="W132" s="34">
        <f t="shared" si="12"/>
        <v>0</v>
      </c>
      <c r="X132" s="222">
        <f>(U132/S132)*O132</f>
        <v>0</v>
      </c>
      <c r="Y132" s="222">
        <f>U132/S132</f>
        <v>0</v>
      </c>
      <c r="Z132" s="222">
        <f>(W132/R132)*O132</f>
        <v>0</v>
      </c>
      <c r="AA132" s="222">
        <f>W132/R132</f>
        <v>0</v>
      </c>
      <c r="AB132" s="34">
        <v>1</v>
      </c>
      <c r="AC132" s="34">
        <v>0</v>
      </c>
      <c r="AD132" s="134" t="s">
        <v>132</v>
      </c>
    </row>
    <row r="133" spans="1:30" ht="45" customHeight="1" x14ac:dyDescent="0.25">
      <c r="A133" s="260"/>
      <c r="B133" s="261"/>
      <c r="C133" s="261"/>
      <c r="D133" s="262"/>
      <c r="E133" s="17"/>
      <c r="F133" s="263" t="s">
        <v>773</v>
      </c>
      <c r="G133" s="264"/>
      <c r="H133" s="264"/>
      <c r="I133" s="264"/>
      <c r="J133" s="264"/>
      <c r="K133" s="264"/>
      <c r="L133" s="264"/>
      <c r="M133" s="264"/>
      <c r="N133" s="264"/>
      <c r="O133" s="264"/>
      <c r="P133" s="264"/>
      <c r="Q133" s="264"/>
      <c r="R133" s="264"/>
      <c r="S133" s="264"/>
      <c r="T133" s="264"/>
      <c r="U133" s="264"/>
      <c r="V133" s="264"/>
      <c r="W133" s="265"/>
      <c r="X133" s="221">
        <f>SUM(X128:X132)</f>
        <v>0.3</v>
      </c>
      <c r="Y133" s="221">
        <f>AVERAGE(Y128:Y132)</f>
        <v>0.25</v>
      </c>
      <c r="Z133" s="221">
        <f>SUM(Z128:Z132)</f>
        <v>0.09</v>
      </c>
      <c r="AA133" s="221">
        <f>AVERAGE(AA128:AA132)</f>
        <v>0.06</v>
      </c>
      <c r="AB133" s="34"/>
      <c r="AC133" s="34"/>
      <c r="AD133" s="134"/>
    </row>
    <row r="134" spans="1:30" ht="45" customHeight="1" x14ac:dyDescent="0.25">
      <c r="A134" s="34">
        <v>11</v>
      </c>
      <c r="B134" s="34">
        <v>5</v>
      </c>
      <c r="C134" s="34" t="s">
        <v>120</v>
      </c>
      <c r="D134" s="34" t="s">
        <v>121</v>
      </c>
      <c r="E134" s="17"/>
      <c r="F134" s="75" t="s">
        <v>122</v>
      </c>
      <c r="G134" s="137" t="s">
        <v>104</v>
      </c>
      <c r="H134" s="17"/>
      <c r="I134" s="19" t="s">
        <v>123</v>
      </c>
      <c r="J134" s="34" t="s">
        <v>42</v>
      </c>
      <c r="K134" s="44">
        <v>0</v>
      </c>
      <c r="L134" s="19" t="s">
        <v>124</v>
      </c>
      <c r="M134" s="19" t="s">
        <v>125</v>
      </c>
      <c r="N134" s="19" t="s">
        <v>126</v>
      </c>
      <c r="O134" s="28">
        <f>'[2]Plan Indicativo'!CP162</f>
        <v>1</v>
      </c>
      <c r="P134" s="36" t="s">
        <v>52</v>
      </c>
      <c r="Q134" s="36"/>
      <c r="R134" s="34">
        <v>12</v>
      </c>
      <c r="S134" s="34">
        <f>'E 2024'!U159</f>
        <v>4</v>
      </c>
      <c r="T134" s="34">
        <v>0</v>
      </c>
      <c r="U134" s="34">
        <f t="shared" si="13"/>
        <v>0</v>
      </c>
      <c r="V134" s="47">
        <v>0</v>
      </c>
      <c r="W134" s="34">
        <f t="shared" si="12"/>
        <v>0</v>
      </c>
      <c r="X134" s="222">
        <f>(U134/S134)*O134</f>
        <v>0</v>
      </c>
      <c r="Y134" s="222">
        <f>U134/S134</f>
        <v>0</v>
      </c>
      <c r="Z134" s="222">
        <f>(W134/R134)*O134</f>
        <v>0</v>
      </c>
      <c r="AA134" s="222">
        <f>W134/R134</f>
        <v>0</v>
      </c>
      <c r="AB134" s="34">
        <v>4</v>
      </c>
      <c r="AC134" s="34">
        <v>4</v>
      </c>
      <c r="AD134" s="137" t="s">
        <v>104</v>
      </c>
    </row>
    <row r="135" spans="1:30" ht="48" customHeight="1" x14ac:dyDescent="0.25">
      <c r="A135" s="266"/>
      <c r="B135" s="267"/>
      <c r="C135" s="267"/>
      <c r="D135" s="268"/>
      <c r="E135" s="1"/>
      <c r="F135" s="263" t="s">
        <v>774</v>
      </c>
      <c r="G135" s="264"/>
      <c r="H135" s="264"/>
      <c r="I135" s="264"/>
      <c r="J135" s="264"/>
      <c r="K135" s="264"/>
      <c r="L135" s="264"/>
      <c r="M135" s="264"/>
      <c r="N135" s="264"/>
      <c r="O135" s="264"/>
      <c r="P135" s="264"/>
      <c r="Q135" s="264"/>
      <c r="R135" s="264"/>
      <c r="S135" s="264"/>
      <c r="T135" s="264"/>
      <c r="U135" s="264"/>
      <c r="V135" s="264"/>
      <c r="W135" s="265"/>
      <c r="X135" s="221">
        <f>X134</f>
        <v>0</v>
      </c>
      <c r="Y135" s="221">
        <f>Y134</f>
        <v>0</v>
      </c>
      <c r="Z135" s="221">
        <f>Z134</f>
        <v>0</v>
      </c>
      <c r="AA135" s="221">
        <f>AA134</f>
        <v>0</v>
      </c>
      <c r="AB135" s="1"/>
      <c r="AC135" s="1"/>
      <c r="AD135" s="1"/>
    </row>
    <row r="136" spans="1:30" ht="15.75" thickBot="1" x14ac:dyDescent="0.3">
      <c r="G136"/>
      <c r="AD136"/>
    </row>
    <row r="137" spans="1:30" ht="46.5" customHeight="1" thickBot="1" x14ac:dyDescent="0.3">
      <c r="F137" s="256" t="s">
        <v>775</v>
      </c>
      <c r="G137" s="257"/>
      <c r="H137" s="257"/>
      <c r="I137" s="257"/>
      <c r="J137" s="257"/>
      <c r="K137" s="257"/>
      <c r="L137" s="257"/>
      <c r="M137" s="257"/>
      <c r="N137" s="257"/>
      <c r="O137" s="257"/>
      <c r="P137" s="257"/>
      <c r="Q137" s="257"/>
      <c r="R137" s="257"/>
      <c r="S137" s="257"/>
      <c r="T137" s="257"/>
      <c r="U137" s="257"/>
      <c r="V137" s="258"/>
      <c r="W137" s="259"/>
      <c r="X137" s="223">
        <f>(X135+X133+X127+X119+X107+X102+X99+X91+X85+X68+X62+X59+X56+X50+X46+X40+X36+X28+X23+X15)/20</f>
        <v>0.18814333333333336</v>
      </c>
      <c r="Y137" s="223">
        <f>(Y135+Y133+Y127+Y119+Y107+Y102+Y99+Y91+Y85+Y68+Y62+Y59+Y56+Y50+Y46+Y40+Y36+Y28+Y23+Y15)/20</f>
        <v>0.26675444444444446</v>
      </c>
      <c r="Z137" s="223">
        <f>(Z135+Z133+Z127+Z119+Z107+Z102+Z99+Z91+Z85+Z68+Z62+Z59+Z56+Z50+Z46+Z40+Z36+Z28+Z23+Z15+Z123+Z121+Z109+Z72)/24</f>
        <v>0.18610579530423285</v>
      </c>
      <c r="AA137" s="223">
        <f>(AA135+AA133+AA127+AA119+AA107+AA102+AA99+AA91+AA85+AA68+AA62+AA59+AA56+AA50+AA46+AA40+AA36+AA28+AA23+AA15+AA123+AA121+AA109+AA72)/24</f>
        <v>0.19019331459435621</v>
      </c>
      <c r="AB137" t="s">
        <v>778</v>
      </c>
    </row>
  </sheetData>
  <mergeCells count="84">
    <mergeCell ref="AA7:AA8"/>
    <mergeCell ref="AD7:AD8"/>
    <mergeCell ref="J7:J8"/>
    <mergeCell ref="K7:K8"/>
    <mergeCell ref="L7:N7"/>
    <mergeCell ref="O7:O8"/>
    <mergeCell ref="P7:P8"/>
    <mergeCell ref="Q7:Q8"/>
    <mergeCell ref="R7:R8"/>
    <mergeCell ref="S7:S8"/>
    <mergeCell ref="T7:T8"/>
    <mergeCell ref="AB7:AB8"/>
    <mergeCell ref="AC7:AC8"/>
    <mergeCell ref="V7:V8"/>
    <mergeCell ref="A1:B4"/>
    <mergeCell ref="C1:AB1"/>
    <mergeCell ref="C2:AB2"/>
    <mergeCell ref="C3:AB3"/>
    <mergeCell ref="C4:AB4"/>
    <mergeCell ref="A5:B5"/>
    <mergeCell ref="U7:U8"/>
    <mergeCell ref="W7:W8"/>
    <mergeCell ref="X7:X8"/>
    <mergeCell ref="Y7:Y8"/>
    <mergeCell ref="A6:AC6"/>
    <mergeCell ref="A7:A8"/>
    <mergeCell ref="B7:B8"/>
    <mergeCell ref="C7:C8"/>
    <mergeCell ref="D7:D8"/>
    <mergeCell ref="E7:E8"/>
    <mergeCell ref="F7:F8"/>
    <mergeCell ref="G7:G8"/>
    <mergeCell ref="H7:H8"/>
    <mergeCell ref="I7:I8"/>
    <mergeCell ref="Z7:Z8"/>
    <mergeCell ref="A15:E15"/>
    <mergeCell ref="F15:W15"/>
    <mergeCell ref="A23:E23"/>
    <mergeCell ref="F23:W23"/>
    <mergeCell ref="A28:E28"/>
    <mergeCell ref="F28:W28"/>
    <mergeCell ref="A36:D36"/>
    <mergeCell ref="F36:W36"/>
    <mergeCell ref="A40:D40"/>
    <mergeCell ref="F40:W40"/>
    <mergeCell ref="A46:D46"/>
    <mergeCell ref="F46:W46"/>
    <mergeCell ref="A50:D50"/>
    <mergeCell ref="F50:W50"/>
    <mergeCell ref="A56:D56"/>
    <mergeCell ref="F56:W56"/>
    <mergeCell ref="A59:D59"/>
    <mergeCell ref="F59:W59"/>
    <mergeCell ref="A62:D62"/>
    <mergeCell ref="F62:W62"/>
    <mergeCell ref="A68:D68"/>
    <mergeCell ref="F68:W68"/>
    <mergeCell ref="A72:D72"/>
    <mergeCell ref="F72:W72"/>
    <mergeCell ref="A85:D85"/>
    <mergeCell ref="F85:W85"/>
    <mergeCell ref="A91:D91"/>
    <mergeCell ref="F91:W91"/>
    <mergeCell ref="A99:D99"/>
    <mergeCell ref="F99:W99"/>
    <mergeCell ref="A102:D102"/>
    <mergeCell ref="F102:W102"/>
    <mergeCell ref="A107:D107"/>
    <mergeCell ref="F107:W107"/>
    <mergeCell ref="A109:D109"/>
    <mergeCell ref="F109:W109"/>
    <mergeCell ref="A119:D119"/>
    <mergeCell ref="F119:W119"/>
    <mergeCell ref="A121:D121"/>
    <mergeCell ref="F121:W121"/>
    <mergeCell ref="A123:D123"/>
    <mergeCell ref="F123:W123"/>
    <mergeCell ref="F137:W137"/>
    <mergeCell ref="A127:D127"/>
    <mergeCell ref="F127:W127"/>
    <mergeCell ref="A133:D133"/>
    <mergeCell ref="F133:W133"/>
    <mergeCell ref="A135:D135"/>
    <mergeCell ref="F135:W135"/>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13"/>
  <sheetViews>
    <sheetView tabSelected="1" topLeftCell="AF6" zoomScale="80" zoomScaleNormal="80" workbookViewId="0">
      <selection activeCell="AO88" sqref="AO88"/>
    </sheetView>
  </sheetViews>
  <sheetFormatPr baseColWidth="10" defaultColWidth="11.42578125" defaultRowHeight="15" x14ac:dyDescent="0.25"/>
  <cols>
    <col min="1" max="1" width="15.5703125" style="118" customWidth="1"/>
    <col min="2" max="2" width="30.28515625" style="118" customWidth="1"/>
    <col min="3" max="3" width="11.42578125" style="118" customWidth="1"/>
    <col min="4" max="5" width="30.140625" style="118" customWidth="1"/>
    <col min="6" max="6" width="33.28515625" style="118" customWidth="1"/>
    <col min="7" max="7" width="21.42578125" style="140" customWidth="1"/>
    <col min="8" max="8" width="29.5703125" style="118" customWidth="1"/>
    <col min="9" max="9" width="18.28515625" style="118" customWidth="1"/>
    <col min="10" max="10" width="15.85546875" style="118" customWidth="1"/>
    <col min="11" max="11" width="17.5703125" style="118" customWidth="1"/>
    <col min="12" max="12" width="18.5703125" style="118" customWidth="1"/>
    <col min="13" max="13" width="19.85546875" style="118" customWidth="1"/>
    <col min="14" max="14" width="21.28515625" style="118" customWidth="1"/>
    <col min="15" max="15" width="23.7109375" style="118" customWidth="1"/>
    <col min="16" max="16" width="22" style="118" customWidth="1"/>
    <col min="17" max="17" width="22.28515625" style="118" customWidth="1"/>
    <col min="18" max="18" width="28.85546875" style="118" customWidth="1"/>
    <col min="19" max="19" width="17.5703125" style="118" customWidth="1"/>
    <col min="20" max="20" width="19.42578125" style="118" customWidth="1"/>
    <col min="21" max="21" width="20.5703125" style="118" customWidth="1"/>
    <col min="22" max="24" width="21.42578125" style="118" customWidth="1"/>
    <col min="25" max="25" width="21.42578125" style="140" hidden="1" customWidth="1"/>
    <col min="26" max="26" width="17" style="118" customWidth="1"/>
    <col min="27" max="27" width="24.140625" style="118" customWidth="1"/>
    <col min="28" max="28" width="18.7109375" style="118" customWidth="1"/>
    <col min="29" max="29" width="23.85546875" style="118" customWidth="1"/>
    <col min="30" max="30" width="24.140625" style="118" customWidth="1"/>
    <col min="31" max="31" width="22.7109375" style="118" customWidth="1"/>
    <col min="32" max="32" width="22.85546875" style="118" customWidth="1"/>
    <col min="33" max="34" width="21.85546875" style="118" customWidth="1"/>
    <col min="35" max="35" width="21.42578125" style="118" customWidth="1"/>
    <col min="36" max="36" width="20" style="118" customWidth="1"/>
    <col min="37" max="37" width="33.5703125" style="118" customWidth="1"/>
    <col min="38" max="38" width="35.28515625" style="118" customWidth="1"/>
    <col min="39" max="39" width="19.85546875" style="118" customWidth="1"/>
    <col min="40" max="16384" width="11.42578125" style="118"/>
  </cols>
  <sheetData>
    <row r="1" spans="1:41" s="116" customFormat="1" ht="22.5" hidden="1" x14ac:dyDescent="0.25">
      <c r="A1" s="302" t="s">
        <v>568</v>
      </c>
      <c r="B1" s="302"/>
      <c r="C1" s="287" t="s">
        <v>514</v>
      </c>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6" t="s">
        <v>515</v>
      </c>
    </row>
    <row r="2" spans="1:41" s="117" customFormat="1" ht="25.5" hidden="1" customHeight="1" x14ac:dyDescent="0.25">
      <c r="A2" s="302"/>
      <c r="B2" s="302"/>
      <c r="C2" s="287" t="s">
        <v>516</v>
      </c>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6" t="s">
        <v>517</v>
      </c>
    </row>
    <row r="3" spans="1:41" s="117" customFormat="1" ht="24.75" hidden="1" customHeight="1" x14ac:dyDescent="0.25">
      <c r="A3" s="302"/>
      <c r="B3" s="302"/>
      <c r="C3" s="287" t="s">
        <v>518</v>
      </c>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6" t="s">
        <v>519</v>
      </c>
    </row>
    <row r="4" spans="1:41" ht="21.75" hidden="1" customHeight="1" x14ac:dyDescent="0.25">
      <c r="A4" s="302"/>
      <c r="B4" s="302"/>
      <c r="C4" s="287" t="s">
        <v>520</v>
      </c>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6" t="s">
        <v>569</v>
      </c>
    </row>
    <row r="5" spans="1:41" ht="35.25" hidden="1" customHeight="1" x14ac:dyDescent="0.25">
      <c r="A5" s="298" t="s">
        <v>570</v>
      </c>
      <c r="B5" s="298"/>
      <c r="C5" s="299"/>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1"/>
    </row>
    <row r="6" spans="1:41" ht="18.75" customHeight="1" x14ac:dyDescent="0.25">
      <c r="A6" s="303" t="s">
        <v>571</v>
      </c>
      <c r="B6" s="303"/>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t="s">
        <v>572</v>
      </c>
      <c r="AD6" s="303"/>
      <c r="AE6" s="303"/>
      <c r="AF6" s="303"/>
      <c r="AG6" s="303"/>
      <c r="AH6" s="7"/>
      <c r="AI6" s="304" t="s">
        <v>573</v>
      </c>
      <c r="AJ6" s="304"/>
      <c r="AK6" s="304"/>
      <c r="AL6" s="304"/>
      <c r="AM6" s="304"/>
      <c r="AN6" s="304"/>
      <c r="AO6" s="119"/>
    </row>
    <row r="7" spans="1:41" ht="34.5" customHeight="1" x14ac:dyDescent="0.25">
      <c r="A7" s="305" t="s">
        <v>574</v>
      </c>
      <c r="B7" s="305" t="s">
        <v>6</v>
      </c>
      <c r="C7" s="305" t="s">
        <v>7</v>
      </c>
      <c r="D7" s="306" t="s">
        <v>643</v>
      </c>
      <c r="E7" s="306"/>
      <c r="F7" s="306"/>
      <c r="G7" s="280" t="s">
        <v>21</v>
      </c>
      <c r="H7" s="307" t="s">
        <v>571</v>
      </c>
      <c r="I7" s="305" t="s">
        <v>576</v>
      </c>
      <c r="J7" s="307" t="s">
        <v>577</v>
      </c>
      <c r="K7" s="307" t="s">
        <v>578</v>
      </c>
      <c r="L7" s="306" t="s">
        <v>579</v>
      </c>
      <c r="M7" s="307" t="s">
        <v>580</v>
      </c>
      <c r="N7" s="308" t="s">
        <v>581</v>
      </c>
      <c r="O7" s="309" t="s">
        <v>582</v>
      </c>
      <c r="P7" s="309" t="s">
        <v>583</v>
      </c>
      <c r="Q7" s="305" t="s">
        <v>584</v>
      </c>
      <c r="R7" s="310" t="s">
        <v>644</v>
      </c>
      <c r="S7" s="312" t="s">
        <v>586</v>
      </c>
      <c r="T7" s="312" t="s">
        <v>587</v>
      </c>
      <c r="U7" s="305" t="s">
        <v>588</v>
      </c>
      <c r="V7" s="305" t="s">
        <v>589</v>
      </c>
      <c r="W7" s="305" t="s">
        <v>590</v>
      </c>
      <c r="X7" s="305" t="s">
        <v>591</v>
      </c>
      <c r="Y7" s="280" t="s">
        <v>21</v>
      </c>
      <c r="Z7" s="305" t="s">
        <v>592</v>
      </c>
      <c r="AA7" s="305" t="s">
        <v>593</v>
      </c>
      <c r="AB7" s="307" t="s">
        <v>594</v>
      </c>
      <c r="AC7" s="307" t="s">
        <v>595</v>
      </c>
      <c r="AD7" s="307" t="s">
        <v>596</v>
      </c>
      <c r="AE7" s="307" t="s">
        <v>597</v>
      </c>
      <c r="AF7" s="307" t="s">
        <v>598</v>
      </c>
      <c r="AG7" s="307" t="s">
        <v>599</v>
      </c>
      <c r="AH7" s="294" t="s">
        <v>600</v>
      </c>
      <c r="AI7" s="305" t="s">
        <v>601</v>
      </c>
      <c r="AJ7" s="305" t="s">
        <v>602</v>
      </c>
      <c r="AK7" s="310" t="s">
        <v>603</v>
      </c>
      <c r="AL7" s="310" t="s">
        <v>604</v>
      </c>
      <c r="AM7" s="305" t="s">
        <v>605</v>
      </c>
      <c r="AN7" s="305" t="s">
        <v>606</v>
      </c>
      <c r="AO7" s="313" t="s">
        <v>22</v>
      </c>
    </row>
    <row r="8" spans="1:41" ht="35.25" customHeight="1" x14ac:dyDescent="0.25">
      <c r="A8" s="305"/>
      <c r="B8" s="305"/>
      <c r="C8" s="305"/>
      <c r="D8" s="4" t="s">
        <v>23</v>
      </c>
      <c r="E8" s="4" t="s">
        <v>24</v>
      </c>
      <c r="F8" s="4" t="s">
        <v>25</v>
      </c>
      <c r="G8" s="280"/>
      <c r="H8" s="307"/>
      <c r="I8" s="305"/>
      <c r="J8" s="307"/>
      <c r="K8" s="307"/>
      <c r="L8" s="306"/>
      <c r="M8" s="307"/>
      <c r="N8" s="308"/>
      <c r="O8" s="309"/>
      <c r="P8" s="309"/>
      <c r="Q8" s="305"/>
      <c r="R8" s="311"/>
      <c r="S8" s="312"/>
      <c r="T8" s="312"/>
      <c r="U8" s="305"/>
      <c r="V8" s="305"/>
      <c r="W8" s="305"/>
      <c r="X8" s="305"/>
      <c r="Y8" s="280"/>
      <c r="Z8" s="305"/>
      <c r="AA8" s="305"/>
      <c r="AB8" s="307"/>
      <c r="AC8" s="307"/>
      <c r="AD8" s="307"/>
      <c r="AE8" s="307"/>
      <c r="AF8" s="307"/>
      <c r="AG8" s="307"/>
      <c r="AH8" s="295"/>
      <c r="AI8" s="305"/>
      <c r="AJ8" s="305"/>
      <c r="AK8" s="311"/>
      <c r="AL8" s="311"/>
      <c r="AM8" s="305"/>
      <c r="AN8" s="305"/>
      <c r="AO8" s="313"/>
    </row>
    <row r="9" spans="1:41" ht="45" hidden="1" customHeight="1" x14ac:dyDescent="0.25">
      <c r="A9" s="120"/>
      <c r="B9" s="37" t="s">
        <v>35</v>
      </c>
      <c r="C9" s="120"/>
      <c r="D9" s="131" t="str">
        <f>'E 2024'!L16</f>
        <v>500 computadores</v>
      </c>
      <c r="E9" s="131" t="str">
        <f>'E 2024'!M16</f>
        <v>300 computadores</v>
      </c>
      <c r="F9" s="131" t="str">
        <f>'E 2024'!N16</f>
        <v>800 computadores</v>
      </c>
      <c r="G9" s="134" t="s">
        <v>26</v>
      </c>
      <c r="H9" s="120"/>
      <c r="I9" s="120"/>
      <c r="J9" s="120"/>
      <c r="K9" s="120"/>
      <c r="L9" s="120"/>
      <c r="M9" s="133">
        <f>'E 2024'!O16</f>
        <v>0.4</v>
      </c>
      <c r="N9" s="120"/>
      <c r="O9" s="120"/>
      <c r="P9" s="120"/>
      <c r="Q9" s="120"/>
      <c r="R9" s="120"/>
      <c r="S9" s="120"/>
      <c r="T9" s="120"/>
      <c r="U9" s="120"/>
      <c r="V9" s="120"/>
      <c r="W9" s="120"/>
      <c r="X9" s="87" t="s">
        <v>26</v>
      </c>
      <c r="Y9" s="134" t="s">
        <v>26</v>
      </c>
      <c r="Z9" s="120"/>
      <c r="AA9" s="120"/>
      <c r="AB9" s="120"/>
      <c r="AC9" s="120"/>
      <c r="AD9" s="120"/>
      <c r="AE9" s="120"/>
      <c r="AF9" s="120"/>
      <c r="AG9" s="120"/>
      <c r="AH9" s="120"/>
      <c r="AI9" s="120"/>
      <c r="AJ9" s="120"/>
      <c r="AK9" s="120"/>
      <c r="AL9" s="120"/>
      <c r="AM9" s="120"/>
      <c r="AN9" s="120"/>
      <c r="AO9" s="120"/>
    </row>
    <row r="10" spans="1:41" ht="45" hidden="1" customHeight="1" x14ac:dyDescent="0.25">
      <c r="A10" s="120"/>
      <c r="B10" s="37" t="s">
        <v>35</v>
      </c>
      <c r="C10" s="120"/>
      <c r="D10" s="131" t="str">
        <f>'E 2024'!L17</f>
        <v>5 IEO de la localidad en los grados de 10 y 11 beneficiadas con actividades pedagógicas encaminadas en el fortalecimiento de la comunidad estudiantil</v>
      </c>
      <c r="E10" s="131" t="str">
        <f>'E 2024'!M17</f>
        <v>10 IEO de la localidad en los grados de 10 y 11 beneficiadas con actividades pedagógicas encaminadas en el fortalecimiento de la comunidad estudiantil en valores históricos, culturales y etnológicos</v>
      </c>
      <c r="F10" s="131" t="str">
        <f>'E 2024'!N17</f>
        <v>15 IEO de la localidad en los grados de 10 y 11 beneficiadas con actividades pedagógicas encaminadas en el fortalecimiento de la comunidad estudiantil en valores históricos, culturales y etnológicos</v>
      </c>
      <c r="G10" s="137" t="s">
        <v>104</v>
      </c>
      <c r="H10" s="120"/>
      <c r="I10" s="120"/>
      <c r="J10" s="120"/>
      <c r="K10" s="120"/>
      <c r="L10" s="120"/>
      <c r="M10" s="133">
        <f>'E 2024'!O17</f>
        <v>0.05</v>
      </c>
      <c r="N10" s="120"/>
      <c r="O10" s="120"/>
      <c r="P10" s="120"/>
      <c r="Q10" s="120"/>
      <c r="R10" s="120"/>
      <c r="S10" s="120"/>
      <c r="T10" s="120"/>
      <c r="U10" s="120"/>
      <c r="V10" s="120"/>
      <c r="W10" s="120"/>
      <c r="X10" s="87" t="s">
        <v>26</v>
      </c>
      <c r="Y10" s="137" t="s">
        <v>104</v>
      </c>
      <c r="Z10" s="120"/>
      <c r="AA10" s="120"/>
      <c r="AB10" s="120"/>
      <c r="AC10" s="120"/>
      <c r="AD10" s="120"/>
      <c r="AE10" s="120"/>
      <c r="AF10" s="120"/>
      <c r="AG10" s="120"/>
      <c r="AH10" s="120"/>
      <c r="AI10" s="120"/>
      <c r="AJ10" s="120"/>
      <c r="AK10" s="120"/>
      <c r="AL10" s="120"/>
      <c r="AM10" s="120"/>
      <c r="AN10" s="120"/>
      <c r="AO10" s="120"/>
    </row>
    <row r="11" spans="1:41" ht="45" hidden="1" customHeight="1" x14ac:dyDescent="0.25">
      <c r="A11" s="120"/>
      <c r="B11" s="37" t="s">
        <v>35</v>
      </c>
      <c r="C11" s="120"/>
      <c r="D11" s="131" t="str">
        <f>'E 2024'!L18</f>
        <v>300 personas con formación técnica para el trabajo</v>
      </c>
      <c r="E11" s="131" t="str">
        <f>'E 2024'!M18</f>
        <v>200 personas con formación técnica para el trabajo</v>
      </c>
      <c r="F11" s="131" t="str">
        <f>'E 2024'!N18</f>
        <v>500 personas con formación técnica para el trabajo</v>
      </c>
      <c r="G11" s="137" t="s">
        <v>104</v>
      </c>
      <c r="H11" s="120"/>
      <c r="I11" s="120"/>
      <c r="J11" s="120"/>
      <c r="K11" s="120"/>
      <c r="L11" s="120"/>
      <c r="M11" s="133">
        <f>'E 2024'!O18</f>
        <v>0.05</v>
      </c>
      <c r="N11" s="120"/>
      <c r="O11" s="120"/>
      <c r="P11" s="120"/>
      <c r="Q11" s="120"/>
      <c r="R11" s="120"/>
      <c r="S11" s="120"/>
      <c r="T11" s="120"/>
      <c r="U11" s="120"/>
      <c r="V11" s="120"/>
      <c r="W11" s="120"/>
      <c r="X11" s="87" t="s">
        <v>26</v>
      </c>
      <c r="Y11" s="137" t="s">
        <v>104</v>
      </c>
      <c r="Z11" s="120"/>
      <c r="AA11" s="120"/>
      <c r="AB11" s="120"/>
      <c r="AC11" s="120"/>
      <c r="AD11" s="120"/>
      <c r="AE11" s="120"/>
      <c r="AF11" s="120"/>
      <c r="AG11" s="120"/>
      <c r="AH11" s="120"/>
      <c r="AI11" s="120"/>
      <c r="AJ11" s="120"/>
      <c r="AK11" s="120"/>
      <c r="AL11" s="120"/>
      <c r="AM11" s="120"/>
      <c r="AN11" s="120"/>
      <c r="AO11" s="120"/>
    </row>
    <row r="12" spans="1:41" ht="45" hidden="1" customHeight="1" x14ac:dyDescent="0.25">
      <c r="A12" s="120"/>
      <c r="B12" s="37" t="s">
        <v>35</v>
      </c>
      <c r="C12" s="120"/>
      <c r="D12" s="131"/>
      <c r="E12" s="131" t="str">
        <f>'E 2024'!M19</f>
        <v>5 instituciones educativas oficiales de la LHCN con infraestructura y ambientes educativos adecuados</v>
      </c>
      <c r="F12" s="131" t="str">
        <f>'E 2024'!N19</f>
        <v>5 instituciones educativas oficiales de la LHCN con infraestructura y ambientes educativos adecuados</v>
      </c>
      <c r="G12" s="134" t="s">
        <v>26</v>
      </c>
      <c r="H12" s="120"/>
      <c r="I12" s="120"/>
      <c r="J12" s="120"/>
      <c r="K12" s="120"/>
      <c r="L12" s="120"/>
      <c r="M12" s="133">
        <f>'E 2024'!O19</f>
        <v>0.3</v>
      </c>
      <c r="N12" s="120"/>
      <c r="O12" s="120"/>
      <c r="P12" s="120"/>
      <c r="Q12" s="120"/>
      <c r="R12" s="120"/>
      <c r="S12" s="120"/>
      <c r="T12" s="120"/>
      <c r="U12" s="120"/>
      <c r="V12" s="120"/>
      <c r="W12" s="120"/>
      <c r="X12" s="87" t="s">
        <v>26</v>
      </c>
      <c r="Y12" s="134" t="s">
        <v>26</v>
      </c>
      <c r="Z12" s="120"/>
      <c r="AA12" s="120"/>
      <c r="AB12" s="120"/>
      <c r="AC12" s="120"/>
      <c r="AD12" s="120"/>
      <c r="AE12" s="120"/>
      <c r="AF12" s="120"/>
      <c r="AG12" s="120"/>
      <c r="AH12" s="120"/>
      <c r="AI12" s="120"/>
      <c r="AJ12" s="120"/>
      <c r="AK12" s="120"/>
      <c r="AL12" s="120"/>
      <c r="AM12" s="120"/>
      <c r="AN12" s="120"/>
      <c r="AO12" s="120"/>
    </row>
    <row r="13" spans="1:41" ht="45" hidden="1" customHeight="1" x14ac:dyDescent="0.25">
      <c r="A13" s="120"/>
      <c r="B13" s="37" t="s">
        <v>35</v>
      </c>
      <c r="C13" s="120"/>
      <c r="D13" s="131"/>
      <c r="E13" s="131" t="str">
        <f>'E 2024'!M20</f>
        <v>5 instituciones educativas oficiales de la LHCN dotadas con materiales didácticos, mobiliario, equipos, etc.</v>
      </c>
      <c r="F13" s="131" t="str">
        <f>'E 2024'!N20</f>
        <v>5 instituciones educativas oficiales de la LHCN dotadas con materiales didácticos, mobiliario, equipos, etc.</v>
      </c>
      <c r="G13" s="134" t="s">
        <v>26</v>
      </c>
      <c r="H13" s="120"/>
      <c r="I13" s="120"/>
      <c r="J13" s="120"/>
      <c r="K13" s="120"/>
      <c r="L13" s="120"/>
      <c r="M13" s="133">
        <f>'E 2024'!O20</f>
        <v>0.1</v>
      </c>
      <c r="N13" s="120"/>
      <c r="O13" s="120"/>
      <c r="P13" s="120"/>
      <c r="Q13" s="120"/>
      <c r="R13" s="120"/>
      <c r="S13" s="120"/>
      <c r="T13" s="120"/>
      <c r="U13" s="120"/>
      <c r="V13" s="120"/>
      <c r="W13" s="120"/>
      <c r="X13" s="87" t="s">
        <v>26</v>
      </c>
      <c r="Y13" s="134" t="s">
        <v>26</v>
      </c>
      <c r="Z13" s="120"/>
      <c r="AA13" s="120"/>
      <c r="AB13" s="120"/>
      <c r="AC13" s="120"/>
      <c r="AD13" s="120"/>
      <c r="AE13" s="120"/>
      <c r="AF13" s="120"/>
      <c r="AG13" s="120"/>
      <c r="AH13" s="120"/>
      <c r="AI13" s="120"/>
      <c r="AJ13" s="120"/>
      <c r="AK13" s="120"/>
      <c r="AL13" s="120"/>
      <c r="AM13" s="120"/>
      <c r="AN13" s="120"/>
      <c r="AO13" s="120"/>
    </row>
    <row r="14" spans="1:41" ht="45" hidden="1" customHeight="1" x14ac:dyDescent="0.25">
      <c r="A14" s="120"/>
      <c r="B14" s="37" t="s">
        <v>35</v>
      </c>
      <c r="C14" s="120"/>
      <c r="D14" s="131" t="str">
        <f>'E 2024'!L21</f>
        <v>5 instituciones educativas oficiales de la LHCN sin barreras para la accesibilidad de sus estudiantes en condición de discapacidad</v>
      </c>
      <c r="E14" s="131" t="str">
        <f>'E 2024'!M21</f>
        <v>5 instituciones educativas oficiales de la LHCN sin barreras para la accesibilidad de sus estudiantes en condición de discapacidad</v>
      </c>
      <c r="F14" s="131" t="str">
        <f>'E 2024'!N21</f>
        <v>10 instituciones educativas oficiales de la LHCN sin barreras para la accesibilidad de sus estudiantes en condición de discapacidad</v>
      </c>
      <c r="G14" s="134" t="s">
        <v>26</v>
      </c>
      <c r="H14" s="120"/>
      <c r="I14" s="120"/>
      <c r="J14" s="120"/>
      <c r="K14" s="120"/>
      <c r="L14" s="120"/>
      <c r="M14" s="133">
        <f>'E 2024'!O21</f>
        <v>0.1</v>
      </c>
      <c r="N14" s="120"/>
      <c r="O14" s="120"/>
      <c r="P14" s="120"/>
      <c r="Q14" s="120"/>
      <c r="R14" s="120"/>
      <c r="S14" s="120"/>
      <c r="T14" s="120"/>
      <c r="U14" s="120"/>
      <c r="V14" s="120"/>
      <c r="W14" s="120"/>
      <c r="X14" s="87" t="s">
        <v>26</v>
      </c>
      <c r="Y14" s="134" t="s">
        <v>26</v>
      </c>
      <c r="Z14" s="120"/>
      <c r="AA14" s="120"/>
      <c r="AB14" s="120"/>
      <c r="AC14" s="120"/>
      <c r="AD14" s="120"/>
      <c r="AE14" s="120"/>
      <c r="AF14" s="120"/>
      <c r="AG14" s="120"/>
      <c r="AH14" s="120"/>
      <c r="AI14" s="120"/>
      <c r="AJ14" s="120"/>
      <c r="AK14" s="120"/>
      <c r="AL14" s="120"/>
      <c r="AM14" s="120"/>
      <c r="AN14" s="120"/>
      <c r="AO14" s="120"/>
    </row>
    <row r="15" spans="1:41" ht="45" hidden="1" customHeight="1" x14ac:dyDescent="0.25">
      <c r="A15" s="120"/>
      <c r="B15" s="38" t="s">
        <v>184</v>
      </c>
      <c r="C15" s="120"/>
      <c r="D15" s="131" t="str">
        <f>'E 2024'!L24</f>
        <v>1 Centro Artístico y Cultural construido o habilitado, dotado y funcionando</v>
      </c>
      <c r="E15" s="131"/>
      <c r="F15" s="131" t="str">
        <f>'E 2024'!N24</f>
        <v>1 Centro Artístico y Cultural construido o habilitado, dotado y funcionando</v>
      </c>
      <c r="G15" s="137" t="s">
        <v>26</v>
      </c>
      <c r="H15" s="120"/>
      <c r="I15" s="120"/>
      <c r="J15" s="120"/>
      <c r="K15" s="120"/>
      <c r="L15" s="120"/>
      <c r="M15" s="133">
        <f>'E 2024'!O24</f>
        <v>0.4</v>
      </c>
      <c r="N15" s="120"/>
      <c r="O15" s="120"/>
      <c r="P15" s="120"/>
      <c r="Q15" s="120"/>
      <c r="R15" s="120"/>
      <c r="S15" s="120"/>
      <c r="T15" s="120"/>
      <c r="U15" s="120"/>
      <c r="V15" s="120"/>
      <c r="W15" s="120"/>
      <c r="X15" s="87" t="s">
        <v>26</v>
      </c>
      <c r="Y15" s="137" t="s">
        <v>26</v>
      </c>
      <c r="Z15" s="120"/>
      <c r="AA15" s="120"/>
      <c r="AB15" s="120"/>
      <c r="AC15" s="120"/>
      <c r="AD15" s="120"/>
      <c r="AE15" s="120"/>
      <c r="AF15" s="120"/>
      <c r="AG15" s="120"/>
      <c r="AH15" s="120"/>
      <c r="AI15" s="120"/>
      <c r="AJ15" s="120"/>
      <c r="AK15" s="120"/>
      <c r="AL15" s="120"/>
      <c r="AM15" s="120"/>
      <c r="AN15" s="120"/>
      <c r="AO15" s="120"/>
    </row>
    <row r="16" spans="1:41" ht="45" hidden="1" customHeight="1" x14ac:dyDescent="0.25">
      <c r="A16" s="120"/>
      <c r="B16" s="38" t="s">
        <v>184</v>
      </c>
      <c r="C16" s="120"/>
      <c r="D16" s="131" t="str">
        <f>'E 2024'!L25</f>
        <v>7 corredores culturales habilitados</v>
      </c>
      <c r="E16" s="131" t="str">
        <f>'E 2024'!M25</f>
        <v>3 corredores culturales habilitados</v>
      </c>
      <c r="F16" s="131" t="str">
        <f>'E 2024'!N25</f>
        <v>10 corredores culturales habilitados</v>
      </c>
      <c r="G16" s="137" t="s">
        <v>182</v>
      </c>
      <c r="H16" s="120"/>
      <c r="I16" s="120"/>
      <c r="J16" s="120"/>
      <c r="K16" s="120"/>
      <c r="L16" s="120"/>
      <c r="M16" s="133">
        <f>'E 2024'!O25</f>
        <v>0.1</v>
      </c>
      <c r="N16" s="120"/>
      <c r="O16" s="120"/>
      <c r="P16" s="120"/>
      <c r="Q16" s="120"/>
      <c r="R16" s="120"/>
      <c r="S16" s="120"/>
      <c r="T16" s="120"/>
      <c r="U16" s="120"/>
      <c r="V16" s="120"/>
      <c r="W16" s="120"/>
      <c r="X16" s="87" t="s">
        <v>26</v>
      </c>
      <c r="Y16" s="137" t="s">
        <v>182</v>
      </c>
      <c r="Z16" s="120"/>
      <c r="AA16" s="120"/>
      <c r="AB16" s="120"/>
      <c r="AC16" s="120"/>
      <c r="AD16" s="120"/>
      <c r="AE16" s="120"/>
      <c r="AF16" s="120"/>
      <c r="AG16" s="120"/>
      <c r="AH16" s="120"/>
      <c r="AI16" s="120"/>
      <c r="AJ16" s="120"/>
      <c r="AK16" s="120"/>
      <c r="AL16" s="120"/>
      <c r="AM16" s="120"/>
      <c r="AN16" s="120"/>
      <c r="AO16" s="120"/>
    </row>
    <row r="17" spans="1:41" ht="45" hidden="1" customHeight="1" x14ac:dyDescent="0.25">
      <c r="A17" s="120"/>
      <c r="B17" s="38" t="s">
        <v>184</v>
      </c>
      <c r="C17" s="120"/>
      <c r="D17" s="131" t="str">
        <f>'E 2024'!L26</f>
        <v xml:space="preserve"> 9 cinematecas implementadas</v>
      </c>
      <c r="E17" s="131" t="str">
        <f>'E 2024'!M26</f>
        <v>3 cinematecas implementadas</v>
      </c>
      <c r="F17" s="131" t="str">
        <f>'E 2024'!N26</f>
        <v>12 cinematecas implementadas</v>
      </c>
      <c r="G17" s="137" t="s">
        <v>182</v>
      </c>
      <c r="H17" s="120"/>
      <c r="I17" s="120"/>
      <c r="J17" s="120"/>
      <c r="K17" s="120"/>
      <c r="L17" s="120"/>
      <c r="M17" s="133">
        <f>'E 2024'!O26</f>
        <v>0.1</v>
      </c>
      <c r="N17" s="120"/>
      <c r="O17" s="120"/>
      <c r="P17" s="120"/>
      <c r="Q17" s="120"/>
      <c r="R17" s="120"/>
      <c r="S17" s="120"/>
      <c r="T17" s="120"/>
      <c r="U17" s="120"/>
      <c r="V17" s="120"/>
      <c r="W17" s="120"/>
      <c r="X17" s="87" t="s">
        <v>26</v>
      </c>
      <c r="Y17" s="137" t="s">
        <v>182</v>
      </c>
      <c r="Z17" s="120"/>
      <c r="AA17" s="120"/>
      <c r="AB17" s="120"/>
      <c r="AC17" s="120"/>
      <c r="AD17" s="120"/>
      <c r="AE17" s="120"/>
      <c r="AF17" s="120"/>
      <c r="AG17" s="120"/>
      <c r="AH17" s="120"/>
      <c r="AI17" s="120"/>
      <c r="AJ17" s="120"/>
      <c r="AK17" s="120"/>
      <c r="AL17" s="120"/>
      <c r="AM17" s="120"/>
      <c r="AN17" s="120"/>
      <c r="AO17" s="120"/>
    </row>
    <row r="18" spans="1:41" ht="45" hidden="1" customHeight="1" x14ac:dyDescent="0.25">
      <c r="A18" s="120"/>
      <c r="B18" s="38" t="s">
        <v>184</v>
      </c>
      <c r="C18" s="120"/>
      <c r="D18" s="131" t="str">
        <f>'E 2024'!L27</f>
        <v>7 actos teatrales en la LHCN</v>
      </c>
      <c r="E18" s="131" t="str">
        <f>'E 2024'!M27</f>
        <v>3 actos teatrales en la LHCN</v>
      </c>
      <c r="F18" s="131" t="str">
        <f>'E 2024'!N27</f>
        <v>10 actos teatrales en la LHCN</v>
      </c>
      <c r="G18" s="137" t="s">
        <v>182</v>
      </c>
      <c r="H18" s="120"/>
      <c r="I18" s="120"/>
      <c r="J18" s="120"/>
      <c r="K18" s="120"/>
      <c r="L18" s="120"/>
      <c r="M18" s="133">
        <f>'E 2024'!O27</f>
        <v>0.1</v>
      </c>
      <c r="N18" s="120"/>
      <c r="O18" s="120"/>
      <c r="P18" s="120"/>
      <c r="Q18" s="120"/>
      <c r="R18" s="120"/>
      <c r="S18" s="120"/>
      <c r="T18" s="120"/>
      <c r="U18" s="120"/>
      <c r="V18" s="120"/>
      <c r="W18" s="120"/>
      <c r="X18" s="87" t="s">
        <v>26</v>
      </c>
      <c r="Y18" s="137" t="s">
        <v>182</v>
      </c>
      <c r="Z18" s="120"/>
      <c r="AA18" s="120"/>
      <c r="AB18" s="120"/>
      <c r="AC18" s="120"/>
      <c r="AD18" s="120"/>
      <c r="AE18" s="120"/>
      <c r="AF18" s="120"/>
      <c r="AG18" s="120"/>
      <c r="AH18" s="120"/>
      <c r="AI18" s="120"/>
      <c r="AJ18" s="120"/>
      <c r="AK18" s="120"/>
      <c r="AL18" s="120"/>
      <c r="AM18" s="120"/>
      <c r="AN18" s="120"/>
      <c r="AO18" s="120"/>
    </row>
    <row r="19" spans="1:41" ht="45" hidden="1" customHeight="1" x14ac:dyDescent="0.25">
      <c r="A19" s="120"/>
      <c r="B19" s="38" t="s">
        <v>184</v>
      </c>
      <c r="C19" s="120"/>
      <c r="D19" s="131" t="str">
        <f>'E 2024'!L28</f>
        <v>7 grupos culturales dotados</v>
      </c>
      <c r="E19" s="131" t="str">
        <f>'E 2024'!M28</f>
        <v>3 grupos culturales dotados</v>
      </c>
      <c r="F19" s="131" t="str">
        <f>'E 2024'!N28</f>
        <v>10 grupos culturales dotados</v>
      </c>
      <c r="G19" s="137" t="s">
        <v>182</v>
      </c>
      <c r="H19" s="120"/>
      <c r="I19" s="120"/>
      <c r="J19" s="120"/>
      <c r="K19" s="120"/>
      <c r="L19" s="120"/>
      <c r="M19" s="133">
        <f>'E 2024'!O28</f>
        <v>0.1</v>
      </c>
      <c r="N19" s="120"/>
      <c r="O19" s="120"/>
      <c r="P19" s="120"/>
      <c r="Q19" s="120"/>
      <c r="R19" s="120"/>
      <c r="S19" s="120"/>
      <c r="T19" s="120"/>
      <c r="U19" s="120"/>
      <c r="V19" s="120"/>
      <c r="W19" s="120"/>
      <c r="X19" s="87" t="s">
        <v>26</v>
      </c>
      <c r="Y19" s="137" t="s">
        <v>182</v>
      </c>
      <c r="Z19" s="120"/>
      <c r="AA19" s="120"/>
      <c r="AB19" s="120"/>
      <c r="AC19" s="120"/>
      <c r="AD19" s="120"/>
      <c r="AE19" s="120"/>
      <c r="AF19" s="120"/>
      <c r="AG19" s="120"/>
      <c r="AH19" s="120"/>
      <c r="AI19" s="120"/>
      <c r="AJ19" s="120"/>
      <c r="AK19" s="120"/>
      <c r="AL19" s="120"/>
      <c r="AM19" s="120"/>
      <c r="AN19" s="120"/>
      <c r="AO19" s="120"/>
    </row>
    <row r="20" spans="1:41" ht="45" hidden="1" customHeight="1" x14ac:dyDescent="0.25">
      <c r="A20" s="120"/>
      <c r="B20" s="38" t="s">
        <v>184</v>
      </c>
      <c r="C20" s="120"/>
      <c r="D20" s="131" t="str">
        <f>'E 2024'!L29</f>
        <v>3 festivales gastronómicos impulsados y apoyados</v>
      </c>
      <c r="E20" s="131" t="str">
        <f>'E 2024'!M29</f>
        <v>3 festivales gastronómicos impulsados y apoyados</v>
      </c>
      <c r="F20" s="131" t="str">
        <f>'E 2024'!N29</f>
        <v>6 festivales gastronómicos impulsados y apoyados</v>
      </c>
      <c r="G20" s="137" t="s">
        <v>182</v>
      </c>
      <c r="H20" s="120"/>
      <c r="I20" s="120"/>
      <c r="J20" s="120"/>
      <c r="K20" s="120"/>
      <c r="L20" s="120"/>
      <c r="M20" s="133">
        <f>'E 2024'!O29</f>
        <v>0.1</v>
      </c>
      <c r="N20" s="120"/>
      <c r="O20" s="120"/>
      <c r="P20" s="120"/>
      <c r="Q20" s="120"/>
      <c r="R20" s="120"/>
      <c r="S20" s="120"/>
      <c r="T20" s="120"/>
      <c r="U20" s="120"/>
      <c r="V20" s="120"/>
      <c r="W20" s="120"/>
      <c r="X20" s="87" t="s">
        <v>26</v>
      </c>
      <c r="Y20" s="137" t="s">
        <v>182</v>
      </c>
      <c r="Z20" s="120"/>
      <c r="AA20" s="120"/>
      <c r="AB20" s="120"/>
      <c r="AC20" s="120"/>
      <c r="AD20" s="120"/>
      <c r="AE20" s="120"/>
      <c r="AF20" s="120"/>
      <c r="AG20" s="120"/>
      <c r="AH20" s="120"/>
      <c r="AI20" s="120"/>
      <c r="AJ20" s="120"/>
      <c r="AK20" s="120"/>
      <c r="AL20" s="120"/>
      <c r="AM20" s="120"/>
      <c r="AN20" s="120"/>
      <c r="AO20" s="120"/>
    </row>
    <row r="21" spans="1:41" ht="45" hidden="1" customHeight="1" x14ac:dyDescent="0.25">
      <c r="A21" s="120"/>
      <c r="B21" s="38" t="s">
        <v>184</v>
      </c>
      <c r="C21" s="120"/>
      <c r="D21" s="131" t="str">
        <f>'E 2024'!L30</f>
        <v>Llevar a cabo 1 evento académico sobre los usos y costumbres en la LHCN</v>
      </c>
      <c r="E21" s="131"/>
      <c r="F21" s="131" t="str">
        <f>'E 2024'!N30</f>
        <v>Llevar a cabo 1 evento académico sobre los usos y costumbres en la LHCN</v>
      </c>
      <c r="G21" s="137" t="s">
        <v>182</v>
      </c>
      <c r="H21" s="120"/>
      <c r="I21" s="120"/>
      <c r="J21" s="120"/>
      <c r="K21" s="120"/>
      <c r="L21" s="120"/>
      <c r="M21" s="133">
        <f>'E 2024'!O30</f>
        <v>0.1</v>
      </c>
      <c r="N21" s="120"/>
      <c r="O21" s="120"/>
      <c r="P21" s="120"/>
      <c r="Q21" s="120"/>
      <c r="R21" s="120"/>
      <c r="S21" s="120"/>
      <c r="T21" s="120"/>
      <c r="U21" s="120"/>
      <c r="V21" s="120"/>
      <c r="W21" s="120"/>
      <c r="X21" s="87" t="s">
        <v>26</v>
      </c>
      <c r="Y21" s="137" t="s">
        <v>182</v>
      </c>
      <c r="Z21" s="120"/>
      <c r="AA21" s="120"/>
      <c r="AB21" s="120"/>
      <c r="AC21" s="120"/>
      <c r="AD21" s="120"/>
      <c r="AE21" s="120"/>
      <c r="AF21" s="120"/>
      <c r="AG21" s="120"/>
      <c r="AH21" s="120"/>
      <c r="AI21" s="120"/>
      <c r="AJ21" s="120"/>
      <c r="AK21" s="120"/>
      <c r="AL21" s="120"/>
      <c r="AM21" s="120"/>
      <c r="AN21" s="120"/>
      <c r="AO21" s="120"/>
    </row>
    <row r="22" spans="1:41" ht="45" hidden="1" customHeight="1" x14ac:dyDescent="0.25">
      <c r="A22" s="120"/>
      <c r="B22" s="43" t="s">
        <v>207</v>
      </c>
      <c r="C22" s="120"/>
      <c r="D22" s="131" t="str">
        <f>'E 2024'!L33</f>
        <v>1.500 eventos deportivos y/o recreativos realizados</v>
      </c>
      <c r="E22" s="131" t="str">
        <f>'E 2024'!M33</f>
        <v>300 eventos deportivos y/o recreativos realizados</v>
      </c>
      <c r="F22" s="131" t="str">
        <f>'E 2024'!N33</f>
        <v>1.800 eventos deportivos y/o recreativos realizados</v>
      </c>
      <c r="G22" s="134" t="s">
        <v>221</v>
      </c>
      <c r="H22" s="120"/>
      <c r="I22" s="120"/>
      <c r="J22" s="120"/>
      <c r="K22" s="120"/>
      <c r="L22" s="120"/>
      <c r="M22" s="133">
        <f>'E 2024'!O33</f>
        <v>0.05</v>
      </c>
      <c r="N22" s="120"/>
      <c r="O22" s="120"/>
      <c r="P22" s="120"/>
      <c r="Q22" s="120"/>
      <c r="R22" s="120"/>
      <c r="S22" s="120"/>
      <c r="T22" s="120"/>
      <c r="U22" s="120"/>
      <c r="V22" s="120"/>
      <c r="W22" s="120"/>
      <c r="X22" s="87" t="s">
        <v>26</v>
      </c>
      <c r="Y22" s="134" t="s">
        <v>221</v>
      </c>
      <c r="Z22" s="120"/>
      <c r="AA22" s="120"/>
      <c r="AB22" s="120"/>
      <c r="AC22" s="120"/>
      <c r="AD22" s="120"/>
      <c r="AE22" s="120"/>
      <c r="AF22" s="120"/>
      <c r="AG22" s="120"/>
      <c r="AH22" s="120"/>
      <c r="AI22" s="120"/>
      <c r="AJ22" s="120"/>
      <c r="AK22" s="120"/>
      <c r="AL22" s="120"/>
      <c r="AM22" s="120"/>
      <c r="AN22" s="120"/>
      <c r="AO22" s="120"/>
    </row>
    <row r="23" spans="1:41" ht="45" hidden="1" customHeight="1" x14ac:dyDescent="0.25">
      <c r="A23" s="120"/>
      <c r="B23" s="43" t="s">
        <v>207</v>
      </c>
      <c r="C23" s="120"/>
      <c r="D23" s="131" t="str">
        <f>'E 2024'!L34</f>
        <v>3 de eventos y/o torneos deportivos de los Consejos Comuneros de Gobierno y/o Juntas de Acción Comunal impulsados y apoyados</v>
      </c>
      <c r="E23" s="131" t="str">
        <f>'E 2024'!M34</f>
        <v>3 de eventos y/o torneos deportivos de los Consejos Comuneros de Gobierno y/o Juntas de Acción Comunal impulsados y apoyados</v>
      </c>
      <c r="F23" s="131" t="str">
        <f>'E 2024'!N34</f>
        <v>6 de eventos y/o torneos deportivos de los Consejos Comuneros de Gobierno y/o Juntas de Acción Comunal impulsados y apoyados</v>
      </c>
      <c r="G23" s="137" t="s">
        <v>182</v>
      </c>
      <c r="H23" s="120"/>
      <c r="I23" s="120"/>
      <c r="J23" s="120"/>
      <c r="K23" s="120"/>
      <c r="L23" s="120"/>
      <c r="M23" s="133">
        <f>'E 2024'!O34</f>
        <v>0.05</v>
      </c>
      <c r="N23" s="120"/>
      <c r="O23" s="120"/>
      <c r="P23" s="120"/>
      <c r="Q23" s="120"/>
      <c r="R23" s="120"/>
      <c r="S23" s="120"/>
      <c r="T23" s="120"/>
      <c r="U23" s="120"/>
      <c r="V23" s="120"/>
      <c r="W23" s="120"/>
      <c r="X23" s="87" t="s">
        <v>26</v>
      </c>
      <c r="Y23" s="137" t="s">
        <v>182</v>
      </c>
      <c r="Z23" s="120"/>
      <c r="AA23" s="120"/>
      <c r="AB23" s="120"/>
      <c r="AC23" s="120"/>
      <c r="AD23" s="120"/>
      <c r="AE23" s="120"/>
      <c r="AF23" s="120"/>
      <c r="AG23" s="120"/>
      <c r="AH23" s="120"/>
      <c r="AI23" s="120"/>
      <c r="AJ23" s="120"/>
      <c r="AK23" s="120"/>
      <c r="AL23" s="120"/>
      <c r="AM23" s="120"/>
      <c r="AN23" s="120"/>
      <c r="AO23" s="120"/>
    </row>
    <row r="24" spans="1:41" ht="45" hidden="1" customHeight="1" x14ac:dyDescent="0.25">
      <c r="A24" s="120"/>
      <c r="B24" s="43" t="s">
        <v>207</v>
      </c>
      <c r="C24" s="120"/>
      <c r="D24" s="131" t="str">
        <f>'E 2024'!L35</f>
        <v xml:space="preserve">10 escenarios deportivos, canchas y/o parques construidos, mantenidos y/o adecuados </v>
      </c>
      <c r="E24" s="131" t="str">
        <f>'E 2024'!M35</f>
        <v xml:space="preserve">8 escenarios deportivos, canchas y/o parques construidos, mantenidos y/o adecuados </v>
      </c>
      <c r="F24" s="131" t="str">
        <f>'E 2024'!N35</f>
        <v xml:space="preserve">18 escenarios deportivos, canchas y/o parques construidos, mantenidos y/o adecuados </v>
      </c>
      <c r="G24" s="137" t="s">
        <v>26</v>
      </c>
      <c r="H24" s="131"/>
      <c r="I24" s="2"/>
      <c r="J24" s="131"/>
      <c r="K24" s="132"/>
      <c r="L24" s="131"/>
      <c r="M24" s="133">
        <f>'E 2024'!O35</f>
        <v>0.6</v>
      </c>
      <c r="N24" s="82"/>
      <c r="O24" s="1"/>
      <c r="P24" s="82"/>
      <c r="Q24" s="83"/>
      <c r="R24" s="83"/>
      <c r="S24" s="84"/>
      <c r="T24" s="84"/>
      <c r="U24" s="83"/>
      <c r="V24" s="85"/>
      <c r="W24" s="87"/>
      <c r="X24" s="87" t="s">
        <v>26</v>
      </c>
      <c r="Y24" s="137" t="s">
        <v>26</v>
      </c>
      <c r="Z24" s="87"/>
      <c r="AA24" s="87"/>
      <c r="AB24" s="86"/>
      <c r="AC24" s="87"/>
      <c r="AD24" s="88"/>
      <c r="AE24" s="87"/>
      <c r="AF24" s="87"/>
      <c r="AG24" s="84"/>
      <c r="AH24" s="91"/>
      <c r="AI24" s="88"/>
      <c r="AJ24" s="88"/>
      <c r="AK24" s="88"/>
      <c r="AL24" s="88"/>
      <c r="AM24" s="87"/>
      <c r="AN24" s="87"/>
      <c r="AO24" s="120"/>
    </row>
    <row r="25" spans="1:41" ht="45" hidden="1" customHeight="1" x14ac:dyDescent="0.25">
      <c r="A25" s="120"/>
      <c r="B25" s="43" t="s">
        <v>207</v>
      </c>
      <c r="C25" s="120"/>
      <c r="D25" s="131" t="str">
        <f>'E 2024'!L36</f>
        <v>1 parque diseñado y construido</v>
      </c>
      <c r="E25" s="131" t="str">
        <f>'E 2024'!M36</f>
        <v>2 parques con temáticas ecológicas diseñados y construidos</v>
      </c>
      <c r="F25" s="131" t="str">
        <f>'E 2024'!N36</f>
        <v>3 parques con temáticas ecológicas diseñados y construidos</v>
      </c>
      <c r="G25" s="137" t="s">
        <v>26</v>
      </c>
      <c r="H25" s="120"/>
      <c r="I25" s="120"/>
      <c r="J25" s="120"/>
      <c r="K25" s="120"/>
      <c r="L25" s="120"/>
      <c r="M25" s="133">
        <f>'E 2024'!O36</f>
        <v>0.3</v>
      </c>
      <c r="N25" s="120"/>
      <c r="O25" s="120"/>
      <c r="P25" s="120"/>
      <c r="Q25" s="120"/>
      <c r="R25" s="120"/>
      <c r="S25" s="120"/>
      <c r="T25" s="120"/>
      <c r="U25" s="120"/>
      <c r="V25" s="120"/>
      <c r="W25" s="120"/>
      <c r="X25" s="87" t="s">
        <v>26</v>
      </c>
      <c r="Y25" s="137" t="s">
        <v>26</v>
      </c>
      <c r="Z25" s="120"/>
      <c r="AA25" s="120"/>
      <c r="AB25" s="120"/>
      <c r="AC25" s="120"/>
      <c r="AD25" s="120"/>
      <c r="AE25" s="120"/>
      <c r="AF25" s="120"/>
      <c r="AG25" s="120"/>
      <c r="AH25" s="120"/>
      <c r="AI25" s="120"/>
      <c r="AJ25" s="120"/>
      <c r="AK25" s="120"/>
      <c r="AL25" s="120"/>
      <c r="AM25" s="120"/>
      <c r="AN25" s="120"/>
      <c r="AO25" s="120"/>
    </row>
    <row r="26" spans="1:41" ht="45" hidden="1" customHeight="1" x14ac:dyDescent="0.25">
      <c r="A26" s="120"/>
      <c r="B26" s="45" t="s">
        <v>55</v>
      </c>
      <c r="C26" s="120"/>
      <c r="D26" s="131" t="str">
        <f>'E 2024'!L39</f>
        <v>350 personas con rutas de atención socializada</v>
      </c>
      <c r="E26" s="131" t="str">
        <f>'E 2024'!M39</f>
        <v>100 personas con rutas de atención socializada</v>
      </c>
      <c r="F26" s="131" t="str">
        <f>'E 2024'!N39</f>
        <v>450 personas con rutas de atención socializada</v>
      </c>
      <c r="G26" s="137" t="s">
        <v>53</v>
      </c>
      <c r="H26" s="120"/>
      <c r="I26" s="120"/>
      <c r="J26" s="120"/>
      <c r="K26" s="120"/>
      <c r="L26" s="120"/>
      <c r="M26" s="133">
        <f>'E 2024'!O39</f>
        <v>0.15</v>
      </c>
      <c r="N26" s="120"/>
      <c r="O26" s="120"/>
      <c r="P26" s="120"/>
      <c r="Q26" s="120"/>
      <c r="R26" s="120"/>
      <c r="S26" s="120"/>
      <c r="T26" s="120"/>
      <c r="U26" s="120"/>
      <c r="V26" s="120"/>
      <c r="W26" s="120"/>
      <c r="X26" s="87" t="s">
        <v>26</v>
      </c>
      <c r="Y26" s="137" t="s">
        <v>53</v>
      </c>
      <c r="Z26" s="120"/>
      <c r="AA26" s="120"/>
      <c r="AB26" s="120"/>
      <c r="AC26" s="120"/>
      <c r="AD26" s="120"/>
      <c r="AE26" s="120"/>
      <c r="AF26" s="120"/>
      <c r="AG26" s="120"/>
      <c r="AH26" s="120"/>
      <c r="AI26" s="120"/>
      <c r="AJ26" s="120"/>
      <c r="AK26" s="120"/>
      <c r="AL26" s="120"/>
      <c r="AM26" s="120"/>
      <c r="AN26" s="120"/>
      <c r="AO26" s="120"/>
    </row>
    <row r="27" spans="1:41" ht="45" hidden="1" customHeight="1" x14ac:dyDescent="0.25">
      <c r="A27" s="120"/>
      <c r="B27" s="45" t="s">
        <v>55</v>
      </c>
      <c r="C27" s="120"/>
      <c r="D27" s="131" t="str">
        <f>'E 2024'!L40</f>
        <v>350 padres, madres y/o cuidadores de niños, niñas y adultos mayores con acciones que promueven el desarrollo de entornos protectores</v>
      </c>
      <c r="E27" s="131" t="str">
        <f>'E 2024'!M40</f>
        <v>100 padres, madres y/o cuidadores de niños, niñas y adultos mayores con acciones que promueven el desarrollo de entornos protectores</v>
      </c>
      <c r="F27" s="131" t="str">
        <f>'E 2024'!N40</f>
        <v>450 padres, madres y/o cuidadores de niños, niñas y adultos mayores con acciones que promueven el desarrollo de entornos protectores</v>
      </c>
      <c r="G27" s="134" t="s">
        <v>86</v>
      </c>
      <c r="H27" s="120"/>
      <c r="I27" s="120"/>
      <c r="J27" s="120"/>
      <c r="K27" s="120"/>
      <c r="L27" s="120"/>
      <c r="M27" s="133">
        <f>'E 2024'!O40</f>
        <v>0.15</v>
      </c>
      <c r="N27" s="120"/>
      <c r="O27" s="120"/>
      <c r="P27" s="120"/>
      <c r="Q27" s="120"/>
      <c r="R27" s="120"/>
      <c r="S27" s="120"/>
      <c r="T27" s="120"/>
      <c r="U27" s="120"/>
      <c r="V27" s="120"/>
      <c r="W27" s="120"/>
      <c r="X27" s="87" t="s">
        <v>26</v>
      </c>
      <c r="Y27" s="134" t="s">
        <v>86</v>
      </c>
      <c r="Z27" s="120"/>
      <c r="AA27" s="120"/>
      <c r="AB27" s="120"/>
      <c r="AC27" s="120"/>
      <c r="AD27" s="120"/>
      <c r="AE27" s="120"/>
      <c r="AF27" s="120"/>
      <c r="AG27" s="120"/>
      <c r="AH27" s="120"/>
      <c r="AI27" s="120"/>
      <c r="AJ27" s="120"/>
      <c r="AK27" s="120"/>
      <c r="AL27" s="120"/>
      <c r="AM27" s="120"/>
      <c r="AN27" s="120"/>
      <c r="AO27" s="120"/>
    </row>
    <row r="28" spans="1:41" ht="45" hidden="1" customHeight="1" x14ac:dyDescent="0.25">
      <c r="A28" s="120"/>
      <c r="B28" s="45" t="s">
        <v>55</v>
      </c>
      <c r="C28" s="120"/>
      <c r="D28" s="131" t="str">
        <f>'E 2024'!L41</f>
        <v>3 acciones afirmativas realizadas para la promoción de situaciones de Riesgo Social</v>
      </c>
      <c r="E28" s="131" t="str">
        <f>'E 2024'!M41</f>
        <v>1 acción afirmativa realizada para la promoción de situaciones de Riesgo Social</v>
      </c>
      <c r="F28" s="131" t="str">
        <f>'E 2024'!N41</f>
        <v>4 acciones afirmativas realizada para la promoción de situaciones de Riesgo Social</v>
      </c>
      <c r="G28" s="137" t="s">
        <v>53</v>
      </c>
      <c r="H28" s="120"/>
      <c r="I28" s="120"/>
      <c r="J28" s="120"/>
      <c r="K28" s="120"/>
      <c r="L28" s="120"/>
      <c r="M28" s="133">
        <f>'E 2024'!O41</f>
        <v>0.15</v>
      </c>
      <c r="N28" s="120"/>
      <c r="O28" s="120"/>
      <c r="P28" s="120"/>
      <c r="Q28" s="120"/>
      <c r="R28" s="120"/>
      <c r="S28" s="120"/>
      <c r="T28" s="120"/>
      <c r="U28" s="120"/>
      <c r="V28" s="120"/>
      <c r="W28" s="120"/>
      <c r="X28" s="87" t="s">
        <v>26</v>
      </c>
      <c r="Y28" s="137" t="s">
        <v>53</v>
      </c>
      <c r="Z28" s="120"/>
      <c r="AA28" s="120"/>
      <c r="AB28" s="120"/>
      <c r="AC28" s="120"/>
      <c r="AD28" s="120"/>
      <c r="AE28" s="120"/>
      <c r="AF28" s="120"/>
      <c r="AG28" s="120"/>
      <c r="AH28" s="120"/>
      <c r="AI28" s="120"/>
      <c r="AJ28" s="120"/>
      <c r="AK28" s="120"/>
      <c r="AL28" s="120"/>
      <c r="AM28" s="120"/>
      <c r="AN28" s="120"/>
      <c r="AO28" s="120"/>
    </row>
    <row r="29" spans="1:41" ht="45" hidden="1" customHeight="1" x14ac:dyDescent="0.25">
      <c r="A29" s="120"/>
      <c r="B29" s="45" t="s">
        <v>55</v>
      </c>
      <c r="C29" s="120"/>
      <c r="D29" s="131" t="str">
        <f>'E 2024'!L42</f>
        <v>12 acciones formativas con NNA para la Prevención del Consumo de SPA</v>
      </c>
      <c r="E29" s="131" t="str">
        <f>'E 2024'!M42</f>
        <v>2 acciones formativas con NNA para la Prevención del Consumo de SPA</v>
      </c>
      <c r="F29" s="131" t="str">
        <f>'E 2024'!N42</f>
        <v>14 acciones formativas con NNA para la Prevención del Consumo de SPA</v>
      </c>
      <c r="G29" s="134" t="s">
        <v>68</v>
      </c>
      <c r="H29" s="120"/>
      <c r="I29" s="120"/>
      <c r="J29" s="120"/>
      <c r="K29" s="120"/>
      <c r="L29" s="120"/>
      <c r="M29" s="133">
        <f>'E 2024'!O42</f>
        <v>0.15</v>
      </c>
      <c r="N29" s="120"/>
      <c r="O29" s="120"/>
      <c r="P29" s="120"/>
      <c r="Q29" s="120"/>
      <c r="R29" s="120"/>
      <c r="S29" s="120"/>
      <c r="T29" s="120"/>
      <c r="U29" s="120"/>
      <c r="V29" s="120"/>
      <c r="W29" s="120"/>
      <c r="X29" s="87" t="s">
        <v>26</v>
      </c>
      <c r="Y29" s="134" t="s">
        <v>68</v>
      </c>
      <c r="Z29" s="120"/>
      <c r="AA29" s="120"/>
      <c r="AB29" s="120"/>
      <c r="AC29" s="120"/>
      <c r="AD29" s="120"/>
      <c r="AE29" s="120"/>
      <c r="AF29" s="120"/>
      <c r="AG29" s="120"/>
      <c r="AH29" s="120"/>
      <c r="AI29" s="120"/>
      <c r="AJ29" s="120"/>
      <c r="AK29" s="120"/>
      <c r="AL29" s="120"/>
      <c r="AM29" s="120"/>
      <c r="AN29" s="120"/>
      <c r="AO29" s="120"/>
    </row>
    <row r="30" spans="1:41" ht="45" hidden="1" customHeight="1" x14ac:dyDescent="0.25">
      <c r="A30" s="120"/>
      <c r="B30" s="45" t="s">
        <v>55</v>
      </c>
      <c r="C30" s="120"/>
      <c r="D30" s="131" t="str">
        <f>'E 2024'!L43</f>
        <v>11 acciones formativas con NNA para la prevención del Fomento de Hábitos Saludables en Salud Oral</v>
      </c>
      <c r="E30" s="131" t="str">
        <f>'E 2024'!M43</f>
        <v>1 acción formativa con NNA para la prevención del Fomento de Hábitos Saludables en Salud Oral</v>
      </c>
      <c r="F30" s="131" t="str">
        <f>'E 2024'!N43</f>
        <v>12 acciones formativas con NNA para la prevención del Fomento de Hábitos Saludables en Salud Oral</v>
      </c>
      <c r="G30" s="134" t="s">
        <v>68</v>
      </c>
      <c r="H30" s="120"/>
      <c r="I30" s="120"/>
      <c r="J30" s="120"/>
      <c r="K30" s="120"/>
      <c r="L30" s="120"/>
      <c r="M30" s="133">
        <f>'E 2024'!O43</f>
        <v>0.15</v>
      </c>
      <c r="N30" s="120"/>
      <c r="O30" s="120"/>
      <c r="P30" s="120"/>
      <c r="Q30" s="120"/>
      <c r="R30" s="120"/>
      <c r="S30" s="120"/>
      <c r="T30" s="120"/>
      <c r="U30" s="120"/>
      <c r="V30" s="120"/>
      <c r="W30" s="120"/>
      <c r="X30" s="87" t="s">
        <v>26</v>
      </c>
      <c r="Y30" s="134" t="s">
        <v>68</v>
      </c>
      <c r="Z30" s="120"/>
      <c r="AA30" s="120"/>
      <c r="AB30" s="120"/>
      <c r="AC30" s="120"/>
      <c r="AD30" s="120"/>
      <c r="AE30" s="120"/>
      <c r="AF30" s="120"/>
      <c r="AG30" s="120"/>
      <c r="AH30" s="120"/>
      <c r="AI30" s="120"/>
      <c r="AJ30" s="120"/>
      <c r="AK30" s="120"/>
      <c r="AL30" s="120"/>
      <c r="AM30" s="120"/>
      <c r="AN30" s="120"/>
      <c r="AO30" s="120"/>
    </row>
    <row r="31" spans="1:41" ht="45" hidden="1" customHeight="1" x14ac:dyDescent="0.25">
      <c r="A31" s="120"/>
      <c r="B31" s="45" t="s">
        <v>55</v>
      </c>
      <c r="C31" s="120"/>
      <c r="D31" s="131" t="str">
        <f>'E 2024'!L44</f>
        <v>12 acciones formativas con NNA para la Prevención del Suicidio</v>
      </c>
      <c r="E31" s="131" t="str">
        <f>'E 2024'!M44</f>
        <v>3 acciones formativas con NNA para la Prevención del Suicidio</v>
      </c>
      <c r="F31" s="131" t="str">
        <f>'E 2024'!N44</f>
        <v>15 acciones formativas con NNA para la Prevención del Suicidio</v>
      </c>
      <c r="G31" s="134" t="s">
        <v>68</v>
      </c>
      <c r="H31" s="120"/>
      <c r="I31" s="120"/>
      <c r="J31" s="120"/>
      <c r="K31" s="120"/>
      <c r="L31" s="120"/>
      <c r="M31" s="133">
        <f>'E 2024'!O44</f>
        <v>0.1</v>
      </c>
      <c r="N31" s="120"/>
      <c r="O31" s="120"/>
      <c r="P31" s="120"/>
      <c r="Q31" s="120"/>
      <c r="R31" s="120"/>
      <c r="S31" s="120"/>
      <c r="T31" s="120"/>
      <c r="U31" s="120"/>
      <c r="V31" s="120"/>
      <c r="W31" s="120"/>
      <c r="X31" s="87" t="s">
        <v>26</v>
      </c>
      <c r="Y31" s="134" t="s">
        <v>68</v>
      </c>
      <c r="Z31" s="120"/>
      <c r="AA31" s="120"/>
      <c r="AB31" s="120"/>
      <c r="AC31" s="120"/>
      <c r="AD31" s="120"/>
      <c r="AE31" s="120"/>
      <c r="AF31" s="120"/>
      <c r="AG31" s="120"/>
      <c r="AH31" s="120"/>
      <c r="AI31" s="120"/>
      <c r="AJ31" s="120"/>
      <c r="AK31" s="120"/>
      <c r="AL31" s="120"/>
      <c r="AM31" s="120"/>
      <c r="AN31" s="120"/>
      <c r="AO31" s="120"/>
    </row>
    <row r="32" spans="1:41" ht="45" hidden="1" customHeight="1" x14ac:dyDescent="0.25">
      <c r="A32" s="120"/>
      <c r="B32" s="45" t="s">
        <v>55</v>
      </c>
      <c r="C32" s="120"/>
      <c r="D32" s="131" t="str">
        <f>'E 2024'!L45</f>
        <v>9 jornadas lúdicas realizadas</v>
      </c>
      <c r="E32" s="131" t="str">
        <f>'E 2024'!M45</f>
        <v>3 jornadas lúdicas realizadas</v>
      </c>
      <c r="F32" s="131" t="str">
        <f>'E 2024'!N45</f>
        <v>12 jornadas lúdicas realizadas</v>
      </c>
      <c r="G32" s="137" t="s">
        <v>53</v>
      </c>
      <c r="H32" s="120"/>
      <c r="I32" s="120"/>
      <c r="J32" s="120"/>
      <c r="K32" s="120"/>
      <c r="L32" s="120"/>
      <c r="M32" s="133">
        <f>'E 2024'!O45</f>
        <v>0.15</v>
      </c>
      <c r="N32" s="120"/>
      <c r="O32" s="120"/>
      <c r="P32" s="120"/>
      <c r="Q32" s="120"/>
      <c r="R32" s="120"/>
      <c r="S32" s="120"/>
      <c r="T32" s="120"/>
      <c r="U32" s="120"/>
      <c r="V32" s="120"/>
      <c r="W32" s="120"/>
      <c r="X32" s="87" t="s">
        <v>26</v>
      </c>
      <c r="Y32" s="137" t="s">
        <v>53</v>
      </c>
      <c r="Z32" s="120"/>
      <c r="AA32" s="120"/>
      <c r="AB32" s="120"/>
      <c r="AC32" s="120"/>
      <c r="AD32" s="120"/>
      <c r="AE32" s="120"/>
      <c r="AF32" s="120"/>
      <c r="AG32" s="120"/>
      <c r="AH32" s="120"/>
      <c r="AI32" s="120"/>
      <c r="AJ32" s="120"/>
      <c r="AK32" s="120"/>
      <c r="AL32" s="120"/>
      <c r="AM32" s="120"/>
      <c r="AN32" s="120"/>
      <c r="AO32" s="120"/>
    </row>
    <row r="33" spans="1:41" ht="45" hidden="1" customHeight="1" x14ac:dyDescent="0.25">
      <c r="A33" s="120"/>
      <c r="B33" s="46" t="s">
        <v>92</v>
      </c>
      <c r="C33" s="120"/>
      <c r="D33" s="131" t="str">
        <f>'E 2024'!L47</f>
        <v>1 Casa de la Juventud construida o habilitada y funcionando</v>
      </c>
      <c r="E33" s="131"/>
      <c r="F33" s="131" t="str">
        <f>'E 2024'!N47</f>
        <v>1 Casa de la Juventud construida o habilitada y funcionando</v>
      </c>
      <c r="G33" s="137" t="s">
        <v>26</v>
      </c>
      <c r="H33" s="120"/>
      <c r="I33" s="120"/>
      <c r="J33" s="120"/>
      <c r="K33" s="120"/>
      <c r="L33" s="120"/>
      <c r="M33" s="133">
        <f>'E 2024'!O47</f>
        <v>0.5</v>
      </c>
      <c r="N33" s="120"/>
      <c r="O33" s="120"/>
      <c r="P33" s="120"/>
      <c r="Q33" s="120"/>
      <c r="R33" s="120"/>
      <c r="S33" s="120"/>
      <c r="T33" s="120"/>
      <c r="U33" s="120"/>
      <c r="V33" s="120"/>
      <c r="W33" s="120"/>
      <c r="X33" s="87" t="s">
        <v>26</v>
      </c>
      <c r="Y33" s="137" t="s">
        <v>26</v>
      </c>
      <c r="Z33" s="120"/>
      <c r="AA33" s="120"/>
      <c r="AB33" s="120"/>
      <c r="AC33" s="120"/>
      <c r="AD33" s="120"/>
      <c r="AE33" s="120"/>
      <c r="AF33" s="120"/>
      <c r="AG33" s="120"/>
      <c r="AH33" s="120"/>
      <c r="AI33" s="120"/>
      <c r="AJ33" s="120"/>
      <c r="AK33" s="120"/>
      <c r="AL33" s="120"/>
      <c r="AM33" s="120"/>
      <c r="AN33" s="120"/>
      <c r="AO33" s="120"/>
    </row>
    <row r="34" spans="1:41" ht="45" hidden="1" customHeight="1" x14ac:dyDescent="0.25">
      <c r="A34" s="120"/>
      <c r="B34" s="46" t="s">
        <v>92</v>
      </c>
      <c r="C34" s="120"/>
      <c r="D34" s="131" t="str">
        <f>'E 2024'!L48</f>
        <v>6 jornadas de capacitación</v>
      </c>
      <c r="E34" s="131" t="str">
        <f>'E 2024'!M48</f>
        <v>3 jornadas de capacitación</v>
      </c>
      <c r="F34" s="131" t="str">
        <f>'E 2024'!N48</f>
        <v>9 jornadas de capacitación</v>
      </c>
      <c r="G34" s="134" t="s">
        <v>91</v>
      </c>
      <c r="H34" s="120"/>
      <c r="I34" s="120"/>
      <c r="J34" s="120"/>
      <c r="K34" s="120"/>
      <c r="L34" s="120"/>
      <c r="M34" s="133">
        <f>'E 2024'!O48</f>
        <v>0.2</v>
      </c>
      <c r="N34" s="120"/>
      <c r="O34" s="120"/>
      <c r="P34" s="120"/>
      <c r="Q34" s="120"/>
      <c r="R34" s="120"/>
      <c r="S34" s="120"/>
      <c r="T34" s="120"/>
      <c r="U34" s="120"/>
      <c r="V34" s="120"/>
      <c r="W34" s="120"/>
      <c r="X34" s="87" t="s">
        <v>26</v>
      </c>
      <c r="Y34" s="134" t="s">
        <v>91</v>
      </c>
      <c r="Z34" s="120"/>
      <c r="AA34" s="120"/>
      <c r="AB34" s="120"/>
      <c r="AC34" s="120"/>
      <c r="AD34" s="120"/>
      <c r="AE34" s="120"/>
      <c r="AF34" s="120"/>
      <c r="AG34" s="120"/>
      <c r="AH34" s="120"/>
      <c r="AI34" s="120"/>
      <c r="AJ34" s="120"/>
      <c r="AK34" s="120"/>
      <c r="AL34" s="120"/>
      <c r="AM34" s="120"/>
      <c r="AN34" s="120"/>
      <c r="AO34" s="120"/>
    </row>
    <row r="35" spans="1:41" ht="45" hidden="1" customHeight="1" x14ac:dyDescent="0.25">
      <c r="A35" s="120"/>
      <c r="B35" s="46" t="s">
        <v>92</v>
      </c>
      <c r="C35" s="120"/>
      <c r="D35" s="131" t="str">
        <f>'E 2024'!L49</f>
        <v>6 jornadas de atención integral a adolescentes y jóvenes de la LHCN</v>
      </c>
      <c r="E35" s="131" t="str">
        <f>'E 2024'!M49</f>
        <v>6 jornadas de atención integral a adolescentes y jóvenes de la LHCN</v>
      </c>
      <c r="F35" s="131" t="str">
        <f>'E 2024'!N49</f>
        <v>12 jornadas de atención integral a adolescentes y jóvenes de la LHCN</v>
      </c>
      <c r="G35" s="134" t="s">
        <v>91</v>
      </c>
      <c r="H35" s="120"/>
      <c r="I35" s="120"/>
      <c r="J35" s="120"/>
      <c r="K35" s="120"/>
      <c r="L35" s="120"/>
      <c r="M35" s="133">
        <f>'E 2024'!O49</f>
        <v>0.3</v>
      </c>
      <c r="N35" s="120"/>
      <c r="O35" s="120"/>
      <c r="P35" s="120"/>
      <c r="Q35" s="120"/>
      <c r="R35" s="120"/>
      <c r="S35" s="120"/>
      <c r="T35" s="120"/>
      <c r="U35" s="120"/>
      <c r="V35" s="120"/>
      <c r="W35" s="120"/>
      <c r="X35" s="87" t="s">
        <v>26</v>
      </c>
      <c r="Y35" s="134" t="s">
        <v>91</v>
      </c>
      <c r="Z35" s="120"/>
      <c r="AA35" s="120"/>
      <c r="AB35" s="120"/>
      <c r="AC35" s="120"/>
      <c r="AD35" s="120"/>
      <c r="AE35" s="120"/>
      <c r="AF35" s="120"/>
      <c r="AG35" s="120"/>
      <c r="AH35" s="120"/>
      <c r="AI35" s="120"/>
      <c r="AJ35" s="120"/>
      <c r="AK35" s="120"/>
      <c r="AL35" s="120"/>
      <c r="AM35" s="120"/>
      <c r="AN35" s="120"/>
      <c r="AO35" s="120"/>
    </row>
    <row r="36" spans="1:41" ht="45" hidden="1" customHeight="1" x14ac:dyDescent="0.25">
      <c r="A36" s="120"/>
      <c r="B36" s="47" t="s">
        <v>144</v>
      </c>
      <c r="C36" s="120"/>
      <c r="D36" s="131" t="str">
        <f>'E 2024'!L52</f>
        <v>500 de mujeres formadas en mecanismos para la protección de los derechos humanos y participación comunitaria con enfoque de género</v>
      </c>
      <c r="E36" s="131" t="str">
        <f>'E 2024'!M52</f>
        <v>300 de mujeres formadas en mecanismos para la protección de los derechos humanos y participación comunitaria con enfoque de género</v>
      </c>
      <c r="F36" s="131" t="str">
        <f>'E 2024'!N52</f>
        <v>800 de mujeres formadas en mecanismos para la protección de los derechos humanos y participación comunitaria con enfoque de género</v>
      </c>
      <c r="G36" s="134" t="s">
        <v>142</v>
      </c>
      <c r="H36" s="120"/>
      <c r="I36" s="120"/>
      <c r="J36" s="120"/>
      <c r="K36" s="120"/>
      <c r="L36" s="120"/>
      <c r="M36" s="133">
        <f>'E 2024'!O52</f>
        <v>0.2</v>
      </c>
      <c r="N36" s="120"/>
      <c r="O36" s="120"/>
      <c r="P36" s="120"/>
      <c r="Q36" s="120"/>
      <c r="R36" s="120"/>
      <c r="S36" s="120"/>
      <c r="T36" s="120"/>
      <c r="U36" s="120"/>
      <c r="V36" s="120"/>
      <c r="W36" s="120"/>
      <c r="X36" s="87" t="s">
        <v>26</v>
      </c>
      <c r="Y36" s="134" t="s">
        <v>142</v>
      </c>
      <c r="Z36" s="120"/>
      <c r="AA36" s="120"/>
      <c r="AB36" s="120"/>
      <c r="AC36" s="120"/>
      <c r="AD36" s="120"/>
      <c r="AE36" s="120"/>
      <c r="AF36" s="120"/>
      <c r="AG36" s="120"/>
      <c r="AH36" s="120"/>
      <c r="AI36" s="120"/>
      <c r="AJ36" s="120"/>
      <c r="AK36" s="120"/>
      <c r="AL36" s="120"/>
      <c r="AM36" s="120"/>
      <c r="AN36" s="120"/>
      <c r="AO36" s="120"/>
    </row>
    <row r="37" spans="1:41" ht="45" hidden="1" customHeight="1" x14ac:dyDescent="0.25">
      <c r="A37" s="120"/>
      <c r="B37" s="47" t="s">
        <v>144</v>
      </c>
      <c r="C37" s="120"/>
      <c r="D37" s="131" t="str">
        <f>'E 2024'!L53</f>
        <v>20 mujeres en el proyecto Territorios Libres de Violencia</v>
      </c>
      <c r="E37" s="131" t="str">
        <f>'E 2024'!M53</f>
        <v>5 mujeres en el proyecto Territorios Libres de Violencia</v>
      </c>
      <c r="F37" s="131" t="str">
        <f>'E 2024'!N53</f>
        <v>25 mujeres en el proyecto Territorios Libres de Violencia</v>
      </c>
      <c r="G37" s="134" t="s">
        <v>142</v>
      </c>
      <c r="H37" s="120"/>
      <c r="I37" s="120"/>
      <c r="J37" s="120"/>
      <c r="K37" s="120"/>
      <c r="L37" s="120"/>
      <c r="M37" s="133">
        <f>'E 2024'!O53</f>
        <v>0.2</v>
      </c>
      <c r="N37" s="120"/>
      <c r="O37" s="120"/>
      <c r="P37" s="120"/>
      <c r="Q37" s="120"/>
      <c r="R37" s="120"/>
      <c r="S37" s="120"/>
      <c r="T37" s="120"/>
      <c r="U37" s="120"/>
      <c r="V37" s="120"/>
      <c r="W37" s="120"/>
      <c r="X37" s="87" t="s">
        <v>26</v>
      </c>
      <c r="Y37" s="134" t="s">
        <v>142</v>
      </c>
      <c r="Z37" s="120"/>
      <c r="AA37" s="120"/>
      <c r="AB37" s="120"/>
      <c r="AC37" s="120"/>
      <c r="AD37" s="120"/>
      <c r="AE37" s="120"/>
      <c r="AF37" s="120"/>
      <c r="AG37" s="120"/>
      <c r="AH37" s="120"/>
      <c r="AI37" s="120"/>
      <c r="AJ37" s="120"/>
      <c r="AK37" s="120"/>
      <c r="AL37" s="120"/>
      <c r="AM37" s="120"/>
      <c r="AN37" s="120"/>
      <c r="AO37" s="120"/>
    </row>
    <row r="38" spans="1:41" ht="45" hidden="1" customHeight="1" x14ac:dyDescent="0.25">
      <c r="A38" s="120"/>
      <c r="B38" s="47" t="s">
        <v>144</v>
      </c>
      <c r="C38" s="120"/>
      <c r="D38" s="131" t="str">
        <f>'E 2024'!L54</f>
        <v>4 actividades realizadas</v>
      </c>
      <c r="E38" s="131" t="str">
        <f>'E 2024'!M54</f>
        <v>2 actividades realizadas</v>
      </c>
      <c r="F38" s="131" t="str">
        <f>'E 2024'!N54</f>
        <v>6 actividades realizadas</v>
      </c>
      <c r="G38" s="134" t="s">
        <v>142</v>
      </c>
      <c r="H38" s="120"/>
      <c r="I38" s="120"/>
      <c r="J38" s="120"/>
      <c r="K38" s="120"/>
      <c r="L38" s="120"/>
      <c r="M38" s="133">
        <f>'E 2024'!O54</f>
        <v>0.2</v>
      </c>
      <c r="N38" s="120"/>
      <c r="O38" s="120"/>
      <c r="P38" s="120"/>
      <c r="Q38" s="120"/>
      <c r="R38" s="120"/>
      <c r="S38" s="120"/>
      <c r="T38" s="120"/>
      <c r="U38" s="120"/>
      <c r="V38" s="120"/>
      <c r="W38" s="120"/>
      <c r="X38" s="87" t="s">
        <v>26</v>
      </c>
      <c r="Y38" s="134" t="s">
        <v>142</v>
      </c>
      <c r="Z38" s="120"/>
      <c r="AA38" s="120"/>
      <c r="AB38" s="120"/>
      <c r="AC38" s="120"/>
      <c r="AD38" s="120"/>
      <c r="AE38" s="120"/>
      <c r="AF38" s="120"/>
      <c r="AG38" s="120"/>
      <c r="AH38" s="120"/>
      <c r="AI38" s="120"/>
      <c r="AJ38" s="120"/>
      <c r="AK38" s="120"/>
      <c r="AL38" s="120"/>
      <c r="AM38" s="120"/>
      <c r="AN38" s="120"/>
      <c r="AO38" s="120"/>
    </row>
    <row r="39" spans="1:41" ht="45" hidden="1" customHeight="1" x14ac:dyDescent="0.25">
      <c r="A39" s="120"/>
      <c r="B39" s="47" t="s">
        <v>144</v>
      </c>
      <c r="C39" s="120"/>
      <c r="D39" s="131" t="str">
        <f>'E 2024'!L55</f>
        <v>3 ferias de empleabilidad para mujeres en estado de vulnerabilidad</v>
      </c>
      <c r="E39" s="131" t="str">
        <f>'E 2024'!M55</f>
        <v>1 feria de empleabilidad para mujeres en estado de vulnerabilidad</v>
      </c>
      <c r="F39" s="131" t="str">
        <f>'E 2024'!N55</f>
        <v>4 ferias de empleabilidad para mujeres en estado de vulnerabilidad</v>
      </c>
      <c r="G39" s="134" t="s">
        <v>142</v>
      </c>
      <c r="H39" s="120"/>
      <c r="I39" s="120"/>
      <c r="J39" s="120"/>
      <c r="K39" s="120"/>
      <c r="L39" s="120"/>
      <c r="M39" s="133">
        <f>'E 2024'!O55</f>
        <v>0.2</v>
      </c>
      <c r="N39" s="120"/>
      <c r="O39" s="120"/>
      <c r="P39" s="120"/>
      <c r="Q39" s="120"/>
      <c r="R39" s="120"/>
      <c r="S39" s="120"/>
      <c r="T39" s="120"/>
      <c r="U39" s="120"/>
      <c r="V39" s="120"/>
      <c r="W39" s="120"/>
      <c r="X39" s="87" t="s">
        <v>26</v>
      </c>
      <c r="Y39" s="134" t="s">
        <v>142</v>
      </c>
      <c r="Z39" s="120"/>
      <c r="AA39" s="120"/>
      <c r="AB39" s="120"/>
      <c r="AC39" s="120"/>
      <c r="AD39" s="120"/>
      <c r="AE39" s="120"/>
      <c r="AF39" s="120"/>
      <c r="AG39" s="120"/>
      <c r="AH39" s="120"/>
      <c r="AI39" s="120"/>
      <c r="AJ39" s="120"/>
      <c r="AK39" s="120"/>
      <c r="AL39" s="120"/>
      <c r="AM39" s="120"/>
      <c r="AN39" s="120"/>
      <c r="AO39" s="120"/>
    </row>
    <row r="40" spans="1:41" ht="45" hidden="1" customHeight="1" x14ac:dyDescent="0.25">
      <c r="A40" s="120"/>
      <c r="B40" s="47" t="s">
        <v>144</v>
      </c>
      <c r="C40" s="120"/>
      <c r="D40" s="131" t="str">
        <f>'E 2024'!L56</f>
        <v>2 ferias de emprendimiento para mujeres artesanas de la localidad</v>
      </c>
      <c r="E40" s="131" t="str">
        <f>'E 2024'!M56</f>
        <v>1 feria de emprendimiento para mujeres artesanas de la localidad</v>
      </c>
      <c r="F40" s="131" t="str">
        <f>'E 2024'!N56</f>
        <v>3 ferias de emprendimiento para mujeres artesanas de la localidad</v>
      </c>
      <c r="G40" s="134" t="s">
        <v>142</v>
      </c>
      <c r="H40" s="120"/>
      <c r="I40" s="120"/>
      <c r="J40" s="120"/>
      <c r="K40" s="120"/>
      <c r="L40" s="120"/>
      <c r="M40" s="133">
        <f>'E 2024'!O56</f>
        <v>0.2</v>
      </c>
      <c r="N40" s="120"/>
      <c r="O40" s="120"/>
      <c r="P40" s="120"/>
      <c r="Q40" s="120"/>
      <c r="R40" s="120"/>
      <c r="S40" s="120"/>
      <c r="T40" s="120"/>
      <c r="U40" s="120"/>
      <c r="V40" s="120"/>
      <c r="W40" s="120"/>
      <c r="X40" s="87" t="s">
        <v>26</v>
      </c>
      <c r="Y40" s="134" t="s">
        <v>142</v>
      </c>
      <c r="Z40" s="120"/>
      <c r="AA40" s="120"/>
      <c r="AB40" s="120"/>
      <c r="AC40" s="120"/>
      <c r="AD40" s="120"/>
      <c r="AE40" s="120"/>
      <c r="AF40" s="120"/>
      <c r="AG40" s="120"/>
      <c r="AH40" s="120"/>
      <c r="AI40" s="120"/>
      <c r="AJ40" s="120"/>
      <c r="AK40" s="120"/>
      <c r="AL40" s="120"/>
      <c r="AM40" s="120"/>
      <c r="AN40" s="120"/>
      <c r="AO40" s="120"/>
    </row>
    <row r="41" spans="1:41" ht="45" hidden="1" customHeight="1" x14ac:dyDescent="0.25">
      <c r="A41" s="120"/>
      <c r="B41" s="48" t="s">
        <v>165</v>
      </c>
      <c r="C41" s="120"/>
      <c r="D41" s="131" t="str">
        <f>'E 2024'!L58</f>
        <v>150 personas sensibilizadas frente a la inclusión social y el respeto de los derechos de las personas pertenecientes a la comunidad LGBTIQ+</v>
      </c>
      <c r="E41" s="131" t="str">
        <f>'E 2024'!M58</f>
        <v>50 personas sensibilizadas frente a la inclusión social y el respeto de los derechos de las personas pertenecientes a la comunidad LGBTIQ+</v>
      </c>
      <c r="F41" s="131" t="str">
        <f>'E 2024'!N58</f>
        <v>200 personas sensibilizadas frente a la inclusión social y el respeto de los derechos de las personas pertenecientes a la comunidad LGBTIQ+</v>
      </c>
      <c r="G41" s="134" t="s">
        <v>142</v>
      </c>
      <c r="H41" s="120"/>
      <c r="I41" s="120"/>
      <c r="J41" s="120"/>
      <c r="K41" s="120"/>
      <c r="L41" s="120"/>
      <c r="M41" s="133">
        <f>'E 2024'!O58</f>
        <v>0.4</v>
      </c>
      <c r="N41" s="120"/>
      <c r="O41" s="120"/>
      <c r="P41" s="120"/>
      <c r="Q41" s="120"/>
      <c r="R41" s="120"/>
      <c r="S41" s="120"/>
      <c r="T41" s="120"/>
      <c r="U41" s="120"/>
      <c r="V41" s="120"/>
      <c r="W41" s="120"/>
      <c r="X41" s="87" t="s">
        <v>26</v>
      </c>
      <c r="Y41" s="134" t="s">
        <v>142</v>
      </c>
      <c r="Z41" s="120"/>
      <c r="AA41" s="120"/>
      <c r="AB41" s="120"/>
      <c r="AC41" s="120"/>
      <c r="AD41" s="120"/>
      <c r="AE41" s="120"/>
      <c r="AF41" s="120"/>
      <c r="AG41" s="120"/>
      <c r="AH41" s="120"/>
      <c r="AI41" s="120"/>
      <c r="AJ41" s="120"/>
      <c r="AK41" s="120"/>
      <c r="AL41" s="120"/>
      <c r="AM41" s="120"/>
      <c r="AN41" s="120"/>
      <c r="AO41" s="120"/>
    </row>
    <row r="42" spans="1:41" ht="45" hidden="1" customHeight="1" x14ac:dyDescent="0.25">
      <c r="A42" s="120"/>
      <c r="B42" s="48" t="s">
        <v>165</v>
      </c>
      <c r="C42" s="120"/>
      <c r="D42" s="131" t="str">
        <f>'E 2024'!L59</f>
        <v>3 acciones de prevención de las diferentes formas de homofobia que fomentan la violencia contra la población diversa realizadas</v>
      </c>
      <c r="E42" s="131" t="str">
        <f>'E 2024'!M59</f>
        <v>2 acciones de prevención de las diferentes formas de homofobia que fomentan la violencia contra la población diversa realizadas</v>
      </c>
      <c r="F42" s="131" t="str">
        <f>'E 2024'!N59</f>
        <v>5 acciones de prevención de las diferentes formas de homofobia que fomentan la violencia contra la población diversa realizadas</v>
      </c>
      <c r="G42" s="134" t="s">
        <v>142</v>
      </c>
      <c r="H42" s="120"/>
      <c r="I42" s="120"/>
      <c r="J42" s="120"/>
      <c r="K42" s="120"/>
      <c r="L42" s="120"/>
      <c r="M42" s="133">
        <f>'E 2024'!O59</f>
        <v>0.4</v>
      </c>
      <c r="N42" s="120"/>
      <c r="O42" s="120"/>
      <c r="P42" s="120"/>
      <c r="Q42" s="120"/>
      <c r="R42" s="120"/>
      <c r="S42" s="120"/>
      <c r="T42" s="120"/>
      <c r="U42" s="120"/>
      <c r="V42" s="120"/>
      <c r="W42" s="120"/>
      <c r="X42" s="87" t="s">
        <v>26</v>
      </c>
      <c r="Y42" s="134" t="s">
        <v>142</v>
      </c>
      <c r="Z42" s="120"/>
      <c r="AA42" s="120"/>
      <c r="AB42" s="120"/>
      <c r="AC42" s="120"/>
      <c r="AD42" s="120"/>
      <c r="AE42" s="120"/>
      <c r="AF42" s="120"/>
      <c r="AG42" s="120"/>
      <c r="AH42" s="120"/>
      <c r="AI42" s="120"/>
      <c r="AJ42" s="120"/>
      <c r="AK42" s="120"/>
      <c r="AL42" s="120"/>
      <c r="AM42" s="120"/>
      <c r="AN42" s="120"/>
      <c r="AO42" s="120"/>
    </row>
    <row r="43" spans="1:41" ht="45" hidden="1" customHeight="1" x14ac:dyDescent="0.25">
      <c r="A43" s="120"/>
      <c r="B43" s="48" t="s">
        <v>165</v>
      </c>
      <c r="C43" s="120"/>
      <c r="D43" s="131" t="str">
        <f>'E 2024'!L60</f>
        <v>30 funcionarios y servidores públicos de la LHCN formados en prevención y atención integral de violencias y actos de discriminación a la población LGBTIQ+</v>
      </c>
      <c r="E43" s="131"/>
      <c r="F43" s="131" t="str">
        <f>'E 2024'!N60</f>
        <v>30 funcionarios y servidores públicos de la LHCN formados en prevención y atención integral de violencias y actos de discriminación a la población LGBTIQ+</v>
      </c>
      <c r="G43" s="134" t="s">
        <v>142</v>
      </c>
      <c r="H43" s="120"/>
      <c r="I43" s="120"/>
      <c r="J43" s="120"/>
      <c r="K43" s="120"/>
      <c r="L43" s="120"/>
      <c r="M43" s="133">
        <f>'E 2024'!O60</f>
        <v>0.2</v>
      </c>
      <c r="N43" s="120"/>
      <c r="O43" s="120"/>
      <c r="P43" s="120"/>
      <c r="Q43" s="120"/>
      <c r="R43" s="120"/>
      <c r="S43" s="120"/>
      <c r="T43" s="120"/>
      <c r="U43" s="120"/>
      <c r="V43" s="120"/>
      <c r="W43" s="120"/>
      <c r="X43" s="87" t="s">
        <v>26</v>
      </c>
      <c r="Y43" s="134" t="s">
        <v>142</v>
      </c>
      <c r="Z43" s="120"/>
      <c r="AA43" s="120"/>
      <c r="AB43" s="120"/>
      <c r="AC43" s="120"/>
      <c r="AD43" s="120"/>
      <c r="AE43" s="120"/>
      <c r="AF43" s="120"/>
      <c r="AG43" s="120"/>
      <c r="AH43" s="120"/>
      <c r="AI43" s="120"/>
      <c r="AJ43" s="120"/>
      <c r="AK43" s="120"/>
      <c r="AL43" s="120"/>
      <c r="AM43" s="120"/>
      <c r="AN43" s="120"/>
      <c r="AO43" s="120"/>
    </row>
    <row r="44" spans="1:41" ht="45" hidden="1" customHeight="1" x14ac:dyDescent="0.25">
      <c r="A44" s="120"/>
      <c r="B44" s="49" t="s">
        <v>346</v>
      </c>
      <c r="C44" s="120"/>
      <c r="D44" s="131" t="str">
        <f>'E 2024'!L63</f>
        <v xml:space="preserve"> 4 actividades Lúdicas y Recreativas con niños, niñas y adultos con condición de discapacidad realizadas</v>
      </c>
      <c r="E44" s="131" t="str">
        <f>'E 2024'!M63</f>
        <v>3 actividades Lúdicas y Recreativas con niños, niñas y adultos con condición de discapacidad realizadas</v>
      </c>
      <c r="F44" s="131" t="str">
        <f>'E 2024'!N63</f>
        <v>7 actividades Lúdicas y Recreativas con niños, niñas y adultos con condición de discapacidad realizadas</v>
      </c>
      <c r="G44" s="137" t="s">
        <v>344</v>
      </c>
      <c r="H44" s="120"/>
      <c r="I44" s="120"/>
      <c r="J44" s="120"/>
      <c r="K44" s="120"/>
      <c r="L44" s="120"/>
      <c r="M44" s="133">
        <f>'E 2024'!O63</f>
        <v>0.2</v>
      </c>
      <c r="N44" s="120"/>
      <c r="O44" s="120"/>
      <c r="P44" s="120"/>
      <c r="Q44" s="120"/>
      <c r="R44" s="120"/>
      <c r="S44" s="120"/>
      <c r="T44" s="120"/>
      <c r="U44" s="120"/>
      <c r="V44" s="120"/>
      <c r="W44" s="120"/>
      <c r="X44" s="87" t="s">
        <v>26</v>
      </c>
      <c r="Y44" s="137" t="s">
        <v>344</v>
      </c>
      <c r="Z44" s="120"/>
      <c r="AA44" s="120"/>
      <c r="AB44" s="120"/>
      <c r="AC44" s="120"/>
      <c r="AD44" s="120"/>
      <c r="AE44" s="120"/>
      <c r="AF44" s="120"/>
      <c r="AG44" s="120"/>
      <c r="AH44" s="120"/>
      <c r="AI44" s="120"/>
      <c r="AJ44" s="120"/>
      <c r="AK44" s="120"/>
      <c r="AL44" s="120"/>
      <c r="AM44" s="120"/>
      <c r="AN44" s="120"/>
      <c r="AO44" s="120"/>
    </row>
    <row r="45" spans="1:41" ht="45" hidden="1" customHeight="1" x14ac:dyDescent="0.25">
      <c r="A45" s="120"/>
      <c r="B45" s="49" t="s">
        <v>346</v>
      </c>
      <c r="C45" s="120"/>
      <c r="D45" s="131" t="str">
        <f>'E 2024'!L64</f>
        <v>3 encuentros de madres cuidadoras y personas con discapacidad realizados</v>
      </c>
      <c r="E45" s="131" t="str">
        <f>'E 2024'!M64</f>
        <v>1 encuentro de madres cuidadoras y personas con discapacidad realizado</v>
      </c>
      <c r="F45" s="131" t="str">
        <f>'E 2024'!N64</f>
        <v>4 encuentros de madres cuidadoras y personas con discapacidad realizados</v>
      </c>
      <c r="G45" s="137" t="s">
        <v>344</v>
      </c>
      <c r="H45" s="120"/>
      <c r="I45" s="120"/>
      <c r="J45" s="120"/>
      <c r="K45" s="120"/>
      <c r="L45" s="120"/>
      <c r="M45" s="133">
        <f>'E 2024'!O64</f>
        <v>0.2</v>
      </c>
      <c r="N45" s="120"/>
      <c r="O45" s="120"/>
      <c r="P45" s="120"/>
      <c r="Q45" s="120"/>
      <c r="R45" s="120"/>
      <c r="S45" s="120"/>
      <c r="T45" s="120"/>
      <c r="U45" s="120"/>
      <c r="V45" s="120"/>
      <c r="W45" s="120"/>
      <c r="X45" s="87" t="s">
        <v>26</v>
      </c>
      <c r="Y45" s="137" t="s">
        <v>344</v>
      </c>
      <c r="Z45" s="120"/>
      <c r="AA45" s="120"/>
      <c r="AB45" s="120"/>
      <c r="AC45" s="120"/>
      <c r="AD45" s="120"/>
      <c r="AE45" s="120"/>
      <c r="AF45" s="120"/>
      <c r="AG45" s="120"/>
      <c r="AH45" s="120"/>
      <c r="AI45" s="120"/>
      <c r="AJ45" s="120"/>
      <c r="AK45" s="120"/>
      <c r="AL45" s="120"/>
      <c r="AM45" s="120"/>
      <c r="AN45" s="120"/>
      <c r="AO45" s="120"/>
    </row>
    <row r="46" spans="1:41" ht="45" hidden="1" customHeight="1" x14ac:dyDescent="0.25">
      <c r="A46" s="120"/>
      <c r="B46" s="49" t="s">
        <v>346</v>
      </c>
      <c r="C46" s="120"/>
      <c r="D46" s="131" t="str">
        <f>'E 2024'!L65</f>
        <v>200 unidades de sistemas tecnológicos y herramientas pedagógicas, materiales didácticos, mobiliario, equipo, etc.</v>
      </c>
      <c r="E46" s="131" t="str">
        <f>'E 2024'!M65</f>
        <v>150 unidades de sistemas tecnológicos y herramientas pedagógicas, materiales didácticos, mobiliario, equipo, etc.</v>
      </c>
      <c r="F46" s="131" t="str">
        <f>'E 2024'!N65</f>
        <v>350 unidades de sistemas tecnológicos y herramientas pedagógicas, materiales didácticos, mobiliario, equipo, etc.</v>
      </c>
      <c r="G46" s="137" t="s">
        <v>344</v>
      </c>
      <c r="H46" s="120"/>
      <c r="I46" s="120"/>
      <c r="J46" s="120"/>
      <c r="K46" s="120"/>
      <c r="L46" s="120"/>
      <c r="M46" s="133">
        <f>'E 2024'!O65</f>
        <v>0.2</v>
      </c>
      <c r="N46" s="120"/>
      <c r="O46" s="120"/>
      <c r="P46" s="120"/>
      <c r="Q46" s="120"/>
      <c r="R46" s="120"/>
      <c r="S46" s="120"/>
      <c r="T46" s="120"/>
      <c r="U46" s="120"/>
      <c r="V46" s="120"/>
      <c r="W46" s="120"/>
      <c r="X46" s="87" t="s">
        <v>26</v>
      </c>
      <c r="Y46" s="137" t="s">
        <v>344</v>
      </c>
      <c r="Z46" s="120"/>
      <c r="AA46" s="120"/>
      <c r="AB46" s="120"/>
      <c r="AC46" s="120"/>
      <c r="AD46" s="120"/>
      <c r="AE46" s="120"/>
      <c r="AF46" s="120"/>
      <c r="AG46" s="120"/>
      <c r="AH46" s="120"/>
      <c r="AI46" s="120"/>
      <c r="AJ46" s="120"/>
      <c r="AK46" s="120"/>
      <c r="AL46" s="120"/>
      <c r="AM46" s="120"/>
      <c r="AN46" s="120"/>
      <c r="AO46" s="120"/>
    </row>
    <row r="47" spans="1:41" ht="45" hidden="1" customHeight="1" x14ac:dyDescent="0.25">
      <c r="A47" s="120"/>
      <c r="B47" s="49" t="s">
        <v>346</v>
      </c>
      <c r="C47" s="120"/>
      <c r="D47" s="131" t="str">
        <f>'E 2024'!L66</f>
        <v>1 Caracterización de la población con discapacidad e infraestructura adecuada (vías, colegios, parques, etc.) realizada</v>
      </c>
      <c r="E47" s="131" t="str">
        <f>'E 2024'!M66</f>
        <v>1 Caracterización de la población con discapacidad e infraestructura adecuada (vías, colegios, parques, etc.) realizada</v>
      </c>
      <c r="F47" s="131" t="str">
        <f>'E 2024'!N66</f>
        <v>2 Caracterizaciones de la población con discapacidad e infraestructura adecuada (vías, colegios, parques, etc.) realizada</v>
      </c>
      <c r="G47" s="137" t="s">
        <v>344</v>
      </c>
      <c r="H47" s="120"/>
      <c r="I47" s="120"/>
      <c r="J47" s="120"/>
      <c r="K47" s="120"/>
      <c r="L47" s="120"/>
      <c r="M47" s="133">
        <f>'E 2024'!O66</f>
        <v>0.2</v>
      </c>
      <c r="N47" s="120"/>
      <c r="O47" s="120"/>
      <c r="P47" s="120"/>
      <c r="Q47" s="120"/>
      <c r="R47" s="120"/>
      <c r="S47" s="120"/>
      <c r="T47" s="120"/>
      <c r="U47" s="120"/>
      <c r="V47" s="120"/>
      <c r="W47" s="120"/>
      <c r="X47" s="87" t="s">
        <v>26</v>
      </c>
      <c r="Y47" s="137" t="s">
        <v>344</v>
      </c>
      <c r="Z47" s="120"/>
      <c r="AA47" s="120"/>
      <c r="AB47" s="120"/>
      <c r="AC47" s="120"/>
      <c r="AD47" s="120"/>
      <c r="AE47" s="120"/>
      <c r="AF47" s="120"/>
      <c r="AG47" s="120"/>
      <c r="AH47" s="120"/>
      <c r="AI47" s="120"/>
      <c r="AJ47" s="120"/>
      <c r="AK47" s="120"/>
      <c r="AL47" s="120"/>
      <c r="AM47" s="120"/>
      <c r="AN47" s="120"/>
      <c r="AO47" s="120"/>
    </row>
    <row r="48" spans="1:41" ht="45" hidden="1" customHeight="1" x14ac:dyDescent="0.25">
      <c r="A48" s="120"/>
      <c r="B48" s="49" t="s">
        <v>346</v>
      </c>
      <c r="C48" s="120"/>
      <c r="D48" s="131" t="str">
        <f>'E 2024'!L67</f>
        <v>5 acciones de inclusión para la población con discapacidad auditiva</v>
      </c>
      <c r="E48" s="131" t="str">
        <f>'E 2024'!M67</f>
        <v>2 acciones de inclusión para la población con discapacidad auditiva</v>
      </c>
      <c r="F48" s="131" t="str">
        <f>'E 2024'!N67</f>
        <v>7 acciones de inclusión para la población con discapacidad auditiva</v>
      </c>
      <c r="G48" s="137" t="s">
        <v>344</v>
      </c>
      <c r="H48" s="120"/>
      <c r="I48" s="120"/>
      <c r="J48" s="120"/>
      <c r="K48" s="120"/>
      <c r="L48" s="120"/>
      <c r="M48" s="133">
        <f>'E 2024'!O67</f>
        <v>0.2</v>
      </c>
      <c r="N48" s="120"/>
      <c r="O48" s="120"/>
      <c r="P48" s="120"/>
      <c r="Q48" s="120"/>
      <c r="R48" s="120"/>
      <c r="S48" s="120"/>
      <c r="T48" s="120"/>
      <c r="U48" s="120"/>
      <c r="V48" s="120"/>
      <c r="W48" s="120"/>
      <c r="X48" s="87" t="s">
        <v>26</v>
      </c>
      <c r="Y48" s="137" t="s">
        <v>344</v>
      </c>
      <c r="Z48" s="120"/>
      <c r="AA48" s="120"/>
      <c r="AB48" s="120"/>
      <c r="AC48" s="120"/>
      <c r="AD48" s="120"/>
      <c r="AE48" s="120"/>
      <c r="AF48" s="120"/>
      <c r="AG48" s="120"/>
      <c r="AH48" s="120"/>
      <c r="AI48" s="120"/>
      <c r="AJ48" s="120"/>
      <c r="AK48" s="120"/>
      <c r="AL48" s="120"/>
      <c r="AM48" s="120"/>
      <c r="AN48" s="120"/>
      <c r="AO48" s="120"/>
    </row>
    <row r="49" spans="1:41" ht="45" hidden="1" customHeight="1" x14ac:dyDescent="0.25">
      <c r="A49" s="120"/>
      <c r="B49" s="50" t="s">
        <v>367</v>
      </c>
      <c r="C49" s="120"/>
      <c r="D49" s="131" t="str">
        <f>'E 2024'!L70</f>
        <v>9 actividades recreativas y/o culturales con adultos mayores realizadas</v>
      </c>
      <c r="E49" s="131" t="str">
        <f>'E 2024'!M70</f>
        <v>9 actividades recreativas y/o culturales con adultos mayores realizadas</v>
      </c>
      <c r="F49" s="131" t="str">
        <f>'E 2024'!N70</f>
        <v>18 actividades recreativas y/o culturales con adultos mayores realizadas</v>
      </c>
      <c r="G49" s="137" t="s">
        <v>344</v>
      </c>
      <c r="H49" s="120"/>
      <c r="I49" s="120"/>
      <c r="J49" s="120"/>
      <c r="K49" s="120"/>
      <c r="L49" s="120"/>
      <c r="M49" s="133">
        <f>'E 2024'!O70</f>
        <v>0.5</v>
      </c>
      <c r="N49" s="120"/>
      <c r="O49" s="120"/>
      <c r="P49" s="120"/>
      <c r="Q49" s="120"/>
      <c r="R49" s="120"/>
      <c r="S49" s="120"/>
      <c r="T49" s="120"/>
      <c r="U49" s="120"/>
      <c r="V49" s="120"/>
      <c r="W49" s="120"/>
      <c r="X49" s="87" t="s">
        <v>26</v>
      </c>
      <c r="Y49" s="137" t="s">
        <v>344</v>
      </c>
      <c r="Z49" s="120"/>
      <c r="AA49" s="120"/>
      <c r="AB49" s="120"/>
      <c r="AC49" s="120"/>
      <c r="AD49" s="120"/>
      <c r="AE49" s="120"/>
      <c r="AF49" s="120"/>
      <c r="AG49" s="120"/>
      <c r="AH49" s="120"/>
      <c r="AI49" s="120"/>
      <c r="AJ49" s="120"/>
      <c r="AK49" s="120"/>
      <c r="AL49" s="120"/>
      <c r="AM49" s="120"/>
      <c r="AN49" s="120"/>
      <c r="AO49" s="120"/>
    </row>
    <row r="50" spans="1:41" ht="45" hidden="1" customHeight="1" x14ac:dyDescent="0.25">
      <c r="A50" s="120"/>
      <c r="B50" s="50" t="s">
        <v>367</v>
      </c>
      <c r="C50" s="120"/>
      <c r="D50" s="131" t="str">
        <f>'E 2024'!L71</f>
        <v>6  jornadas de atención integral para el adulto mayor realizadas</v>
      </c>
      <c r="E50" s="131" t="str">
        <f>'E 2024'!M71</f>
        <v>6 jornadas de atención integral para el adulto mayor realizadas</v>
      </c>
      <c r="F50" s="131" t="str">
        <f>'E 2024'!N71</f>
        <v>12 jornadas de atención integral para el adulto mayor realizadas</v>
      </c>
      <c r="G50" s="137" t="s">
        <v>344</v>
      </c>
      <c r="H50" s="120"/>
      <c r="I50" s="120"/>
      <c r="J50" s="120"/>
      <c r="K50" s="120"/>
      <c r="L50" s="120"/>
      <c r="M50" s="133">
        <f>'E 2024'!O71</f>
        <v>0.5</v>
      </c>
      <c r="N50" s="120"/>
      <c r="O50" s="120"/>
      <c r="P50" s="120"/>
      <c r="Q50" s="120"/>
      <c r="R50" s="120"/>
      <c r="S50" s="120"/>
      <c r="T50" s="120"/>
      <c r="U50" s="120"/>
      <c r="V50" s="120"/>
      <c r="W50" s="120"/>
      <c r="X50" s="87" t="s">
        <v>26</v>
      </c>
      <c r="Y50" s="137" t="s">
        <v>344</v>
      </c>
      <c r="Z50" s="120"/>
      <c r="AA50" s="120"/>
      <c r="AB50" s="120"/>
      <c r="AC50" s="120"/>
      <c r="AD50" s="120"/>
      <c r="AE50" s="120"/>
      <c r="AF50" s="120"/>
      <c r="AG50" s="120"/>
      <c r="AH50" s="120"/>
      <c r="AI50" s="120"/>
      <c r="AJ50" s="120"/>
      <c r="AK50" s="120"/>
      <c r="AL50" s="120"/>
      <c r="AM50" s="120"/>
      <c r="AN50" s="120"/>
      <c r="AO50" s="120"/>
    </row>
    <row r="51" spans="1:41" ht="45" hidden="1" customHeight="1" x14ac:dyDescent="0.25">
      <c r="A51" s="120"/>
      <c r="B51" s="55" t="s">
        <v>40</v>
      </c>
      <c r="C51" s="120"/>
      <c r="D51" s="131" t="str">
        <f>'E 2024'!L75</f>
        <v>120 Frentes de Seguridad fortalecidos</v>
      </c>
      <c r="E51" s="131" t="str">
        <f>'E 2024'!M75</f>
        <v>30 Frentes de Seguridad fortalecidos</v>
      </c>
      <c r="F51" s="131" t="str">
        <f>'E 2024'!N75</f>
        <v>150 Frentes de Seguridad fortalecidos</v>
      </c>
      <c r="G51" s="137" t="s">
        <v>37</v>
      </c>
      <c r="H51" s="120"/>
      <c r="I51" s="120"/>
      <c r="J51" s="120"/>
      <c r="K51" s="120"/>
      <c r="L51" s="120"/>
      <c r="M51" s="133">
        <f>'E 2024'!O75</f>
        <v>0.5</v>
      </c>
      <c r="N51" s="120"/>
      <c r="O51" s="120"/>
      <c r="P51" s="120"/>
      <c r="Q51" s="120"/>
      <c r="R51" s="120"/>
      <c r="S51" s="120"/>
      <c r="T51" s="120"/>
      <c r="U51" s="120"/>
      <c r="V51" s="120"/>
      <c r="W51" s="120"/>
      <c r="X51" s="87" t="s">
        <v>26</v>
      </c>
      <c r="Y51" s="137" t="s">
        <v>37</v>
      </c>
      <c r="Z51" s="120"/>
      <c r="AA51" s="120"/>
      <c r="AB51" s="120"/>
      <c r="AC51" s="120"/>
      <c r="AD51" s="120"/>
      <c r="AE51" s="120"/>
      <c r="AF51" s="120"/>
      <c r="AG51" s="120"/>
      <c r="AH51" s="120"/>
      <c r="AI51" s="120"/>
      <c r="AJ51" s="120"/>
      <c r="AK51" s="120"/>
      <c r="AL51" s="120"/>
      <c r="AM51" s="120"/>
      <c r="AN51" s="120"/>
      <c r="AO51" s="120"/>
    </row>
    <row r="52" spans="1:41" ht="45" hidden="1" customHeight="1" x14ac:dyDescent="0.25">
      <c r="A52" s="120"/>
      <c r="B52" s="55" t="s">
        <v>40</v>
      </c>
      <c r="C52" s="120"/>
      <c r="D52" s="131" t="str">
        <f>'E 2024'!L76</f>
        <v>6 actividades para mejorar la convivencia realizados</v>
      </c>
      <c r="E52" s="131" t="str">
        <f>'E 2024'!M76</f>
        <v>6 actividades para mejorar la convivencia realizados</v>
      </c>
      <c r="F52" s="131" t="str">
        <f>'E 2024'!N76</f>
        <v>12 actividades para mejorar la convivencia realizados</v>
      </c>
      <c r="G52" s="137" t="s">
        <v>37</v>
      </c>
      <c r="H52" s="120"/>
      <c r="I52" s="120"/>
      <c r="J52" s="120"/>
      <c r="K52" s="120"/>
      <c r="L52" s="120"/>
      <c r="M52" s="133">
        <f>'E 2024'!O76</f>
        <v>0.5</v>
      </c>
      <c r="N52" s="120"/>
      <c r="O52" s="120"/>
      <c r="P52" s="120"/>
      <c r="Q52" s="120"/>
      <c r="R52" s="120"/>
      <c r="S52" s="120"/>
      <c r="T52" s="120"/>
      <c r="U52" s="120"/>
      <c r="V52" s="120"/>
      <c r="W52" s="120"/>
      <c r="X52" s="87" t="s">
        <v>26</v>
      </c>
      <c r="Y52" s="137" t="s">
        <v>37</v>
      </c>
      <c r="Z52" s="120"/>
      <c r="AA52" s="120"/>
      <c r="AB52" s="120"/>
      <c r="AC52" s="120"/>
      <c r="AD52" s="120"/>
      <c r="AE52" s="120"/>
      <c r="AF52" s="120"/>
      <c r="AG52" s="120"/>
      <c r="AH52" s="120"/>
      <c r="AI52" s="120"/>
      <c r="AJ52" s="120"/>
      <c r="AK52" s="120"/>
      <c r="AL52" s="120"/>
      <c r="AM52" s="120"/>
      <c r="AN52" s="120"/>
      <c r="AO52" s="120"/>
    </row>
    <row r="53" spans="1:41" ht="45" hidden="1" customHeight="1" x14ac:dyDescent="0.25">
      <c r="A53" s="120"/>
      <c r="B53" s="56" t="s">
        <v>82</v>
      </c>
      <c r="C53" s="120"/>
      <c r="D53" s="131" t="str">
        <f>'E 2024'!L79</f>
        <v>6 jornadas de salud integral realizadas</v>
      </c>
      <c r="E53" s="131" t="str">
        <f>'E 2024'!M79</f>
        <v>2 jornadas de salud integral realizadas</v>
      </c>
      <c r="F53" s="131" t="str">
        <f>'E 2024'!N79</f>
        <v>8 jornadas de salud integral realizadas</v>
      </c>
      <c r="G53" s="134" t="s">
        <v>91</v>
      </c>
      <c r="H53" s="120"/>
      <c r="I53" s="120"/>
      <c r="J53" s="120"/>
      <c r="K53" s="120"/>
      <c r="L53" s="120"/>
      <c r="M53" s="133">
        <f>'E 2024'!O79</f>
        <v>0.1</v>
      </c>
      <c r="N53" s="120"/>
      <c r="O53" s="120"/>
      <c r="P53" s="120"/>
      <c r="Q53" s="120"/>
      <c r="R53" s="120"/>
      <c r="S53" s="120"/>
      <c r="T53" s="120"/>
      <c r="U53" s="120"/>
      <c r="V53" s="120"/>
      <c r="W53" s="120"/>
      <c r="X53" s="87" t="s">
        <v>26</v>
      </c>
      <c r="Y53" s="134" t="s">
        <v>91</v>
      </c>
      <c r="Z53" s="120"/>
      <c r="AA53" s="120"/>
      <c r="AB53" s="120"/>
      <c r="AC53" s="120"/>
      <c r="AD53" s="120"/>
      <c r="AE53" s="120"/>
      <c r="AF53" s="120"/>
      <c r="AG53" s="120"/>
      <c r="AH53" s="120"/>
      <c r="AI53" s="120"/>
      <c r="AJ53" s="120"/>
      <c r="AK53" s="120"/>
      <c r="AL53" s="120"/>
      <c r="AM53" s="120"/>
      <c r="AN53" s="120"/>
      <c r="AO53" s="120"/>
    </row>
    <row r="54" spans="1:41" ht="45" hidden="1" customHeight="1" x14ac:dyDescent="0.25">
      <c r="A54" s="120"/>
      <c r="B54" s="56" t="s">
        <v>82</v>
      </c>
      <c r="C54" s="120"/>
      <c r="D54" s="131" t="str">
        <f>'E 2024'!L80</f>
        <v>8 campañas en prevención de las ETS</v>
      </c>
      <c r="E54" s="131" t="str">
        <f>'E 2024'!M80</f>
        <v>8 campañas en prevención de las ETS</v>
      </c>
      <c r="F54" s="131" t="str">
        <f>'E 2024'!N80</f>
        <v>16 campañas en prevención de las ETS</v>
      </c>
      <c r="G54" s="134" t="s">
        <v>68</v>
      </c>
      <c r="H54" s="120"/>
      <c r="I54" s="120"/>
      <c r="J54" s="120"/>
      <c r="K54" s="120"/>
      <c r="L54" s="120"/>
      <c r="M54" s="133">
        <f>'E 2024'!O80</f>
        <v>0.1</v>
      </c>
      <c r="N54" s="120"/>
      <c r="O54" s="120"/>
      <c r="P54" s="120"/>
      <c r="Q54" s="120"/>
      <c r="R54" s="120"/>
      <c r="S54" s="120"/>
      <c r="T54" s="120"/>
      <c r="U54" s="120"/>
      <c r="V54" s="120"/>
      <c r="W54" s="120"/>
      <c r="X54" s="87" t="s">
        <v>26</v>
      </c>
      <c r="Y54" s="134" t="s">
        <v>68</v>
      </c>
      <c r="Z54" s="120"/>
      <c r="AA54" s="120"/>
      <c r="AB54" s="120"/>
      <c r="AC54" s="120"/>
      <c r="AD54" s="120"/>
      <c r="AE54" s="120"/>
      <c r="AF54" s="120"/>
      <c r="AG54" s="120"/>
      <c r="AH54" s="120"/>
      <c r="AI54" s="120"/>
      <c r="AJ54" s="120"/>
      <c r="AK54" s="120"/>
      <c r="AL54" s="120"/>
      <c r="AM54" s="120"/>
      <c r="AN54" s="120"/>
      <c r="AO54" s="120"/>
    </row>
    <row r="55" spans="1:41" ht="45" hidden="1" customHeight="1" x14ac:dyDescent="0.25">
      <c r="A55" s="120"/>
      <c r="B55" s="56" t="s">
        <v>82</v>
      </c>
      <c r="C55" s="120"/>
      <c r="D55" s="131" t="str">
        <f>'E 2024'!L81</f>
        <v>30 jornadas en IEO de la localidad para el desarrollo de capacidades en el manejo integral del consumo de sustancias psicoactivas y las acciones derivabas de la política pública de salud mental</v>
      </c>
      <c r="E55" s="131" t="str">
        <f>'E 2024'!M81</f>
        <v>10 jornadas en IEO de la localidad para el desarrollo de capacidades en el manejo integral del consumo de sustancias psicoactivas y las acciones derivabas de la política pública de salud mental</v>
      </c>
      <c r="F55" s="131" t="str">
        <f>'E 2024'!N81</f>
        <v>40 jornadas en IEO de la localidad para el desarrollo de capacidades en el manejo integral del consumo de sustancias psicoactivas y las acciones derivabas de la política pública de salud mental</v>
      </c>
      <c r="G55" s="134" t="s">
        <v>142</v>
      </c>
      <c r="H55" s="120"/>
      <c r="I55" s="120"/>
      <c r="J55" s="120"/>
      <c r="K55" s="120"/>
      <c r="L55" s="120"/>
      <c r="M55" s="133">
        <f>'E 2024'!O81</f>
        <v>0.1</v>
      </c>
      <c r="N55" s="120"/>
      <c r="O55" s="120"/>
      <c r="P55" s="120"/>
      <c r="Q55" s="120"/>
      <c r="R55" s="120"/>
      <c r="S55" s="120"/>
      <c r="T55" s="120"/>
      <c r="U55" s="120"/>
      <c r="V55" s="120"/>
      <c r="W55" s="120"/>
      <c r="X55" s="87" t="s">
        <v>26</v>
      </c>
      <c r="Y55" s="134" t="s">
        <v>142</v>
      </c>
      <c r="Z55" s="120"/>
      <c r="AA55" s="120"/>
      <c r="AB55" s="120"/>
      <c r="AC55" s="120"/>
      <c r="AD55" s="120"/>
      <c r="AE55" s="120"/>
      <c r="AF55" s="120"/>
      <c r="AG55" s="120"/>
      <c r="AH55" s="120"/>
      <c r="AI55" s="120"/>
      <c r="AJ55" s="120"/>
      <c r="AK55" s="120"/>
      <c r="AL55" s="120"/>
      <c r="AM55" s="120"/>
      <c r="AN55" s="120"/>
      <c r="AO55" s="120"/>
    </row>
    <row r="56" spans="1:41" ht="45" hidden="1" customHeight="1" x14ac:dyDescent="0.25">
      <c r="A56" s="120"/>
      <c r="B56" s="56" t="s">
        <v>82</v>
      </c>
      <c r="C56" s="120"/>
      <c r="D56" s="131"/>
      <c r="E56" s="131" t="str">
        <f>'E 2024'!M82</f>
        <v>100 unidades sanitarias instaladas</v>
      </c>
      <c r="F56" s="131" t="str">
        <f>'E 2024'!N82</f>
        <v>100 unidades sanitarias instaladas</v>
      </c>
      <c r="G56" s="137" t="s">
        <v>26</v>
      </c>
      <c r="H56" s="120"/>
      <c r="I56" s="120"/>
      <c r="J56" s="120"/>
      <c r="K56" s="120"/>
      <c r="L56" s="120"/>
      <c r="M56" s="133">
        <f>'E 2024'!O82</f>
        <v>0.5</v>
      </c>
      <c r="N56" s="120"/>
      <c r="O56" s="120"/>
      <c r="P56" s="120"/>
      <c r="Q56" s="120"/>
      <c r="R56" s="120"/>
      <c r="S56" s="120"/>
      <c r="T56" s="120"/>
      <c r="U56" s="120"/>
      <c r="V56" s="120"/>
      <c r="W56" s="120"/>
      <c r="X56" s="87" t="s">
        <v>26</v>
      </c>
      <c r="Y56" s="137" t="s">
        <v>26</v>
      </c>
      <c r="Z56" s="120"/>
      <c r="AA56" s="120"/>
      <c r="AB56" s="120"/>
      <c r="AC56" s="120"/>
      <c r="AD56" s="120"/>
      <c r="AE56" s="120"/>
      <c r="AF56" s="120"/>
      <c r="AG56" s="120"/>
      <c r="AH56" s="120"/>
      <c r="AI56" s="120"/>
      <c r="AJ56" s="120"/>
      <c r="AK56" s="120"/>
      <c r="AL56" s="120"/>
      <c r="AM56" s="120"/>
      <c r="AN56" s="120"/>
      <c r="AO56" s="120"/>
    </row>
    <row r="57" spans="1:41" ht="45" hidden="1" customHeight="1" x14ac:dyDescent="0.25">
      <c r="A57" s="120"/>
      <c r="B57" s="56" t="s">
        <v>82</v>
      </c>
      <c r="C57" s="120"/>
      <c r="D57" s="131"/>
      <c r="E57" s="131" t="str">
        <f>'E 2024'!M83</f>
        <v>5 albercas comunitarias de agua potable construidas o adecuadas en funcionamiento</v>
      </c>
      <c r="F57" s="131" t="str">
        <f>'E 2024'!N83</f>
        <v>5 albercas comunitarias de agua potable construidas o adecuadas en funcionamiento</v>
      </c>
      <c r="G57" s="137" t="s">
        <v>26</v>
      </c>
      <c r="H57" s="120"/>
      <c r="I57" s="120"/>
      <c r="J57" s="120"/>
      <c r="K57" s="120"/>
      <c r="L57" s="120"/>
      <c r="M57" s="133">
        <f>'E 2024'!O83</f>
        <v>0.2</v>
      </c>
      <c r="N57" s="120"/>
      <c r="O57" s="120"/>
      <c r="P57" s="120"/>
      <c r="Q57" s="120"/>
      <c r="R57" s="120"/>
      <c r="S57" s="120"/>
      <c r="T57" s="120"/>
      <c r="U57" s="120"/>
      <c r="V57" s="120"/>
      <c r="W57" s="120"/>
      <c r="X57" s="87" t="s">
        <v>26</v>
      </c>
      <c r="Y57" s="137" t="s">
        <v>26</v>
      </c>
      <c r="Z57" s="120"/>
      <c r="AA57" s="120"/>
      <c r="AB57" s="120"/>
      <c r="AC57" s="120"/>
      <c r="AD57" s="120"/>
      <c r="AE57" s="120"/>
      <c r="AF57" s="120"/>
      <c r="AG57" s="120"/>
      <c r="AH57" s="120"/>
      <c r="AI57" s="120"/>
      <c r="AJ57" s="120"/>
      <c r="AK57" s="120"/>
      <c r="AL57" s="120"/>
      <c r="AM57" s="120"/>
      <c r="AN57" s="120"/>
      <c r="AO57" s="120"/>
    </row>
    <row r="58" spans="1:41" ht="45" hidden="1" customHeight="1" x14ac:dyDescent="0.25">
      <c r="A58" s="120"/>
      <c r="B58" s="57" t="s">
        <v>255</v>
      </c>
      <c r="C58" s="120"/>
      <c r="D58" s="131" t="str">
        <f>'E 2024'!L86</f>
        <v>2.000 personas de la LHCN vinculadas al sistema financiero</v>
      </c>
      <c r="E58" s="131" t="str">
        <f>'E 2024'!M86</f>
        <v>700 personas de la LHCN vinculadas al sistema financiero</v>
      </c>
      <c r="F58" s="131" t="str">
        <f>'E 2024'!N86</f>
        <v>2.700 personas de la LHCN vinculadas al sistema financiero</v>
      </c>
      <c r="G58" s="134" t="s">
        <v>26</v>
      </c>
      <c r="H58" s="120"/>
      <c r="I58" s="120"/>
      <c r="J58" s="120"/>
      <c r="K58" s="120"/>
      <c r="L58" s="120"/>
      <c r="M58" s="133">
        <f>'E 2024'!O86</f>
        <v>0.2</v>
      </c>
      <c r="N58" s="120"/>
      <c r="O58" s="120"/>
      <c r="P58" s="120"/>
      <c r="Q58" s="120"/>
      <c r="R58" s="120"/>
      <c r="S58" s="120"/>
      <c r="T58" s="120"/>
      <c r="U58" s="120"/>
      <c r="V58" s="120"/>
      <c r="W58" s="120"/>
      <c r="X58" s="87" t="s">
        <v>26</v>
      </c>
      <c r="Y58" s="134" t="s">
        <v>26</v>
      </c>
      <c r="Z58" s="120"/>
      <c r="AA58" s="120"/>
      <c r="AB58" s="120"/>
      <c r="AC58" s="120"/>
      <c r="AD58" s="120"/>
      <c r="AE58" s="120"/>
      <c r="AF58" s="120"/>
      <c r="AG58" s="120"/>
      <c r="AH58" s="120"/>
      <c r="AI58" s="120"/>
      <c r="AJ58" s="120"/>
      <c r="AK58" s="120"/>
      <c r="AL58" s="120"/>
      <c r="AM58" s="120"/>
      <c r="AN58" s="120"/>
      <c r="AO58" s="120"/>
    </row>
    <row r="59" spans="1:41" ht="45" hidden="1" customHeight="1" x14ac:dyDescent="0.25">
      <c r="A59" s="120"/>
      <c r="B59" s="57" t="s">
        <v>255</v>
      </c>
      <c r="C59" s="120"/>
      <c r="D59" s="131" t="str">
        <f>'E 2024'!L87</f>
        <v>350 emprendimientos en la LHCN</v>
      </c>
      <c r="E59" s="131" t="str">
        <f>'E 2024'!M87</f>
        <v>150 emprendimientos en la LHCN</v>
      </c>
      <c r="F59" s="131" t="str">
        <f>'E 2024'!N87</f>
        <v>500 emprendimientos en la LHCN</v>
      </c>
      <c r="G59" s="134" t="s">
        <v>26</v>
      </c>
      <c r="H59" s="120"/>
      <c r="I59" s="120"/>
      <c r="J59" s="120"/>
      <c r="K59" s="120"/>
      <c r="L59" s="120"/>
      <c r="M59" s="133">
        <f>'E 2024'!O87</f>
        <v>0.6</v>
      </c>
      <c r="N59" s="120"/>
      <c r="O59" s="120"/>
      <c r="P59" s="120"/>
      <c r="Q59" s="120"/>
      <c r="R59" s="120"/>
      <c r="S59" s="120"/>
      <c r="T59" s="120"/>
      <c r="U59" s="120"/>
      <c r="V59" s="120"/>
      <c r="W59" s="120"/>
      <c r="X59" s="87" t="s">
        <v>26</v>
      </c>
      <c r="Y59" s="134" t="s">
        <v>26</v>
      </c>
      <c r="Z59" s="120"/>
      <c r="AA59" s="120"/>
      <c r="AB59" s="120"/>
      <c r="AC59" s="120"/>
      <c r="AD59" s="120"/>
      <c r="AE59" s="120"/>
      <c r="AF59" s="120"/>
      <c r="AG59" s="120"/>
      <c r="AH59" s="120"/>
      <c r="AI59" s="120"/>
      <c r="AJ59" s="120"/>
      <c r="AK59" s="120"/>
      <c r="AL59" s="120"/>
      <c r="AM59" s="120"/>
      <c r="AN59" s="120"/>
      <c r="AO59" s="120"/>
    </row>
    <row r="60" spans="1:41" ht="45" hidden="1" customHeight="1" x14ac:dyDescent="0.25">
      <c r="A60" s="120"/>
      <c r="B60" s="57" t="s">
        <v>255</v>
      </c>
      <c r="C60" s="120"/>
      <c r="D60" s="131" t="str">
        <f>'E 2024'!L88</f>
        <v>500 personas en pobreza extrema atendidas en feria de empleabilidad</v>
      </c>
      <c r="E60" s="131" t="str">
        <f>'E 2024'!M88</f>
        <v>100 personas en pobreza extrema atendidas en feria de empleabilidad</v>
      </c>
      <c r="F60" s="131" t="str">
        <f>'E 2024'!N88</f>
        <v>600 personas en pobreza extrema atendidas en feria de empleabilidad</v>
      </c>
      <c r="G60" s="134" t="s">
        <v>26</v>
      </c>
      <c r="H60" s="120"/>
      <c r="I60" s="120"/>
      <c r="J60" s="120"/>
      <c r="K60" s="120"/>
      <c r="L60" s="120"/>
      <c r="M60" s="133">
        <f>'E 2024'!O88</f>
        <v>0.2</v>
      </c>
      <c r="N60" s="120"/>
      <c r="O60" s="120"/>
      <c r="P60" s="120"/>
      <c r="Q60" s="120"/>
      <c r="R60" s="120"/>
      <c r="S60" s="120"/>
      <c r="T60" s="120"/>
      <c r="U60" s="120"/>
      <c r="V60" s="120"/>
      <c r="W60" s="120"/>
      <c r="X60" s="87" t="s">
        <v>26</v>
      </c>
      <c r="Y60" s="134" t="s">
        <v>26</v>
      </c>
      <c r="Z60" s="120"/>
      <c r="AA60" s="120"/>
      <c r="AB60" s="120"/>
      <c r="AC60" s="120"/>
      <c r="AD60" s="120"/>
      <c r="AE60" s="120"/>
      <c r="AF60" s="120"/>
      <c r="AG60" s="120"/>
      <c r="AH60" s="120"/>
      <c r="AI60" s="120"/>
      <c r="AJ60" s="120"/>
      <c r="AK60" s="120"/>
      <c r="AL60" s="120"/>
      <c r="AM60" s="120"/>
      <c r="AN60" s="120"/>
      <c r="AO60" s="120"/>
    </row>
    <row r="61" spans="1:41" ht="45" hidden="1" customHeight="1" x14ac:dyDescent="0.25">
      <c r="A61" s="120"/>
      <c r="B61" s="58" t="s">
        <v>115</v>
      </c>
      <c r="C61" s="120"/>
      <c r="D61" s="83">
        <f>'E 2024'!L92</f>
        <v>25</v>
      </c>
      <c r="E61" s="83">
        <f>'E 2024'!M92</f>
        <v>20</v>
      </c>
      <c r="F61" s="83">
        <f>'E 2024'!N92</f>
        <v>45</v>
      </c>
      <c r="G61" s="134" t="s">
        <v>26</v>
      </c>
      <c r="H61" s="120"/>
      <c r="I61" s="120"/>
      <c r="J61" s="120"/>
      <c r="K61" s="120"/>
      <c r="L61" s="120"/>
      <c r="M61" s="133">
        <f>'E 2024'!O92</f>
        <v>0.15</v>
      </c>
      <c r="N61" s="120"/>
      <c r="O61" s="120"/>
      <c r="P61" s="120"/>
      <c r="Q61" s="120"/>
      <c r="R61" s="120"/>
      <c r="S61" s="120"/>
      <c r="T61" s="120"/>
      <c r="U61" s="120"/>
      <c r="V61" s="120"/>
      <c r="W61" s="120"/>
      <c r="X61" s="87" t="s">
        <v>26</v>
      </c>
      <c r="Y61" s="134" t="s">
        <v>26</v>
      </c>
      <c r="Z61" s="120"/>
      <c r="AA61" s="120"/>
      <c r="AB61" s="120"/>
      <c r="AC61" s="120"/>
      <c r="AD61" s="120"/>
      <c r="AE61" s="120"/>
      <c r="AF61" s="120"/>
      <c r="AG61" s="120"/>
      <c r="AH61" s="120"/>
      <c r="AI61" s="120"/>
      <c r="AJ61" s="120"/>
      <c r="AK61" s="120"/>
      <c r="AL61" s="120"/>
      <c r="AM61" s="120"/>
      <c r="AN61" s="120"/>
      <c r="AO61" s="120"/>
    </row>
    <row r="62" spans="1:41" ht="45" hidden="1" customHeight="1" x14ac:dyDescent="0.25">
      <c r="A62" s="120"/>
      <c r="B62" s="58" t="s">
        <v>115</v>
      </c>
      <c r="C62" s="120"/>
      <c r="D62" s="83">
        <f>'E 2024'!L93</f>
        <v>25</v>
      </c>
      <c r="E62" s="83">
        <f>'E 2024'!M93</f>
        <v>50</v>
      </c>
      <c r="F62" s="83">
        <f>'E 2024'!N93</f>
        <v>75</v>
      </c>
      <c r="G62" s="134" t="s">
        <v>26</v>
      </c>
      <c r="H62" s="120"/>
      <c r="I62" s="120"/>
      <c r="J62" s="120"/>
      <c r="K62" s="120"/>
      <c r="L62" s="120"/>
      <c r="M62" s="133">
        <f>'E 2024'!O93</f>
        <v>0.1</v>
      </c>
      <c r="N62" s="120"/>
      <c r="O62" s="120"/>
      <c r="P62" s="120"/>
      <c r="Q62" s="120"/>
      <c r="R62" s="120"/>
      <c r="S62" s="120"/>
      <c r="T62" s="120"/>
      <c r="U62" s="120"/>
      <c r="V62" s="120"/>
      <c r="W62" s="120"/>
      <c r="X62" s="87" t="s">
        <v>26</v>
      </c>
      <c r="Y62" s="134" t="s">
        <v>26</v>
      </c>
      <c r="Z62" s="120"/>
      <c r="AA62" s="120"/>
      <c r="AB62" s="120"/>
      <c r="AC62" s="120"/>
      <c r="AD62" s="120"/>
      <c r="AE62" s="120"/>
      <c r="AF62" s="120"/>
      <c r="AG62" s="120"/>
      <c r="AH62" s="120"/>
      <c r="AI62" s="120"/>
      <c r="AJ62" s="120"/>
      <c r="AK62" s="120"/>
      <c r="AL62" s="120"/>
      <c r="AM62" s="120"/>
      <c r="AN62" s="120"/>
      <c r="AO62" s="120"/>
    </row>
    <row r="63" spans="1:41" ht="45" hidden="1" customHeight="1" x14ac:dyDescent="0.25">
      <c r="A63" s="120"/>
      <c r="B63" s="58" t="s">
        <v>115</v>
      </c>
      <c r="C63" s="120"/>
      <c r="D63" s="83">
        <f>'E 2024'!L94</f>
        <v>50</v>
      </c>
      <c r="E63" s="83">
        <f>'E 2024'!M94</f>
        <v>100</v>
      </c>
      <c r="F63" s="83">
        <f>'E 2024'!N94</f>
        <v>150</v>
      </c>
      <c r="G63" s="134" t="s">
        <v>26</v>
      </c>
      <c r="H63" s="120"/>
      <c r="I63" s="120"/>
      <c r="J63" s="120"/>
      <c r="K63" s="120"/>
      <c r="L63" s="120"/>
      <c r="M63" s="133">
        <f>'E 2024'!O94</f>
        <v>0.2</v>
      </c>
      <c r="N63" s="120"/>
      <c r="O63" s="120"/>
      <c r="P63" s="120"/>
      <c r="Q63" s="120"/>
      <c r="R63" s="120"/>
      <c r="S63" s="120"/>
      <c r="T63" s="120"/>
      <c r="U63" s="120"/>
      <c r="V63" s="120"/>
      <c r="W63" s="120"/>
      <c r="X63" s="87" t="s">
        <v>26</v>
      </c>
      <c r="Y63" s="134" t="s">
        <v>26</v>
      </c>
      <c r="Z63" s="120"/>
      <c r="AA63" s="120"/>
      <c r="AB63" s="120"/>
      <c r="AC63" s="120"/>
      <c r="AD63" s="120"/>
      <c r="AE63" s="120"/>
      <c r="AF63" s="120"/>
      <c r="AG63" s="120"/>
      <c r="AH63" s="120"/>
      <c r="AI63" s="120"/>
      <c r="AJ63" s="120"/>
      <c r="AK63" s="120"/>
      <c r="AL63" s="120"/>
      <c r="AM63" s="120"/>
      <c r="AN63" s="120"/>
      <c r="AO63" s="120"/>
    </row>
    <row r="64" spans="1:41" ht="45" hidden="1" customHeight="1" x14ac:dyDescent="0.25">
      <c r="A64" s="120"/>
      <c r="B64" s="58" t="s">
        <v>115</v>
      </c>
      <c r="C64" s="120"/>
      <c r="D64" s="83">
        <f>'E 2024'!L95</f>
        <v>25</v>
      </c>
      <c r="E64" s="83">
        <f>'E 2024'!M95</f>
        <v>25</v>
      </c>
      <c r="F64" s="83">
        <f>'E 2024'!N95</f>
        <v>50</v>
      </c>
      <c r="G64" s="134" t="s">
        <v>26</v>
      </c>
      <c r="H64" s="120"/>
      <c r="I64" s="120"/>
      <c r="J64" s="120"/>
      <c r="K64" s="120"/>
      <c r="L64" s="120"/>
      <c r="M64" s="133">
        <f>'E 2024'!O95</f>
        <v>0.05</v>
      </c>
      <c r="N64" s="120"/>
      <c r="O64" s="120"/>
      <c r="P64" s="120"/>
      <c r="Q64" s="120"/>
      <c r="R64" s="120"/>
      <c r="S64" s="120"/>
      <c r="T64" s="120"/>
      <c r="U64" s="120"/>
      <c r="V64" s="120"/>
      <c r="W64" s="120"/>
      <c r="X64" s="87" t="s">
        <v>26</v>
      </c>
      <c r="Y64" s="134" t="s">
        <v>26</v>
      </c>
      <c r="Z64" s="120"/>
      <c r="AA64" s="120"/>
      <c r="AB64" s="120"/>
      <c r="AC64" s="120"/>
      <c r="AD64" s="120"/>
      <c r="AE64" s="120"/>
      <c r="AF64" s="120"/>
      <c r="AG64" s="120"/>
      <c r="AH64" s="120"/>
      <c r="AI64" s="120"/>
      <c r="AJ64" s="120"/>
      <c r="AK64" s="120"/>
      <c r="AL64" s="120"/>
      <c r="AM64" s="120"/>
      <c r="AN64" s="120"/>
      <c r="AO64" s="120"/>
    </row>
    <row r="65" spans="1:41" ht="45" hidden="1" customHeight="1" x14ac:dyDescent="0.25">
      <c r="A65" s="120"/>
      <c r="B65" s="58" t="s">
        <v>115</v>
      </c>
      <c r="C65" s="120"/>
      <c r="D65" s="83">
        <f>'E 2024'!L96</f>
        <v>15</v>
      </c>
      <c r="E65" s="83">
        <f>'E 2024'!M96</f>
        <v>15</v>
      </c>
      <c r="F65" s="83">
        <f>'E 2024'!N96</f>
        <v>30</v>
      </c>
      <c r="G65" s="134" t="s">
        <v>26</v>
      </c>
      <c r="H65" s="120"/>
      <c r="I65" s="120"/>
      <c r="J65" s="120"/>
      <c r="K65" s="120"/>
      <c r="L65" s="120"/>
      <c r="M65" s="133">
        <f>'E 2024'!O96</f>
        <v>0.05</v>
      </c>
      <c r="N65" s="120"/>
      <c r="O65" s="120"/>
      <c r="P65" s="120"/>
      <c r="Q65" s="120"/>
      <c r="R65" s="120"/>
      <c r="S65" s="120"/>
      <c r="T65" s="120"/>
      <c r="U65" s="120"/>
      <c r="V65" s="120"/>
      <c r="W65" s="120"/>
      <c r="X65" s="87" t="s">
        <v>26</v>
      </c>
      <c r="Y65" s="134" t="s">
        <v>26</v>
      </c>
      <c r="Z65" s="120"/>
      <c r="AA65" s="120"/>
      <c r="AB65" s="120"/>
      <c r="AC65" s="120"/>
      <c r="AD65" s="120"/>
      <c r="AE65" s="120"/>
      <c r="AF65" s="120"/>
      <c r="AG65" s="120"/>
      <c r="AH65" s="120"/>
      <c r="AI65" s="120"/>
      <c r="AJ65" s="120"/>
      <c r="AK65" s="120"/>
      <c r="AL65" s="120"/>
      <c r="AM65" s="120"/>
      <c r="AN65" s="120"/>
      <c r="AO65" s="120"/>
    </row>
    <row r="66" spans="1:41" ht="45" hidden="1" customHeight="1" x14ac:dyDescent="0.25">
      <c r="A66" s="120"/>
      <c r="B66" s="58" t="s">
        <v>115</v>
      </c>
      <c r="C66" s="120"/>
      <c r="D66" s="83">
        <f>'E 2024'!L97</f>
        <v>10</v>
      </c>
      <c r="E66" s="83">
        <f>'E 2024'!M97</f>
        <v>10</v>
      </c>
      <c r="F66" s="83">
        <f>'E 2024'!N97</f>
        <v>20</v>
      </c>
      <c r="G66" s="134" t="s">
        <v>26</v>
      </c>
      <c r="H66" s="120"/>
      <c r="I66" s="120"/>
      <c r="J66" s="120"/>
      <c r="K66" s="120"/>
      <c r="L66" s="120"/>
      <c r="M66" s="133">
        <f>'E 2024'!O97</f>
        <v>0.05</v>
      </c>
      <c r="N66" s="120"/>
      <c r="O66" s="120"/>
      <c r="P66" s="120"/>
      <c r="Q66" s="120"/>
      <c r="R66" s="120"/>
      <c r="S66" s="120"/>
      <c r="T66" s="120"/>
      <c r="U66" s="120"/>
      <c r="V66" s="120"/>
      <c r="W66" s="120"/>
      <c r="X66" s="87" t="s">
        <v>26</v>
      </c>
      <c r="Y66" s="134" t="s">
        <v>26</v>
      </c>
      <c r="Z66" s="120"/>
      <c r="AA66" s="120"/>
      <c r="AB66" s="120"/>
      <c r="AC66" s="120"/>
      <c r="AD66" s="120"/>
      <c r="AE66" s="120"/>
      <c r="AF66" s="120"/>
      <c r="AG66" s="120"/>
      <c r="AH66" s="120"/>
      <c r="AI66" s="120"/>
      <c r="AJ66" s="120"/>
      <c r="AK66" s="120"/>
      <c r="AL66" s="120"/>
      <c r="AM66" s="120"/>
      <c r="AN66" s="120"/>
      <c r="AO66" s="120"/>
    </row>
    <row r="67" spans="1:41" ht="45" hidden="1" customHeight="1" x14ac:dyDescent="0.25">
      <c r="A67" s="120"/>
      <c r="B67" s="58" t="s">
        <v>115</v>
      </c>
      <c r="C67" s="120"/>
      <c r="D67" s="83">
        <f>'E 2024'!L98</f>
        <v>15</v>
      </c>
      <c r="E67" s="83">
        <f>'E 2024'!M98</f>
        <v>15</v>
      </c>
      <c r="F67" s="83">
        <f>'E 2024'!N98</f>
        <v>30</v>
      </c>
      <c r="G67" s="134" t="s">
        <v>26</v>
      </c>
      <c r="H67" s="120"/>
      <c r="I67" s="120"/>
      <c r="J67" s="120"/>
      <c r="K67" s="120"/>
      <c r="L67" s="120"/>
      <c r="M67" s="133">
        <f>'E 2024'!O98</f>
        <v>0.05</v>
      </c>
      <c r="N67" s="120"/>
      <c r="O67" s="120"/>
      <c r="P67" s="120"/>
      <c r="Q67" s="120"/>
      <c r="R67" s="120"/>
      <c r="S67" s="120"/>
      <c r="T67" s="120"/>
      <c r="U67" s="120"/>
      <c r="V67" s="120"/>
      <c r="W67" s="120"/>
      <c r="X67" s="87" t="s">
        <v>26</v>
      </c>
      <c r="Y67" s="134" t="s">
        <v>26</v>
      </c>
      <c r="Z67" s="120"/>
      <c r="AA67" s="120"/>
      <c r="AB67" s="120"/>
      <c r="AC67" s="120"/>
      <c r="AD67" s="120"/>
      <c r="AE67" s="120"/>
      <c r="AF67" s="120"/>
      <c r="AG67" s="120"/>
      <c r="AH67" s="120"/>
      <c r="AI67" s="120"/>
      <c r="AJ67" s="120"/>
      <c r="AK67" s="120"/>
      <c r="AL67" s="120"/>
      <c r="AM67" s="120"/>
      <c r="AN67" s="120"/>
      <c r="AO67" s="120"/>
    </row>
    <row r="68" spans="1:41" ht="45" hidden="1" customHeight="1" x14ac:dyDescent="0.25">
      <c r="A68" s="120"/>
      <c r="B68" s="58" t="s">
        <v>115</v>
      </c>
      <c r="C68" s="120"/>
      <c r="D68" s="83">
        <f>'E 2024'!L99</f>
        <v>10</v>
      </c>
      <c r="E68" s="83">
        <f>'E 2024'!M99</f>
        <v>10</v>
      </c>
      <c r="F68" s="83">
        <f>'E 2024'!N99</f>
        <v>20</v>
      </c>
      <c r="G68" s="134" t="s">
        <v>26</v>
      </c>
      <c r="H68" s="120"/>
      <c r="I68" s="120"/>
      <c r="J68" s="120"/>
      <c r="K68" s="120"/>
      <c r="L68" s="120"/>
      <c r="M68" s="133">
        <f>'E 2024'!O99</f>
        <v>0.05</v>
      </c>
      <c r="N68" s="120"/>
      <c r="O68" s="120"/>
      <c r="P68" s="120"/>
      <c r="Q68" s="120"/>
      <c r="R68" s="120"/>
      <c r="S68" s="120"/>
      <c r="T68" s="120"/>
      <c r="U68" s="120"/>
      <c r="V68" s="120"/>
      <c r="W68" s="120"/>
      <c r="X68" s="87" t="s">
        <v>26</v>
      </c>
      <c r="Y68" s="134" t="s">
        <v>26</v>
      </c>
      <c r="Z68" s="120"/>
      <c r="AA68" s="120"/>
      <c r="AB68" s="120"/>
      <c r="AC68" s="120"/>
      <c r="AD68" s="120"/>
      <c r="AE68" s="120"/>
      <c r="AF68" s="120"/>
      <c r="AG68" s="120"/>
      <c r="AH68" s="120"/>
      <c r="AI68" s="120"/>
      <c r="AJ68" s="120"/>
      <c r="AK68" s="120"/>
      <c r="AL68" s="120"/>
      <c r="AM68" s="120"/>
      <c r="AN68" s="120"/>
      <c r="AO68" s="120"/>
    </row>
    <row r="69" spans="1:41" ht="45" hidden="1" customHeight="1" x14ac:dyDescent="0.25">
      <c r="A69" s="120"/>
      <c r="B69" s="58" t="s">
        <v>115</v>
      </c>
      <c r="C69" s="120"/>
      <c r="D69" s="83">
        <f>'E 2024'!L100</f>
        <v>50</v>
      </c>
      <c r="E69" s="83">
        <f>'E 2024'!M100</f>
        <v>50</v>
      </c>
      <c r="F69" s="83">
        <f>'E 2024'!N100</f>
        <v>100</v>
      </c>
      <c r="G69" s="134" t="s">
        <v>26</v>
      </c>
      <c r="H69" s="120"/>
      <c r="I69" s="120"/>
      <c r="J69" s="120"/>
      <c r="K69" s="120"/>
      <c r="L69" s="120"/>
      <c r="M69" s="133">
        <f>'E 2024'!O100</f>
        <v>0.1</v>
      </c>
      <c r="N69" s="120"/>
      <c r="O69" s="120"/>
      <c r="P69" s="120"/>
      <c r="Q69" s="120"/>
      <c r="R69" s="120"/>
      <c r="S69" s="120"/>
      <c r="T69" s="120"/>
      <c r="U69" s="120"/>
      <c r="V69" s="120"/>
      <c r="W69" s="120"/>
      <c r="X69" s="87" t="s">
        <v>26</v>
      </c>
      <c r="Y69" s="134" t="s">
        <v>26</v>
      </c>
      <c r="Z69" s="120"/>
      <c r="AA69" s="120"/>
      <c r="AB69" s="120"/>
      <c r="AC69" s="120"/>
      <c r="AD69" s="120"/>
      <c r="AE69" s="120"/>
      <c r="AF69" s="120"/>
      <c r="AG69" s="120"/>
      <c r="AH69" s="120"/>
      <c r="AI69" s="120"/>
      <c r="AJ69" s="120"/>
      <c r="AK69" s="120"/>
      <c r="AL69" s="120"/>
      <c r="AM69" s="120"/>
      <c r="AN69" s="120"/>
      <c r="AO69" s="120"/>
    </row>
    <row r="70" spans="1:41" ht="45" hidden="1" customHeight="1" x14ac:dyDescent="0.25">
      <c r="A70" s="120"/>
      <c r="B70" s="58" t="s">
        <v>115</v>
      </c>
      <c r="C70" s="120"/>
      <c r="D70" s="131" t="str">
        <f>'E 2024'!L101</f>
        <v>360 personas formadas en competencias laborales</v>
      </c>
      <c r="E70" s="131" t="str">
        <f>'E 2024'!M101</f>
        <v>280 personas formadas en competencias laborales</v>
      </c>
      <c r="F70" s="131" t="str">
        <f>'E 2024'!N101</f>
        <v>640 personas formadas en competencias laborales</v>
      </c>
      <c r="G70" s="134" t="s">
        <v>127</v>
      </c>
      <c r="H70" s="120"/>
      <c r="I70" s="120"/>
      <c r="J70" s="120"/>
      <c r="K70" s="120"/>
      <c r="L70" s="120"/>
      <c r="M70" s="133">
        <f>'E 2024'!O101</f>
        <v>0.05</v>
      </c>
      <c r="N70" s="120"/>
      <c r="O70" s="120"/>
      <c r="P70" s="120"/>
      <c r="Q70" s="120"/>
      <c r="R70" s="120"/>
      <c r="S70" s="120"/>
      <c r="T70" s="120"/>
      <c r="U70" s="120"/>
      <c r="V70" s="120"/>
      <c r="W70" s="120"/>
      <c r="X70" s="87" t="s">
        <v>26</v>
      </c>
      <c r="Y70" s="134" t="s">
        <v>127</v>
      </c>
      <c r="Z70" s="120"/>
      <c r="AA70" s="120"/>
      <c r="AB70" s="120"/>
      <c r="AC70" s="120"/>
      <c r="AD70" s="120"/>
      <c r="AE70" s="120"/>
      <c r="AF70" s="120"/>
      <c r="AG70" s="120"/>
      <c r="AH70" s="120"/>
      <c r="AI70" s="120"/>
      <c r="AJ70" s="120"/>
      <c r="AK70" s="120"/>
      <c r="AL70" s="120"/>
      <c r="AM70" s="120"/>
      <c r="AN70" s="120"/>
      <c r="AO70" s="120"/>
    </row>
    <row r="71" spans="1:41" ht="45" hidden="1" customHeight="1" x14ac:dyDescent="0.25">
      <c r="A71" s="120"/>
      <c r="B71" s="58" t="s">
        <v>115</v>
      </c>
      <c r="C71" s="120"/>
      <c r="D71" s="131" t="str">
        <f>'E 2024'!L102</f>
        <v>360 personas capacitadas en contabilidad, mercado, atención al cliente entre otros.</v>
      </c>
      <c r="E71" s="131" t="str">
        <f>'E 2024'!M102</f>
        <v>280 personas capacitadas en contabilidad, mercado, atención al cliente entre otros.</v>
      </c>
      <c r="F71" s="131" t="str">
        <f>'E 2024'!N102</f>
        <v>640 personas capacitadas en contabilidad, mercado, atención al cliente entre otros.</v>
      </c>
      <c r="G71" s="137" t="s">
        <v>104</v>
      </c>
      <c r="H71" s="120"/>
      <c r="I71" s="120"/>
      <c r="J71" s="120"/>
      <c r="K71" s="120"/>
      <c r="L71" s="120"/>
      <c r="M71" s="133">
        <f>'E 2024'!O102</f>
        <v>0.05</v>
      </c>
      <c r="N71" s="120"/>
      <c r="O71" s="120"/>
      <c r="P71" s="120"/>
      <c r="Q71" s="120"/>
      <c r="R71" s="120"/>
      <c r="S71" s="120"/>
      <c r="T71" s="120"/>
      <c r="U71" s="120"/>
      <c r="V71" s="120"/>
      <c r="W71" s="120"/>
      <c r="X71" s="87" t="s">
        <v>26</v>
      </c>
      <c r="Y71" s="137" t="s">
        <v>104</v>
      </c>
      <c r="Z71" s="120"/>
      <c r="AA71" s="120"/>
      <c r="AB71" s="120"/>
      <c r="AC71" s="120"/>
      <c r="AD71" s="120"/>
      <c r="AE71" s="120"/>
      <c r="AF71" s="120"/>
      <c r="AG71" s="120"/>
      <c r="AH71" s="120"/>
      <c r="AI71" s="120"/>
      <c r="AJ71" s="120"/>
      <c r="AK71" s="120"/>
      <c r="AL71" s="120"/>
      <c r="AM71" s="120"/>
      <c r="AN71" s="120"/>
      <c r="AO71" s="120"/>
    </row>
    <row r="72" spans="1:41" ht="45" hidden="1" customHeight="1" x14ac:dyDescent="0.25">
      <c r="A72" s="120"/>
      <c r="B72" s="58" t="s">
        <v>115</v>
      </c>
      <c r="C72" s="120"/>
      <c r="D72" s="131" t="str">
        <f>'E 2024'!L103</f>
        <v>2 ferias de emprendimiento</v>
      </c>
      <c r="E72" s="131" t="str">
        <f>'E 2024'!M103</f>
        <v>1 feria de emprendimiento</v>
      </c>
      <c r="F72" s="131" t="str">
        <f>'E 2024'!N103</f>
        <v>3 ferias de emprendimiento</v>
      </c>
      <c r="G72" s="137" t="s">
        <v>344</v>
      </c>
      <c r="H72" s="120"/>
      <c r="I72" s="120"/>
      <c r="J72" s="120"/>
      <c r="K72" s="120"/>
      <c r="L72" s="120"/>
      <c r="M72" s="133">
        <f>'E 2024'!O103</f>
        <v>0.1</v>
      </c>
      <c r="N72" s="120"/>
      <c r="O72" s="120"/>
      <c r="P72" s="120"/>
      <c r="Q72" s="120"/>
      <c r="R72" s="120"/>
      <c r="S72" s="120"/>
      <c r="T72" s="120"/>
      <c r="U72" s="120"/>
      <c r="V72" s="120"/>
      <c r="W72" s="120"/>
      <c r="X72" s="87" t="s">
        <v>26</v>
      </c>
      <c r="Y72" s="137" t="s">
        <v>344</v>
      </c>
      <c r="Z72" s="120"/>
      <c r="AA72" s="120"/>
      <c r="AB72" s="120"/>
      <c r="AC72" s="120"/>
      <c r="AD72" s="120"/>
      <c r="AE72" s="120"/>
      <c r="AF72" s="120"/>
      <c r="AG72" s="120"/>
      <c r="AH72" s="120"/>
      <c r="AI72" s="120"/>
      <c r="AJ72" s="120"/>
      <c r="AK72" s="120"/>
      <c r="AL72" s="120"/>
      <c r="AM72" s="120"/>
      <c r="AN72" s="120"/>
      <c r="AO72" s="120"/>
    </row>
    <row r="73" spans="1:41" ht="45" hidden="1" customHeight="1" x14ac:dyDescent="0.25">
      <c r="A73" s="120"/>
      <c r="B73" s="59" t="s">
        <v>211</v>
      </c>
      <c r="C73" s="120"/>
      <c r="D73" s="131" t="str">
        <f>'E 2024'!L105</f>
        <v xml:space="preserve">100 personas líderes y autoridades turísticas vinculadas a procesos de formación de atención al cliente </v>
      </c>
      <c r="E73" s="131" t="str">
        <f>'E 2024'!M105</f>
        <v xml:space="preserve">320 personas líderes y autoridades turísticas vinculadas a procesos de formación de atención al cliente </v>
      </c>
      <c r="F73" s="131" t="str">
        <f>'E 2024'!N105</f>
        <v xml:space="preserve">420 personas líderes y autoridades turísticas vinculadas a procesos de formación de atención al cliente </v>
      </c>
      <c r="G73" s="134" t="s">
        <v>333</v>
      </c>
      <c r="H73" s="120"/>
      <c r="I73" s="120"/>
      <c r="J73" s="120"/>
      <c r="K73" s="120"/>
      <c r="L73" s="120"/>
      <c r="M73" s="133">
        <f>'E 2024'!O105</f>
        <v>0.15</v>
      </c>
      <c r="N73" s="120"/>
      <c r="O73" s="120"/>
      <c r="P73" s="120"/>
      <c r="Q73" s="120"/>
      <c r="R73" s="120"/>
      <c r="S73" s="120"/>
      <c r="T73" s="120"/>
      <c r="U73" s="120"/>
      <c r="V73" s="120"/>
      <c r="W73" s="120"/>
      <c r="X73" s="87" t="s">
        <v>26</v>
      </c>
      <c r="Y73" s="134" t="s">
        <v>333</v>
      </c>
      <c r="Z73" s="120"/>
      <c r="AA73" s="120"/>
      <c r="AB73" s="120"/>
      <c r="AC73" s="120"/>
      <c r="AD73" s="120"/>
      <c r="AE73" s="120"/>
      <c r="AF73" s="120"/>
      <c r="AG73" s="120"/>
      <c r="AH73" s="120"/>
      <c r="AI73" s="120"/>
      <c r="AJ73" s="120"/>
      <c r="AK73" s="120"/>
      <c r="AL73" s="120"/>
      <c r="AM73" s="120"/>
      <c r="AN73" s="120"/>
      <c r="AO73" s="120"/>
    </row>
    <row r="74" spans="1:41" ht="45" hidden="1" customHeight="1" x14ac:dyDescent="0.25">
      <c r="A74" s="120"/>
      <c r="B74" s="59" t="s">
        <v>211</v>
      </c>
      <c r="C74" s="120"/>
      <c r="D74" s="131" t="str">
        <f>'E 2024'!L106</f>
        <v xml:space="preserve">50 personas vinculadas a asistencia técnica para el fortalecimiento de la actividad artesanal </v>
      </c>
      <c r="E74" s="131" t="str">
        <f>'E 2024'!M106</f>
        <v>50 personas vinculadas a asistencia técnica para el fortalecimiento de la actividad artesanal</v>
      </c>
      <c r="F74" s="131" t="str">
        <f>'E 2024'!N106</f>
        <v>100 personas vinculadas a asistencia técnica para el fortalecimiento de la actividad artesanal</v>
      </c>
      <c r="G74" s="137" t="s">
        <v>182</v>
      </c>
      <c r="H74" s="120"/>
      <c r="I74" s="120"/>
      <c r="J74" s="120"/>
      <c r="K74" s="120"/>
      <c r="L74" s="120"/>
      <c r="M74" s="133">
        <f>'E 2024'!O106</f>
        <v>0.3</v>
      </c>
      <c r="N74" s="120"/>
      <c r="O74" s="120"/>
      <c r="P74" s="120"/>
      <c r="Q74" s="120"/>
      <c r="R74" s="120"/>
      <c r="S74" s="120"/>
      <c r="T74" s="120"/>
      <c r="U74" s="120"/>
      <c r="V74" s="120"/>
      <c r="W74" s="120"/>
      <c r="X74" s="87" t="s">
        <v>26</v>
      </c>
      <c r="Y74" s="137" t="s">
        <v>182</v>
      </c>
      <c r="Z74" s="120"/>
      <c r="AA74" s="120"/>
      <c r="AB74" s="120"/>
      <c r="AC74" s="120"/>
      <c r="AD74" s="120"/>
      <c r="AE74" s="120"/>
      <c r="AF74" s="120"/>
      <c r="AG74" s="120"/>
      <c r="AH74" s="120"/>
      <c r="AI74" s="120"/>
      <c r="AJ74" s="120"/>
      <c r="AK74" s="120"/>
      <c r="AL74" s="120"/>
      <c r="AM74" s="120"/>
      <c r="AN74" s="120"/>
      <c r="AO74" s="120"/>
    </row>
    <row r="75" spans="1:41" ht="45" hidden="1" customHeight="1" x14ac:dyDescent="0.25">
      <c r="A75" s="120"/>
      <c r="B75" s="59" t="s">
        <v>211</v>
      </c>
      <c r="C75" s="120"/>
      <c r="D75" s="131" t="str">
        <f>'E 2024'!L107</f>
        <v>1 evento náutico promovido y desarrollado</v>
      </c>
      <c r="E75" s="131" t="str">
        <f>'E 2024'!M107</f>
        <v>1 evento náutico promovido y desarrollado</v>
      </c>
      <c r="F75" s="131" t="str">
        <f>'E 2024'!N107</f>
        <v>2 eventos náuticos promovidos y desarrollados</v>
      </c>
      <c r="G75" s="137" t="s">
        <v>182</v>
      </c>
      <c r="H75" s="120"/>
      <c r="I75" s="120"/>
      <c r="J75" s="120"/>
      <c r="K75" s="120"/>
      <c r="L75" s="120"/>
      <c r="M75" s="133">
        <f>'E 2024'!O107</f>
        <v>0.2</v>
      </c>
      <c r="N75" s="120"/>
      <c r="O75" s="120"/>
      <c r="P75" s="120"/>
      <c r="Q75" s="120"/>
      <c r="R75" s="120"/>
      <c r="S75" s="120"/>
      <c r="T75" s="120"/>
      <c r="U75" s="120"/>
      <c r="V75" s="120"/>
      <c r="W75" s="120"/>
      <c r="X75" s="87" t="s">
        <v>26</v>
      </c>
      <c r="Y75" s="137" t="s">
        <v>182</v>
      </c>
      <c r="Z75" s="120"/>
      <c r="AA75" s="120"/>
      <c r="AB75" s="120"/>
      <c r="AC75" s="120"/>
      <c r="AD75" s="120"/>
      <c r="AE75" s="120"/>
      <c r="AF75" s="120"/>
      <c r="AG75" s="120"/>
      <c r="AH75" s="120"/>
      <c r="AI75" s="120"/>
      <c r="AJ75" s="120"/>
      <c r="AK75" s="120"/>
      <c r="AL75" s="120"/>
      <c r="AM75" s="120"/>
      <c r="AN75" s="120"/>
      <c r="AO75" s="120"/>
    </row>
    <row r="76" spans="1:41" ht="45" hidden="1" customHeight="1" x14ac:dyDescent="0.25">
      <c r="A76" s="120"/>
      <c r="B76" s="59" t="s">
        <v>211</v>
      </c>
      <c r="C76" s="120"/>
      <c r="D76" s="131" t="str">
        <f>'E 2024'!L108</f>
        <v>1 Comité Interinstitucional de Turismo creado y en funcionamiento</v>
      </c>
      <c r="E76" s="131" t="str">
        <f>'E 2024'!M108</f>
        <v>1 Comité Interinstitucional de Turismo creado y en funcionamiento</v>
      </c>
      <c r="F76" s="131" t="str">
        <f>'E 2024'!N108</f>
        <v>2 Comités Interinstitucionales de Turismo creados y en funcionamiento</v>
      </c>
      <c r="G76" s="134" t="s">
        <v>333</v>
      </c>
      <c r="H76" s="120"/>
      <c r="I76" s="120"/>
      <c r="J76" s="120"/>
      <c r="K76" s="120"/>
      <c r="L76" s="120"/>
      <c r="M76" s="133">
        <f>'E 2024'!O108</f>
        <v>0.15</v>
      </c>
      <c r="N76" s="120"/>
      <c r="O76" s="120"/>
      <c r="P76" s="120"/>
      <c r="Q76" s="120"/>
      <c r="R76" s="120"/>
      <c r="S76" s="120"/>
      <c r="T76" s="120"/>
      <c r="U76" s="120"/>
      <c r="V76" s="120"/>
      <c r="W76" s="120"/>
      <c r="X76" s="87" t="s">
        <v>26</v>
      </c>
      <c r="Y76" s="134" t="s">
        <v>333</v>
      </c>
      <c r="Z76" s="120"/>
      <c r="AA76" s="120"/>
      <c r="AB76" s="120"/>
      <c r="AC76" s="120"/>
      <c r="AD76" s="120"/>
      <c r="AE76" s="120"/>
      <c r="AF76" s="120"/>
      <c r="AG76" s="120"/>
      <c r="AH76" s="120"/>
      <c r="AI76" s="120"/>
      <c r="AJ76" s="120"/>
      <c r="AK76" s="120"/>
      <c r="AL76" s="120"/>
      <c r="AM76" s="120"/>
      <c r="AN76" s="120"/>
      <c r="AO76" s="120"/>
    </row>
    <row r="77" spans="1:41" ht="45" hidden="1" customHeight="1" x14ac:dyDescent="0.25">
      <c r="A77" s="120"/>
      <c r="B77" s="59" t="s">
        <v>211</v>
      </c>
      <c r="C77" s="120"/>
      <c r="D77" s="131" t="str">
        <f>'E 2024'!L109</f>
        <v xml:space="preserve">12 Jornadas Pedagógicas de Sensibilización, Capacitación, Verificación, Inspección a los Operadores Formales e Informales de la Localidad                                                                     </v>
      </c>
      <c r="E77" s="131" t="str">
        <f>'E 2024'!M109</f>
        <v xml:space="preserve">12 Jornadas Pedagógicas de Sensibilización, Capacitación, Verificación, Inspección a los Operadores Formales e Informales de la Localidad                                                                     </v>
      </c>
      <c r="F77" s="131" t="str">
        <f>'E 2024'!N109</f>
        <v xml:space="preserve">24 Jornadas Pedagógicas de Sensibilización, Capacitación, Verificación, Inspección a los Operadores Formales e Informales de la Localidad                                                                     </v>
      </c>
      <c r="G77" s="134" t="s">
        <v>333</v>
      </c>
      <c r="H77" s="120"/>
      <c r="I77" s="120"/>
      <c r="J77" s="120"/>
      <c r="K77" s="120"/>
      <c r="L77" s="120"/>
      <c r="M77" s="133">
        <f>'E 2024'!O109</f>
        <v>0.2</v>
      </c>
      <c r="N77" s="120"/>
      <c r="O77" s="120"/>
      <c r="P77" s="120"/>
      <c r="Q77" s="120"/>
      <c r="R77" s="120"/>
      <c r="S77" s="120"/>
      <c r="T77" s="120"/>
      <c r="U77" s="120"/>
      <c r="V77" s="120"/>
      <c r="W77" s="120"/>
      <c r="X77" s="87" t="s">
        <v>26</v>
      </c>
      <c r="Y77" s="134" t="s">
        <v>333</v>
      </c>
      <c r="Z77" s="120"/>
      <c r="AA77" s="120"/>
      <c r="AB77" s="120"/>
      <c r="AC77" s="120"/>
      <c r="AD77" s="120"/>
      <c r="AE77" s="120"/>
      <c r="AF77" s="120"/>
      <c r="AG77" s="120"/>
      <c r="AH77" s="120"/>
      <c r="AI77" s="120"/>
      <c r="AJ77" s="120"/>
      <c r="AK77" s="120"/>
      <c r="AL77" s="120"/>
      <c r="AM77" s="120"/>
      <c r="AN77" s="120"/>
      <c r="AO77" s="120"/>
    </row>
    <row r="78" spans="1:41" ht="45" hidden="1" customHeight="1" x14ac:dyDescent="0.25">
      <c r="A78" s="120"/>
      <c r="B78" s="60" t="s">
        <v>394</v>
      </c>
      <c r="C78" s="120"/>
      <c r="D78" s="131" t="str">
        <f>'E 2024'!L113</f>
        <v>600 personas vinculadas en actividades de educación ambiental en la LHCN</v>
      </c>
      <c r="E78" s="131" t="str">
        <f>'E 2024'!M113</f>
        <v>400 personas vinculadas en actividades de educación ambiental en la LHCN</v>
      </c>
      <c r="F78" s="131" t="str">
        <f>'E 2024'!N113</f>
        <v>1.000 personas vinculadas en actividades de educación ambiental en la LHCN</v>
      </c>
      <c r="G78" s="134" t="s">
        <v>393</v>
      </c>
      <c r="H78" s="120"/>
      <c r="I78" s="120"/>
      <c r="J78" s="120"/>
      <c r="K78" s="120"/>
      <c r="L78" s="120"/>
      <c r="M78" s="133">
        <f>'E 2024'!O113</f>
        <v>0.1</v>
      </c>
      <c r="N78" s="120"/>
      <c r="O78" s="120"/>
      <c r="P78" s="120"/>
      <c r="Q78" s="120"/>
      <c r="R78" s="120"/>
      <c r="S78" s="120"/>
      <c r="T78" s="120"/>
      <c r="U78" s="120"/>
      <c r="V78" s="120"/>
      <c r="W78" s="120"/>
      <c r="X78" s="87" t="s">
        <v>26</v>
      </c>
      <c r="Y78" s="134" t="s">
        <v>393</v>
      </c>
      <c r="Z78" s="120"/>
      <c r="AA78" s="120"/>
      <c r="AB78" s="120"/>
      <c r="AC78" s="120"/>
      <c r="AD78" s="120"/>
      <c r="AE78" s="120"/>
      <c r="AF78" s="120"/>
      <c r="AG78" s="120"/>
      <c r="AH78" s="120"/>
      <c r="AI78" s="120"/>
      <c r="AJ78" s="120"/>
      <c r="AK78" s="120"/>
      <c r="AL78" s="120"/>
      <c r="AM78" s="120"/>
      <c r="AN78" s="120"/>
      <c r="AO78" s="120"/>
    </row>
    <row r="79" spans="1:41" ht="45" hidden="1" customHeight="1" x14ac:dyDescent="0.25">
      <c r="A79" s="120"/>
      <c r="B79" s="61" t="s">
        <v>394</v>
      </c>
      <c r="C79" s="120"/>
      <c r="D79" s="131" t="str">
        <f>'E 2024'!L114</f>
        <v>6 jornadas de recuperación de puntos críticos identificados</v>
      </c>
      <c r="E79" s="131" t="str">
        <f>'E 2024'!M114</f>
        <v>6 jornadas de recuperación de puntos críticos identificados</v>
      </c>
      <c r="F79" s="131" t="str">
        <f>'E 2024'!N114</f>
        <v>12 jornadas de recuperación de puntos críticos identificados</v>
      </c>
      <c r="G79" s="134" t="s">
        <v>393</v>
      </c>
      <c r="H79" s="120"/>
      <c r="I79" s="120"/>
      <c r="J79" s="120"/>
      <c r="K79" s="120"/>
      <c r="L79" s="120"/>
      <c r="M79" s="133">
        <f>'E 2024'!O114</f>
        <v>0.1</v>
      </c>
      <c r="N79" s="120"/>
      <c r="O79" s="120"/>
      <c r="P79" s="120"/>
      <c r="Q79" s="120"/>
      <c r="R79" s="120"/>
      <c r="S79" s="120"/>
      <c r="T79" s="120"/>
      <c r="U79" s="120"/>
      <c r="V79" s="120"/>
      <c r="W79" s="120"/>
      <c r="X79" s="87" t="s">
        <v>26</v>
      </c>
      <c r="Y79" s="134" t="s">
        <v>393</v>
      </c>
      <c r="Z79" s="120"/>
      <c r="AA79" s="120"/>
      <c r="AB79" s="120"/>
      <c r="AC79" s="120"/>
      <c r="AD79" s="120"/>
      <c r="AE79" s="120"/>
      <c r="AF79" s="120"/>
      <c r="AG79" s="120"/>
      <c r="AH79" s="120"/>
      <c r="AI79" s="120"/>
      <c r="AJ79" s="120"/>
      <c r="AK79" s="120"/>
      <c r="AL79" s="120"/>
      <c r="AM79" s="120"/>
      <c r="AN79" s="120"/>
      <c r="AO79" s="120"/>
    </row>
    <row r="80" spans="1:41" ht="45" hidden="1" customHeight="1" x14ac:dyDescent="0.25">
      <c r="A80" s="120"/>
      <c r="B80" s="60" t="s">
        <v>394</v>
      </c>
      <c r="C80" s="120"/>
      <c r="D80" s="131" t="str">
        <f>'E 2024'!L115</f>
        <v>10 puntos verdes instalados</v>
      </c>
      <c r="E80" s="131" t="str">
        <f>'E 2024'!M115</f>
        <v>5 puntos verdes instalados</v>
      </c>
      <c r="F80" s="131" t="str">
        <f>'E 2024'!N115</f>
        <v>15 puntos verdes instalados</v>
      </c>
      <c r="G80" s="134" t="s">
        <v>393</v>
      </c>
      <c r="H80" s="120"/>
      <c r="I80" s="120"/>
      <c r="J80" s="120"/>
      <c r="K80" s="120"/>
      <c r="L80" s="120"/>
      <c r="M80" s="133">
        <f>'E 2024'!O115</f>
        <v>0.1</v>
      </c>
      <c r="N80" s="120"/>
      <c r="O80" s="120"/>
      <c r="P80" s="120"/>
      <c r="Q80" s="120"/>
      <c r="R80" s="120"/>
      <c r="S80" s="120"/>
      <c r="T80" s="120"/>
      <c r="U80" s="120"/>
      <c r="V80" s="120"/>
      <c r="W80" s="120"/>
      <c r="X80" s="87" t="s">
        <v>26</v>
      </c>
      <c r="Y80" s="134" t="s">
        <v>393</v>
      </c>
      <c r="Z80" s="120"/>
      <c r="AA80" s="120"/>
      <c r="AB80" s="120"/>
      <c r="AC80" s="120"/>
      <c r="AD80" s="120"/>
      <c r="AE80" s="120"/>
      <c r="AF80" s="120"/>
      <c r="AG80" s="120"/>
      <c r="AH80" s="120"/>
      <c r="AI80" s="120"/>
      <c r="AJ80" s="120"/>
      <c r="AK80" s="120"/>
      <c r="AL80" s="120"/>
      <c r="AM80" s="120"/>
      <c r="AN80" s="120"/>
      <c r="AO80" s="120"/>
    </row>
    <row r="81" spans="1:41" ht="45" hidden="1" customHeight="1" x14ac:dyDescent="0.25">
      <c r="A81" s="120"/>
      <c r="B81" s="60" t="s">
        <v>394</v>
      </c>
      <c r="C81" s="120"/>
      <c r="D81" s="131" t="str">
        <f>'E 2024'!L116</f>
        <v>10 jornadas de siembra de árboles</v>
      </c>
      <c r="E81" s="131"/>
      <c r="F81" s="131" t="str">
        <f>'E 2024'!N116</f>
        <v>10 jornadas de siembra de árboles</v>
      </c>
      <c r="G81" s="134" t="s">
        <v>393</v>
      </c>
      <c r="H81" s="120"/>
      <c r="I81" s="120"/>
      <c r="J81" s="120"/>
      <c r="K81" s="120"/>
      <c r="L81" s="120"/>
      <c r="M81" s="133">
        <f>'E 2024'!O116</f>
        <v>0.3</v>
      </c>
      <c r="N81" s="120"/>
      <c r="O81" s="120"/>
      <c r="P81" s="120"/>
      <c r="Q81" s="120"/>
      <c r="R81" s="120"/>
      <c r="S81" s="120"/>
      <c r="T81" s="120"/>
      <c r="U81" s="120"/>
      <c r="V81" s="120"/>
      <c r="W81" s="120"/>
      <c r="X81" s="87" t="s">
        <v>26</v>
      </c>
      <c r="Y81" s="134" t="s">
        <v>393</v>
      </c>
      <c r="Z81" s="120"/>
      <c r="AA81" s="120"/>
      <c r="AB81" s="120"/>
      <c r="AC81" s="120"/>
      <c r="AD81" s="120"/>
      <c r="AE81" s="120"/>
      <c r="AF81" s="120"/>
      <c r="AG81" s="120"/>
      <c r="AH81" s="120"/>
      <c r="AI81" s="120"/>
      <c r="AJ81" s="120"/>
      <c r="AK81" s="120"/>
      <c r="AL81" s="120"/>
      <c r="AM81" s="120"/>
      <c r="AN81" s="120"/>
      <c r="AO81" s="120"/>
    </row>
    <row r="82" spans="1:41" ht="45" hidden="1" customHeight="1" x14ac:dyDescent="0.25">
      <c r="A82" s="120"/>
      <c r="B82" s="60" t="s">
        <v>394</v>
      </c>
      <c r="C82" s="120"/>
      <c r="D82" s="131" t="str">
        <f>'E 2024'!L117</f>
        <v>1 jornada de siembra de manglares</v>
      </c>
      <c r="E82" s="131" t="str">
        <f>'E 2024'!M117</f>
        <v>2 jornadas de siembra de manglares</v>
      </c>
      <c r="F82" s="131" t="str">
        <f>'E 2024'!N117</f>
        <v>3 jornadas de siembra de manglares</v>
      </c>
      <c r="G82" s="134" t="s">
        <v>393</v>
      </c>
      <c r="H82" s="120"/>
      <c r="I82" s="120"/>
      <c r="J82" s="120"/>
      <c r="K82" s="120"/>
      <c r="L82" s="120"/>
      <c r="M82" s="133">
        <f>'E 2024'!O117</f>
        <v>0.1</v>
      </c>
      <c r="N82" s="120"/>
      <c r="O82" s="120"/>
      <c r="P82" s="120"/>
      <c r="Q82" s="120"/>
      <c r="R82" s="120"/>
      <c r="S82" s="120"/>
      <c r="T82" s="120"/>
      <c r="U82" s="120"/>
      <c r="V82" s="120"/>
      <c r="W82" s="120"/>
      <c r="X82" s="87" t="s">
        <v>26</v>
      </c>
      <c r="Y82" s="134" t="s">
        <v>393</v>
      </c>
      <c r="Z82" s="120"/>
      <c r="AA82" s="120"/>
      <c r="AB82" s="120"/>
      <c r="AC82" s="120"/>
      <c r="AD82" s="120"/>
      <c r="AE82" s="120"/>
      <c r="AF82" s="120"/>
      <c r="AG82" s="120"/>
      <c r="AH82" s="120"/>
      <c r="AI82" s="120"/>
      <c r="AJ82" s="120"/>
      <c r="AK82" s="120"/>
      <c r="AL82" s="120"/>
      <c r="AM82" s="120"/>
      <c r="AN82" s="120"/>
      <c r="AO82" s="120"/>
    </row>
    <row r="83" spans="1:41" ht="45" hidden="1" customHeight="1" x14ac:dyDescent="0.25">
      <c r="A83" s="120"/>
      <c r="B83" s="60" t="s">
        <v>394</v>
      </c>
      <c r="C83" s="120"/>
      <c r="D83" s="131"/>
      <c r="E83" s="131" t="str">
        <f>'E 2024'!M118</f>
        <v>1 jornada de siembra de corales en la LHCN</v>
      </c>
      <c r="F83" s="131" t="str">
        <f>'E 2024'!N118</f>
        <v>1 jornada de siembra de corales en la LHCN</v>
      </c>
      <c r="G83" s="134" t="s">
        <v>393</v>
      </c>
      <c r="H83" s="120"/>
      <c r="I83" s="120"/>
      <c r="J83" s="120"/>
      <c r="K83" s="120"/>
      <c r="L83" s="120"/>
      <c r="M83" s="133">
        <f>'E 2024'!O118</f>
        <v>0.2</v>
      </c>
      <c r="N83" s="120"/>
      <c r="O83" s="120"/>
      <c r="P83" s="120"/>
      <c r="Q83" s="120"/>
      <c r="R83" s="120"/>
      <c r="S83" s="120"/>
      <c r="T83" s="120"/>
      <c r="U83" s="120"/>
      <c r="V83" s="120"/>
      <c r="W83" s="120"/>
      <c r="X83" s="87" t="s">
        <v>26</v>
      </c>
      <c r="Y83" s="134" t="s">
        <v>393</v>
      </c>
      <c r="Z83" s="120"/>
      <c r="AA83" s="120"/>
      <c r="AB83" s="120"/>
      <c r="AC83" s="120"/>
      <c r="AD83" s="120"/>
      <c r="AE83" s="120"/>
      <c r="AF83" s="120"/>
      <c r="AG83" s="120"/>
      <c r="AH83" s="120"/>
      <c r="AI83" s="120"/>
      <c r="AJ83" s="120"/>
      <c r="AK83" s="120"/>
      <c r="AL83" s="120"/>
      <c r="AM83" s="120"/>
      <c r="AN83" s="120"/>
      <c r="AO83" s="120"/>
    </row>
    <row r="84" spans="1:41" ht="45" hidden="1" customHeight="1" x14ac:dyDescent="0.25">
      <c r="A84" s="120"/>
      <c r="B84" s="60" t="s">
        <v>394</v>
      </c>
      <c r="C84" s="120"/>
      <c r="D84" s="131" t="str">
        <f>'E 2024'!L119</f>
        <v xml:space="preserve">6 talleres de formación realizados </v>
      </c>
      <c r="E84" s="131" t="str">
        <f>'E 2024'!M119</f>
        <v>3 talleres de formación realizados</v>
      </c>
      <c r="F84" s="131" t="str">
        <f>'E 2024'!N119</f>
        <v xml:space="preserve">9 talleres de formación realizados </v>
      </c>
      <c r="G84" s="134" t="s">
        <v>393</v>
      </c>
      <c r="H84" s="120"/>
      <c r="I84" s="120"/>
      <c r="J84" s="120"/>
      <c r="K84" s="120"/>
      <c r="L84" s="120"/>
      <c r="M84" s="133">
        <f>'E 2024'!O119</f>
        <v>0.1</v>
      </c>
      <c r="N84" s="120"/>
      <c r="O84" s="120"/>
      <c r="P84" s="120"/>
      <c r="Q84" s="120"/>
      <c r="R84" s="120"/>
      <c r="S84" s="120"/>
      <c r="T84" s="120"/>
      <c r="U84" s="120"/>
      <c r="V84" s="120"/>
      <c r="W84" s="120"/>
      <c r="X84" s="87" t="s">
        <v>26</v>
      </c>
      <c r="Y84" s="134" t="s">
        <v>393</v>
      </c>
      <c r="Z84" s="120"/>
      <c r="AA84" s="120"/>
      <c r="AB84" s="120"/>
      <c r="AC84" s="120"/>
      <c r="AD84" s="120"/>
      <c r="AE84" s="120"/>
      <c r="AF84" s="120"/>
      <c r="AG84" s="120"/>
      <c r="AH84" s="120"/>
      <c r="AI84" s="120"/>
      <c r="AJ84" s="120"/>
      <c r="AK84" s="120"/>
      <c r="AL84" s="120"/>
      <c r="AM84" s="120"/>
      <c r="AN84" s="120"/>
      <c r="AO84" s="120"/>
    </row>
    <row r="85" spans="1:41" ht="45" hidden="1" customHeight="1" x14ac:dyDescent="0.25">
      <c r="A85" s="120"/>
      <c r="B85" s="62" t="s">
        <v>384</v>
      </c>
      <c r="C85" s="120"/>
      <c r="D85" s="131" t="str">
        <f>'E 2024'!L121</f>
        <v xml:space="preserve">12 jornadas de vacunación, desparasitación y/o esterilización  </v>
      </c>
      <c r="E85" s="131" t="str">
        <f>'E 2024'!M121</f>
        <v>6 jornadas de vacunación, desparasitación y/o esterilización</v>
      </c>
      <c r="F85" s="131" t="str">
        <f>'E 2024'!N121</f>
        <v xml:space="preserve">18 jornadas de vacunación, desparasitación y/o esterilización  </v>
      </c>
      <c r="G85" s="137" t="s">
        <v>382</v>
      </c>
      <c r="H85" s="120"/>
      <c r="I85" s="120"/>
      <c r="J85" s="120"/>
      <c r="K85" s="120"/>
      <c r="L85" s="120"/>
      <c r="M85" s="133">
        <f>'E 2024'!O121</f>
        <v>0.7</v>
      </c>
      <c r="N85" s="120"/>
      <c r="O85" s="120"/>
      <c r="P85" s="120"/>
      <c r="Q85" s="120"/>
      <c r="R85" s="120"/>
      <c r="S85" s="120"/>
      <c r="T85" s="120"/>
      <c r="U85" s="120"/>
      <c r="V85" s="120"/>
      <c r="W85" s="120"/>
      <c r="X85" s="87" t="s">
        <v>26</v>
      </c>
      <c r="Y85" s="137" t="s">
        <v>382</v>
      </c>
      <c r="Z85" s="120"/>
      <c r="AA85" s="120"/>
      <c r="AB85" s="120"/>
      <c r="AC85" s="120"/>
      <c r="AD85" s="120"/>
      <c r="AE85" s="120"/>
      <c r="AF85" s="120"/>
      <c r="AG85" s="120"/>
      <c r="AH85" s="120"/>
      <c r="AI85" s="120"/>
      <c r="AJ85" s="120"/>
      <c r="AK85" s="120"/>
      <c r="AL85" s="120"/>
      <c r="AM85" s="120"/>
      <c r="AN85" s="120"/>
      <c r="AO85" s="120"/>
    </row>
    <row r="86" spans="1:41" ht="45" hidden="1" customHeight="1" x14ac:dyDescent="0.25">
      <c r="A86" s="120"/>
      <c r="B86" s="62" t="s">
        <v>384</v>
      </c>
      <c r="C86" s="120"/>
      <c r="D86" s="131" t="str">
        <f>'E 2024'!L122</f>
        <v>4 campañas Integrales para el Bienestar Animal: Adopción y Educación y Contra el Maltrato realizadas</v>
      </c>
      <c r="E86" s="131" t="str">
        <f>'E 2024'!M122</f>
        <v>2 campañas Integral para el Bienestar Animal: Adopción y Educación Contra el Maltrato realizadas</v>
      </c>
      <c r="F86" s="131" t="str">
        <f>'E 2024'!N122</f>
        <v>6 campañas Integrales para el Bienestar Animal: Adopción y Educación y Contra el Maltrato realizadas</v>
      </c>
      <c r="G86" s="137" t="s">
        <v>382</v>
      </c>
      <c r="H86" s="120"/>
      <c r="I86" s="120"/>
      <c r="J86" s="120"/>
      <c r="K86" s="120"/>
      <c r="L86" s="120"/>
      <c r="M86" s="133">
        <f>'E 2024'!O122</f>
        <v>0.3</v>
      </c>
      <c r="N86" s="120"/>
      <c r="O86" s="120"/>
      <c r="P86" s="120"/>
      <c r="Q86" s="120"/>
      <c r="R86" s="120"/>
      <c r="S86" s="120"/>
      <c r="T86" s="120"/>
      <c r="U86" s="120"/>
      <c r="V86" s="120"/>
      <c r="W86" s="120"/>
      <c r="X86" s="87" t="s">
        <v>26</v>
      </c>
      <c r="Y86" s="137" t="s">
        <v>382</v>
      </c>
      <c r="Z86" s="120"/>
      <c r="AA86" s="120"/>
      <c r="AB86" s="120"/>
      <c r="AC86" s="120"/>
      <c r="AD86" s="120"/>
      <c r="AE86" s="120"/>
      <c r="AF86" s="120"/>
      <c r="AG86" s="120"/>
      <c r="AH86" s="120"/>
      <c r="AI86" s="120"/>
      <c r="AJ86" s="120"/>
      <c r="AK86" s="120"/>
      <c r="AL86" s="120"/>
      <c r="AM86" s="120"/>
      <c r="AN86" s="120"/>
      <c r="AO86" s="120"/>
    </row>
    <row r="87" spans="1:41" ht="45" hidden="1" customHeight="1" x14ac:dyDescent="0.25">
      <c r="A87" s="120"/>
      <c r="B87" s="63" t="s">
        <v>279</v>
      </c>
      <c r="C87" s="120"/>
      <c r="D87" s="131" t="str">
        <f>'E 2024'!L125</f>
        <v>3,3 kilómetros de vías intervenidas</v>
      </c>
      <c r="E87" s="131" t="str">
        <f>'E 2024'!M125</f>
        <v>2 kilómetros de vías intervenidas</v>
      </c>
      <c r="F87" s="131" t="str">
        <f>'E 2024'!N125</f>
        <v>5,3 kilómetros de vías intervenidas</v>
      </c>
      <c r="G87" s="137" t="s">
        <v>26</v>
      </c>
      <c r="H87" s="131"/>
      <c r="I87" s="2"/>
      <c r="J87" s="19"/>
      <c r="K87" s="19"/>
      <c r="L87" s="19"/>
      <c r="M87" s="133">
        <f>'E 2024'!O125</f>
        <v>0.7</v>
      </c>
      <c r="N87" s="82"/>
      <c r="O87" s="1"/>
      <c r="P87" s="82"/>
      <c r="Q87" s="90"/>
      <c r="R87" s="90"/>
      <c r="S87" s="84"/>
      <c r="T87" s="84"/>
      <c r="U87" s="83"/>
      <c r="V87" s="85"/>
      <c r="W87" s="87"/>
      <c r="X87" s="87" t="s">
        <v>26</v>
      </c>
      <c r="Y87" s="137" t="s">
        <v>26</v>
      </c>
      <c r="Z87" s="87"/>
      <c r="AA87" s="87"/>
      <c r="AB87" s="86"/>
      <c r="AC87" s="87"/>
      <c r="AD87" s="88"/>
      <c r="AE87" s="87"/>
      <c r="AF87" s="87"/>
      <c r="AG87" s="84"/>
      <c r="AH87" s="91"/>
      <c r="AI87" s="88"/>
      <c r="AJ87" s="88"/>
      <c r="AK87" s="88"/>
      <c r="AL87" s="88"/>
      <c r="AM87" s="87"/>
      <c r="AN87" s="87"/>
      <c r="AO87" s="120"/>
    </row>
    <row r="88" spans="1:41" ht="63" customHeight="1" x14ac:dyDescent="0.25">
      <c r="A88" s="120"/>
      <c r="B88" s="63" t="s">
        <v>279</v>
      </c>
      <c r="C88" s="120"/>
      <c r="D88" s="131" t="str">
        <f>'E 2024'!L126</f>
        <v>25.000 metros cúbicos de drenajes, canales, etc. limpiados</v>
      </c>
      <c r="E88" s="131" t="str">
        <f>'E 2024'!M126</f>
        <v>5.000 metros cúbicos de drenajes, canales, etc. limpiados</v>
      </c>
      <c r="F88" s="131" t="str">
        <f>'E 2024'!N126</f>
        <v>30.000 metros cúbicos de drenajes, canales, etc. limpiados</v>
      </c>
      <c r="G88" s="137" t="s">
        <v>26</v>
      </c>
      <c r="H88" s="131" t="s">
        <v>504</v>
      </c>
      <c r="I88" s="2">
        <v>2024130012122</v>
      </c>
      <c r="J88" s="19" t="s">
        <v>632</v>
      </c>
      <c r="K88" s="19" t="s">
        <v>633</v>
      </c>
      <c r="L88" s="19" t="s">
        <v>634</v>
      </c>
      <c r="M88" s="133">
        <f>'E 2024'!O126</f>
        <v>0.15</v>
      </c>
      <c r="N88" s="82" t="s">
        <v>635</v>
      </c>
      <c r="O88" s="1"/>
      <c r="P88" s="82" t="s">
        <v>635</v>
      </c>
      <c r="Q88" s="85"/>
      <c r="R88" s="85"/>
      <c r="S88" s="84"/>
      <c r="T88" s="84"/>
      <c r="U88" s="83"/>
      <c r="V88" s="85">
        <v>285664</v>
      </c>
      <c r="W88" s="87"/>
      <c r="X88" s="87" t="s">
        <v>26</v>
      </c>
      <c r="Y88" s="137" t="s">
        <v>26</v>
      </c>
      <c r="Z88" s="87" t="s">
        <v>637</v>
      </c>
      <c r="AA88" s="87" t="s">
        <v>638</v>
      </c>
      <c r="AB88" s="86" t="s">
        <v>616</v>
      </c>
      <c r="AC88" s="87" t="s">
        <v>639</v>
      </c>
      <c r="AD88" s="88">
        <v>2000000000</v>
      </c>
      <c r="AE88" s="87"/>
      <c r="AF88" s="87"/>
      <c r="AG88" s="84"/>
      <c r="AH88" s="91"/>
      <c r="AI88" s="88">
        <v>2000000000</v>
      </c>
      <c r="AJ88" s="88">
        <v>2000000000</v>
      </c>
      <c r="AK88" s="88">
        <v>0</v>
      </c>
      <c r="AL88" s="88">
        <v>0</v>
      </c>
      <c r="AM88" s="87" t="s">
        <v>619</v>
      </c>
      <c r="AN88" s="87"/>
      <c r="AO88" s="120"/>
    </row>
    <row r="89" spans="1:41" ht="45" hidden="1" customHeight="1" x14ac:dyDescent="0.25">
      <c r="A89" s="120"/>
      <c r="B89" s="63" t="s">
        <v>279</v>
      </c>
      <c r="C89" s="120"/>
      <c r="D89" s="131" t="str">
        <f>'E 2024'!L127</f>
        <v>4.361 metros cuadrados de espacio público recuperado</v>
      </c>
      <c r="E89" s="131"/>
      <c r="F89" s="131" t="str">
        <f>'E 2024'!N127</f>
        <v>4.361 metros cuadrados de espacio público recuperado</v>
      </c>
      <c r="G89" s="137" t="s">
        <v>26</v>
      </c>
      <c r="H89" s="120"/>
      <c r="I89" s="120"/>
      <c r="J89" s="120"/>
      <c r="K89" s="120"/>
      <c r="L89" s="120"/>
      <c r="M89" s="133">
        <f>'E 2024'!O127</f>
        <v>0.02</v>
      </c>
      <c r="N89" s="120"/>
      <c r="O89" s="120"/>
      <c r="P89" s="120"/>
      <c r="Q89" s="120"/>
      <c r="R89" s="120"/>
      <c r="S89" s="120"/>
      <c r="T89" s="120"/>
      <c r="U89" s="120"/>
      <c r="V89" s="120"/>
      <c r="W89" s="120"/>
      <c r="X89" s="87" t="s">
        <v>26</v>
      </c>
      <c r="Y89" s="137" t="s">
        <v>26</v>
      </c>
      <c r="Z89" s="120"/>
      <c r="AA89" s="120"/>
      <c r="AB89" s="120"/>
      <c r="AC89" s="120"/>
      <c r="AD89" s="120"/>
      <c r="AE89" s="120"/>
      <c r="AF89" s="120"/>
      <c r="AG89" s="120"/>
      <c r="AH89" s="120"/>
      <c r="AI89" s="120"/>
      <c r="AJ89" s="120"/>
      <c r="AK89" s="120"/>
      <c r="AL89" s="120"/>
      <c r="AM89" s="120"/>
      <c r="AN89" s="120"/>
      <c r="AO89" s="120"/>
    </row>
    <row r="90" spans="1:41" ht="45" hidden="1" customHeight="1" x14ac:dyDescent="0.25">
      <c r="A90" s="120"/>
      <c r="B90" s="65" t="s">
        <v>279</v>
      </c>
      <c r="C90" s="120"/>
      <c r="D90" s="131" t="str">
        <f>'E 2024'!L128</f>
        <v>7 Centros Comunitarios construidos, mejorados y/o adecuados</v>
      </c>
      <c r="E90" s="131"/>
      <c r="F90" s="131" t="str">
        <f>'E 2024'!N128</f>
        <v>7 Centros Comunitarios construidos, mejorados y/o adecuados</v>
      </c>
      <c r="G90" s="137" t="s">
        <v>26</v>
      </c>
      <c r="H90" s="120"/>
      <c r="I90" s="120"/>
      <c r="J90" s="120"/>
      <c r="K90" s="120"/>
      <c r="L90" s="120"/>
      <c r="M90" s="133">
        <f>'E 2024'!O128</f>
        <v>0.13</v>
      </c>
      <c r="N90" s="120"/>
      <c r="O90" s="120"/>
      <c r="P90" s="120"/>
      <c r="Q90" s="120"/>
      <c r="R90" s="120"/>
      <c r="S90" s="120"/>
      <c r="T90" s="120"/>
      <c r="U90" s="120"/>
      <c r="V90" s="120"/>
      <c r="W90" s="120"/>
      <c r="X90" s="87" t="s">
        <v>26</v>
      </c>
      <c r="Y90" s="137" t="s">
        <v>26</v>
      </c>
      <c r="Z90" s="120"/>
      <c r="AA90" s="120"/>
      <c r="AB90" s="120"/>
      <c r="AC90" s="120"/>
      <c r="AD90" s="120"/>
      <c r="AE90" s="120"/>
      <c r="AF90" s="120"/>
      <c r="AG90" s="120"/>
      <c r="AH90" s="120"/>
      <c r="AI90" s="120"/>
      <c r="AJ90" s="120"/>
      <c r="AK90" s="120"/>
      <c r="AL90" s="120"/>
      <c r="AM90" s="120"/>
      <c r="AN90" s="120"/>
      <c r="AO90" s="120"/>
    </row>
    <row r="91" spans="1:41" ht="45" hidden="1" customHeight="1" x14ac:dyDescent="0.25">
      <c r="A91" s="120"/>
      <c r="B91" s="66" t="s">
        <v>297</v>
      </c>
      <c r="C91" s="120"/>
      <c r="D91" s="131"/>
      <c r="E91" s="131" t="str">
        <f>'E 2024'!M130</f>
        <v>8 zonas Wi-Fi gratuitas instaladas en las UCG rurales</v>
      </c>
      <c r="F91" s="131" t="str">
        <f>'E 2024'!N130</f>
        <v>8 zonas Wi-Fi gratuitas instaladas en las UCG rurales</v>
      </c>
      <c r="G91" s="137" t="s">
        <v>26</v>
      </c>
      <c r="H91" s="120"/>
      <c r="I91" s="120"/>
      <c r="J91" s="120"/>
      <c r="K91" s="120"/>
      <c r="L91" s="120"/>
      <c r="M91" s="133">
        <f>'E 2024'!O130</f>
        <v>1</v>
      </c>
      <c r="N91" s="120"/>
      <c r="O91" s="120"/>
      <c r="P91" s="120"/>
      <c r="Q91" s="120"/>
      <c r="R91" s="120"/>
      <c r="S91" s="120"/>
      <c r="T91" s="120"/>
      <c r="U91" s="120"/>
      <c r="V91" s="120"/>
      <c r="W91" s="120"/>
      <c r="X91" s="87" t="s">
        <v>26</v>
      </c>
      <c r="Y91" s="137" t="s">
        <v>26</v>
      </c>
      <c r="Z91" s="120"/>
      <c r="AA91" s="120"/>
      <c r="AB91" s="120"/>
      <c r="AC91" s="120"/>
      <c r="AD91" s="120"/>
      <c r="AE91" s="120"/>
      <c r="AF91" s="120"/>
      <c r="AG91" s="120"/>
      <c r="AH91" s="120"/>
      <c r="AI91" s="120"/>
      <c r="AJ91" s="120"/>
      <c r="AK91" s="120"/>
      <c r="AL91" s="120"/>
      <c r="AM91" s="120"/>
      <c r="AN91" s="120"/>
      <c r="AO91" s="120"/>
    </row>
    <row r="92" spans="1:41" ht="45" hidden="1" customHeight="1" x14ac:dyDescent="0.25">
      <c r="A92" s="120"/>
      <c r="B92" s="67" t="s">
        <v>301</v>
      </c>
      <c r="C92" s="120"/>
      <c r="D92" s="131" t="str">
        <f>'E 2024'!L134</f>
        <v>1 MIPG implementado</v>
      </c>
      <c r="E92" s="131"/>
      <c r="F92" s="131" t="str">
        <f>'E 2024'!N134</f>
        <v>1 MIPG implementado</v>
      </c>
      <c r="G92" s="134" t="s">
        <v>327</v>
      </c>
      <c r="H92" s="120"/>
      <c r="I92" s="120"/>
      <c r="J92" s="120"/>
      <c r="K92" s="120"/>
      <c r="L92" s="120"/>
      <c r="M92" s="133">
        <f>'E 2024'!O134</f>
        <v>0.1</v>
      </c>
      <c r="N92" s="120"/>
      <c r="O92" s="120"/>
      <c r="P92" s="120"/>
      <c r="Q92" s="120"/>
      <c r="R92" s="120"/>
      <c r="S92" s="120"/>
      <c r="T92" s="120"/>
      <c r="U92" s="120"/>
      <c r="V92" s="120"/>
      <c r="W92" s="120"/>
      <c r="X92" s="87" t="s">
        <v>26</v>
      </c>
      <c r="Y92" s="134" t="s">
        <v>327</v>
      </c>
      <c r="Z92" s="120"/>
      <c r="AA92" s="120"/>
      <c r="AB92" s="120"/>
      <c r="AC92" s="120"/>
      <c r="AD92" s="120"/>
      <c r="AE92" s="120"/>
      <c r="AF92" s="120"/>
      <c r="AG92" s="120"/>
      <c r="AH92" s="120"/>
      <c r="AI92" s="120"/>
      <c r="AJ92" s="120"/>
      <c r="AK92" s="120"/>
      <c r="AL92" s="120"/>
      <c r="AM92" s="120"/>
      <c r="AN92" s="120"/>
      <c r="AO92" s="120"/>
    </row>
    <row r="93" spans="1:41" ht="45" hidden="1" customHeight="1" x14ac:dyDescent="0.25">
      <c r="A93" s="120"/>
      <c r="B93" s="67" t="s">
        <v>301</v>
      </c>
      <c r="C93" s="120"/>
      <c r="D93" s="131" t="str">
        <f>'E 2024'!L135</f>
        <v>1 proceso de formulación e implementación del seguimiento del Plan de Desarrollo Local, Plan Indicativo y Planes de Acción de la LHCN</v>
      </c>
      <c r="E93" s="131"/>
      <c r="F93" s="131" t="str">
        <f>'E 2024'!N135</f>
        <v>1 proceso de formulación e implementación del seguimiento del Plan de Desarrollo Local, Plan Indicativo y Planes de Acción de la LHCN</v>
      </c>
      <c r="G93" s="134" t="s">
        <v>330</v>
      </c>
      <c r="H93" s="120"/>
      <c r="I93" s="120"/>
      <c r="J93" s="120"/>
      <c r="K93" s="120"/>
      <c r="L93" s="120"/>
      <c r="M93" s="133">
        <f>'E 2024'!O135</f>
        <v>0.1</v>
      </c>
      <c r="N93" s="120"/>
      <c r="O93" s="120"/>
      <c r="P93" s="120"/>
      <c r="Q93" s="120"/>
      <c r="R93" s="120"/>
      <c r="S93" s="120"/>
      <c r="T93" s="120"/>
      <c r="U93" s="120"/>
      <c r="V93" s="120"/>
      <c r="W93" s="120"/>
      <c r="X93" s="87" t="s">
        <v>26</v>
      </c>
      <c r="Y93" s="134" t="s">
        <v>330</v>
      </c>
      <c r="Z93" s="120"/>
      <c r="AA93" s="120"/>
      <c r="AB93" s="120"/>
      <c r="AC93" s="120"/>
      <c r="AD93" s="120"/>
      <c r="AE93" s="120"/>
      <c r="AF93" s="120"/>
      <c r="AG93" s="120"/>
      <c r="AH93" s="120"/>
      <c r="AI93" s="120"/>
      <c r="AJ93" s="120"/>
      <c r="AK93" s="120"/>
      <c r="AL93" s="120"/>
      <c r="AM93" s="120"/>
      <c r="AN93" s="120"/>
      <c r="AO93" s="120"/>
    </row>
    <row r="94" spans="1:41" ht="45" hidden="1" customHeight="1" x14ac:dyDescent="0.25">
      <c r="A94" s="120"/>
      <c r="B94" s="69" t="s">
        <v>301</v>
      </c>
      <c r="C94" s="120"/>
      <c r="D94" s="131" t="str">
        <f>'E 2024'!L136</f>
        <v>Implementar al 100% el Plan Institucional de Archivo del Distrito (PINAR) en la LHCN</v>
      </c>
      <c r="E94" s="131"/>
      <c r="F94" s="131" t="str">
        <f>'E 2024'!N136</f>
        <v>Implementar al 100% el Plan Institucional de Archivo del Distrito (PINAR) en la LHCN</v>
      </c>
      <c r="G94" s="134" t="s">
        <v>379</v>
      </c>
      <c r="H94" s="120"/>
      <c r="I94" s="120"/>
      <c r="J94" s="120"/>
      <c r="K94" s="120"/>
      <c r="L94" s="120"/>
      <c r="M94" s="133">
        <f>'E 2024'!O136</f>
        <v>0.1</v>
      </c>
      <c r="N94" s="120"/>
      <c r="O94" s="120"/>
      <c r="P94" s="120"/>
      <c r="Q94" s="120"/>
      <c r="R94" s="120"/>
      <c r="S94" s="120"/>
      <c r="T94" s="120"/>
      <c r="U94" s="120"/>
      <c r="V94" s="120"/>
      <c r="W94" s="120"/>
      <c r="X94" s="87" t="s">
        <v>26</v>
      </c>
      <c r="Y94" s="134" t="s">
        <v>379</v>
      </c>
      <c r="Z94" s="120"/>
      <c r="AA94" s="120"/>
      <c r="AB94" s="120"/>
      <c r="AC94" s="120"/>
      <c r="AD94" s="120"/>
      <c r="AE94" s="120"/>
      <c r="AF94" s="120"/>
      <c r="AG94" s="120"/>
      <c r="AH94" s="120"/>
      <c r="AI94" s="120"/>
      <c r="AJ94" s="120"/>
      <c r="AK94" s="120"/>
      <c r="AL94" s="120"/>
      <c r="AM94" s="120"/>
      <c r="AN94" s="120"/>
      <c r="AO94" s="120"/>
    </row>
    <row r="95" spans="1:41" ht="45" hidden="1" customHeight="1" x14ac:dyDescent="0.25">
      <c r="A95" s="120"/>
      <c r="B95" s="67" t="s">
        <v>301</v>
      </c>
      <c r="C95" s="120"/>
      <c r="D95" s="131" t="str">
        <f>'E 2024'!L137</f>
        <v>Elaborar una propuesta de rediseño institucional de la LHCN</v>
      </c>
      <c r="E95" s="131"/>
      <c r="F95" s="131" t="str">
        <f>'E 2024'!N137</f>
        <v>Elaborar una propuesta de rediseño institucional de la LHCN</v>
      </c>
      <c r="G95" s="134" t="s">
        <v>26</v>
      </c>
      <c r="H95" s="120"/>
      <c r="I95" s="120"/>
      <c r="J95" s="120"/>
      <c r="K95" s="120"/>
      <c r="L95" s="120"/>
      <c r="M95" s="133">
        <f>'E 2024'!O137</f>
        <v>0.1</v>
      </c>
      <c r="N95" s="120"/>
      <c r="O95" s="120"/>
      <c r="P95" s="120"/>
      <c r="Q95" s="120"/>
      <c r="R95" s="120"/>
      <c r="S95" s="120"/>
      <c r="T95" s="120"/>
      <c r="U95" s="120"/>
      <c r="V95" s="120"/>
      <c r="W95" s="120"/>
      <c r="X95" s="87" t="s">
        <v>26</v>
      </c>
      <c r="Y95" s="134" t="s">
        <v>26</v>
      </c>
      <c r="Z95" s="120"/>
      <c r="AA95" s="120"/>
      <c r="AB95" s="120"/>
      <c r="AC95" s="120"/>
      <c r="AD95" s="120"/>
      <c r="AE95" s="120"/>
      <c r="AF95" s="120"/>
      <c r="AG95" s="120"/>
      <c r="AH95" s="120"/>
      <c r="AI95" s="120"/>
      <c r="AJ95" s="120"/>
      <c r="AK95" s="120"/>
      <c r="AL95" s="120"/>
      <c r="AM95" s="120"/>
      <c r="AN95" s="120"/>
      <c r="AO95" s="120"/>
    </row>
    <row r="96" spans="1:41" ht="45" hidden="1" customHeight="1" x14ac:dyDescent="0.25">
      <c r="A96" s="120"/>
      <c r="B96" s="67" t="s">
        <v>301</v>
      </c>
      <c r="C96" s="120"/>
      <c r="D96" s="131" t="str">
        <f>'E 2024'!L138</f>
        <v>1 Banco de Proyectos Local implementado</v>
      </c>
      <c r="E96" s="131"/>
      <c r="F96" s="131" t="str">
        <f>'E 2024'!N138</f>
        <v>1 Banco de Proyectos Local implementado</v>
      </c>
      <c r="G96" s="137" t="s">
        <v>309</v>
      </c>
      <c r="H96" s="120"/>
      <c r="I96" s="120"/>
      <c r="J96" s="120"/>
      <c r="K96" s="120"/>
      <c r="L96" s="120"/>
      <c r="M96" s="133">
        <f>'E 2024'!O138</f>
        <v>0.1</v>
      </c>
      <c r="N96" s="120"/>
      <c r="O96" s="120"/>
      <c r="P96" s="120"/>
      <c r="Q96" s="120"/>
      <c r="R96" s="120"/>
      <c r="S96" s="120"/>
      <c r="T96" s="120"/>
      <c r="U96" s="120"/>
      <c r="V96" s="120"/>
      <c r="W96" s="120"/>
      <c r="X96" s="87" t="s">
        <v>26</v>
      </c>
      <c r="Y96" s="137" t="s">
        <v>309</v>
      </c>
      <c r="Z96" s="120"/>
      <c r="AA96" s="120"/>
      <c r="AB96" s="120"/>
      <c r="AC96" s="120"/>
      <c r="AD96" s="120"/>
      <c r="AE96" s="120"/>
      <c r="AF96" s="120"/>
      <c r="AG96" s="120"/>
      <c r="AH96" s="120"/>
      <c r="AI96" s="120"/>
      <c r="AJ96" s="120"/>
      <c r="AK96" s="120"/>
      <c r="AL96" s="120"/>
      <c r="AM96" s="120"/>
      <c r="AN96" s="120"/>
      <c r="AO96" s="120"/>
    </row>
    <row r="97" spans="1:41" ht="45" hidden="1" customHeight="1" x14ac:dyDescent="0.25">
      <c r="A97" s="120"/>
      <c r="B97" s="67" t="s">
        <v>301</v>
      </c>
      <c r="C97" s="120"/>
      <c r="D97" s="131" t="str">
        <f>'E 2024'!L139</f>
        <v>1 Sistema de Información Estadística Local implementado</v>
      </c>
      <c r="E97" s="131"/>
      <c r="F97" s="131" t="str">
        <f>'E 2024'!N139</f>
        <v>1 Sistema de Información Estadística Local implementado</v>
      </c>
      <c r="G97" s="137" t="s">
        <v>309</v>
      </c>
      <c r="H97" s="120"/>
      <c r="I97" s="120"/>
      <c r="J97" s="120"/>
      <c r="K97" s="120"/>
      <c r="L97" s="120"/>
      <c r="M97" s="133">
        <f>'E 2024'!O139</f>
        <v>0.1</v>
      </c>
      <c r="N97" s="120"/>
      <c r="O97" s="120"/>
      <c r="P97" s="120"/>
      <c r="Q97" s="120"/>
      <c r="R97" s="120"/>
      <c r="S97" s="120"/>
      <c r="T97" s="120"/>
      <c r="U97" s="120"/>
      <c r="V97" s="120"/>
      <c r="W97" s="120"/>
      <c r="X97" s="87" t="s">
        <v>26</v>
      </c>
      <c r="Y97" s="137" t="s">
        <v>309</v>
      </c>
      <c r="Z97" s="120"/>
      <c r="AA97" s="120"/>
      <c r="AB97" s="120"/>
      <c r="AC97" s="120"/>
      <c r="AD97" s="120"/>
      <c r="AE97" s="120"/>
      <c r="AF97" s="120"/>
      <c r="AG97" s="120"/>
      <c r="AH97" s="120"/>
      <c r="AI97" s="120"/>
      <c r="AJ97" s="120"/>
      <c r="AK97" s="120"/>
      <c r="AL97" s="120"/>
      <c r="AM97" s="120"/>
      <c r="AN97" s="120"/>
      <c r="AO97" s="120"/>
    </row>
    <row r="98" spans="1:41" ht="45" hidden="1" customHeight="1" x14ac:dyDescent="0.25">
      <c r="A98" s="120"/>
      <c r="B98" s="67" t="s">
        <v>301</v>
      </c>
      <c r="C98" s="120"/>
      <c r="D98" s="131" t="str">
        <f>'E 2024'!L140</f>
        <v>Mejoramiento de el 100% las instalaciones locativas de las oficinas de la LHCN, infraestructura, mobiliario y dotación de equipos</v>
      </c>
      <c r="E98" s="131"/>
      <c r="F98" s="131" t="str">
        <f>'E 2024'!N140</f>
        <v>Mejoramiento de el 100% las instalaciones locativas de las oficinas de la LHCN, infraestructura, mobiliario y dotación de equipos</v>
      </c>
      <c r="G98" s="137" t="s">
        <v>26</v>
      </c>
      <c r="H98" s="120"/>
      <c r="I98" s="120"/>
      <c r="J98" s="120"/>
      <c r="K98" s="120"/>
      <c r="L98" s="120"/>
      <c r="M98" s="133">
        <f>'E 2024'!O140</f>
        <v>0.1</v>
      </c>
      <c r="N98" s="120"/>
      <c r="O98" s="120"/>
      <c r="P98" s="120"/>
      <c r="Q98" s="120"/>
      <c r="R98" s="120"/>
      <c r="S98" s="120"/>
      <c r="T98" s="120"/>
      <c r="U98" s="120"/>
      <c r="V98" s="120"/>
      <c r="W98" s="120"/>
      <c r="X98" s="87" t="s">
        <v>26</v>
      </c>
      <c r="Y98" s="137" t="s">
        <v>26</v>
      </c>
      <c r="Z98" s="120"/>
      <c r="AA98" s="120"/>
      <c r="AB98" s="120"/>
      <c r="AC98" s="120"/>
      <c r="AD98" s="120"/>
      <c r="AE98" s="120"/>
      <c r="AF98" s="120"/>
      <c r="AG98" s="120"/>
      <c r="AH98" s="120"/>
      <c r="AI98" s="120"/>
      <c r="AJ98" s="120"/>
      <c r="AK98" s="120"/>
      <c r="AL98" s="120"/>
      <c r="AM98" s="120"/>
      <c r="AN98" s="120"/>
      <c r="AO98" s="120"/>
    </row>
    <row r="99" spans="1:41" ht="45" hidden="1" customHeight="1" x14ac:dyDescent="0.25">
      <c r="A99" s="120"/>
      <c r="B99" s="67" t="s">
        <v>301</v>
      </c>
      <c r="C99" s="120"/>
      <c r="D99" s="131" t="str">
        <f>'E 2024'!L141</f>
        <v>2 Ventanillas de atención al ciudadano en funcionamiento</v>
      </c>
      <c r="E99" s="131"/>
      <c r="F99" s="131" t="str">
        <f>'E 2024'!N141</f>
        <v>2 Ventanillas de atención al ciudadano en funcionamiento</v>
      </c>
      <c r="G99" s="134" t="s">
        <v>418</v>
      </c>
      <c r="H99" s="120"/>
      <c r="I99" s="120"/>
      <c r="J99" s="120"/>
      <c r="K99" s="120"/>
      <c r="L99" s="120"/>
      <c r="M99" s="133">
        <f>'E 2024'!O141</f>
        <v>0.1</v>
      </c>
      <c r="N99" s="120"/>
      <c r="O99" s="120"/>
      <c r="P99" s="120"/>
      <c r="Q99" s="120"/>
      <c r="R99" s="120"/>
      <c r="S99" s="120"/>
      <c r="T99" s="120"/>
      <c r="U99" s="120"/>
      <c r="V99" s="120"/>
      <c r="W99" s="120"/>
      <c r="X99" s="87" t="s">
        <v>26</v>
      </c>
      <c r="Y99" s="134" t="s">
        <v>418</v>
      </c>
      <c r="Z99" s="120"/>
      <c r="AA99" s="120"/>
      <c r="AB99" s="120"/>
      <c r="AC99" s="120"/>
      <c r="AD99" s="120"/>
      <c r="AE99" s="120"/>
      <c r="AF99" s="120"/>
      <c r="AG99" s="120"/>
      <c r="AH99" s="120"/>
      <c r="AI99" s="120"/>
      <c r="AJ99" s="120"/>
      <c r="AK99" s="120"/>
      <c r="AL99" s="120"/>
      <c r="AM99" s="120"/>
      <c r="AN99" s="120"/>
      <c r="AO99" s="120"/>
    </row>
    <row r="100" spans="1:41" ht="45" hidden="1" customHeight="1" x14ac:dyDescent="0.25">
      <c r="A100" s="120"/>
      <c r="B100" s="67" t="s">
        <v>301</v>
      </c>
      <c r="C100" s="120"/>
      <c r="D100" s="131" t="str">
        <f>'E 2024'!L142</f>
        <v>Fortalecimiento de las capacidades logísticas y de transporte de la LHCN</v>
      </c>
      <c r="E100" s="131"/>
      <c r="F100" s="131" t="str">
        <f>'E 2024'!N142</f>
        <v>Fortalecimiento de las capacidades logísticas y de transporte de la LHCN</v>
      </c>
      <c r="G100" s="137" t="s">
        <v>26</v>
      </c>
      <c r="H100" s="120"/>
      <c r="I100" s="120"/>
      <c r="J100" s="120"/>
      <c r="K100" s="120"/>
      <c r="L100" s="120"/>
      <c r="M100" s="133">
        <f>'E 2024'!O142</f>
        <v>0.2</v>
      </c>
      <c r="N100" s="120"/>
      <c r="O100" s="120"/>
      <c r="P100" s="120"/>
      <c r="Q100" s="120"/>
      <c r="R100" s="120"/>
      <c r="S100" s="120"/>
      <c r="T100" s="120"/>
      <c r="U100" s="120"/>
      <c r="V100" s="120"/>
      <c r="W100" s="120"/>
      <c r="X100" s="87" t="s">
        <v>26</v>
      </c>
      <c r="Y100" s="137" t="s">
        <v>26</v>
      </c>
      <c r="Z100" s="120"/>
      <c r="AA100" s="120"/>
      <c r="AB100" s="120"/>
      <c r="AC100" s="120"/>
      <c r="AD100" s="120"/>
      <c r="AE100" s="120"/>
      <c r="AF100" s="120"/>
      <c r="AG100" s="120"/>
      <c r="AH100" s="120"/>
      <c r="AI100" s="120"/>
      <c r="AJ100" s="120"/>
      <c r="AK100" s="120"/>
      <c r="AL100" s="120"/>
      <c r="AM100" s="120"/>
      <c r="AN100" s="120"/>
      <c r="AO100" s="120"/>
    </row>
    <row r="101" spans="1:41" ht="45" hidden="1" customHeight="1" x14ac:dyDescent="0.25">
      <c r="A101" s="120"/>
      <c r="B101" s="71" t="s">
        <v>307</v>
      </c>
      <c r="C101" s="120"/>
      <c r="D101" s="131" t="str">
        <f>'E 2024'!L144</f>
        <v>Presentar una propuesta de reforma normativa del Sistema Desconcentrado de Localidades (Decreto 581 de 2004)</v>
      </c>
      <c r="E101" s="131"/>
      <c r="F101" s="131" t="str">
        <f>'E 2024'!N144</f>
        <v>Presentar una propuesta de reforma normativa del Sistema Desconcentrado de Localidades (Decreto 581 de 2004)</v>
      </c>
      <c r="G101" s="137" t="s">
        <v>26</v>
      </c>
      <c r="H101" s="120"/>
      <c r="I101" s="120"/>
      <c r="J101" s="120"/>
      <c r="K101" s="120"/>
      <c r="L101" s="120"/>
      <c r="M101" s="133">
        <f>'E 2024'!O144</f>
        <v>1</v>
      </c>
      <c r="N101" s="120"/>
      <c r="O101" s="120"/>
      <c r="P101" s="120"/>
      <c r="Q101" s="120"/>
      <c r="R101" s="120"/>
      <c r="S101" s="120"/>
      <c r="T101" s="120"/>
      <c r="U101" s="120"/>
      <c r="V101" s="120"/>
      <c r="W101" s="120"/>
      <c r="X101" s="87" t="s">
        <v>26</v>
      </c>
      <c r="Y101" s="137" t="s">
        <v>26</v>
      </c>
      <c r="Z101" s="120"/>
      <c r="AA101" s="120"/>
      <c r="AB101" s="120"/>
      <c r="AC101" s="120"/>
      <c r="AD101" s="120"/>
      <c r="AE101" s="120"/>
      <c r="AF101" s="120"/>
      <c r="AG101" s="120"/>
      <c r="AH101" s="120"/>
      <c r="AI101" s="120"/>
      <c r="AJ101" s="120"/>
      <c r="AK101" s="120"/>
      <c r="AL101" s="120"/>
      <c r="AM101" s="120"/>
      <c r="AN101" s="120"/>
      <c r="AO101" s="120"/>
    </row>
    <row r="102" spans="1:41" ht="45" hidden="1" customHeight="1" x14ac:dyDescent="0.25">
      <c r="A102" s="120"/>
      <c r="B102" s="72" t="s">
        <v>314</v>
      </c>
      <c r="C102" s="120"/>
      <c r="D102" s="131" t="str">
        <f>'E 2024'!L146</f>
        <v>1 innovación pública implementada en la LHCN</v>
      </c>
      <c r="E102" s="131"/>
      <c r="F102" s="131" t="str">
        <f>'E 2024'!N146</f>
        <v>1 innovación pública implementada en la LHCN</v>
      </c>
      <c r="G102" s="137" t="s">
        <v>309</v>
      </c>
      <c r="H102" s="120"/>
      <c r="I102" s="120"/>
      <c r="J102" s="120"/>
      <c r="K102" s="120"/>
      <c r="L102" s="120"/>
      <c r="M102" s="133">
        <f>'E 2024'!O146</f>
        <v>1</v>
      </c>
      <c r="N102" s="120"/>
      <c r="O102" s="120"/>
      <c r="P102" s="120"/>
      <c r="Q102" s="120"/>
      <c r="R102" s="120"/>
      <c r="S102" s="120"/>
      <c r="T102" s="120"/>
      <c r="U102" s="120"/>
      <c r="V102" s="120"/>
      <c r="W102" s="120"/>
      <c r="X102" s="87" t="s">
        <v>26</v>
      </c>
      <c r="Y102" s="137" t="s">
        <v>309</v>
      </c>
      <c r="Z102" s="120"/>
      <c r="AA102" s="120"/>
      <c r="AB102" s="120"/>
      <c r="AC102" s="120"/>
      <c r="AD102" s="120"/>
      <c r="AE102" s="120"/>
      <c r="AF102" s="120"/>
      <c r="AG102" s="120"/>
      <c r="AH102" s="120"/>
      <c r="AI102" s="120"/>
      <c r="AJ102" s="120"/>
      <c r="AK102" s="120"/>
      <c r="AL102" s="120"/>
      <c r="AM102" s="120"/>
      <c r="AN102" s="120"/>
      <c r="AO102" s="120"/>
    </row>
    <row r="103" spans="1:41" ht="45" hidden="1" customHeight="1" x14ac:dyDescent="0.25">
      <c r="A103" s="120"/>
      <c r="B103" s="73" t="s">
        <v>318</v>
      </c>
      <c r="C103" s="120"/>
      <c r="D103" s="131" t="str">
        <f>'E 2024'!L148</f>
        <v xml:space="preserve">1 Micrositio implementado para la publicación de la gestión de la LHCN </v>
      </c>
      <c r="E103" s="131"/>
      <c r="F103" s="131" t="str">
        <f>'E 2024'!N148</f>
        <v xml:space="preserve">1 Micrositio implementado para la publicación de la gestión de la LHCN </v>
      </c>
      <c r="G103" s="134" t="s">
        <v>317</v>
      </c>
      <c r="H103" s="120"/>
      <c r="I103" s="120"/>
      <c r="J103" s="120"/>
      <c r="K103" s="120"/>
      <c r="L103" s="120"/>
      <c r="M103" s="133">
        <f>'E 2024'!O148</f>
        <v>0.3</v>
      </c>
      <c r="N103" s="120"/>
      <c r="O103" s="120"/>
      <c r="P103" s="120"/>
      <c r="Q103" s="120"/>
      <c r="R103" s="120"/>
      <c r="S103" s="120"/>
      <c r="T103" s="120"/>
      <c r="U103" s="120"/>
      <c r="V103" s="120"/>
      <c r="W103" s="120"/>
      <c r="X103" s="87" t="s">
        <v>26</v>
      </c>
      <c r="Y103" s="134" t="s">
        <v>317</v>
      </c>
      <c r="Z103" s="120"/>
      <c r="AA103" s="120"/>
      <c r="AB103" s="120"/>
      <c r="AC103" s="120"/>
      <c r="AD103" s="120"/>
      <c r="AE103" s="120"/>
      <c r="AF103" s="120"/>
      <c r="AG103" s="120"/>
      <c r="AH103" s="120"/>
      <c r="AI103" s="120"/>
      <c r="AJ103" s="120"/>
      <c r="AK103" s="120"/>
      <c r="AL103" s="120"/>
      <c r="AM103" s="120"/>
      <c r="AN103" s="120"/>
      <c r="AO103" s="120"/>
    </row>
    <row r="104" spans="1:41" ht="45" hidden="1" customHeight="1" x14ac:dyDescent="0.25">
      <c r="A104" s="120"/>
      <c r="B104" s="73" t="s">
        <v>318</v>
      </c>
      <c r="C104" s="120"/>
      <c r="D104" s="131" t="str">
        <f>'E 2024'!L149</f>
        <v>1 base de datos abiertos publicado</v>
      </c>
      <c r="E104" s="131"/>
      <c r="F104" s="131" t="str">
        <f>'E 2024'!N149</f>
        <v>1 base de datos abiertos publicado</v>
      </c>
      <c r="G104" s="134" t="s">
        <v>317</v>
      </c>
      <c r="H104" s="120"/>
      <c r="I104" s="120"/>
      <c r="J104" s="120"/>
      <c r="K104" s="120"/>
      <c r="L104" s="120"/>
      <c r="M104" s="133">
        <f>'E 2024'!O149</f>
        <v>0.3</v>
      </c>
      <c r="N104" s="120"/>
      <c r="O104" s="120"/>
      <c r="P104" s="120"/>
      <c r="Q104" s="120"/>
      <c r="R104" s="120"/>
      <c r="S104" s="120"/>
      <c r="T104" s="120"/>
      <c r="U104" s="120"/>
      <c r="V104" s="120"/>
      <c r="W104" s="120"/>
      <c r="X104" s="87" t="s">
        <v>26</v>
      </c>
      <c r="Y104" s="134" t="s">
        <v>317</v>
      </c>
      <c r="Z104" s="120"/>
      <c r="AA104" s="120"/>
      <c r="AB104" s="120"/>
      <c r="AC104" s="120"/>
      <c r="AD104" s="120"/>
      <c r="AE104" s="120"/>
      <c r="AF104" s="120"/>
      <c r="AG104" s="120"/>
      <c r="AH104" s="120"/>
      <c r="AI104" s="120"/>
      <c r="AJ104" s="120"/>
      <c r="AK104" s="120"/>
      <c r="AL104" s="120"/>
      <c r="AM104" s="120"/>
      <c r="AN104" s="120"/>
      <c r="AO104" s="120"/>
    </row>
    <row r="105" spans="1:41" ht="45" hidden="1" customHeight="1" x14ac:dyDescent="0.25">
      <c r="A105" s="120"/>
      <c r="B105" s="73" t="s">
        <v>318</v>
      </c>
      <c r="C105" s="120"/>
      <c r="D105" s="131" t="str">
        <f>'E 2024'!L150</f>
        <v>3 rendiciones de cuentas realizadas</v>
      </c>
      <c r="E105" s="131" t="str">
        <f>'E 2024'!M150</f>
        <v>2 rendiciones de cuentas realizadas</v>
      </c>
      <c r="F105" s="131" t="str">
        <f>'E 2024'!N150</f>
        <v>5 rendiciones de cuentas realizadas</v>
      </c>
      <c r="G105" s="134" t="s">
        <v>317</v>
      </c>
      <c r="H105" s="120"/>
      <c r="I105" s="120"/>
      <c r="J105" s="120"/>
      <c r="K105" s="120"/>
      <c r="L105" s="120"/>
      <c r="M105" s="133">
        <f>'E 2024'!O150</f>
        <v>0.4</v>
      </c>
      <c r="N105" s="120"/>
      <c r="O105" s="120"/>
      <c r="P105" s="120"/>
      <c r="Q105" s="120"/>
      <c r="R105" s="120"/>
      <c r="S105" s="120"/>
      <c r="T105" s="120"/>
      <c r="U105" s="120"/>
      <c r="V105" s="120"/>
      <c r="W105" s="120"/>
      <c r="X105" s="87" t="s">
        <v>26</v>
      </c>
      <c r="Y105" s="134" t="s">
        <v>317</v>
      </c>
      <c r="Z105" s="120"/>
      <c r="AA105" s="120"/>
      <c r="AB105" s="120"/>
      <c r="AC105" s="120"/>
      <c r="AD105" s="120"/>
      <c r="AE105" s="120"/>
      <c r="AF105" s="120"/>
      <c r="AG105" s="120"/>
      <c r="AH105" s="120"/>
      <c r="AI105" s="120"/>
      <c r="AJ105" s="120"/>
      <c r="AK105" s="120"/>
      <c r="AL105" s="120"/>
      <c r="AM105" s="120"/>
      <c r="AN105" s="120"/>
      <c r="AO105" s="120"/>
    </row>
    <row r="106" spans="1:41" ht="45" hidden="1" customHeight="1" x14ac:dyDescent="0.25">
      <c r="A106" s="120"/>
      <c r="B106" s="74" t="s">
        <v>133</v>
      </c>
      <c r="C106" s="120"/>
      <c r="D106" s="133">
        <f>'E 2024'!L153</f>
        <v>1</v>
      </c>
      <c r="E106" s="133">
        <f>'E 2024'!M153</f>
        <v>1</v>
      </c>
      <c r="F106" s="133">
        <f>'E 2024'!N153</f>
        <v>1</v>
      </c>
      <c r="G106" s="134" t="s">
        <v>140</v>
      </c>
      <c r="H106" s="120"/>
      <c r="I106" s="120"/>
      <c r="J106" s="120"/>
      <c r="K106" s="120"/>
      <c r="L106" s="120"/>
      <c r="M106" s="133">
        <f>'E 2024'!O153</f>
        <v>0.3</v>
      </c>
      <c r="N106" s="120"/>
      <c r="O106" s="120"/>
      <c r="P106" s="120"/>
      <c r="Q106" s="120"/>
      <c r="R106" s="120"/>
      <c r="S106" s="120"/>
      <c r="T106" s="120"/>
      <c r="U106" s="120"/>
      <c r="V106" s="120"/>
      <c r="W106" s="120"/>
      <c r="X106" s="87" t="s">
        <v>26</v>
      </c>
      <c r="Y106" s="134" t="s">
        <v>140</v>
      </c>
      <c r="Z106" s="120"/>
      <c r="AA106" s="120"/>
      <c r="AB106" s="120"/>
      <c r="AC106" s="120"/>
      <c r="AD106" s="120"/>
      <c r="AE106" s="120"/>
      <c r="AF106" s="120"/>
      <c r="AG106" s="120"/>
      <c r="AH106" s="120"/>
      <c r="AI106" s="120"/>
      <c r="AJ106" s="120"/>
      <c r="AK106" s="120"/>
      <c r="AL106" s="120"/>
      <c r="AM106" s="120"/>
      <c r="AN106" s="120"/>
      <c r="AO106" s="120"/>
    </row>
    <row r="107" spans="1:41" ht="45" hidden="1" customHeight="1" x14ac:dyDescent="0.25">
      <c r="A107" s="120"/>
      <c r="B107" s="74" t="s">
        <v>133</v>
      </c>
      <c r="C107" s="120"/>
      <c r="D107" s="133">
        <f>'E 2024'!L154</f>
        <v>1</v>
      </c>
      <c r="E107" s="133">
        <f>'E 2024'!M154</f>
        <v>1</v>
      </c>
      <c r="F107" s="133">
        <f>'E 2024'!N154</f>
        <v>1</v>
      </c>
      <c r="G107" s="134" t="s">
        <v>132</v>
      </c>
      <c r="H107" s="120"/>
      <c r="I107" s="120"/>
      <c r="J107" s="120"/>
      <c r="K107" s="120"/>
      <c r="L107" s="120"/>
      <c r="M107" s="133">
        <f>'E 2024'!O154</f>
        <v>0.3</v>
      </c>
      <c r="N107" s="120"/>
      <c r="O107" s="120"/>
      <c r="P107" s="120"/>
      <c r="Q107" s="120"/>
      <c r="R107" s="120"/>
      <c r="S107" s="120"/>
      <c r="T107" s="120"/>
      <c r="U107" s="120"/>
      <c r="V107" s="120"/>
      <c r="W107" s="120"/>
      <c r="X107" s="87" t="s">
        <v>26</v>
      </c>
      <c r="Y107" s="134" t="s">
        <v>132</v>
      </c>
      <c r="Z107" s="120"/>
      <c r="AA107" s="120"/>
      <c r="AB107" s="120"/>
      <c r="AC107" s="120"/>
      <c r="AD107" s="120"/>
      <c r="AE107" s="120"/>
      <c r="AF107" s="120"/>
      <c r="AG107" s="120"/>
      <c r="AH107" s="120"/>
      <c r="AI107" s="120"/>
      <c r="AJ107" s="120"/>
      <c r="AK107" s="120"/>
      <c r="AL107" s="120"/>
      <c r="AM107" s="120"/>
      <c r="AN107" s="120"/>
      <c r="AO107" s="120"/>
    </row>
    <row r="108" spans="1:41" ht="45" hidden="1" customHeight="1" x14ac:dyDescent="0.25">
      <c r="A108" s="120"/>
      <c r="B108" s="74" t="s">
        <v>133</v>
      </c>
      <c r="C108" s="120"/>
      <c r="D108" s="131" t="str">
        <f>'E 2024'!L155</f>
        <v>Crear y fortalecer 1 Consejo Local de Mujeres</v>
      </c>
      <c r="E108" s="131"/>
      <c r="F108" s="131" t="str">
        <f>'E 2024'!N155</f>
        <v>Crear y fortalecer 1 Consejo Local de Mujeres</v>
      </c>
      <c r="G108" s="137" t="s">
        <v>142</v>
      </c>
      <c r="H108" s="120"/>
      <c r="I108" s="120"/>
      <c r="J108" s="120"/>
      <c r="K108" s="120"/>
      <c r="L108" s="120"/>
      <c r="M108" s="133">
        <f>'E 2024'!O155</f>
        <v>0.1</v>
      </c>
      <c r="N108" s="120"/>
      <c r="O108" s="120"/>
      <c r="P108" s="120"/>
      <c r="Q108" s="120"/>
      <c r="R108" s="120"/>
      <c r="S108" s="120"/>
      <c r="T108" s="120"/>
      <c r="U108" s="120"/>
      <c r="V108" s="120"/>
      <c r="W108" s="120"/>
      <c r="X108" s="87" t="s">
        <v>26</v>
      </c>
      <c r="Y108" s="137" t="s">
        <v>142</v>
      </c>
      <c r="Z108" s="120"/>
      <c r="AA108" s="120"/>
      <c r="AB108" s="120"/>
      <c r="AC108" s="120"/>
      <c r="AD108" s="120"/>
      <c r="AE108" s="120"/>
      <c r="AF108" s="120"/>
      <c r="AG108" s="120"/>
      <c r="AH108" s="120"/>
      <c r="AI108" s="120"/>
      <c r="AJ108" s="120"/>
      <c r="AK108" s="120"/>
      <c r="AL108" s="120"/>
      <c r="AM108" s="120"/>
      <c r="AN108" s="120"/>
      <c r="AO108" s="120"/>
    </row>
    <row r="109" spans="1:41" ht="45" hidden="1" customHeight="1" x14ac:dyDescent="0.25">
      <c r="A109" s="120"/>
      <c r="B109" s="74" t="s">
        <v>133</v>
      </c>
      <c r="C109" s="120"/>
      <c r="D109" s="131" t="str">
        <f>'E 2024'!L156</f>
        <v>Crear y fortalecer 1 Consejo Local de Cultura</v>
      </c>
      <c r="E109" s="131"/>
      <c r="F109" s="131" t="str">
        <f>'E 2024'!N156</f>
        <v>Crear y fortalecer 1 Consejo Local de Cultura</v>
      </c>
      <c r="G109" s="137" t="s">
        <v>182</v>
      </c>
      <c r="H109" s="120"/>
      <c r="I109" s="120"/>
      <c r="J109" s="120"/>
      <c r="K109" s="120"/>
      <c r="L109" s="120"/>
      <c r="M109" s="133">
        <f>'E 2024'!O156</f>
        <v>0.1</v>
      </c>
      <c r="N109" s="120"/>
      <c r="O109" s="120"/>
      <c r="P109" s="120"/>
      <c r="Q109" s="120"/>
      <c r="R109" s="120"/>
      <c r="S109" s="120"/>
      <c r="T109" s="120"/>
      <c r="U109" s="120"/>
      <c r="V109" s="120"/>
      <c r="W109" s="120"/>
      <c r="X109" s="87" t="s">
        <v>26</v>
      </c>
      <c r="Y109" s="137" t="s">
        <v>182</v>
      </c>
      <c r="Z109" s="120"/>
      <c r="AA109" s="120"/>
      <c r="AB109" s="120"/>
      <c r="AC109" s="120"/>
      <c r="AD109" s="120"/>
      <c r="AE109" s="120"/>
      <c r="AF109" s="120"/>
      <c r="AG109" s="120"/>
      <c r="AH109" s="120"/>
      <c r="AI109" s="120"/>
      <c r="AJ109" s="120"/>
      <c r="AK109" s="120"/>
      <c r="AL109" s="120"/>
      <c r="AM109" s="120"/>
      <c r="AN109" s="120"/>
      <c r="AO109" s="120"/>
    </row>
    <row r="110" spans="1:41" ht="45" hidden="1" customHeight="1" x14ac:dyDescent="0.25">
      <c r="A110" s="120"/>
      <c r="B110" s="74" t="s">
        <v>133</v>
      </c>
      <c r="C110" s="120"/>
      <c r="D110" s="131" t="str">
        <f>'E 2024'!L157</f>
        <v>1 Caracterización de las organizaciones comunitarias urbanas de la LHCN</v>
      </c>
      <c r="E110" s="131" t="str">
        <f>'E 2024'!M157</f>
        <v>1 Caracterización de las organizaciones comunitarias rurales de la LHCN</v>
      </c>
      <c r="F110" s="131" t="str">
        <f>'E 2024'!N157</f>
        <v>2 Caracterizaciones de las organizaciones comunitarias urbanas y rurales de la LHCN</v>
      </c>
      <c r="G110" s="134" t="s">
        <v>132</v>
      </c>
      <c r="H110" s="120"/>
      <c r="I110" s="120"/>
      <c r="J110" s="120"/>
      <c r="K110" s="120"/>
      <c r="L110" s="120"/>
      <c r="M110" s="133">
        <f>'E 2024'!O157</f>
        <v>0.2</v>
      </c>
      <c r="N110" s="120"/>
      <c r="O110" s="120"/>
      <c r="P110" s="120"/>
      <c r="Q110" s="120"/>
      <c r="R110" s="120"/>
      <c r="S110" s="120"/>
      <c r="T110" s="120"/>
      <c r="U110" s="120"/>
      <c r="V110" s="120"/>
      <c r="W110" s="120"/>
      <c r="X110" s="87" t="s">
        <v>26</v>
      </c>
      <c r="Y110" s="134" t="s">
        <v>132</v>
      </c>
      <c r="Z110" s="120"/>
      <c r="AA110" s="120"/>
      <c r="AB110" s="120"/>
      <c r="AC110" s="120"/>
      <c r="AD110" s="120"/>
      <c r="AE110" s="120"/>
      <c r="AF110" s="120"/>
      <c r="AG110" s="120"/>
      <c r="AH110" s="120"/>
      <c r="AI110" s="120"/>
      <c r="AJ110" s="120"/>
      <c r="AK110" s="120"/>
      <c r="AL110" s="120"/>
      <c r="AM110" s="120"/>
      <c r="AN110" s="120"/>
      <c r="AO110" s="120"/>
    </row>
    <row r="111" spans="1:41" ht="45" hidden="1" customHeight="1" x14ac:dyDescent="0.25">
      <c r="A111" s="120"/>
      <c r="B111" s="75" t="s">
        <v>122</v>
      </c>
      <c r="C111" s="120"/>
      <c r="D111" s="131" t="str">
        <f>'E 2024'!L159</f>
        <v>6 procesos formativos a los habitantes de la zona urbana de la LHCN</v>
      </c>
      <c r="E111" s="131" t="str">
        <f>'E 2024'!M159</f>
        <v>6 procesos formativos a los habitantes de la zona rural de la LHCN</v>
      </c>
      <c r="F111" s="131" t="str">
        <f>'E 2024'!N159</f>
        <v>12 procesos formativos a los habitantes de la zona urbana y rural de la LHCN</v>
      </c>
      <c r="G111" s="137" t="s">
        <v>104</v>
      </c>
      <c r="H111" s="120"/>
      <c r="I111" s="120"/>
      <c r="J111" s="120"/>
      <c r="K111" s="120"/>
      <c r="L111" s="120"/>
      <c r="M111" s="133">
        <f>'E 2024'!O159</f>
        <v>1</v>
      </c>
      <c r="N111" s="120"/>
      <c r="O111" s="120"/>
      <c r="P111" s="120"/>
      <c r="Q111" s="120"/>
      <c r="R111" s="120"/>
      <c r="S111" s="120"/>
      <c r="T111" s="120"/>
      <c r="U111" s="120"/>
      <c r="V111" s="120"/>
      <c r="W111" s="120"/>
      <c r="X111" s="87" t="s">
        <v>26</v>
      </c>
      <c r="Y111" s="137" t="s">
        <v>104</v>
      </c>
      <c r="Z111" s="120"/>
      <c r="AA111" s="120"/>
      <c r="AB111" s="120"/>
      <c r="AC111" s="120"/>
      <c r="AD111" s="120"/>
      <c r="AE111" s="120"/>
      <c r="AF111" s="120"/>
      <c r="AG111" s="120"/>
      <c r="AH111" s="120"/>
      <c r="AI111" s="120"/>
      <c r="AJ111" s="120"/>
      <c r="AK111" s="120"/>
      <c r="AL111" s="120"/>
      <c r="AM111" s="120"/>
      <c r="AN111" s="120"/>
      <c r="AO111" s="120"/>
    </row>
    <row r="112" spans="1:41" x14ac:dyDescent="0.25">
      <c r="G112" s="138"/>
      <c r="Y112" s="138"/>
    </row>
    <row r="113" spans="7:25" x14ac:dyDescent="0.25">
      <c r="G113" s="139"/>
      <c r="Y113" s="139"/>
    </row>
  </sheetData>
  <mergeCells count="49">
    <mergeCell ref="AN7:AN8"/>
    <mergeCell ref="AO7:AO8"/>
    <mergeCell ref="AH7:AH8"/>
    <mergeCell ref="AI7:AI8"/>
    <mergeCell ref="AJ7:AJ8"/>
    <mergeCell ref="AK7:AK8"/>
    <mergeCell ref="AL7:AL8"/>
    <mergeCell ref="AM7:AM8"/>
    <mergeCell ref="T7:T8"/>
    <mergeCell ref="AG7:AG8"/>
    <mergeCell ref="V7:V8"/>
    <mergeCell ref="W7:W8"/>
    <mergeCell ref="X7:X8"/>
    <mergeCell ref="Y7:Y8"/>
    <mergeCell ref="Z7:Z8"/>
    <mergeCell ref="AA7:AA8"/>
    <mergeCell ref="AB7:AB8"/>
    <mergeCell ref="AC7:AC8"/>
    <mergeCell ref="AD7:AD8"/>
    <mergeCell ref="AE7:AE8"/>
    <mergeCell ref="AF7:AF8"/>
    <mergeCell ref="O7:O8"/>
    <mergeCell ref="P7:P8"/>
    <mergeCell ref="Q7:Q8"/>
    <mergeCell ref="R7:R8"/>
    <mergeCell ref="S7:S8"/>
    <mergeCell ref="A6:AB6"/>
    <mergeCell ref="AC6:AG6"/>
    <mergeCell ref="AI6:AN6"/>
    <mergeCell ref="A7:A8"/>
    <mergeCell ref="B7:B8"/>
    <mergeCell ref="C7:C8"/>
    <mergeCell ref="D7:F7"/>
    <mergeCell ref="G7:G8"/>
    <mergeCell ref="H7:H8"/>
    <mergeCell ref="I7:I8"/>
    <mergeCell ref="U7:U8"/>
    <mergeCell ref="J7:J8"/>
    <mergeCell ref="K7:K8"/>
    <mergeCell ref="L7:L8"/>
    <mergeCell ref="M7:M8"/>
    <mergeCell ref="N7:N8"/>
    <mergeCell ref="A5:B5"/>
    <mergeCell ref="C5:AO5"/>
    <mergeCell ref="A1:B4"/>
    <mergeCell ref="C1:AN1"/>
    <mergeCell ref="C2:AN2"/>
    <mergeCell ref="C3:AN3"/>
    <mergeCell ref="C4:AN4"/>
  </mergeCells>
  <pageMargins left="0.7" right="0.7" top="0.75" bottom="0.75" header="0.3" footer="0.3"/>
  <pageSetup paperSize="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6"/>
  <sheetViews>
    <sheetView zoomScale="70" zoomScaleNormal="70" workbookViewId="0">
      <selection sqref="A1:I1"/>
    </sheetView>
  </sheetViews>
  <sheetFormatPr baseColWidth="10" defaultColWidth="11.42578125" defaultRowHeight="12.75" x14ac:dyDescent="0.25"/>
  <cols>
    <col min="1" max="1" width="21" style="108" customWidth="1"/>
    <col min="2" max="2" width="23" style="108" customWidth="1"/>
    <col min="3" max="3" width="21.7109375" style="108" customWidth="1"/>
    <col min="4" max="4" width="41.28515625" style="108" customWidth="1"/>
    <col min="5" max="5" width="18.5703125" style="108" customWidth="1"/>
    <col min="6" max="6" width="53.28515625" style="108" customWidth="1"/>
    <col min="7" max="7" width="54.140625" style="108" customWidth="1"/>
    <col min="8" max="8" width="35.85546875" style="108" customWidth="1"/>
    <col min="9" max="9" width="36.42578125" style="108" customWidth="1"/>
    <col min="10" max="16384" width="11.42578125" style="108"/>
  </cols>
  <sheetData>
    <row r="1" spans="1:9" ht="13.5" thickBot="1" x14ac:dyDescent="0.3">
      <c r="A1" s="314" t="s">
        <v>421</v>
      </c>
      <c r="B1" s="315"/>
      <c r="C1" s="315"/>
      <c r="D1" s="315"/>
      <c r="E1" s="315"/>
      <c r="F1" s="315"/>
      <c r="G1" s="315"/>
      <c r="H1" s="315"/>
      <c r="I1" s="316"/>
    </row>
    <row r="2" spans="1:9" ht="13.5" hidden="1" thickBot="1" x14ac:dyDescent="0.3">
      <c r="A2" s="109"/>
      <c r="B2" s="109"/>
      <c r="C2" s="109"/>
      <c r="D2" s="109"/>
      <c r="E2" s="109"/>
      <c r="F2" s="109"/>
      <c r="G2" s="110"/>
      <c r="H2" s="109"/>
      <c r="I2" s="109"/>
    </row>
    <row r="3" spans="1:9" s="111" customFormat="1" ht="31.5" customHeight="1" thickBot="1" x14ac:dyDescent="0.3">
      <c r="A3" s="317" t="s">
        <v>422</v>
      </c>
      <c r="B3" s="319" t="s">
        <v>423</v>
      </c>
      <c r="C3" s="321" t="s">
        <v>424</v>
      </c>
      <c r="D3" s="321" t="s">
        <v>425</v>
      </c>
      <c r="E3" s="323" t="s">
        <v>426</v>
      </c>
      <c r="F3" s="325" t="s">
        <v>427</v>
      </c>
      <c r="G3" s="326"/>
      <c r="H3" s="327" t="s">
        <v>428</v>
      </c>
      <c r="I3" s="323" t="s">
        <v>429</v>
      </c>
    </row>
    <row r="4" spans="1:9" ht="27" customHeight="1" thickBot="1" x14ac:dyDescent="0.3">
      <c r="A4" s="318"/>
      <c r="B4" s="320"/>
      <c r="C4" s="322"/>
      <c r="D4" s="322"/>
      <c r="E4" s="324"/>
      <c r="F4" s="12" t="s">
        <v>23</v>
      </c>
      <c r="G4" s="13" t="s">
        <v>430</v>
      </c>
      <c r="H4" s="328"/>
      <c r="I4" s="324"/>
    </row>
    <row r="5" spans="1:9" ht="60" customHeight="1" thickBot="1" x14ac:dyDescent="0.3">
      <c r="A5" s="341" t="s">
        <v>431</v>
      </c>
      <c r="B5" s="329" t="s">
        <v>32</v>
      </c>
      <c r="C5" s="331" t="s">
        <v>35</v>
      </c>
      <c r="D5" s="95" t="s">
        <v>226</v>
      </c>
      <c r="E5" s="93" t="s">
        <v>43</v>
      </c>
      <c r="F5" s="99" t="s">
        <v>432</v>
      </c>
      <c r="G5" s="100" t="s">
        <v>433</v>
      </c>
      <c r="H5" s="14"/>
      <c r="I5" s="14"/>
    </row>
    <row r="6" spans="1:9" ht="51.75" thickBot="1" x14ac:dyDescent="0.3">
      <c r="A6" s="341"/>
      <c r="B6" s="329"/>
      <c r="C6" s="331"/>
      <c r="D6" s="95" t="s">
        <v>105</v>
      </c>
      <c r="E6" s="94" t="s">
        <v>43</v>
      </c>
      <c r="F6" s="19" t="s">
        <v>106</v>
      </c>
      <c r="G6" s="101" t="s">
        <v>107</v>
      </c>
      <c r="H6" s="15"/>
      <c r="I6" s="15"/>
    </row>
    <row r="7" spans="1:9" ht="26.25" thickBot="1" x14ac:dyDescent="0.3">
      <c r="A7" s="341"/>
      <c r="B7" s="329"/>
      <c r="C7" s="331"/>
      <c r="D7" s="95" t="s">
        <v>109</v>
      </c>
      <c r="E7" s="94" t="s">
        <v>43</v>
      </c>
      <c r="F7" s="102" t="s">
        <v>110</v>
      </c>
      <c r="G7" s="101" t="s">
        <v>111</v>
      </c>
      <c r="H7" s="15"/>
      <c r="I7" s="15"/>
    </row>
    <row r="8" spans="1:9" ht="39" thickBot="1" x14ac:dyDescent="0.3">
      <c r="A8" s="341"/>
      <c r="B8" s="329"/>
      <c r="C8" s="331"/>
      <c r="D8" s="95" t="s">
        <v>230</v>
      </c>
      <c r="E8" s="94" t="s">
        <v>43</v>
      </c>
      <c r="F8" s="103"/>
      <c r="G8" s="101" t="s">
        <v>231</v>
      </c>
      <c r="H8" s="15"/>
      <c r="I8" s="15"/>
    </row>
    <row r="9" spans="1:9" ht="26.25" thickBot="1" x14ac:dyDescent="0.3">
      <c r="A9" s="341"/>
      <c r="B9" s="329"/>
      <c r="C9" s="331"/>
      <c r="D9" s="95" t="s">
        <v>434</v>
      </c>
      <c r="E9" s="94" t="s">
        <v>43</v>
      </c>
      <c r="F9" s="103"/>
      <c r="G9" s="101" t="s">
        <v>435</v>
      </c>
      <c r="H9" s="15"/>
      <c r="I9" s="15"/>
    </row>
    <row r="10" spans="1:9" ht="39" thickBot="1" x14ac:dyDescent="0.3">
      <c r="A10" s="341"/>
      <c r="B10" s="330"/>
      <c r="C10" s="331"/>
      <c r="D10" s="95" t="s">
        <v>436</v>
      </c>
      <c r="E10" s="94" t="s">
        <v>43</v>
      </c>
      <c r="F10" s="19" t="s">
        <v>235</v>
      </c>
      <c r="G10" s="101" t="s">
        <v>235</v>
      </c>
      <c r="H10" s="15"/>
      <c r="I10" s="15"/>
    </row>
    <row r="11" spans="1:9" ht="39" thickBot="1" x14ac:dyDescent="0.3">
      <c r="A11" s="341"/>
      <c r="B11" s="332" t="s">
        <v>183</v>
      </c>
      <c r="C11" s="331" t="s">
        <v>437</v>
      </c>
      <c r="D11" s="95" t="s">
        <v>237</v>
      </c>
      <c r="E11" s="94" t="s">
        <v>43</v>
      </c>
      <c r="F11" s="19" t="s">
        <v>238</v>
      </c>
      <c r="G11" s="103"/>
      <c r="H11" s="15"/>
      <c r="I11" s="15"/>
    </row>
    <row r="12" spans="1:9" ht="26.25" customHeight="1" thickBot="1" x14ac:dyDescent="0.3">
      <c r="A12" s="341"/>
      <c r="B12" s="329"/>
      <c r="C12" s="331"/>
      <c r="D12" s="95" t="s">
        <v>185</v>
      </c>
      <c r="E12" s="94" t="s">
        <v>43</v>
      </c>
      <c r="F12" s="19" t="s">
        <v>186</v>
      </c>
      <c r="G12" s="101" t="s">
        <v>187</v>
      </c>
      <c r="H12" s="15"/>
      <c r="I12" s="15"/>
    </row>
    <row r="13" spans="1:9" ht="26.25" thickBot="1" x14ac:dyDescent="0.3">
      <c r="A13" s="341"/>
      <c r="B13" s="329"/>
      <c r="C13" s="331"/>
      <c r="D13" s="95" t="s">
        <v>189</v>
      </c>
      <c r="E13" s="94" t="s">
        <v>43</v>
      </c>
      <c r="F13" s="104" t="s">
        <v>438</v>
      </c>
      <c r="G13" s="103" t="s">
        <v>439</v>
      </c>
      <c r="H13" s="15"/>
      <c r="I13" s="15"/>
    </row>
    <row r="14" spans="1:9" ht="39" thickBot="1" x14ac:dyDescent="0.3">
      <c r="A14" s="341"/>
      <c r="B14" s="329"/>
      <c r="C14" s="331"/>
      <c r="D14" s="95" t="s">
        <v>193</v>
      </c>
      <c r="E14" s="94" t="s">
        <v>43</v>
      </c>
      <c r="F14" s="19" t="s">
        <v>194</v>
      </c>
      <c r="G14" s="103" t="s">
        <v>195</v>
      </c>
      <c r="H14" s="15"/>
      <c r="I14" s="15"/>
    </row>
    <row r="15" spans="1:9" ht="26.25" thickBot="1" x14ac:dyDescent="0.3">
      <c r="A15" s="341"/>
      <c r="B15" s="329"/>
      <c r="C15" s="331"/>
      <c r="D15" s="95" t="s">
        <v>197</v>
      </c>
      <c r="E15" s="94" t="s">
        <v>43</v>
      </c>
      <c r="F15" s="104" t="s">
        <v>198</v>
      </c>
      <c r="G15" s="103" t="s">
        <v>199</v>
      </c>
      <c r="H15" s="15"/>
      <c r="I15" s="15"/>
    </row>
    <row r="16" spans="1:9" ht="26.25" thickBot="1" x14ac:dyDescent="0.3">
      <c r="A16" s="341"/>
      <c r="B16" s="329"/>
      <c r="C16" s="331"/>
      <c r="D16" s="95" t="s">
        <v>201</v>
      </c>
      <c r="E16" s="94" t="s">
        <v>43</v>
      </c>
      <c r="F16" s="102" t="s">
        <v>202</v>
      </c>
      <c r="G16" s="102" t="s">
        <v>202</v>
      </c>
      <c r="H16" s="15"/>
      <c r="I16" s="15"/>
    </row>
    <row r="17" spans="1:9" ht="26.25" thickBot="1" x14ac:dyDescent="0.3">
      <c r="A17" s="341"/>
      <c r="B17" s="330"/>
      <c r="C17" s="331"/>
      <c r="D17" s="95" t="s">
        <v>204</v>
      </c>
      <c r="E17" s="112" t="s">
        <v>43</v>
      </c>
      <c r="F17" s="102" t="s">
        <v>440</v>
      </c>
      <c r="G17" s="105"/>
      <c r="H17" s="15"/>
      <c r="I17" s="15"/>
    </row>
    <row r="18" spans="1:9" ht="45" customHeight="1" thickBot="1" x14ac:dyDescent="0.3">
      <c r="A18" s="341"/>
      <c r="B18" s="332" t="s">
        <v>441</v>
      </c>
      <c r="C18" s="331" t="s">
        <v>207</v>
      </c>
      <c r="D18" s="95" t="s">
        <v>222</v>
      </c>
      <c r="E18" s="94" t="s">
        <v>43</v>
      </c>
      <c r="F18" s="19" t="s">
        <v>223</v>
      </c>
      <c r="G18" s="101" t="s">
        <v>224</v>
      </c>
      <c r="H18" s="15"/>
      <c r="I18" s="15"/>
    </row>
    <row r="19" spans="1:9" ht="51.75" thickBot="1" x14ac:dyDescent="0.3">
      <c r="A19" s="341"/>
      <c r="B19" s="329"/>
      <c r="C19" s="331"/>
      <c r="D19" s="95" t="s">
        <v>208</v>
      </c>
      <c r="E19" s="94" t="s">
        <v>43</v>
      </c>
      <c r="F19" s="19" t="s">
        <v>209</v>
      </c>
      <c r="G19" s="101" t="s">
        <v>209</v>
      </c>
      <c r="H19" s="15"/>
      <c r="I19" s="15"/>
    </row>
    <row r="20" spans="1:9" ht="90" thickBot="1" x14ac:dyDescent="0.3">
      <c r="A20" s="341"/>
      <c r="B20" s="329"/>
      <c r="C20" s="331"/>
      <c r="D20" s="95" t="s">
        <v>442</v>
      </c>
      <c r="E20" s="94" t="s">
        <v>43</v>
      </c>
      <c r="F20" s="19" t="s">
        <v>443</v>
      </c>
      <c r="G20" s="101" t="s">
        <v>444</v>
      </c>
      <c r="H20" s="16" t="s">
        <v>445</v>
      </c>
      <c r="I20" s="18">
        <v>2021130010079</v>
      </c>
    </row>
    <row r="21" spans="1:9" ht="39" thickBot="1" x14ac:dyDescent="0.3">
      <c r="A21" s="341"/>
      <c r="B21" s="330"/>
      <c r="C21" s="331"/>
      <c r="D21" s="95" t="s">
        <v>244</v>
      </c>
      <c r="E21" s="94" t="s">
        <v>43</v>
      </c>
      <c r="F21" s="19" t="s">
        <v>245</v>
      </c>
      <c r="G21" s="101" t="s">
        <v>246</v>
      </c>
      <c r="H21" s="15"/>
      <c r="I21" s="15"/>
    </row>
    <row r="22" spans="1:9" ht="64.5" thickBot="1" x14ac:dyDescent="0.3">
      <c r="A22" s="341"/>
      <c r="B22" s="333" t="s">
        <v>54</v>
      </c>
      <c r="C22" s="331" t="s">
        <v>55</v>
      </c>
      <c r="D22" s="95" t="s">
        <v>56</v>
      </c>
      <c r="E22" s="94" t="s">
        <v>43</v>
      </c>
      <c r="F22" s="19" t="s">
        <v>57</v>
      </c>
      <c r="G22" s="101" t="s">
        <v>58</v>
      </c>
      <c r="H22" s="15"/>
      <c r="I22" s="15"/>
    </row>
    <row r="23" spans="1:9" ht="51.75" thickBot="1" x14ac:dyDescent="0.3">
      <c r="A23" s="341"/>
      <c r="B23" s="334"/>
      <c r="C23" s="331"/>
      <c r="D23" s="95" t="s">
        <v>87</v>
      </c>
      <c r="E23" s="94" t="s">
        <v>43</v>
      </c>
      <c r="F23" s="19" t="s">
        <v>88</v>
      </c>
      <c r="G23" s="101" t="s">
        <v>89</v>
      </c>
      <c r="H23" s="15"/>
      <c r="I23" s="15"/>
    </row>
    <row r="24" spans="1:9" ht="51.75" thickBot="1" x14ac:dyDescent="0.3">
      <c r="A24" s="341"/>
      <c r="B24" s="334"/>
      <c r="C24" s="331"/>
      <c r="D24" s="95" t="s">
        <v>60</v>
      </c>
      <c r="E24" s="94" t="s">
        <v>43</v>
      </c>
      <c r="F24" s="19" t="s">
        <v>61</v>
      </c>
      <c r="G24" s="101" t="s">
        <v>446</v>
      </c>
      <c r="H24" s="15"/>
      <c r="I24" s="15"/>
    </row>
    <row r="25" spans="1:9" ht="26.25" thickBot="1" x14ac:dyDescent="0.3">
      <c r="A25" s="341"/>
      <c r="B25" s="334"/>
      <c r="C25" s="331"/>
      <c r="D25" s="95" t="s">
        <v>69</v>
      </c>
      <c r="E25" s="94" t="s">
        <v>43</v>
      </c>
      <c r="F25" s="19" t="s">
        <v>70</v>
      </c>
      <c r="G25" s="101" t="s">
        <v>71</v>
      </c>
      <c r="H25" s="15"/>
      <c r="I25" s="15"/>
    </row>
    <row r="26" spans="1:9" ht="51.75" thickBot="1" x14ac:dyDescent="0.3">
      <c r="A26" s="341"/>
      <c r="B26" s="334"/>
      <c r="C26" s="331"/>
      <c r="D26" s="95" t="s">
        <v>447</v>
      </c>
      <c r="E26" s="112" t="s">
        <v>43</v>
      </c>
      <c r="F26" s="106" t="s">
        <v>448</v>
      </c>
      <c r="G26" s="107" t="s">
        <v>449</v>
      </c>
      <c r="H26" s="15"/>
      <c r="I26" s="15"/>
    </row>
    <row r="27" spans="1:9" ht="75" customHeight="1" thickBot="1" x14ac:dyDescent="0.3">
      <c r="A27" s="341"/>
      <c r="B27" s="334"/>
      <c r="C27" s="331" t="s">
        <v>92</v>
      </c>
      <c r="D27" s="95" t="s">
        <v>248</v>
      </c>
      <c r="E27" s="94" t="s">
        <v>43</v>
      </c>
      <c r="F27" s="19" t="s">
        <v>249</v>
      </c>
      <c r="G27" s="103"/>
      <c r="H27" s="15"/>
      <c r="I27" s="15"/>
    </row>
    <row r="28" spans="1:9" ht="26.25" thickBot="1" x14ac:dyDescent="0.3">
      <c r="A28" s="341"/>
      <c r="B28" s="334"/>
      <c r="C28" s="331"/>
      <c r="D28" s="95" t="s">
        <v>93</v>
      </c>
      <c r="E28" s="94" t="s">
        <v>43</v>
      </c>
      <c r="F28" s="104" t="s">
        <v>94</v>
      </c>
      <c r="G28" s="103" t="s">
        <v>95</v>
      </c>
      <c r="H28" s="15"/>
      <c r="I28" s="15"/>
    </row>
    <row r="29" spans="1:9" ht="26.25" thickBot="1" x14ac:dyDescent="0.3">
      <c r="A29" s="341"/>
      <c r="B29" s="335"/>
      <c r="C29" s="331"/>
      <c r="D29" s="95" t="s">
        <v>97</v>
      </c>
      <c r="E29" s="94" t="s">
        <v>43</v>
      </c>
      <c r="F29" s="19" t="s">
        <v>98</v>
      </c>
      <c r="G29" s="101" t="s">
        <v>98</v>
      </c>
      <c r="H29" s="15"/>
      <c r="I29" s="15"/>
    </row>
    <row r="30" spans="1:9" ht="51.75" thickBot="1" x14ac:dyDescent="0.3">
      <c r="A30" s="341"/>
      <c r="B30" s="333" t="s">
        <v>143</v>
      </c>
      <c r="C30" s="331" t="s">
        <v>144</v>
      </c>
      <c r="D30" s="95" t="s">
        <v>145</v>
      </c>
      <c r="E30" s="94" t="s">
        <v>43</v>
      </c>
      <c r="F30" s="19" t="s">
        <v>146</v>
      </c>
      <c r="G30" s="101" t="s">
        <v>147</v>
      </c>
      <c r="H30" s="15"/>
      <c r="I30" s="15"/>
    </row>
    <row r="31" spans="1:9" ht="26.25" thickBot="1" x14ac:dyDescent="0.3">
      <c r="A31" s="341"/>
      <c r="B31" s="334"/>
      <c r="C31" s="331"/>
      <c r="D31" s="95" t="s">
        <v>149</v>
      </c>
      <c r="E31" s="94" t="s">
        <v>43</v>
      </c>
      <c r="F31" s="19" t="s">
        <v>150</v>
      </c>
      <c r="G31" s="101" t="s">
        <v>151</v>
      </c>
      <c r="H31" s="15"/>
      <c r="I31" s="15"/>
    </row>
    <row r="32" spans="1:9" ht="115.5" thickBot="1" x14ac:dyDescent="0.3">
      <c r="A32" s="341"/>
      <c r="B32" s="334"/>
      <c r="C32" s="331"/>
      <c r="D32" s="95" t="s">
        <v>450</v>
      </c>
      <c r="E32" s="94" t="s">
        <v>43</v>
      </c>
      <c r="F32" s="104" t="s">
        <v>154</v>
      </c>
      <c r="G32" s="103" t="s">
        <v>155</v>
      </c>
      <c r="H32" s="15"/>
      <c r="I32" s="15"/>
    </row>
    <row r="33" spans="1:9" ht="26.25" thickBot="1" x14ac:dyDescent="0.3">
      <c r="A33" s="341"/>
      <c r="B33" s="334"/>
      <c r="C33" s="331"/>
      <c r="D33" s="95" t="s">
        <v>157</v>
      </c>
      <c r="E33" s="112" t="s">
        <v>43</v>
      </c>
      <c r="F33" s="102" t="s">
        <v>158</v>
      </c>
      <c r="G33" s="102" t="s">
        <v>159</v>
      </c>
      <c r="H33" s="16"/>
      <c r="I33" s="18"/>
    </row>
    <row r="34" spans="1:9" ht="39" thickBot="1" x14ac:dyDescent="0.3">
      <c r="A34" s="341"/>
      <c r="B34" s="334"/>
      <c r="C34" s="331"/>
      <c r="D34" s="95" t="s">
        <v>161</v>
      </c>
      <c r="E34" s="94" t="s">
        <v>43</v>
      </c>
      <c r="F34" s="19" t="s">
        <v>162</v>
      </c>
      <c r="G34" s="101" t="s">
        <v>163</v>
      </c>
      <c r="H34" s="15"/>
      <c r="I34" s="15"/>
    </row>
    <row r="35" spans="1:9" ht="51.75" thickBot="1" x14ac:dyDescent="0.3">
      <c r="A35" s="341"/>
      <c r="B35" s="334"/>
      <c r="C35" s="339" t="s">
        <v>165</v>
      </c>
      <c r="D35" s="95" t="s">
        <v>166</v>
      </c>
      <c r="E35" s="94" t="s">
        <v>43</v>
      </c>
      <c r="F35" s="19" t="s">
        <v>167</v>
      </c>
      <c r="G35" s="101" t="s">
        <v>168</v>
      </c>
      <c r="H35" s="15"/>
      <c r="I35" s="15"/>
    </row>
    <row r="36" spans="1:9" ht="51.75" thickBot="1" x14ac:dyDescent="0.3">
      <c r="A36" s="341"/>
      <c r="B36" s="334"/>
      <c r="C36" s="339"/>
      <c r="D36" s="95" t="s">
        <v>170</v>
      </c>
      <c r="E36" s="94" t="s">
        <v>43</v>
      </c>
      <c r="F36" s="104" t="s">
        <v>451</v>
      </c>
      <c r="G36" s="103" t="s">
        <v>452</v>
      </c>
      <c r="H36" s="15"/>
      <c r="I36" s="15"/>
    </row>
    <row r="37" spans="1:9" ht="90" thickBot="1" x14ac:dyDescent="0.3">
      <c r="A37" s="341"/>
      <c r="B37" s="335"/>
      <c r="C37" s="339"/>
      <c r="D37" s="95" t="s">
        <v>453</v>
      </c>
      <c r="E37" s="94" t="s">
        <v>43</v>
      </c>
      <c r="F37" s="19" t="s">
        <v>454</v>
      </c>
      <c r="G37" s="103"/>
      <c r="H37" s="15"/>
      <c r="I37" s="15"/>
    </row>
    <row r="38" spans="1:9" ht="39" thickBot="1" x14ac:dyDescent="0.3">
      <c r="A38" s="341"/>
      <c r="B38" s="333" t="s">
        <v>455</v>
      </c>
      <c r="C38" s="331" t="s">
        <v>456</v>
      </c>
      <c r="D38" s="95" t="s">
        <v>347</v>
      </c>
      <c r="E38" s="94" t="s">
        <v>43</v>
      </c>
      <c r="F38" s="19" t="s">
        <v>457</v>
      </c>
      <c r="G38" s="101" t="s">
        <v>349</v>
      </c>
      <c r="H38" s="15"/>
      <c r="I38" s="15"/>
    </row>
    <row r="39" spans="1:9" ht="26.25" thickBot="1" x14ac:dyDescent="0.3">
      <c r="A39" s="341"/>
      <c r="B39" s="334"/>
      <c r="C39" s="331"/>
      <c r="D39" s="95" t="s">
        <v>351</v>
      </c>
      <c r="E39" s="94" t="s">
        <v>43</v>
      </c>
      <c r="F39" s="19" t="s">
        <v>352</v>
      </c>
      <c r="G39" s="101" t="s">
        <v>353</v>
      </c>
      <c r="H39" s="15"/>
      <c r="I39" s="15"/>
    </row>
    <row r="40" spans="1:9" ht="39" thickBot="1" x14ac:dyDescent="0.3">
      <c r="A40" s="341"/>
      <c r="B40" s="334"/>
      <c r="C40" s="331"/>
      <c r="D40" s="95" t="s">
        <v>458</v>
      </c>
      <c r="E40" s="94" t="s">
        <v>43</v>
      </c>
      <c r="F40" s="19" t="s">
        <v>356</v>
      </c>
      <c r="G40" s="101" t="s">
        <v>357</v>
      </c>
      <c r="H40" s="15"/>
      <c r="I40" s="15"/>
    </row>
    <row r="41" spans="1:9" ht="39" thickBot="1" x14ac:dyDescent="0.3">
      <c r="A41" s="341"/>
      <c r="B41" s="334"/>
      <c r="C41" s="331"/>
      <c r="D41" s="95" t="s">
        <v>359</v>
      </c>
      <c r="E41" s="94" t="s">
        <v>43</v>
      </c>
      <c r="F41" s="19" t="s">
        <v>360</v>
      </c>
      <c r="G41" s="101" t="s">
        <v>459</v>
      </c>
      <c r="H41" s="15"/>
      <c r="I41" s="15"/>
    </row>
    <row r="42" spans="1:9" ht="26.25" thickBot="1" x14ac:dyDescent="0.3">
      <c r="A42" s="341"/>
      <c r="B42" s="335"/>
      <c r="C42" s="331"/>
      <c r="D42" s="95" t="s">
        <v>362</v>
      </c>
      <c r="E42" s="94" t="s">
        <v>43</v>
      </c>
      <c r="F42" s="19" t="s">
        <v>363</v>
      </c>
      <c r="G42" s="101" t="s">
        <v>364</v>
      </c>
      <c r="H42" s="15"/>
      <c r="I42" s="15"/>
    </row>
    <row r="43" spans="1:9" ht="26.25" thickBot="1" x14ac:dyDescent="0.3">
      <c r="A43" s="341"/>
      <c r="B43" s="333" t="s">
        <v>366</v>
      </c>
      <c r="C43" s="331" t="s">
        <v>367</v>
      </c>
      <c r="D43" s="95" t="s">
        <v>368</v>
      </c>
      <c r="E43" s="94">
        <v>2882</v>
      </c>
      <c r="F43" s="19" t="s">
        <v>369</v>
      </c>
      <c r="G43" s="101" t="s">
        <v>369</v>
      </c>
      <c r="H43" s="15"/>
      <c r="I43" s="15"/>
    </row>
    <row r="44" spans="1:9" ht="26.25" thickBot="1" x14ac:dyDescent="0.3">
      <c r="A44" s="342"/>
      <c r="B44" s="335"/>
      <c r="C44" s="331"/>
      <c r="D44" s="95" t="s">
        <v>371</v>
      </c>
      <c r="E44" s="94">
        <v>2882</v>
      </c>
      <c r="F44" s="19" t="s">
        <v>373</v>
      </c>
      <c r="G44" s="101" t="s">
        <v>373</v>
      </c>
      <c r="H44" s="15"/>
      <c r="I44" s="15"/>
    </row>
    <row r="45" spans="1:9" ht="106.5" customHeight="1" thickBot="1" x14ac:dyDescent="0.3">
      <c r="A45" s="340" t="s">
        <v>460</v>
      </c>
      <c r="B45" s="333" t="s">
        <v>461</v>
      </c>
      <c r="C45" s="331" t="s">
        <v>40</v>
      </c>
      <c r="D45" s="95" t="s">
        <v>41</v>
      </c>
      <c r="E45" s="94" t="s">
        <v>43</v>
      </c>
      <c r="F45" s="19" t="s">
        <v>46</v>
      </c>
      <c r="G45" s="103"/>
      <c r="H45" s="101" t="s">
        <v>462</v>
      </c>
      <c r="I45" s="18">
        <v>2021130010021</v>
      </c>
    </row>
    <row r="46" spans="1:9" ht="26.25" thickBot="1" x14ac:dyDescent="0.3">
      <c r="A46" s="341"/>
      <c r="B46" s="335"/>
      <c r="C46" s="331"/>
      <c r="D46" s="95" t="s">
        <v>49</v>
      </c>
      <c r="E46" s="94" t="s">
        <v>43</v>
      </c>
      <c r="F46" s="19" t="s">
        <v>50</v>
      </c>
      <c r="G46" s="101" t="s">
        <v>50</v>
      </c>
      <c r="H46" s="15"/>
      <c r="I46" s="15"/>
    </row>
    <row r="47" spans="1:9" ht="60" customHeight="1" thickBot="1" x14ac:dyDescent="0.3">
      <c r="A47" s="341"/>
      <c r="B47" s="333" t="s">
        <v>81</v>
      </c>
      <c r="C47" s="331" t="s">
        <v>82</v>
      </c>
      <c r="D47" s="95" t="s">
        <v>100</v>
      </c>
      <c r="E47" s="94" t="s">
        <v>43</v>
      </c>
      <c r="F47" s="19" t="s">
        <v>101</v>
      </c>
      <c r="G47" s="101" t="s">
        <v>102</v>
      </c>
      <c r="H47" s="15"/>
      <c r="I47" s="15"/>
    </row>
    <row r="48" spans="1:9" ht="26.25" thickBot="1" x14ac:dyDescent="0.3">
      <c r="A48" s="341"/>
      <c r="B48" s="334"/>
      <c r="C48" s="331"/>
      <c r="D48" s="95" t="s">
        <v>83</v>
      </c>
      <c r="E48" s="94" t="s">
        <v>43</v>
      </c>
      <c r="F48" s="19" t="s">
        <v>84</v>
      </c>
      <c r="G48" s="101" t="s">
        <v>84</v>
      </c>
      <c r="H48" s="15"/>
      <c r="I48" s="15"/>
    </row>
    <row r="49" spans="1:9" ht="51.75" thickBot="1" x14ac:dyDescent="0.3">
      <c r="A49" s="341"/>
      <c r="B49" s="334"/>
      <c r="C49" s="331"/>
      <c r="D49" s="95" t="s">
        <v>463</v>
      </c>
      <c r="E49" s="94" t="s">
        <v>43</v>
      </c>
      <c r="F49" s="19" t="s">
        <v>177</v>
      </c>
      <c r="G49" s="101" t="s">
        <v>464</v>
      </c>
      <c r="H49" s="15"/>
      <c r="I49" s="15"/>
    </row>
    <row r="50" spans="1:9" ht="13.5" thickBot="1" x14ac:dyDescent="0.3">
      <c r="A50" s="341"/>
      <c r="B50" s="334"/>
      <c r="C50" s="331"/>
      <c r="D50" s="95" t="s">
        <v>250</v>
      </c>
      <c r="E50" s="94" t="s">
        <v>43</v>
      </c>
      <c r="F50" s="104"/>
      <c r="G50" s="103" t="s">
        <v>251</v>
      </c>
      <c r="H50" s="15"/>
      <c r="I50" s="15"/>
    </row>
    <row r="51" spans="1:9" ht="39" thickBot="1" x14ac:dyDescent="0.3">
      <c r="A51" s="341"/>
      <c r="B51" s="335"/>
      <c r="C51" s="331"/>
      <c r="D51" s="95" t="s">
        <v>252</v>
      </c>
      <c r="E51" s="94" t="s">
        <v>43</v>
      </c>
      <c r="F51" s="104"/>
      <c r="G51" s="101" t="s">
        <v>253</v>
      </c>
      <c r="H51" s="15"/>
      <c r="I51" s="15"/>
    </row>
    <row r="52" spans="1:9" ht="60" customHeight="1" thickBot="1" x14ac:dyDescent="0.3">
      <c r="A52" s="341"/>
      <c r="B52" s="333" t="s">
        <v>254</v>
      </c>
      <c r="C52" s="331" t="s">
        <v>255</v>
      </c>
      <c r="D52" s="95" t="s">
        <v>256</v>
      </c>
      <c r="E52" s="94" t="s">
        <v>43</v>
      </c>
      <c r="F52" s="19" t="s">
        <v>257</v>
      </c>
      <c r="G52" s="101" t="s">
        <v>258</v>
      </c>
      <c r="H52" s="15"/>
      <c r="I52" s="15"/>
    </row>
    <row r="53" spans="1:9" ht="39" thickBot="1" x14ac:dyDescent="0.3">
      <c r="A53" s="341"/>
      <c r="B53" s="334"/>
      <c r="C53" s="331"/>
      <c r="D53" s="95" t="s">
        <v>260</v>
      </c>
      <c r="E53" s="94" t="s">
        <v>43</v>
      </c>
      <c r="F53" s="19" t="s">
        <v>261</v>
      </c>
      <c r="G53" s="103" t="s">
        <v>262</v>
      </c>
      <c r="H53" s="15"/>
      <c r="I53" s="15"/>
    </row>
    <row r="54" spans="1:9" ht="26.25" thickBot="1" x14ac:dyDescent="0.3">
      <c r="A54" s="342"/>
      <c r="B54" s="335"/>
      <c r="C54" s="331"/>
      <c r="D54" s="95" t="s">
        <v>264</v>
      </c>
      <c r="E54" s="94" t="s">
        <v>43</v>
      </c>
      <c r="F54" s="19" t="s">
        <v>265</v>
      </c>
      <c r="G54" s="101" t="s">
        <v>266</v>
      </c>
      <c r="H54" s="15"/>
      <c r="I54" s="15"/>
    </row>
    <row r="55" spans="1:9" ht="77.25" thickBot="1" x14ac:dyDescent="0.3">
      <c r="A55" s="336" t="s">
        <v>465</v>
      </c>
      <c r="B55" s="333" t="s">
        <v>114</v>
      </c>
      <c r="C55" s="331" t="s">
        <v>115</v>
      </c>
      <c r="D55" s="95" t="s">
        <v>268</v>
      </c>
      <c r="E55" s="94" t="s">
        <v>43</v>
      </c>
      <c r="F55" s="19" t="s">
        <v>466</v>
      </c>
      <c r="G55" s="101" t="s">
        <v>467</v>
      </c>
      <c r="H55" s="16" t="s">
        <v>468</v>
      </c>
      <c r="I55" s="18">
        <v>2021130010017</v>
      </c>
    </row>
    <row r="56" spans="1:9" ht="39" thickBot="1" x14ac:dyDescent="0.3">
      <c r="A56" s="337"/>
      <c r="B56" s="334"/>
      <c r="C56" s="331"/>
      <c r="D56" s="95" t="s">
        <v>269</v>
      </c>
      <c r="E56" s="94" t="s">
        <v>43</v>
      </c>
      <c r="F56" s="19" t="s">
        <v>469</v>
      </c>
      <c r="G56" s="101" t="s">
        <v>470</v>
      </c>
      <c r="H56" s="15"/>
      <c r="I56" s="15"/>
    </row>
    <row r="57" spans="1:9" ht="39" thickBot="1" x14ac:dyDescent="0.3">
      <c r="A57" s="337"/>
      <c r="B57" s="334"/>
      <c r="C57" s="331"/>
      <c r="D57" s="95" t="s">
        <v>270</v>
      </c>
      <c r="E57" s="94" t="s">
        <v>43</v>
      </c>
      <c r="F57" s="19" t="s">
        <v>471</v>
      </c>
      <c r="G57" s="101" t="s">
        <v>472</v>
      </c>
      <c r="H57" s="15"/>
      <c r="I57" s="15"/>
    </row>
    <row r="58" spans="1:9" ht="39" thickBot="1" x14ac:dyDescent="0.3">
      <c r="A58" s="337"/>
      <c r="B58" s="334"/>
      <c r="C58" s="331"/>
      <c r="D58" s="95" t="s">
        <v>271</v>
      </c>
      <c r="E58" s="94" t="s">
        <v>43</v>
      </c>
      <c r="F58" s="19" t="s">
        <v>473</v>
      </c>
      <c r="G58" s="101" t="s">
        <v>473</v>
      </c>
      <c r="H58" s="15"/>
      <c r="I58" s="15"/>
    </row>
    <row r="59" spans="1:9" ht="39" thickBot="1" x14ac:dyDescent="0.3">
      <c r="A59" s="337"/>
      <c r="B59" s="334"/>
      <c r="C59" s="331"/>
      <c r="D59" s="95" t="s">
        <v>272</v>
      </c>
      <c r="E59" s="94" t="s">
        <v>43</v>
      </c>
      <c r="F59" s="19" t="s">
        <v>474</v>
      </c>
      <c r="G59" s="101" t="s">
        <v>474</v>
      </c>
      <c r="H59" s="15"/>
      <c r="I59" s="15"/>
    </row>
    <row r="60" spans="1:9" ht="39" thickBot="1" x14ac:dyDescent="0.3">
      <c r="A60" s="337"/>
      <c r="B60" s="334"/>
      <c r="C60" s="331"/>
      <c r="D60" s="95" t="s">
        <v>273</v>
      </c>
      <c r="E60" s="94" t="s">
        <v>43</v>
      </c>
      <c r="F60" s="19" t="s">
        <v>475</v>
      </c>
      <c r="G60" s="101" t="s">
        <v>475</v>
      </c>
      <c r="H60" s="15"/>
      <c r="I60" s="15"/>
    </row>
    <row r="61" spans="1:9" ht="26.25" thickBot="1" x14ac:dyDescent="0.3">
      <c r="A61" s="337"/>
      <c r="B61" s="334"/>
      <c r="C61" s="331"/>
      <c r="D61" s="95" t="s">
        <v>274</v>
      </c>
      <c r="E61" s="94" t="s">
        <v>43</v>
      </c>
      <c r="F61" s="19" t="s">
        <v>476</v>
      </c>
      <c r="G61" s="101" t="s">
        <v>476</v>
      </c>
      <c r="H61" s="15"/>
      <c r="I61" s="15"/>
    </row>
    <row r="62" spans="1:9" ht="39" thickBot="1" x14ac:dyDescent="0.3">
      <c r="A62" s="337"/>
      <c r="B62" s="334"/>
      <c r="C62" s="331"/>
      <c r="D62" s="95" t="s">
        <v>275</v>
      </c>
      <c r="E62" s="94" t="s">
        <v>43</v>
      </c>
      <c r="F62" s="19" t="s">
        <v>477</v>
      </c>
      <c r="G62" s="101" t="s">
        <v>477</v>
      </c>
      <c r="H62" s="15"/>
      <c r="I62" s="15"/>
    </row>
    <row r="63" spans="1:9" ht="39" thickBot="1" x14ac:dyDescent="0.3">
      <c r="A63" s="337"/>
      <c r="B63" s="334"/>
      <c r="C63" s="331"/>
      <c r="D63" s="95" t="s">
        <v>276</v>
      </c>
      <c r="E63" s="94" t="s">
        <v>43</v>
      </c>
      <c r="F63" s="19" t="s">
        <v>478</v>
      </c>
      <c r="G63" s="101" t="s">
        <v>478</v>
      </c>
      <c r="H63" s="15"/>
      <c r="I63" s="15"/>
    </row>
    <row r="64" spans="1:9" ht="26.25" thickBot="1" x14ac:dyDescent="0.3">
      <c r="A64" s="337"/>
      <c r="B64" s="334"/>
      <c r="C64" s="331"/>
      <c r="D64" s="95" t="s">
        <v>128</v>
      </c>
      <c r="E64" s="94" t="s">
        <v>43</v>
      </c>
      <c r="F64" s="19" t="s">
        <v>129</v>
      </c>
      <c r="G64" s="101" t="s">
        <v>130</v>
      </c>
      <c r="H64" s="15"/>
      <c r="I64" s="15"/>
    </row>
    <row r="65" spans="1:9" ht="39" thickBot="1" x14ac:dyDescent="0.3">
      <c r="A65" s="337"/>
      <c r="B65" s="334"/>
      <c r="C65" s="331"/>
      <c r="D65" s="95" t="s">
        <v>116</v>
      </c>
      <c r="E65" s="94" t="s">
        <v>43</v>
      </c>
      <c r="F65" s="19" t="s">
        <v>479</v>
      </c>
      <c r="G65" s="101" t="s">
        <v>480</v>
      </c>
      <c r="H65" s="15"/>
      <c r="I65" s="15"/>
    </row>
    <row r="66" spans="1:9" ht="39" thickBot="1" x14ac:dyDescent="0.3">
      <c r="A66" s="337"/>
      <c r="B66" s="334"/>
      <c r="C66" s="331"/>
      <c r="D66" s="95" t="s">
        <v>375</v>
      </c>
      <c r="E66" s="94" t="s">
        <v>43</v>
      </c>
      <c r="F66" s="19" t="s">
        <v>481</v>
      </c>
      <c r="G66" s="101" t="s">
        <v>482</v>
      </c>
      <c r="H66" s="15"/>
      <c r="I66" s="15"/>
    </row>
    <row r="67" spans="1:9" ht="26.25" thickBot="1" x14ac:dyDescent="0.3">
      <c r="A67" s="337"/>
      <c r="B67" s="334"/>
      <c r="C67" s="331" t="s">
        <v>211</v>
      </c>
      <c r="D67" s="95" t="s">
        <v>334</v>
      </c>
      <c r="E67" s="94" t="s">
        <v>43</v>
      </c>
      <c r="F67" s="19" t="s">
        <v>483</v>
      </c>
      <c r="G67" s="101" t="s">
        <v>484</v>
      </c>
      <c r="H67" s="15"/>
      <c r="I67" s="15"/>
    </row>
    <row r="68" spans="1:9" ht="39" thickBot="1" x14ac:dyDescent="0.3">
      <c r="A68" s="337"/>
      <c r="B68" s="334"/>
      <c r="C68" s="331"/>
      <c r="D68" s="95" t="s">
        <v>212</v>
      </c>
      <c r="E68" s="94" t="s">
        <v>43</v>
      </c>
      <c r="F68" s="19" t="s">
        <v>485</v>
      </c>
      <c r="G68" s="101" t="s">
        <v>485</v>
      </c>
      <c r="H68" s="15"/>
      <c r="I68" s="15"/>
    </row>
    <row r="69" spans="1:9" ht="26.25" thickBot="1" x14ac:dyDescent="0.3">
      <c r="A69" s="337"/>
      <c r="B69" s="334"/>
      <c r="C69" s="331"/>
      <c r="D69" s="95" t="s">
        <v>486</v>
      </c>
      <c r="E69" s="94"/>
      <c r="F69" s="19" t="s">
        <v>487</v>
      </c>
      <c r="G69" s="101" t="s">
        <v>487</v>
      </c>
      <c r="H69" s="15"/>
      <c r="I69" s="15"/>
    </row>
    <row r="70" spans="1:9" ht="26.25" thickBot="1" x14ac:dyDescent="0.3">
      <c r="A70" s="337"/>
      <c r="B70" s="334"/>
      <c r="C70" s="331"/>
      <c r="D70" s="95" t="s">
        <v>338</v>
      </c>
      <c r="E70" s="94"/>
      <c r="F70" s="19" t="s">
        <v>488</v>
      </c>
      <c r="G70" s="101" t="s">
        <v>488</v>
      </c>
      <c r="H70" s="15"/>
      <c r="I70" s="15"/>
    </row>
    <row r="71" spans="1:9" ht="51.75" thickBot="1" x14ac:dyDescent="0.3">
      <c r="A71" s="338"/>
      <c r="B71" s="335"/>
      <c r="C71" s="331"/>
      <c r="D71" s="95" t="s">
        <v>489</v>
      </c>
      <c r="E71" s="94"/>
      <c r="F71" s="19" t="s">
        <v>490</v>
      </c>
      <c r="G71" s="101" t="s">
        <v>490</v>
      </c>
      <c r="H71" s="15"/>
      <c r="I71" s="15"/>
    </row>
    <row r="72" spans="1:9" ht="45" customHeight="1" thickBot="1" x14ac:dyDescent="0.3">
      <c r="A72" s="336" t="s">
        <v>491</v>
      </c>
      <c r="B72" s="333" t="s">
        <v>492</v>
      </c>
      <c r="C72" s="331" t="s">
        <v>394</v>
      </c>
      <c r="D72" s="95" t="s">
        <v>395</v>
      </c>
      <c r="E72" s="94" t="s">
        <v>43</v>
      </c>
      <c r="F72" s="19" t="s">
        <v>396</v>
      </c>
      <c r="G72" s="101" t="s">
        <v>397</v>
      </c>
      <c r="H72" s="15"/>
      <c r="I72" s="15"/>
    </row>
    <row r="73" spans="1:9" ht="26.25" thickBot="1" x14ac:dyDescent="0.3">
      <c r="A73" s="337"/>
      <c r="B73" s="334"/>
      <c r="C73" s="331"/>
      <c r="D73" s="95" t="s">
        <v>399</v>
      </c>
      <c r="E73" s="94">
        <v>13</v>
      </c>
      <c r="F73" s="19" t="s">
        <v>400</v>
      </c>
      <c r="G73" s="101" t="s">
        <v>400</v>
      </c>
      <c r="H73" s="15"/>
      <c r="I73" s="15"/>
    </row>
    <row r="74" spans="1:9" ht="26.25" thickBot="1" x14ac:dyDescent="0.3">
      <c r="A74" s="337"/>
      <c r="B74" s="334"/>
      <c r="C74" s="331"/>
      <c r="D74" s="95" t="s">
        <v>402</v>
      </c>
      <c r="E74" s="94" t="s">
        <v>43</v>
      </c>
      <c r="F74" s="19" t="s">
        <v>403</v>
      </c>
      <c r="G74" s="103" t="s">
        <v>493</v>
      </c>
      <c r="H74" s="15"/>
      <c r="I74" s="15"/>
    </row>
    <row r="75" spans="1:9" ht="26.25" thickBot="1" x14ac:dyDescent="0.3">
      <c r="A75" s="337"/>
      <c r="B75" s="334"/>
      <c r="C75" s="331"/>
      <c r="D75" s="95" t="s">
        <v>406</v>
      </c>
      <c r="E75" s="94" t="s">
        <v>43</v>
      </c>
      <c r="F75" s="19" t="s">
        <v>407</v>
      </c>
      <c r="G75" s="103"/>
      <c r="H75" s="15"/>
      <c r="I75" s="15"/>
    </row>
    <row r="76" spans="1:9" ht="26.25" thickBot="1" x14ac:dyDescent="0.3">
      <c r="A76" s="337"/>
      <c r="B76" s="334"/>
      <c r="C76" s="331"/>
      <c r="D76" s="95" t="s">
        <v>408</v>
      </c>
      <c r="E76" s="94" t="s">
        <v>43</v>
      </c>
      <c r="F76" s="19" t="s">
        <v>409</v>
      </c>
      <c r="G76" s="101" t="s">
        <v>494</v>
      </c>
      <c r="H76" s="15"/>
      <c r="I76" s="15"/>
    </row>
    <row r="77" spans="1:9" ht="26.25" thickBot="1" x14ac:dyDescent="0.3">
      <c r="A77" s="337"/>
      <c r="B77" s="334"/>
      <c r="C77" s="331"/>
      <c r="D77" s="95" t="s">
        <v>412</v>
      </c>
      <c r="E77" s="94" t="s">
        <v>43</v>
      </c>
      <c r="F77" s="104"/>
      <c r="G77" s="101" t="s">
        <v>413</v>
      </c>
      <c r="H77" s="15"/>
      <c r="I77" s="15"/>
    </row>
    <row r="78" spans="1:9" ht="39" thickBot="1" x14ac:dyDescent="0.3">
      <c r="A78" s="337"/>
      <c r="B78" s="334"/>
      <c r="C78" s="331"/>
      <c r="D78" s="95" t="s">
        <v>414</v>
      </c>
      <c r="E78" s="94" t="s">
        <v>43</v>
      </c>
      <c r="F78" s="19" t="s">
        <v>495</v>
      </c>
      <c r="G78" s="101" t="s">
        <v>496</v>
      </c>
      <c r="H78" s="15"/>
      <c r="I78" s="15"/>
    </row>
    <row r="79" spans="1:9" ht="26.25" thickBot="1" x14ac:dyDescent="0.3">
      <c r="A79" s="337"/>
      <c r="B79" s="334"/>
      <c r="C79" s="331" t="s">
        <v>497</v>
      </c>
      <c r="D79" s="95" t="s">
        <v>385</v>
      </c>
      <c r="E79" s="94" t="s">
        <v>43</v>
      </c>
      <c r="F79" s="19" t="s">
        <v>498</v>
      </c>
      <c r="G79" s="101" t="s">
        <v>499</v>
      </c>
      <c r="H79" s="15"/>
      <c r="I79" s="15"/>
    </row>
    <row r="80" spans="1:9" ht="39" thickBot="1" x14ac:dyDescent="0.3">
      <c r="A80" s="337"/>
      <c r="B80" s="335"/>
      <c r="C80" s="331"/>
      <c r="D80" s="97" t="s">
        <v>389</v>
      </c>
      <c r="E80" s="94" t="s">
        <v>43</v>
      </c>
      <c r="F80" s="19" t="s">
        <v>390</v>
      </c>
      <c r="G80" s="19" t="s">
        <v>500</v>
      </c>
      <c r="H80" s="15"/>
      <c r="I80" s="15"/>
    </row>
    <row r="81" spans="1:9" ht="115.5" thickBot="1" x14ac:dyDescent="0.3">
      <c r="A81" s="337"/>
      <c r="B81" s="333" t="s">
        <v>278</v>
      </c>
      <c r="C81" s="343" t="s">
        <v>279</v>
      </c>
      <c r="D81" s="95" t="s">
        <v>280</v>
      </c>
      <c r="E81" s="94" t="s">
        <v>43</v>
      </c>
      <c r="F81" s="19" t="s">
        <v>501</v>
      </c>
      <c r="G81" s="101" t="s">
        <v>502</v>
      </c>
      <c r="H81" s="16" t="s">
        <v>503</v>
      </c>
      <c r="I81" s="20">
        <v>2021130010076</v>
      </c>
    </row>
    <row r="82" spans="1:9" ht="90.75" thickBot="1" x14ac:dyDescent="0.3">
      <c r="A82" s="337"/>
      <c r="B82" s="334"/>
      <c r="C82" s="344"/>
      <c r="D82" s="19" t="s">
        <v>286</v>
      </c>
      <c r="E82" s="94" t="s">
        <v>43</v>
      </c>
      <c r="F82" s="19" t="s">
        <v>288</v>
      </c>
      <c r="G82" s="19" t="s">
        <v>289</v>
      </c>
      <c r="H82" s="131" t="s">
        <v>504</v>
      </c>
      <c r="I82" s="2">
        <v>2024130012122</v>
      </c>
    </row>
    <row r="83" spans="1:9" ht="54.75" customHeight="1" thickBot="1" x14ac:dyDescent="0.3">
      <c r="A83" s="338"/>
      <c r="B83" s="335"/>
      <c r="C83" s="96" t="s">
        <v>297</v>
      </c>
      <c r="D83" s="95" t="s">
        <v>298</v>
      </c>
      <c r="E83" s="94" t="s">
        <v>43</v>
      </c>
      <c r="F83" s="104"/>
      <c r="G83" s="101" t="s">
        <v>299</v>
      </c>
      <c r="H83" s="15"/>
      <c r="I83" s="15"/>
    </row>
    <row r="84" spans="1:9" ht="75" customHeight="1" thickBot="1" x14ac:dyDescent="0.3">
      <c r="A84" s="336" t="s">
        <v>505</v>
      </c>
      <c r="B84" s="333" t="s">
        <v>300</v>
      </c>
      <c r="C84" s="331" t="s">
        <v>301</v>
      </c>
      <c r="D84" s="95" t="s">
        <v>506</v>
      </c>
      <c r="E84" s="94" t="s">
        <v>43</v>
      </c>
      <c r="F84" s="104" t="s">
        <v>329</v>
      </c>
      <c r="G84" s="103"/>
      <c r="H84" s="15"/>
      <c r="I84" s="15"/>
    </row>
    <row r="85" spans="1:9" ht="39" thickBot="1" x14ac:dyDescent="0.3">
      <c r="A85" s="337"/>
      <c r="B85" s="334"/>
      <c r="C85" s="331"/>
      <c r="D85" s="95" t="s">
        <v>331</v>
      </c>
      <c r="E85" s="94" t="s">
        <v>43</v>
      </c>
      <c r="F85" s="19" t="s">
        <v>332</v>
      </c>
      <c r="G85" s="103"/>
      <c r="H85" s="15"/>
      <c r="I85" s="15"/>
    </row>
    <row r="86" spans="1:9" ht="77.25" thickBot="1" x14ac:dyDescent="0.3">
      <c r="A86" s="337"/>
      <c r="B86" s="334"/>
      <c r="C86" s="331"/>
      <c r="D86" s="95" t="s">
        <v>380</v>
      </c>
      <c r="E86" s="113" t="s">
        <v>507</v>
      </c>
      <c r="F86" s="19" t="s">
        <v>381</v>
      </c>
      <c r="G86" s="103"/>
      <c r="H86" s="15"/>
      <c r="I86" s="15"/>
    </row>
    <row r="87" spans="1:9" ht="13.5" thickBot="1" x14ac:dyDescent="0.3">
      <c r="A87" s="337"/>
      <c r="B87" s="334"/>
      <c r="C87" s="331"/>
      <c r="D87" s="95" t="s">
        <v>302</v>
      </c>
      <c r="E87" s="111">
        <v>0</v>
      </c>
      <c r="F87" s="19" t="s">
        <v>303</v>
      </c>
      <c r="G87" s="103"/>
      <c r="H87" s="15"/>
      <c r="I87" s="15"/>
    </row>
    <row r="88" spans="1:9" ht="13.5" thickBot="1" x14ac:dyDescent="0.3">
      <c r="A88" s="337"/>
      <c r="B88" s="334"/>
      <c r="C88" s="331"/>
      <c r="D88" s="95" t="s">
        <v>310</v>
      </c>
      <c r="E88" s="94">
        <v>0</v>
      </c>
      <c r="F88" s="19" t="s">
        <v>311</v>
      </c>
      <c r="G88" s="103"/>
      <c r="H88" s="15"/>
      <c r="I88" s="15"/>
    </row>
    <row r="89" spans="1:9" ht="26.25" thickBot="1" x14ac:dyDescent="0.3">
      <c r="A89" s="337"/>
      <c r="B89" s="334"/>
      <c r="C89" s="331"/>
      <c r="D89" s="95" t="s">
        <v>312</v>
      </c>
      <c r="E89" s="94"/>
      <c r="F89" s="19" t="s">
        <v>313</v>
      </c>
      <c r="G89" s="103"/>
      <c r="H89" s="15"/>
      <c r="I89" s="15"/>
    </row>
    <row r="90" spans="1:9" ht="90" thickBot="1" x14ac:dyDescent="0.3">
      <c r="A90" s="337"/>
      <c r="B90" s="334"/>
      <c r="C90" s="331"/>
      <c r="D90" s="95" t="s">
        <v>304</v>
      </c>
      <c r="E90" s="94">
        <v>0</v>
      </c>
      <c r="F90" s="19" t="s">
        <v>305</v>
      </c>
      <c r="G90" s="103"/>
      <c r="H90" s="19" t="s">
        <v>508</v>
      </c>
      <c r="I90" s="18">
        <v>2021130010108</v>
      </c>
    </row>
    <row r="91" spans="1:9" ht="26.25" thickBot="1" x14ac:dyDescent="0.3">
      <c r="A91" s="337"/>
      <c r="B91" s="334"/>
      <c r="C91" s="331"/>
      <c r="D91" s="95" t="s">
        <v>419</v>
      </c>
      <c r="E91" s="94">
        <v>0</v>
      </c>
      <c r="F91" s="19" t="s">
        <v>420</v>
      </c>
      <c r="G91" s="103"/>
      <c r="H91" s="15"/>
      <c r="I91" s="15"/>
    </row>
    <row r="92" spans="1:9" ht="26.25" thickBot="1" x14ac:dyDescent="0.3">
      <c r="A92" s="337"/>
      <c r="B92" s="334"/>
      <c r="C92" s="331"/>
      <c r="D92" s="95" t="s">
        <v>306</v>
      </c>
      <c r="E92" s="94">
        <v>0</v>
      </c>
      <c r="F92" s="19" t="s">
        <v>306</v>
      </c>
      <c r="G92" s="103"/>
      <c r="H92" s="15"/>
      <c r="I92" s="15"/>
    </row>
    <row r="93" spans="1:9" ht="64.5" thickBot="1" x14ac:dyDescent="0.3">
      <c r="A93" s="337"/>
      <c r="B93" s="334"/>
      <c r="C93" s="95" t="s">
        <v>307</v>
      </c>
      <c r="D93" s="95" t="s">
        <v>308</v>
      </c>
      <c r="E93" s="94">
        <v>0</v>
      </c>
      <c r="F93" s="19" t="s">
        <v>509</v>
      </c>
      <c r="G93" s="101" t="s">
        <v>509</v>
      </c>
      <c r="H93" s="15"/>
      <c r="I93" s="15"/>
    </row>
    <row r="94" spans="1:9" ht="26.25" thickBot="1" x14ac:dyDescent="0.3">
      <c r="A94" s="337"/>
      <c r="B94" s="334"/>
      <c r="C94" s="95" t="s">
        <v>314</v>
      </c>
      <c r="D94" s="95" t="s">
        <v>315</v>
      </c>
      <c r="E94" s="94">
        <v>0</v>
      </c>
      <c r="F94" s="19" t="s">
        <v>316</v>
      </c>
      <c r="G94" s="103"/>
      <c r="H94" s="15"/>
      <c r="I94" s="15"/>
    </row>
    <row r="95" spans="1:9" ht="45" customHeight="1" thickBot="1" x14ac:dyDescent="0.3">
      <c r="A95" s="337"/>
      <c r="B95" s="334"/>
      <c r="C95" s="331" t="s">
        <v>318</v>
      </c>
      <c r="D95" s="95" t="s">
        <v>510</v>
      </c>
      <c r="E95" s="94">
        <v>0</v>
      </c>
      <c r="F95" s="19" t="s">
        <v>511</v>
      </c>
      <c r="G95" s="103"/>
      <c r="H95" s="15"/>
      <c r="I95" s="15"/>
    </row>
    <row r="96" spans="1:9" ht="13.5" thickBot="1" x14ac:dyDescent="0.3">
      <c r="A96" s="337"/>
      <c r="B96" s="334"/>
      <c r="C96" s="331"/>
      <c r="D96" s="98" t="s">
        <v>321</v>
      </c>
      <c r="E96" s="94">
        <v>0</v>
      </c>
      <c r="F96" s="19" t="s">
        <v>322</v>
      </c>
      <c r="G96" s="103"/>
      <c r="H96" s="15"/>
      <c r="I96" s="15"/>
    </row>
    <row r="97" spans="1:9" ht="26.25" thickBot="1" x14ac:dyDescent="0.3">
      <c r="A97" s="337"/>
      <c r="B97" s="335"/>
      <c r="C97" s="331"/>
      <c r="D97" s="95" t="s">
        <v>323</v>
      </c>
      <c r="E97" s="94">
        <v>4</v>
      </c>
      <c r="F97" s="19" t="s">
        <v>324</v>
      </c>
      <c r="G97" s="101" t="s">
        <v>325</v>
      </c>
      <c r="H97" s="15"/>
      <c r="I97" s="15"/>
    </row>
    <row r="98" spans="1:9" ht="115.5" thickBot="1" x14ac:dyDescent="0.3">
      <c r="A98" s="337"/>
      <c r="B98" s="332" t="s">
        <v>121</v>
      </c>
      <c r="C98" s="331" t="s">
        <v>133</v>
      </c>
      <c r="D98" s="95" t="s">
        <v>141</v>
      </c>
      <c r="E98" s="94">
        <v>0</v>
      </c>
      <c r="F98" s="19" t="s">
        <v>512</v>
      </c>
      <c r="G98" s="101" t="s">
        <v>512</v>
      </c>
      <c r="H98" s="15"/>
      <c r="I98" s="15"/>
    </row>
    <row r="99" spans="1:9" ht="39" thickBot="1" x14ac:dyDescent="0.3">
      <c r="A99" s="337"/>
      <c r="B99" s="329"/>
      <c r="C99" s="331"/>
      <c r="D99" s="95" t="s">
        <v>134</v>
      </c>
      <c r="E99" s="94">
        <v>0</v>
      </c>
      <c r="F99" s="19" t="s">
        <v>513</v>
      </c>
      <c r="G99" s="101" t="s">
        <v>513</v>
      </c>
      <c r="H99" s="15"/>
      <c r="I99" s="15"/>
    </row>
    <row r="100" spans="1:9" ht="46.5" customHeight="1" thickBot="1" x14ac:dyDescent="0.3">
      <c r="A100" s="337"/>
      <c r="B100" s="329"/>
      <c r="C100" s="331"/>
      <c r="D100" s="95" t="s">
        <v>180</v>
      </c>
      <c r="E100" s="94">
        <v>0</v>
      </c>
      <c r="F100" s="104" t="s">
        <v>181</v>
      </c>
      <c r="G100" s="103"/>
      <c r="H100" s="15"/>
      <c r="I100" s="15"/>
    </row>
    <row r="101" spans="1:9" ht="13.5" thickBot="1" x14ac:dyDescent="0.3">
      <c r="A101" s="337"/>
      <c r="B101" s="329"/>
      <c r="C101" s="331"/>
      <c r="D101" s="95" t="s">
        <v>219</v>
      </c>
      <c r="E101" s="94">
        <v>0</v>
      </c>
      <c r="F101" s="19" t="s">
        <v>220</v>
      </c>
      <c r="G101" s="103"/>
      <c r="H101" s="15"/>
      <c r="I101" s="15"/>
    </row>
    <row r="102" spans="1:9" ht="26.25" thickBot="1" x14ac:dyDescent="0.3">
      <c r="A102" s="337"/>
      <c r="B102" s="329"/>
      <c r="C102" s="331"/>
      <c r="D102" s="95" t="s">
        <v>136</v>
      </c>
      <c r="E102" s="94"/>
      <c r="F102" s="19" t="s">
        <v>137</v>
      </c>
      <c r="G102" s="101" t="s">
        <v>138</v>
      </c>
      <c r="H102" s="15"/>
      <c r="I102" s="15"/>
    </row>
    <row r="103" spans="1:9" ht="26.25" thickBot="1" x14ac:dyDescent="0.3">
      <c r="A103" s="338"/>
      <c r="B103" s="330"/>
      <c r="C103" s="331"/>
      <c r="D103" s="98" t="s">
        <v>122</v>
      </c>
      <c r="E103" s="94">
        <v>0</v>
      </c>
      <c r="F103" s="19" t="s">
        <v>124</v>
      </c>
      <c r="G103" s="101" t="s">
        <v>125</v>
      </c>
      <c r="H103" s="15"/>
      <c r="I103" s="15"/>
    </row>
    <row r="104" spans="1:9" x14ac:dyDescent="0.25">
      <c r="E104" s="111"/>
    </row>
    <row r="105" spans="1:9" x14ac:dyDescent="0.25">
      <c r="E105" s="111"/>
    </row>
    <row r="106" spans="1:9" x14ac:dyDescent="0.25">
      <c r="E106" s="111"/>
    </row>
    <row r="107" spans="1:9" x14ac:dyDescent="0.25">
      <c r="E107" s="111"/>
    </row>
    <row r="108" spans="1:9" x14ac:dyDescent="0.25">
      <c r="E108" s="111"/>
    </row>
    <row r="109" spans="1:9" x14ac:dyDescent="0.25">
      <c r="E109" s="111"/>
    </row>
    <row r="110" spans="1:9" x14ac:dyDescent="0.25">
      <c r="E110" s="111"/>
    </row>
    <row r="111" spans="1:9" x14ac:dyDescent="0.25">
      <c r="E111" s="111"/>
    </row>
    <row r="112" spans="1:9" x14ac:dyDescent="0.25">
      <c r="E112" s="111"/>
    </row>
    <row r="113" spans="5:5" x14ac:dyDescent="0.25">
      <c r="E113" s="111"/>
    </row>
    <row r="114" spans="5:5" x14ac:dyDescent="0.25">
      <c r="E114" s="111"/>
    </row>
    <row r="115" spans="5:5" x14ac:dyDescent="0.25">
      <c r="E115" s="111"/>
    </row>
    <row r="116" spans="5:5" x14ac:dyDescent="0.25">
      <c r="E116" s="111"/>
    </row>
    <row r="117" spans="5:5" x14ac:dyDescent="0.25">
      <c r="E117" s="111"/>
    </row>
    <row r="118" spans="5:5" x14ac:dyDescent="0.25">
      <c r="E118" s="111"/>
    </row>
    <row r="119" spans="5:5" x14ac:dyDescent="0.25">
      <c r="E119" s="111"/>
    </row>
    <row r="120" spans="5:5" x14ac:dyDescent="0.25">
      <c r="E120" s="111"/>
    </row>
    <row r="121" spans="5:5" x14ac:dyDescent="0.25">
      <c r="E121" s="111"/>
    </row>
    <row r="122" spans="5:5" x14ac:dyDescent="0.25">
      <c r="E122" s="111"/>
    </row>
    <row r="123" spans="5:5" x14ac:dyDescent="0.25">
      <c r="E123" s="111"/>
    </row>
    <row r="124" spans="5:5" x14ac:dyDescent="0.25">
      <c r="E124" s="111"/>
    </row>
    <row r="125" spans="5:5" x14ac:dyDescent="0.25">
      <c r="E125" s="111"/>
    </row>
    <row r="126" spans="5:5" x14ac:dyDescent="0.25">
      <c r="E126" s="111"/>
    </row>
    <row r="127" spans="5:5" x14ac:dyDescent="0.25">
      <c r="E127" s="111"/>
    </row>
    <row r="128" spans="5:5" x14ac:dyDescent="0.25">
      <c r="E128" s="111"/>
    </row>
    <row r="129" spans="5:5" x14ac:dyDescent="0.25">
      <c r="E129" s="111"/>
    </row>
    <row r="130" spans="5:5" x14ac:dyDescent="0.25">
      <c r="E130" s="111"/>
    </row>
    <row r="131" spans="5:5" x14ac:dyDescent="0.25">
      <c r="E131" s="111"/>
    </row>
    <row r="132" spans="5:5" x14ac:dyDescent="0.25">
      <c r="E132" s="111"/>
    </row>
    <row r="133" spans="5:5" x14ac:dyDescent="0.25">
      <c r="E133" s="111"/>
    </row>
    <row r="134" spans="5:5" x14ac:dyDescent="0.25">
      <c r="E134" s="111"/>
    </row>
    <row r="135" spans="5:5" x14ac:dyDescent="0.25">
      <c r="E135" s="111"/>
    </row>
    <row r="136" spans="5:5" x14ac:dyDescent="0.25">
      <c r="E136" s="111"/>
    </row>
    <row r="137" spans="5:5" x14ac:dyDescent="0.25">
      <c r="E137" s="111"/>
    </row>
    <row r="138" spans="5:5" x14ac:dyDescent="0.25">
      <c r="E138" s="111"/>
    </row>
    <row r="139" spans="5:5" x14ac:dyDescent="0.25">
      <c r="E139" s="111"/>
    </row>
    <row r="140" spans="5:5" x14ac:dyDescent="0.25">
      <c r="E140" s="111"/>
    </row>
    <row r="141" spans="5:5" x14ac:dyDescent="0.25">
      <c r="E141" s="111"/>
    </row>
    <row r="142" spans="5:5" x14ac:dyDescent="0.25">
      <c r="E142" s="111"/>
    </row>
    <row r="143" spans="5:5" x14ac:dyDescent="0.25">
      <c r="E143" s="111"/>
    </row>
    <row r="144" spans="5:5" x14ac:dyDescent="0.25">
      <c r="E144" s="111"/>
    </row>
    <row r="145" spans="5:5" x14ac:dyDescent="0.25">
      <c r="E145" s="111"/>
    </row>
    <row r="146" spans="5:5" x14ac:dyDescent="0.25">
      <c r="E146" s="111"/>
    </row>
    <row r="147" spans="5:5" x14ac:dyDescent="0.25">
      <c r="E147" s="111"/>
    </row>
    <row r="148" spans="5:5" x14ac:dyDescent="0.25">
      <c r="E148" s="111"/>
    </row>
    <row r="149" spans="5:5" x14ac:dyDescent="0.25">
      <c r="E149" s="111"/>
    </row>
    <row r="150" spans="5:5" x14ac:dyDescent="0.25">
      <c r="E150" s="111"/>
    </row>
    <row r="151" spans="5:5" x14ac:dyDescent="0.25">
      <c r="E151" s="111"/>
    </row>
    <row r="152" spans="5:5" x14ac:dyDescent="0.25">
      <c r="E152" s="111"/>
    </row>
    <row r="153" spans="5:5" x14ac:dyDescent="0.25">
      <c r="E153" s="111"/>
    </row>
    <row r="154" spans="5:5" x14ac:dyDescent="0.25">
      <c r="E154" s="111"/>
    </row>
    <row r="155" spans="5:5" x14ac:dyDescent="0.25">
      <c r="E155" s="111"/>
    </row>
    <row r="156" spans="5:5" x14ac:dyDescent="0.25">
      <c r="E156" s="111"/>
    </row>
  </sheetData>
  <mergeCells count="49">
    <mergeCell ref="A84:A103"/>
    <mergeCell ref="B84:B97"/>
    <mergeCell ref="C84:C92"/>
    <mergeCell ref="C95:C97"/>
    <mergeCell ref="B98:B103"/>
    <mergeCell ref="C98:C103"/>
    <mergeCell ref="A72:A83"/>
    <mergeCell ref="B72:B80"/>
    <mergeCell ref="C72:C78"/>
    <mergeCell ref="C79:C80"/>
    <mergeCell ref="B81:B83"/>
    <mergeCell ref="C81:C82"/>
    <mergeCell ref="A55:A71"/>
    <mergeCell ref="B55:B71"/>
    <mergeCell ref="C55:C66"/>
    <mergeCell ref="C67:C71"/>
    <mergeCell ref="C35:C37"/>
    <mergeCell ref="C38:C42"/>
    <mergeCell ref="A45:A54"/>
    <mergeCell ref="B45:B46"/>
    <mergeCell ref="C45:C46"/>
    <mergeCell ref="B47:B51"/>
    <mergeCell ref="C47:C51"/>
    <mergeCell ref="B52:B54"/>
    <mergeCell ref="C52:C54"/>
    <mergeCell ref="B43:B44"/>
    <mergeCell ref="C43:C44"/>
    <mergeCell ref="A5:A44"/>
    <mergeCell ref="B5:B10"/>
    <mergeCell ref="C5:C10"/>
    <mergeCell ref="B11:B17"/>
    <mergeCell ref="C11:C17"/>
    <mergeCell ref="B38:B42"/>
    <mergeCell ref="C18:C21"/>
    <mergeCell ref="B22:B29"/>
    <mergeCell ref="C22:C26"/>
    <mergeCell ref="C27:C29"/>
    <mergeCell ref="B30:B37"/>
    <mergeCell ref="C30:C34"/>
    <mergeCell ref="B18:B21"/>
    <mergeCell ref="A1:I1"/>
    <mergeCell ref="A3:A4"/>
    <mergeCell ref="B3:B4"/>
    <mergeCell ref="C3:C4"/>
    <mergeCell ref="D3:D4"/>
    <mergeCell ref="E3:E4"/>
    <mergeCell ref="F3:G3"/>
    <mergeCell ref="H3:H4"/>
    <mergeCell ref="I3:I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14"/>
  <sheetViews>
    <sheetView zoomScale="70" zoomScaleNormal="70" workbookViewId="0">
      <pane xSplit="18" ySplit="9" topLeftCell="S10" activePane="bottomRight" state="frozen"/>
      <selection pane="topRight" activeCell="S1" sqref="S1"/>
      <selection pane="bottomLeft" activeCell="A10" sqref="A10"/>
      <selection pane="bottomRight" activeCell="S10" sqref="S10"/>
    </sheetView>
  </sheetViews>
  <sheetFormatPr baseColWidth="10" defaultColWidth="11.42578125" defaultRowHeight="15" x14ac:dyDescent="0.2"/>
  <cols>
    <col min="1" max="1" width="21.42578125" style="154" customWidth="1"/>
    <col min="2" max="2" width="13.28515625" style="152" hidden="1" customWidth="1"/>
    <col min="3" max="3" width="12.85546875" style="152" customWidth="1"/>
    <col min="4" max="4" width="19.85546875" style="152" customWidth="1"/>
    <col min="5" max="5" width="18.5703125" style="152" hidden="1" customWidth="1"/>
    <col min="6" max="6" width="17.5703125" style="152" hidden="1" customWidth="1"/>
    <col min="7" max="7" width="28.7109375" style="152" customWidth="1"/>
    <col min="8" max="8" width="11.42578125" style="152" hidden="1" customWidth="1"/>
    <col min="9" max="9" width="30.5703125" style="152" customWidth="1"/>
    <col min="10" max="11" width="16.28515625" style="152" hidden="1" customWidth="1"/>
    <col min="12" max="13" width="30.85546875" style="152" hidden="1" customWidth="1"/>
    <col min="14" max="14" width="32.42578125" style="152" hidden="1" customWidth="1"/>
    <col min="15" max="15" width="18.7109375" style="152" hidden="1" customWidth="1"/>
    <col min="16" max="16" width="19.140625" style="152" hidden="1" customWidth="1"/>
    <col min="17" max="17" width="24.28515625" style="152" hidden="1" customWidth="1"/>
    <col min="18" max="18" width="17.5703125" style="152" customWidth="1"/>
    <col min="19" max="20" width="19.42578125" style="152" customWidth="1"/>
    <col min="21" max="21" width="22.7109375" style="152" customWidth="1"/>
    <col min="22" max="22" width="22.42578125" style="152" customWidth="1"/>
    <col min="23" max="23" width="19.85546875" style="152" customWidth="1"/>
    <col min="24" max="24" width="21.42578125" style="154" hidden="1" customWidth="1"/>
    <col min="25" max="25" width="30.5703125" style="191" customWidth="1"/>
    <col min="26" max="16384" width="11.42578125" style="152"/>
  </cols>
  <sheetData>
    <row r="1" spans="1:25" ht="47.25" customHeight="1" x14ac:dyDescent="0.2">
      <c r="A1" s="349" t="s">
        <v>0</v>
      </c>
      <c r="B1" s="345" t="s">
        <v>1</v>
      </c>
      <c r="C1" s="347" t="s">
        <v>2</v>
      </c>
      <c r="D1" s="347" t="s">
        <v>3</v>
      </c>
      <c r="E1" s="345" t="s">
        <v>4</v>
      </c>
      <c r="F1" s="345" t="s">
        <v>5</v>
      </c>
      <c r="G1" s="347" t="s">
        <v>6</v>
      </c>
      <c r="H1" s="345" t="s">
        <v>7</v>
      </c>
      <c r="I1" s="347" t="s">
        <v>8</v>
      </c>
      <c r="J1" s="345" t="s">
        <v>9</v>
      </c>
      <c r="K1" s="354" t="s">
        <v>10</v>
      </c>
      <c r="L1" s="356" t="s">
        <v>11</v>
      </c>
      <c r="M1" s="357"/>
      <c r="N1" s="358"/>
      <c r="O1" s="345" t="s">
        <v>12</v>
      </c>
      <c r="P1" s="345" t="s">
        <v>13</v>
      </c>
      <c r="Q1" s="345" t="s">
        <v>14</v>
      </c>
      <c r="R1" s="350" t="s">
        <v>15</v>
      </c>
      <c r="S1" s="347" t="s">
        <v>16</v>
      </c>
      <c r="T1" s="347" t="s">
        <v>17</v>
      </c>
      <c r="U1" s="352" t="s">
        <v>18</v>
      </c>
      <c r="V1" s="347" t="s">
        <v>19</v>
      </c>
      <c r="W1" s="347" t="s">
        <v>20</v>
      </c>
      <c r="X1" s="349" t="s">
        <v>21</v>
      </c>
      <c r="Y1" s="347" t="s">
        <v>22</v>
      </c>
    </row>
    <row r="2" spans="1:25" ht="35.25" customHeight="1" x14ac:dyDescent="0.2">
      <c r="A2" s="349"/>
      <c r="B2" s="346"/>
      <c r="C2" s="348"/>
      <c r="D2" s="348"/>
      <c r="E2" s="346"/>
      <c r="F2" s="346"/>
      <c r="G2" s="348"/>
      <c r="H2" s="346"/>
      <c r="I2" s="348"/>
      <c r="J2" s="346"/>
      <c r="K2" s="355"/>
      <c r="L2" s="156" t="s">
        <v>23</v>
      </c>
      <c r="M2" s="156" t="s">
        <v>24</v>
      </c>
      <c r="N2" s="156" t="s">
        <v>25</v>
      </c>
      <c r="O2" s="346"/>
      <c r="P2" s="346"/>
      <c r="Q2" s="346"/>
      <c r="R2" s="351"/>
      <c r="S2" s="348"/>
      <c r="T2" s="348"/>
      <c r="U2" s="353"/>
      <c r="V2" s="348"/>
      <c r="W2" s="348"/>
      <c r="X2" s="349"/>
      <c r="Y2" s="348"/>
    </row>
    <row r="3" spans="1:25" ht="38.25" hidden="1" customHeight="1" x14ac:dyDescent="0.2">
      <c r="A3" s="153" t="s">
        <v>26</v>
      </c>
      <c r="B3" s="141"/>
      <c r="C3" s="142"/>
      <c r="D3" s="142"/>
      <c r="E3" s="143"/>
      <c r="F3" s="157"/>
      <c r="G3" s="143"/>
      <c r="H3" s="157"/>
      <c r="I3" s="142" t="s">
        <v>27</v>
      </c>
      <c r="J3" s="157"/>
      <c r="K3" s="142"/>
      <c r="L3" s="142"/>
      <c r="M3" s="142"/>
      <c r="N3" s="143"/>
      <c r="O3" s="143"/>
      <c r="P3" s="158"/>
      <c r="Q3" s="157"/>
      <c r="R3" s="159"/>
      <c r="S3" s="147"/>
      <c r="T3" s="143"/>
      <c r="U3" s="151"/>
      <c r="V3" s="143"/>
      <c r="W3" s="143"/>
      <c r="X3" s="153" t="s">
        <v>26</v>
      </c>
      <c r="Y3" s="143"/>
    </row>
    <row r="4" spans="1:25" ht="15" hidden="1" customHeight="1" x14ac:dyDescent="0.2">
      <c r="A4" s="153" t="s">
        <v>26</v>
      </c>
      <c r="B4" s="141"/>
      <c r="C4" s="144"/>
      <c r="D4" s="144"/>
      <c r="E4" s="141"/>
      <c r="F4" s="157"/>
      <c r="G4" s="141"/>
      <c r="H4" s="157"/>
      <c r="I4" s="144" t="s">
        <v>28</v>
      </c>
      <c r="J4" s="157"/>
      <c r="K4" s="144"/>
      <c r="L4" s="144"/>
      <c r="M4" s="144"/>
      <c r="N4" s="141"/>
      <c r="O4" s="160"/>
      <c r="P4" s="158"/>
      <c r="Q4" s="157"/>
      <c r="R4" s="161"/>
      <c r="S4" s="145"/>
      <c r="T4" s="141"/>
      <c r="U4" s="155"/>
      <c r="V4" s="141"/>
      <c r="W4" s="141"/>
      <c r="X4" s="153" t="s">
        <v>26</v>
      </c>
      <c r="Y4" s="141"/>
    </row>
    <row r="5" spans="1:25" ht="25.5" hidden="1" customHeight="1" x14ac:dyDescent="0.2">
      <c r="A5" s="153" t="s">
        <v>26</v>
      </c>
      <c r="B5" s="141"/>
      <c r="C5" s="144"/>
      <c r="D5" s="144"/>
      <c r="E5" s="141"/>
      <c r="F5" s="157"/>
      <c r="G5" s="141"/>
      <c r="H5" s="157"/>
      <c r="I5" s="144" t="s">
        <v>29</v>
      </c>
      <c r="J5" s="157"/>
      <c r="K5" s="144"/>
      <c r="L5" s="144"/>
      <c r="M5" s="144"/>
      <c r="N5" s="141"/>
      <c r="O5" s="160"/>
      <c r="P5" s="158"/>
      <c r="Q5" s="157"/>
      <c r="R5" s="161"/>
      <c r="S5" s="145"/>
      <c r="T5" s="141"/>
      <c r="U5" s="155"/>
      <c r="V5" s="141"/>
      <c r="W5" s="141"/>
      <c r="X5" s="153" t="s">
        <v>26</v>
      </c>
      <c r="Y5" s="141"/>
    </row>
    <row r="6" spans="1:25" ht="39.75" hidden="1" customHeight="1" x14ac:dyDescent="0.2">
      <c r="A6" s="153"/>
      <c r="B6" s="145"/>
      <c r="C6" s="146"/>
      <c r="D6" s="146"/>
      <c r="E6" s="147"/>
      <c r="F6" s="162"/>
      <c r="G6" s="147"/>
      <c r="H6" s="162"/>
      <c r="I6" s="146" t="s">
        <v>30</v>
      </c>
      <c r="J6" s="162"/>
      <c r="K6" s="146"/>
      <c r="L6" s="146"/>
      <c r="M6" s="146"/>
      <c r="N6" s="147"/>
      <c r="O6" s="163">
        <f>'[2]Plan Indicativo'!CP15</f>
        <v>1</v>
      </c>
      <c r="P6" s="164"/>
      <c r="Q6" s="162"/>
      <c r="R6" s="159"/>
      <c r="S6" s="147"/>
      <c r="T6" s="147"/>
      <c r="U6" s="151"/>
      <c r="V6" s="147"/>
      <c r="W6" s="147"/>
      <c r="X6" s="153"/>
      <c r="Y6" s="147"/>
    </row>
    <row r="7" spans="1:25" ht="78.75" hidden="1" x14ac:dyDescent="0.2">
      <c r="A7" s="153"/>
      <c r="B7" s="165"/>
      <c r="C7" s="148" t="s">
        <v>31</v>
      </c>
      <c r="D7" s="148" t="s">
        <v>31</v>
      </c>
      <c r="E7" s="148" t="s">
        <v>32</v>
      </c>
      <c r="F7" s="166"/>
      <c r="G7" s="148"/>
      <c r="H7" s="166"/>
      <c r="I7" s="149" t="s">
        <v>33</v>
      </c>
      <c r="J7" s="166"/>
      <c r="K7" s="149"/>
      <c r="L7" s="149"/>
      <c r="M7" s="149"/>
      <c r="N7" s="148"/>
      <c r="O7" s="167">
        <f>'[2]Plan Indicativo'!CP16</f>
        <v>0.42366931839524696</v>
      </c>
      <c r="P7" s="168"/>
      <c r="Q7" s="166"/>
      <c r="R7" s="159"/>
      <c r="S7" s="147"/>
      <c r="T7" s="148"/>
      <c r="U7" s="151"/>
      <c r="V7" s="148"/>
      <c r="W7" s="148"/>
      <c r="X7" s="153"/>
      <c r="Y7" s="148"/>
    </row>
    <row r="8" spans="1:25" ht="78.75" hidden="1" x14ac:dyDescent="0.2">
      <c r="A8" s="153"/>
      <c r="B8" s="165"/>
      <c r="C8" s="148" t="s">
        <v>31</v>
      </c>
      <c r="D8" s="148" t="s">
        <v>31</v>
      </c>
      <c r="E8" s="148" t="s">
        <v>32</v>
      </c>
      <c r="F8" s="166"/>
      <c r="G8" s="148"/>
      <c r="H8" s="166"/>
      <c r="I8" s="150" t="s">
        <v>34</v>
      </c>
      <c r="J8" s="166"/>
      <c r="K8" s="150"/>
      <c r="L8" s="150"/>
      <c r="M8" s="150"/>
      <c r="N8" s="148"/>
      <c r="O8" s="167">
        <f>'[2]Plan Indicativo'!CP17</f>
        <v>0.11644255285513747</v>
      </c>
      <c r="P8" s="168"/>
      <c r="Q8" s="166"/>
      <c r="R8" s="159"/>
      <c r="S8" s="147"/>
      <c r="T8" s="148"/>
      <c r="U8" s="151"/>
      <c r="V8" s="148"/>
      <c r="W8" s="148"/>
      <c r="X8" s="153"/>
      <c r="Y8" s="148"/>
    </row>
    <row r="9" spans="1:25" ht="78.75" hidden="1" x14ac:dyDescent="0.2">
      <c r="A9" s="153"/>
      <c r="B9" s="165"/>
      <c r="C9" s="148" t="s">
        <v>31</v>
      </c>
      <c r="D9" s="148" t="s">
        <v>31</v>
      </c>
      <c r="E9" s="148" t="s">
        <v>32</v>
      </c>
      <c r="F9" s="166"/>
      <c r="G9" s="148" t="s">
        <v>35</v>
      </c>
      <c r="H9" s="166"/>
      <c r="I9" s="149" t="s">
        <v>36</v>
      </c>
      <c r="J9" s="166"/>
      <c r="K9" s="149"/>
      <c r="L9" s="149"/>
      <c r="M9" s="149"/>
      <c r="N9" s="148"/>
      <c r="O9" s="169">
        <f>'[2]Plan Indicativo'!CP18</f>
        <v>1</v>
      </c>
      <c r="P9" s="168"/>
      <c r="Q9" s="166"/>
      <c r="R9" s="159"/>
      <c r="S9" s="147"/>
      <c r="T9" s="148"/>
      <c r="U9" s="151"/>
      <c r="V9" s="148"/>
      <c r="W9" s="148"/>
      <c r="X9" s="153"/>
      <c r="Y9" s="148"/>
    </row>
    <row r="10" spans="1:25" ht="45" x14ac:dyDescent="0.2">
      <c r="A10" s="153" t="s">
        <v>26</v>
      </c>
      <c r="B10" s="165">
        <v>1</v>
      </c>
      <c r="C10" s="165">
        <v>1</v>
      </c>
      <c r="D10" s="165" t="s">
        <v>31</v>
      </c>
      <c r="E10" s="165" t="s">
        <v>32</v>
      </c>
      <c r="F10" s="166"/>
      <c r="G10" s="165" t="s">
        <v>35</v>
      </c>
      <c r="H10" s="166"/>
      <c r="I10" s="171" t="s">
        <v>226</v>
      </c>
      <c r="J10" s="165" t="s">
        <v>42</v>
      </c>
      <c r="K10" s="165" t="s">
        <v>43</v>
      </c>
      <c r="L10" s="165" t="s">
        <v>227</v>
      </c>
      <c r="M10" s="165" t="s">
        <v>228</v>
      </c>
      <c r="N10" s="165" t="s">
        <v>229</v>
      </c>
      <c r="O10" s="169">
        <f>'[2]Plan Indicativo'!CP19</f>
        <v>0.4</v>
      </c>
      <c r="P10" s="168" t="s">
        <v>47</v>
      </c>
      <c r="Q10" s="166"/>
      <c r="R10" s="161">
        <v>800</v>
      </c>
      <c r="S10" s="177">
        <v>0</v>
      </c>
      <c r="T10" s="178">
        <v>0</v>
      </c>
      <c r="U10" s="179">
        <v>0</v>
      </c>
      <c r="V10" s="178">
        <v>400</v>
      </c>
      <c r="W10" s="178">
        <v>400</v>
      </c>
      <c r="X10" s="181" t="s">
        <v>26</v>
      </c>
      <c r="Y10" s="178" t="s">
        <v>48</v>
      </c>
    </row>
    <row r="11" spans="1:25" ht="135" x14ac:dyDescent="0.2">
      <c r="A11" s="170" t="s">
        <v>104</v>
      </c>
      <c r="B11" s="165">
        <v>1</v>
      </c>
      <c r="C11" s="165">
        <v>2</v>
      </c>
      <c r="D11" s="165" t="s">
        <v>31</v>
      </c>
      <c r="E11" s="165" t="s">
        <v>32</v>
      </c>
      <c r="F11" s="166"/>
      <c r="G11" s="165" t="s">
        <v>35</v>
      </c>
      <c r="H11" s="166"/>
      <c r="I11" s="171" t="s">
        <v>105</v>
      </c>
      <c r="J11" s="165" t="s">
        <v>42</v>
      </c>
      <c r="K11" s="165" t="s">
        <v>43</v>
      </c>
      <c r="L11" s="165" t="s">
        <v>106</v>
      </c>
      <c r="M11" s="165" t="s">
        <v>107</v>
      </c>
      <c r="N11" s="165" t="s">
        <v>108</v>
      </c>
      <c r="O11" s="169">
        <f>'[2]Plan Indicativo'!CP20</f>
        <v>0.05</v>
      </c>
      <c r="P11" s="168" t="s">
        <v>52</v>
      </c>
      <c r="Q11" s="166"/>
      <c r="R11" s="161">
        <v>15</v>
      </c>
      <c r="S11" s="177">
        <v>0</v>
      </c>
      <c r="T11" s="178">
        <v>5</v>
      </c>
      <c r="U11" s="179">
        <v>0</v>
      </c>
      <c r="V11" s="178">
        <v>5</v>
      </c>
      <c r="W11" s="178">
        <v>5</v>
      </c>
      <c r="X11" s="180" t="s">
        <v>104</v>
      </c>
      <c r="Y11" s="178" t="s">
        <v>48</v>
      </c>
    </row>
    <row r="12" spans="1:25" ht="45" x14ac:dyDescent="0.2">
      <c r="A12" s="170" t="s">
        <v>104</v>
      </c>
      <c r="B12" s="165">
        <v>1</v>
      </c>
      <c r="C12" s="165">
        <v>3</v>
      </c>
      <c r="D12" s="165" t="s">
        <v>31</v>
      </c>
      <c r="E12" s="165" t="s">
        <v>32</v>
      </c>
      <c r="F12" s="166"/>
      <c r="G12" s="165" t="s">
        <v>35</v>
      </c>
      <c r="H12" s="166"/>
      <c r="I12" s="171" t="s">
        <v>109</v>
      </c>
      <c r="J12" s="165" t="s">
        <v>42</v>
      </c>
      <c r="K12" s="165" t="s">
        <v>43</v>
      </c>
      <c r="L12" s="165" t="s">
        <v>110</v>
      </c>
      <c r="M12" s="165" t="s">
        <v>111</v>
      </c>
      <c r="N12" s="165" t="s">
        <v>112</v>
      </c>
      <c r="O12" s="169">
        <f>'[2]Plan Indicativo'!CP21</f>
        <v>0.05</v>
      </c>
      <c r="P12" s="168" t="s">
        <v>52</v>
      </c>
      <c r="Q12" s="166"/>
      <c r="R12" s="161">
        <v>500</v>
      </c>
      <c r="S12" s="177">
        <v>0</v>
      </c>
      <c r="T12" s="178">
        <v>100</v>
      </c>
      <c r="U12" s="179">
        <v>0</v>
      </c>
      <c r="V12" s="178">
        <v>200</v>
      </c>
      <c r="W12" s="178">
        <v>200</v>
      </c>
      <c r="X12" s="180" t="s">
        <v>104</v>
      </c>
      <c r="Y12" s="178" t="s">
        <v>48</v>
      </c>
    </row>
    <row r="13" spans="1:25" ht="60" x14ac:dyDescent="0.2">
      <c r="A13" s="153" t="s">
        <v>26</v>
      </c>
      <c r="B13" s="165">
        <v>1</v>
      </c>
      <c r="C13" s="165">
        <v>4</v>
      </c>
      <c r="D13" s="165" t="s">
        <v>31</v>
      </c>
      <c r="E13" s="165" t="s">
        <v>32</v>
      </c>
      <c r="F13" s="166"/>
      <c r="G13" s="165" t="s">
        <v>35</v>
      </c>
      <c r="H13" s="166"/>
      <c r="I13" s="171" t="s">
        <v>230</v>
      </c>
      <c r="J13" s="165" t="s">
        <v>42</v>
      </c>
      <c r="K13" s="165" t="s">
        <v>43</v>
      </c>
      <c r="L13" s="165"/>
      <c r="M13" s="165" t="s">
        <v>231</v>
      </c>
      <c r="N13" s="165" t="s">
        <v>231</v>
      </c>
      <c r="O13" s="169">
        <f>'[2]Plan Indicativo'!CP22</f>
        <v>0.3</v>
      </c>
      <c r="P13" s="168" t="s">
        <v>47</v>
      </c>
      <c r="Q13" s="166"/>
      <c r="R13" s="161">
        <v>5</v>
      </c>
      <c r="S13" s="177">
        <v>0</v>
      </c>
      <c r="T13" s="178">
        <v>1</v>
      </c>
      <c r="U13" s="179">
        <v>0</v>
      </c>
      <c r="V13" s="178">
        <v>2</v>
      </c>
      <c r="W13" s="178">
        <v>2</v>
      </c>
      <c r="X13" s="181" t="s">
        <v>26</v>
      </c>
      <c r="Y13" s="178" t="s">
        <v>48</v>
      </c>
    </row>
    <row r="14" spans="1:25" ht="75" x14ac:dyDescent="0.2">
      <c r="A14" s="153" t="s">
        <v>26</v>
      </c>
      <c r="B14" s="165">
        <v>1</v>
      </c>
      <c r="C14" s="165">
        <v>5</v>
      </c>
      <c r="D14" s="165" t="s">
        <v>31</v>
      </c>
      <c r="E14" s="165" t="s">
        <v>32</v>
      </c>
      <c r="F14" s="166"/>
      <c r="G14" s="165" t="s">
        <v>35</v>
      </c>
      <c r="H14" s="166"/>
      <c r="I14" s="171" t="s">
        <v>232</v>
      </c>
      <c r="J14" s="165" t="s">
        <v>42</v>
      </c>
      <c r="K14" s="165" t="s">
        <v>43</v>
      </c>
      <c r="L14" s="165"/>
      <c r="M14" s="165" t="s">
        <v>233</v>
      </c>
      <c r="N14" s="165" t="s">
        <v>233</v>
      </c>
      <c r="O14" s="169">
        <f>'[2]Plan Indicativo'!CP23</f>
        <v>0.1</v>
      </c>
      <c r="P14" s="168" t="s">
        <v>47</v>
      </c>
      <c r="Q14" s="166"/>
      <c r="R14" s="161">
        <v>5</v>
      </c>
      <c r="S14" s="177">
        <v>0</v>
      </c>
      <c r="T14" s="178">
        <v>0</v>
      </c>
      <c r="U14" s="179">
        <v>0</v>
      </c>
      <c r="V14" s="178">
        <v>2</v>
      </c>
      <c r="W14" s="178">
        <v>3</v>
      </c>
      <c r="X14" s="181" t="s">
        <v>26</v>
      </c>
      <c r="Y14" s="178" t="s">
        <v>48</v>
      </c>
    </row>
    <row r="15" spans="1:25" ht="90" x14ac:dyDescent="0.2">
      <c r="A15" s="153" t="s">
        <v>26</v>
      </c>
      <c r="B15" s="165">
        <v>1</v>
      </c>
      <c r="C15" s="165">
        <v>6</v>
      </c>
      <c r="D15" s="165" t="s">
        <v>31</v>
      </c>
      <c r="E15" s="165" t="s">
        <v>32</v>
      </c>
      <c r="F15" s="166"/>
      <c r="G15" s="165" t="s">
        <v>35</v>
      </c>
      <c r="H15" s="166"/>
      <c r="I15" s="171" t="s">
        <v>234</v>
      </c>
      <c r="J15" s="165" t="s">
        <v>42</v>
      </c>
      <c r="K15" s="165" t="s">
        <v>43</v>
      </c>
      <c r="L15" s="165" t="s">
        <v>235</v>
      </c>
      <c r="M15" s="165" t="s">
        <v>235</v>
      </c>
      <c r="N15" s="165" t="s">
        <v>236</v>
      </c>
      <c r="O15" s="169">
        <f>'[2]Plan Indicativo'!CP24</f>
        <v>0.1</v>
      </c>
      <c r="P15" s="168" t="s">
        <v>47</v>
      </c>
      <c r="Q15" s="166"/>
      <c r="R15" s="161">
        <v>10</v>
      </c>
      <c r="S15" s="177">
        <v>0</v>
      </c>
      <c r="T15" s="178">
        <v>0</v>
      </c>
      <c r="U15" s="179">
        <v>0</v>
      </c>
      <c r="V15" s="178">
        <v>5</v>
      </c>
      <c r="W15" s="178">
        <v>5</v>
      </c>
      <c r="X15" s="181" t="s">
        <v>26</v>
      </c>
      <c r="Y15" s="178" t="s">
        <v>48</v>
      </c>
    </row>
    <row r="16" spans="1:25" ht="60" x14ac:dyDescent="0.2">
      <c r="A16" s="170" t="s">
        <v>26</v>
      </c>
      <c r="B16" s="165">
        <v>1</v>
      </c>
      <c r="C16" s="165">
        <v>7</v>
      </c>
      <c r="D16" s="165" t="s">
        <v>31</v>
      </c>
      <c r="E16" s="165" t="s">
        <v>183</v>
      </c>
      <c r="F16" s="166"/>
      <c r="G16" s="165" t="s">
        <v>184</v>
      </c>
      <c r="H16" s="166"/>
      <c r="I16" s="171" t="s">
        <v>237</v>
      </c>
      <c r="J16" s="165" t="s">
        <v>42</v>
      </c>
      <c r="K16" s="165" t="s">
        <v>43</v>
      </c>
      <c r="L16" s="165" t="s">
        <v>238</v>
      </c>
      <c r="M16" s="165"/>
      <c r="N16" s="165" t="s">
        <v>238</v>
      </c>
      <c r="O16" s="169">
        <f>'[2]Plan Indicativo'!CP27</f>
        <v>0.4</v>
      </c>
      <c r="P16" s="168" t="s">
        <v>47</v>
      </c>
      <c r="Q16" s="166"/>
      <c r="R16" s="161">
        <v>1</v>
      </c>
      <c r="S16" s="177">
        <v>0</v>
      </c>
      <c r="T16" s="178">
        <v>0</v>
      </c>
      <c r="U16" s="179">
        <v>0</v>
      </c>
      <c r="V16" s="178">
        <v>0</v>
      </c>
      <c r="W16" s="178">
        <v>1</v>
      </c>
      <c r="X16" s="180" t="s">
        <v>26</v>
      </c>
      <c r="Y16" s="178" t="s">
        <v>48</v>
      </c>
    </row>
    <row r="17" spans="1:25" ht="45" x14ac:dyDescent="0.2">
      <c r="A17" s="170" t="s">
        <v>182</v>
      </c>
      <c r="B17" s="165">
        <v>1</v>
      </c>
      <c r="C17" s="165">
        <v>8</v>
      </c>
      <c r="D17" s="165" t="s">
        <v>31</v>
      </c>
      <c r="E17" s="165" t="s">
        <v>183</v>
      </c>
      <c r="F17" s="166"/>
      <c r="G17" s="165" t="s">
        <v>184</v>
      </c>
      <c r="H17" s="166"/>
      <c r="I17" s="171" t="s">
        <v>185</v>
      </c>
      <c r="J17" s="165" t="s">
        <v>42</v>
      </c>
      <c r="K17" s="165" t="s">
        <v>43</v>
      </c>
      <c r="L17" s="165" t="s">
        <v>186</v>
      </c>
      <c r="M17" s="165" t="s">
        <v>187</v>
      </c>
      <c r="N17" s="165" t="s">
        <v>188</v>
      </c>
      <c r="O17" s="169">
        <f>'[2]Plan Indicativo'!CP28</f>
        <v>0.1</v>
      </c>
      <c r="P17" s="168" t="s">
        <v>52</v>
      </c>
      <c r="Q17" s="166"/>
      <c r="R17" s="161">
        <v>10</v>
      </c>
      <c r="S17" s="177">
        <v>0</v>
      </c>
      <c r="T17" s="178">
        <v>0</v>
      </c>
      <c r="U17" s="179">
        <v>0</v>
      </c>
      <c r="V17" s="178">
        <v>5</v>
      </c>
      <c r="W17" s="178">
        <v>5</v>
      </c>
      <c r="X17" s="180" t="s">
        <v>182</v>
      </c>
      <c r="Y17" s="178" t="s">
        <v>48</v>
      </c>
    </row>
    <row r="18" spans="1:25" ht="45" x14ac:dyDescent="0.2">
      <c r="A18" s="170" t="s">
        <v>182</v>
      </c>
      <c r="B18" s="165">
        <v>1</v>
      </c>
      <c r="C18" s="165">
        <v>9</v>
      </c>
      <c r="D18" s="165" t="s">
        <v>31</v>
      </c>
      <c r="E18" s="165" t="s">
        <v>183</v>
      </c>
      <c r="F18" s="166"/>
      <c r="G18" s="165" t="s">
        <v>184</v>
      </c>
      <c r="H18" s="166"/>
      <c r="I18" s="171" t="s">
        <v>189</v>
      </c>
      <c r="J18" s="165" t="s">
        <v>42</v>
      </c>
      <c r="K18" s="165" t="s">
        <v>43</v>
      </c>
      <c r="L18" s="165" t="s">
        <v>190</v>
      </c>
      <c r="M18" s="165" t="s">
        <v>191</v>
      </c>
      <c r="N18" s="165" t="s">
        <v>192</v>
      </c>
      <c r="O18" s="169">
        <f>'[2]Plan Indicativo'!CP29</f>
        <v>0.1</v>
      </c>
      <c r="P18" s="168" t="s">
        <v>47</v>
      </c>
      <c r="Q18" s="166"/>
      <c r="R18" s="161">
        <v>12</v>
      </c>
      <c r="S18" s="177">
        <v>0</v>
      </c>
      <c r="T18" s="178">
        <v>2</v>
      </c>
      <c r="U18" s="179">
        <v>0</v>
      </c>
      <c r="V18" s="178">
        <v>5</v>
      </c>
      <c r="W18" s="178">
        <v>5</v>
      </c>
      <c r="X18" s="180" t="s">
        <v>182</v>
      </c>
      <c r="Y18" s="178" t="s">
        <v>48</v>
      </c>
    </row>
    <row r="19" spans="1:25" ht="75" x14ac:dyDescent="0.2">
      <c r="A19" s="170" t="s">
        <v>182</v>
      </c>
      <c r="B19" s="165">
        <v>1</v>
      </c>
      <c r="C19" s="165">
        <v>10</v>
      </c>
      <c r="D19" s="165" t="s">
        <v>31</v>
      </c>
      <c r="E19" s="165" t="s">
        <v>183</v>
      </c>
      <c r="F19" s="166"/>
      <c r="G19" s="165" t="s">
        <v>184</v>
      </c>
      <c r="H19" s="166"/>
      <c r="I19" s="171" t="s">
        <v>193</v>
      </c>
      <c r="J19" s="165" t="s">
        <v>42</v>
      </c>
      <c r="K19" s="165" t="s">
        <v>43</v>
      </c>
      <c r="L19" s="165" t="s">
        <v>194</v>
      </c>
      <c r="M19" s="165" t="s">
        <v>195</v>
      </c>
      <c r="N19" s="165" t="s">
        <v>196</v>
      </c>
      <c r="O19" s="169">
        <f>'[2]Plan Indicativo'!CP30</f>
        <v>0.1</v>
      </c>
      <c r="P19" s="168" t="s">
        <v>52</v>
      </c>
      <c r="Q19" s="166"/>
      <c r="R19" s="161">
        <v>10</v>
      </c>
      <c r="S19" s="177">
        <v>0</v>
      </c>
      <c r="T19" s="178">
        <v>2</v>
      </c>
      <c r="U19" s="179">
        <v>0</v>
      </c>
      <c r="V19" s="178">
        <v>4</v>
      </c>
      <c r="W19" s="178">
        <v>4</v>
      </c>
      <c r="X19" s="180" t="s">
        <v>182</v>
      </c>
      <c r="Y19" s="178" t="s">
        <v>48</v>
      </c>
    </row>
    <row r="20" spans="1:25" ht="45" x14ac:dyDescent="0.2">
      <c r="A20" s="170" t="s">
        <v>182</v>
      </c>
      <c r="B20" s="165">
        <v>1</v>
      </c>
      <c r="C20" s="165">
        <v>11</v>
      </c>
      <c r="D20" s="165" t="s">
        <v>31</v>
      </c>
      <c r="E20" s="165" t="s">
        <v>183</v>
      </c>
      <c r="F20" s="166"/>
      <c r="G20" s="165" t="s">
        <v>184</v>
      </c>
      <c r="H20" s="166"/>
      <c r="I20" s="171" t="s">
        <v>197</v>
      </c>
      <c r="J20" s="165" t="s">
        <v>42</v>
      </c>
      <c r="K20" s="165" t="s">
        <v>43</v>
      </c>
      <c r="L20" s="165" t="s">
        <v>198</v>
      </c>
      <c r="M20" s="165" t="s">
        <v>199</v>
      </c>
      <c r="N20" s="165" t="s">
        <v>200</v>
      </c>
      <c r="O20" s="169">
        <f>'[2]Plan Indicativo'!CP31</f>
        <v>0.1</v>
      </c>
      <c r="P20" s="168" t="s">
        <v>47</v>
      </c>
      <c r="Q20" s="166"/>
      <c r="R20" s="161">
        <v>10</v>
      </c>
      <c r="S20" s="177">
        <v>0</v>
      </c>
      <c r="T20" s="178">
        <v>0</v>
      </c>
      <c r="U20" s="179">
        <v>0</v>
      </c>
      <c r="V20" s="178">
        <v>10</v>
      </c>
      <c r="W20" s="178">
        <v>0</v>
      </c>
      <c r="X20" s="180" t="s">
        <v>182</v>
      </c>
      <c r="Y20" s="178" t="s">
        <v>48</v>
      </c>
    </row>
    <row r="21" spans="1:25" ht="45" x14ac:dyDescent="0.2">
      <c r="A21" s="170" t="s">
        <v>182</v>
      </c>
      <c r="B21" s="165">
        <v>1</v>
      </c>
      <c r="C21" s="165">
        <v>12</v>
      </c>
      <c r="D21" s="165" t="s">
        <v>31</v>
      </c>
      <c r="E21" s="165" t="s">
        <v>183</v>
      </c>
      <c r="F21" s="166"/>
      <c r="G21" s="165" t="s">
        <v>184</v>
      </c>
      <c r="H21" s="166"/>
      <c r="I21" s="171" t="s">
        <v>201</v>
      </c>
      <c r="J21" s="165" t="s">
        <v>42</v>
      </c>
      <c r="K21" s="165" t="s">
        <v>43</v>
      </c>
      <c r="L21" s="165" t="s">
        <v>202</v>
      </c>
      <c r="M21" s="165" t="s">
        <v>202</v>
      </c>
      <c r="N21" s="165" t="s">
        <v>203</v>
      </c>
      <c r="O21" s="169">
        <f>'[2]Plan Indicativo'!CP32</f>
        <v>0.1</v>
      </c>
      <c r="P21" s="168" t="s">
        <v>47</v>
      </c>
      <c r="Q21" s="166"/>
      <c r="R21" s="161">
        <v>6</v>
      </c>
      <c r="S21" s="177">
        <v>0</v>
      </c>
      <c r="T21" s="178">
        <v>1</v>
      </c>
      <c r="U21" s="179">
        <v>0</v>
      </c>
      <c r="V21" s="178">
        <v>2</v>
      </c>
      <c r="W21" s="178">
        <v>3</v>
      </c>
      <c r="X21" s="180" t="s">
        <v>182</v>
      </c>
      <c r="Y21" s="178" t="s">
        <v>48</v>
      </c>
    </row>
    <row r="22" spans="1:25" ht="45" x14ac:dyDescent="0.2">
      <c r="A22" s="170" t="s">
        <v>182</v>
      </c>
      <c r="B22" s="165">
        <v>1</v>
      </c>
      <c r="C22" s="165">
        <v>13</v>
      </c>
      <c r="D22" s="165" t="s">
        <v>31</v>
      </c>
      <c r="E22" s="165" t="s">
        <v>183</v>
      </c>
      <c r="F22" s="166"/>
      <c r="G22" s="165" t="s">
        <v>184</v>
      </c>
      <c r="H22" s="166"/>
      <c r="I22" s="171" t="s">
        <v>204</v>
      </c>
      <c r="J22" s="165" t="s">
        <v>42</v>
      </c>
      <c r="K22" s="165" t="s">
        <v>43</v>
      </c>
      <c r="L22" s="165" t="s">
        <v>205</v>
      </c>
      <c r="M22" s="165"/>
      <c r="N22" s="165" t="s">
        <v>205</v>
      </c>
      <c r="O22" s="169">
        <f>'[2]Plan Indicativo'!CP33</f>
        <v>0.1</v>
      </c>
      <c r="P22" s="168" t="s">
        <v>52</v>
      </c>
      <c r="Q22" s="166"/>
      <c r="R22" s="161">
        <v>1</v>
      </c>
      <c r="S22" s="177">
        <v>0</v>
      </c>
      <c r="T22" s="178">
        <v>0</v>
      </c>
      <c r="U22" s="179">
        <v>0</v>
      </c>
      <c r="V22" s="178">
        <v>1</v>
      </c>
      <c r="W22" s="178">
        <v>0</v>
      </c>
      <c r="X22" s="180" t="s">
        <v>182</v>
      </c>
      <c r="Y22" s="178" t="s">
        <v>48</v>
      </c>
    </row>
    <row r="23" spans="1:25" ht="60" x14ac:dyDescent="0.2">
      <c r="A23" s="153" t="s">
        <v>645</v>
      </c>
      <c r="B23" s="165">
        <v>1</v>
      </c>
      <c r="C23" s="165">
        <v>14</v>
      </c>
      <c r="D23" s="165" t="s">
        <v>31</v>
      </c>
      <c r="E23" s="165" t="s">
        <v>206</v>
      </c>
      <c r="F23" s="166"/>
      <c r="G23" s="165" t="s">
        <v>207</v>
      </c>
      <c r="H23" s="166"/>
      <c r="I23" s="171" t="s">
        <v>222</v>
      </c>
      <c r="J23" s="165" t="s">
        <v>42</v>
      </c>
      <c r="K23" s="165" t="s">
        <v>43</v>
      </c>
      <c r="L23" s="165" t="s">
        <v>223</v>
      </c>
      <c r="M23" s="165" t="s">
        <v>224</v>
      </c>
      <c r="N23" s="165" t="s">
        <v>225</v>
      </c>
      <c r="O23" s="169">
        <f>'[2]Plan Indicativo'!CP36</f>
        <v>0.05</v>
      </c>
      <c r="P23" s="168" t="s">
        <v>52</v>
      </c>
      <c r="Q23" s="166"/>
      <c r="R23" s="175">
        <v>1800</v>
      </c>
      <c r="S23" s="177">
        <v>0</v>
      </c>
      <c r="T23" s="178">
        <v>600</v>
      </c>
      <c r="U23" s="179">
        <v>0</v>
      </c>
      <c r="V23" s="178">
        <v>600</v>
      </c>
      <c r="W23" s="178">
        <v>600</v>
      </c>
      <c r="X23" s="181" t="s">
        <v>221</v>
      </c>
      <c r="Y23" s="178" t="s">
        <v>48</v>
      </c>
    </row>
    <row r="24" spans="1:25" ht="90" x14ac:dyDescent="0.2">
      <c r="A24" s="170" t="s">
        <v>182</v>
      </c>
      <c r="B24" s="165">
        <v>1</v>
      </c>
      <c r="C24" s="165">
        <v>15</v>
      </c>
      <c r="D24" s="165" t="s">
        <v>31</v>
      </c>
      <c r="E24" s="165" t="s">
        <v>206</v>
      </c>
      <c r="F24" s="166"/>
      <c r="G24" s="165" t="s">
        <v>207</v>
      </c>
      <c r="H24" s="166"/>
      <c r="I24" s="171" t="s">
        <v>208</v>
      </c>
      <c r="J24" s="165" t="s">
        <v>42</v>
      </c>
      <c r="K24" s="165" t="s">
        <v>43</v>
      </c>
      <c r="L24" s="165" t="s">
        <v>209</v>
      </c>
      <c r="M24" s="165" t="s">
        <v>209</v>
      </c>
      <c r="N24" s="165" t="s">
        <v>210</v>
      </c>
      <c r="O24" s="169">
        <f>'[2]Plan Indicativo'!CP37</f>
        <v>0.05</v>
      </c>
      <c r="P24" s="168" t="s">
        <v>52</v>
      </c>
      <c r="Q24" s="166"/>
      <c r="R24" s="161">
        <v>6</v>
      </c>
      <c r="S24" s="177">
        <v>0</v>
      </c>
      <c r="T24" s="178">
        <v>0</v>
      </c>
      <c r="U24" s="179">
        <v>0</v>
      </c>
      <c r="V24" s="178">
        <v>3</v>
      </c>
      <c r="W24" s="178">
        <v>3</v>
      </c>
      <c r="X24" s="180" t="s">
        <v>182</v>
      </c>
      <c r="Y24" s="178" t="s">
        <v>48</v>
      </c>
    </row>
    <row r="25" spans="1:25" ht="180" x14ac:dyDescent="0.2">
      <c r="A25" s="170" t="s">
        <v>26</v>
      </c>
      <c r="B25" s="165">
        <v>1</v>
      </c>
      <c r="C25" s="165">
        <v>16</v>
      </c>
      <c r="D25" s="165" t="s">
        <v>31</v>
      </c>
      <c r="E25" s="165" t="s">
        <v>206</v>
      </c>
      <c r="F25" s="166"/>
      <c r="G25" s="165" t="s">
        <v>207</v>
      </c>
      <c r="H25" s="166"/>
      <c r="I25" s="171" t="s">
        <v>239</v>
      </c>
      <c r="J25" s="165" t="s">
        <v>42</v>
      </c>
      <c r="K25" s="165" t="s">
        <v>43</v>
      </c>
      <c r="L25" s="165" t="s">
        <v>240</v>
      </c>
      <c r="M25" s="165" t="s">
        <v>241</v>
      </c>
      <c r="N25" s="165" t="s">
        <v>242</v>
      </c>
      <c r="O25" s="169">
        <f>'[2]Plan Indicativo'!CP38</f>
        <v>0.6</v>
      </c>
      <c r="P25" s="168" t="s">
        <v>47</v>
      </c>
      <c r="Q25" s="171" t="s">
        <v>243</v>
      </c>
      <c r="R25" s="161">
        <v>18</v>
      </c>
      <c r="S25" s="177">
        <v>2</v>
      </c>
      <c r="T25" s="178">
        <v>4</v>
      </c>
      <c r="U25" s="179">
        <v>4</v>
      </c>
      <c r="V25" s="178">
        <v>4</v>
      </c>
      <c r="W25" s="178">
        <v>4</v>
      </c>
      <c r="X25" s="180" t="s">
        <v>26</v>
      </c>
      <c r="Y25" s="178" t="s">
        <v>48</v>
      </c>
    </row>
    <row r="26" spans="1:25" ht="60" x14ac:dyDescent="0.2">
      <c r="A26" s="170" t="s">
        <v>26</v>
      </c>
      <c r="B26" s="165">
        <v>1</v>
      </c>
      <c r="C26" s="165">
        <v>17</v>
      </c>
      <c r="D26" s="165" t="s">
        <v>31</v>
      </c>
      <c r="E26" s="165" t="s">
        <v>206</v>
      </c>
      <c r="F26" s="166"/>
      <c r="G26" s="165" t="s">
        <v>207</v>
      </c>
      <c r="H26" s="166"/>
      <c r="I26" s="171" t="s">
        <v>244</v>
      </c>
      <c r="J26" s="165" t="s">
        <v>42</v>
      </c>
      <c r="K26" s="165" t="s">
        <v>43</v>
      </c>
      <c r="L26" s="165" t="s">
        <v>245</v>
      </c>
      <c r="M26" s="165" t="s">
        <v>246</v>
      </c>
      <c r="N26" s="165" t="s">
        <v>247</v>
      </c>
      <c r="O26" s="169">
        <f>'[2]Plan Indicativo'!CP39</f>
        <v>0.3</v>
      </c>
      <c r="P26" s="168" t="s">
        <v>47</v>
      </c>
      <c r="Q26" s="166"/>
      <c r="R26" s="161">
        <v>3</v>
      </c>
      <c r="S26" s="177">
        <v>0</v>
      </c>
      <c r="T26" s="178">
        <v>0</v>
      </c>
      <c r="U26" s="179">
        <v>0</v>
      </c>
      <c r="V26" s="178">
        <v>2</v>
      </c>
      <c r="W26" s="178">
        <v>1</v>
      </c>
      <c r="X26" s="180" t="s">
        <v>26</v>
      </c>
      <c r="Y26" s="178" t="s">
        <v>48</v>
      </c>
    </row>
    <row r="27" spans="1:25" ht="120" x14ac:dyDescent="0.2">
      <c r="A27" s="170" t="s">
        <v>53</v>
      </c>
      <c r="B27" s="165">
        <v>1</v>
      </c>
      <c r="C27" s="165">
        <v>18</v>
      </c>
      <c r="D27" s="165" t="s">
        <v>31</v>
      </c>
      <c r="E27" s="165" t="s">
        <v>54</v>
      </c>
      <c r="F27" s="166"/>
      <c r="G27" s="165" t="s">
        <v>55</v>
      </c>
      <c r="H27" s="166"/>
      <c r="I27" s="171" t="s">
        <v>56</v>
      </c>
      <c r="J27" s="165" t="s">
        <v>42</v>
      </c>
      <c r="K27" s="165" t="s">
        <v>43</v>
      </c>
      <c r="L27" s="165" t="s">
        <v>57</v>
      </c>
      <c r="M27" s="165" t="s">
        <v>58</v>
      </c>
      <c r="N27" s="165" t="s">
        <v>59</v>
      </c>
      <c r="O27" s="169">
        <f>'[2]Plan Indicativo'!CP42</f>
        <v>0.15</v>
      </c>
      <c r="P27" s="168" t="s">
        <v>52</v>
      </c>
      <c r="Q27" s="166"/>
      <c r="R27" s="161">
        <v>450</v>
      </c>
      <c r="S27" s="177">
        <v>100</v>
      </c>
      <c r="T27" s="178">
        <v>150</v>
      </c>
      <c r="U27" s="179">
        <v>0</v>
      </c>
      <c r="V27" s="178">
        <v>100</v>
      </c>
      <c r="W27" s="178">
        <v>100</v>
      </c>
      <c r="X27" s="180" t="s">
        <v>53</v>
      </c>
      <c r="Y27" s="178" t="s">
        <v>48</v>
      </c>
    </row>
    <row r="28" spans="1:25" ht="90" x14ac:dyDescent="0.2">
      <c r="A28" s="153" t="s">
        <v>86</v>
      </c>
      <c r="B28" s="165">
        <v>1</v>
      </c>
      <c r="C28" s="165">
        <v>19</v>
      </c>
      <c r="D28" s="165" t="s">
        <v>31</v>
      </c>
      <c r="E28" s="165" t="s">
        <v>54</v>
      </c>
      <c r="F28" s="166"/>
      <c r="G28" s="165" t="s">
        <v>55</v>
      </c>
      <c r="H28" s="166"/>
      <c r="I28" s="171" t="s">
        <v>87</v>
      </c>
      <c r="J28" s="165" t="s">
        <v>42</v>
      </c>
      <c r="K28" s="165" t="s">
        <v>43</v>
      </c>
      <c r="L28" s="165" t="s">
        <v>88</v>
      </c>
      <c r="M28" s="165" t="s">
        <v>89</v>
      </c>
      <c r="N28" s="165" t="s">
        <v>90</v>
      </c>
      <c r="O28" s="169">
        <f>'[2]Plan Indicativo'!CP43</f>
        <v>0.15</v>
      </c>
      <c r="P28" s="168" t="s">
        <v>52</v>
      </c>
      <c r="Q28" s="166"/>
      <c r="R28" s="161">
        <v>450</v>
      </c>
      <c r="S28" s="177">
        <v>80</v>
      </c>
      <c r="T28" s="178">
        <v>150</v>
      </c>
      <c r="U28" s="179">
        <v>20</v>
      </c>
      <c r="V28" s="178">
        <v>110</v>
      </c>
      <c r="W28" s="178">
        <v>110</v>
      </c>
      <c r="X28" s="181" t="s">
        <v>86</v>
      </c>
      <c r="Y28" s="178" t="s">
        <v>48</v>
      </c>
    </row>
    <row r="29" spans="1:25" ht="90" x14ac:dyDescent="0.2">
      <c r="A29" s="170" t="s">
        <v>53</v>
      </c>
      <c r="B29" s="165">
        <v>1</v>
      </c>
      <c r="C29" s="165">
        <v>20</v>
      </c>
      <c r="D29" s="165" t="s">
        <v>31</v>
      </c>
      <c r="E29" s="165" t="s">
        <v>54</v>
      </c>
      <c r="F29" s="166"/>
      <c r="G29" s="165" t="s">
        <v>55</v>
      </c>
      <c r="H29" s="166"/>
      <c r="I29" s="171" t="s">
        <v>60</v>
      </c>
      <c r="J29" s="165" t="s">
        <v>42</v>
      </c>
      <c r="K29" s="165" t="s">
        <v>43</v>
      </c>
      <c r="L29" s="165" t="s">
        <v>61</v>
      </c>
      <c r="M29" s="165" t="s">
        <v>62</v>
      </c>
      <c r="N29" s="165" t="s">
        <v>63</v>
      </c>
      <c r="O29" s="169">
        <f>'[2]Plan Indicativo'!CP44</f>
        <v>0.15</v>
      </c>
      <c r="P29" s="168" t="s">
        <v>52</v>
      </c>
      <c r="Q29" s="166"/>
      <c r="R29" s="161">
        <v>4</v>
      </c>
      <c r="S29" s="177">
        <v>1</v>
      </c>
      <c r="T29" s="178">
        <v>1</v>
      </c>
      <c r="U29" s="179">
        <v>0</v>
      </c>
      <c r="V29" s="178">
        <v>1</v>
      </c>
      <c r="W29" s="178">
        <v>1</v>
      </c>
      <c r="X29" s="180" t="s">
        <v>53</v>
      </c>
      <c r="Y29" s="178" t="s">
        <v>48</v>
      </c>
    </row>
    <row r="30" spans="1:25" ht="60" x14ac:dyDescent="0.2">
      <c r="A30" s="153" t="s">
        <v>68</v>
      </c>
      <c r="B30" s="165">
        <v>1</v>
      </c>
      <c r="C30" s="165">
        <v>21</v>
      </c>
      <c r="D30" s="165" t="s">
        <v>31</v>
      </c>
      <c r="E30" s="165" t="s">
        <v>54</v>
      </c>
      <c r="F30" s="166"/>
      <c r="G30" s="165" t="s">
        <v>55</v>
      </c>
      <c r="H30" s="166"/>
      <c r="I30" s="171" t="s">
        <v>69</v>
      </c>
      <c r="J30" s="165" t="s">
        <v>42</v>
      </c>
      <c r="K30" s="165" t="s">
        <v>43</v>
      </c>
      <c r="L30" s="165" t="s">
        <v>70</v>
      </c>
      <c r="M30" s="165" t="s">
        <v>71</v>
      </c>
      <c r="N30" s="165" t="s">
        <v>72</v>
      </c>
      <c r="O30" s="169">
        <f>'[2]Plan Indicativo'!CP45</f>
        <v>0.15</v>
      </c>
      <c r="P30" s="168" t="s">
        <v>52</v>
      </c>
      <c r="Q30" s="166"/>
      <c r="R30" s="161">
        <v>14</v>
      </c>
      <c r="S30" s="177">
        <v>0</v>
      </c>
      <c r="T30" s="178">
        <v>4</v>
      </c>
      <c r="U30" s="179">
        <v>0</v>
      </c>
      <c r="V30" s="178">
        <v>5</v>
      </c>
      <c r="W30" s="178">
        <v>5</v>
      </c>
      <c r="X30" s="181" t="s">
        <v>68</v>
      </c>
      <c r="Y30" s="178" t="s">
        <v>48</v>
      </c>
    </row>
    <row r="31" spans="1:25" ht="75" x14ac:dyDescent="0.2">
      <c r="A31" s="153" t="s">
        <v>68</v>
      </c>
      <c r="B31" s="165">
        <v>1</v>
      </c>
      <c r="C31" s="165">
        <v>22</v>
      </c>
      <c r="D31" s="165" t="s">
        <v>31</v>
      </c>
      <c r="E31" s="165" t="s">
        <v>54</v>
      </c>
      <c r="F31" s="166"/>
      <c r="G31" s="165" t="s">
        <v>55</v>
      </c>
      <c r="H31" s="166"/>
      <c r="I31" s="171" t="s">
        <v>73</v>
      </c>
      <c r="J31" s="165" t="s">
        <v>42</v>
      </c>
      <c r="K31" s="165" t="s">
        <v>43</v>
      </c>
      <c r="L31" s="165" t="s">
        <v>74</v>
      </c>
      <c r="M31" s="165" t="s">
        <v>75</v>
      </c>
      <c r="N31" s="165" t="s">
        <v>76</v>
      </c>
      <c r="O31" s="169">
        <f>'[2]Plan Indicativo'!CP46</f>
        <v>0.15</v>
      </c>
      <c r="P31" s="168" t="s">
        <v>52</v>
      </c>
      <c r="Q31" s="166"/>
      <c r="R31" s="161">
        <v>12</v>
      </c>
      <c r="S31" s="177">
        <v>2</v>
      </c>
      <c r="T31" s="178">
        <v>6</v>
      </c>
      <c r="U31" s="179">
        <v>6</v>
      </c>
      <c r="V31" s="178">
        <v>2</v>
      </c>
      <c r="W31" s="178">
        <v>2</v>
      </c>
      <c r="X31" s="181" t="s">
        <v>68</v>
      </c>
      <c r="Y31" s="178" t="s">
        <v>48</v>
      </c>
    </row>
    <row r="32" spans="1:25" ht="60" x14ac:dyDescent="0.2">
      <c r="A32" s="153" t="s">
        <v>68</v>
      </c>
      <c r="B32" s="165">
        <v>1</v>
      </c>
      <c r="C32" s="165">
        <v>23</v>
      </c>
      <c r="D32" s="165" t="s">
        <v>31</v>
      </c>
      <c r="E32" s="165" t="s">
        <v>54</v>
      </c>
      <c r="F32" s="166"/>
      <c r="G32" s="165" t="s">
        <v>55</v>
      </c>
      <c r="H32" s="166"/>
      <c r="I32" s="171" t="s">
        <v>77</v>
      </c>
      <c r="J32" s="165" t="s">
        <v>42</v>
      </c>
      <c r="K32" s="165" t="s">
        <v>43</v>
      </c>
      <c r="L32" s="165" t="s">
        <v>78</v>
      </c>
      <c r="M32" s="165" t="s">
        <v>79</v>
      </c>
      <c r="N32" s="165" t="s">
        <v>80</v>
      </c>
      <c r="O32" s="169">
        <f>'[2]Plan Indicativo'!CP47</f>
        <v>0.1</v>
      </c>
      <c r="P32" s="168" t="s">
        <v>52</v>
      </c>
      <c r="Q32" s="166"/>
      <c r="R32" s="161">
        <v>15</v>
      </c>
      <c r="S32" s="177">
        <v>3</v>
      </c>
      <c r="T32" s="178">
        <v>5</v>
      </c>
      <c r="U32" s="179">
        <v>1</v>
      </c>
      <c r="V32" s="178">
        <v>5</v>
      </c>
      <c r="W32" s="178">
        <v>2</v>
      </c>
      <c r="X32" s="181" t="s">
        <v>68</v>
      </c>
      <c r="Y32" s="178" t="s">
        <v>48</v>
      </c>
    </row>
    <row r="33" spans="1:25" ht="75" x14ac:dyDescent="0.2">
      <c r="A33" s="170" t="s">
        <v>53</v>
      </c>
      <c r="B33" s="165">
        <v>1</v>
      </c>
      <c r="C33" s="165">
        <v>24</v>
      </c>
      <c r="D33" s="165" t="s">
        <v>31</v>
      </c>
      <c r="E33" s="165" t="s">
        <v>54</v>
      </c>
      <c r="F33" s="166"/>
      <c r="G33" s="165" t="s">
        <v>55</v>
      </c>
      <c r="H33" s="166"/>
      <c r="I33" s="171" t="s">
        <v>64</v>
      </c>
      <c r="J33" s="165" t="s">
        <v>42</v>
      </c>
      <c r="K33" s="165" t="s">
        <v>43</v>
      </c>
      <c r="L33" s="165" t="s">
        <v>65</v>
      </c>
      <c r="M33" s="165" t="s">
        <v>66</v>
      </c>
      <c r="N33" s="165" t="s">
        <v>67</v>
      </c>
      <c r="O33" s="169">
        <f>'[2]Plan Indicativo'!CP48</f>
        <v>0.15</v>
      </c>
      <c r="P33" s="168" t="s">
        <v>52</v>
      </c>
      <c r="Q33" s="166"/>
      <c r="R33" s="161">
        <v>12</v>
      </c>
      <c r="S33" s="177">
        <v>7</v>
      </c>
      <c r="T33" s="178">
        <v>3</v>
      </c>
      <c r="U33" s="179">
        <v>0</v>
      </c>
      <c r="V33" s="178">
        <v>2</v>
      </c>
      <c r="W33" s="178">
        <v>0</v>
      </c>
      <c r="X33" s="180" t="s">
        <v>53</v>
      </c>
      <c r="Y33" s="178" t="s">
        <v>48</v>
      </c>
    </row>
    <row r="34" spans="1:25" ht="60" x14ac:dyDescent="0.2">
      <c r="A34" s="170" t="s">
        <v>26</v>
      </c>
      <c r="B34" s="165">
        <v>1</v>
      </c>
      <c r="C34" s="165">
        <v>25</v>
      </c>
      <c r="D34" s="165" t="s">
        <v>31</v>
      </c>
      <c r="E34" s="165" t="s">
        <v>54</v>
      </c>
      <c r="F34" s="166"/>
      <c r="G34" s="165" t="s">
        <v>92</v>
      </c>
      <c r="H34" s="166"/>
      <c r="I34" s="171" t="s">
        <v>248</v>
      </c>
      <c r="J34" s="165" t="s">
        <v>42</v>
      </c>
      <c r="K34" s="165" t="s">
        <v>43</v>
      </c>
      <c r="L34" s="165" t="s">
        <v>249</v>
      </c>
      <c r="M34" s="165"/>
      <c r="N34" s="165" t="s">
        <v>249</v>
      </c>
      <c r="O34" s="169">
        <f>'[2]Plan Indicativo'!CP50</f>
        <v>0.5</v>
      </c>
      <c r="P34" s="168" t="s">
        <v>47</v>
      </c>
      <c r="Q34" s="166"/>
      <c r="R34" s="161">
        <v>1</v>
      </c>
      <c r="S34" s="177">
        <v>0</v>
      </c>
      <c r="T34" s="178">
        <v>0</v>
      </c>
      <c r="U34" s="179">
        <v>0</v>
      </c>
      <c r="V34" s="178">
        <v>0</v>
      </c>
      <c r="W34" s="178">
        <v>1</v>
      </c>
      <c r="X34" s="180" t="s">
        <v>26</v>
      </c>
      <c r="Y34" s="178" t="s">
        <v>48</v>
      </c>
    </row>
    <row r="35" spans="1:25" ht="60" x14ac:dyDescent="0.2">
      <c r="A35" s="153" t="s">
        <v>91</v>
      </c>
      <c r="B35" s="165">
        <v>1</v>
      </c>
      <c r="C35" s="165">
        <v>26</v>
      </c>
      <c r="D35" s="165" t="s">
        <v>31</v>
      </c>
      <c r="E35" s="165" t="s">
        <v>54</v>
      </c>
      <c r="F35" s="166"/>
      <c r="G35" s="165" t="s">
        <v>92</v>
      </c>
      <c r="H35" s="166"/>
      <c r="I35" s="171" t="s">
        <v>93</v>
      </c>
      <c r="J35" s="165" t="s">
        <v>42</v>
      </c>
      <c r="K35" s="165" t="s">
        <v>43</v>
      </c>
      <c r="L35" s="165" t="s">
        <v>94</v>
      </c>
      <c r="M35" s="165" t="s">
        <v>95</v>
      </c>
      <c r="N35" s="165" t="s">
        <v>96</v>
      </c>
      <c r="O35" s="169">
        <f>'[2]Plan Indicativo'!CP51</f>
        <v>0.2</v>
      </c>
      <c r="P35" s="168" t="s">
        <v>52</v>
      </c>
      <c r="Q35" s="166"/>
      <c r="R35" s="161">
        <v>9</v>
      </c>
      <c r="S35" s="177">
        <v>5</v>
      </c>
      <c r="T35" s="178">
        <v>1</v>
      </c>
      <c r="U35" s="179">
        <v>0</v>
      </c>
      <c r="V35" s="178">
        <v>1</v>
      </c>
      <c r="W35" s="178">
        <v>2</v>
      </c>
      <c r="X35" s="181" t="s">
        <v>91</v>
      </c>
      <c r="Y35" s="178" t="s">
        <v>48</v>
      </c>
    </row>
    <row r="36" spans="1:25" ht="60" x14ac:dyDescent="0.2">
      <c r="A36" s="153" t="s">
        <v>91</v>
      </c>
      <c r="B36" s="165">
        <v>1</v>
      </c>
      <c r="C36" s="165">
        <v>27</v>
      </c>
      <c r="D36" s="165" t="s">
        <v>31</v>
      </c>
      <c r="E36" s="165" t="s">
        <v>54</v>
      </c>
      <c r="F36" s="166"/>
      <c r="G36" s="165" t="s">
        <v>92</v>
      </c>
      <c r="H36" s="166"/>
      <c r="I36" s="171" t="s">
        <v>97</v>
      </c>
      <c r="J36" s="165" t="s">
        <v>42</v>
      </c>
      <c r="K36" s="165" t="s">
        <v>43</v>
      </c>
      <c r="L36" s="165" t="s">
        <v>98</v>
      </c>
      <c r="M36" s="165" t="s">
        <v>98</v>
      </c>
      <c r="N36" s="165" t="s">
        <v>99</v>
      </c>
      <c r="O36" s="169">
        <f>'[2]Plan Indicativo'!CP52</f>
        <v>0.3</v>
      </c>
      <c r="P36" s="168" t="s">
        <v>52</v>
      </c>
      <c r="Q36" s="166"/>
      <c r="R36" s="161">
        <v>12</v>
      </c>
      <c r="S36" s="177">
        <v>2</v>
      </c>
      <c r="T36" s="178">
        <v>3</v>
      </c>
      <c r="U36" s="179">
        <v>2</v>
      </c>
      <c r="V36" s="178">
        <v>3</v>
      </c>
      <c r="W36" s="178">
        <v>4</v>
      </c>
      <c r="X36" s="181" t="s">
        <v>91</v>
      </c>
      <c r="Y36" s="178" t="s">
        <v>48</v>
      </c>
    </row>
    <row r="37" spans="1:25" ht="90" x14ac:dyDescent="0.2">
      <c r="A37" s="153" t="s">
        <v>142</v>
      </c>
      <c r="B37" s="165">
        <v>1</v>
      </c>
      <c r="C37" s="165">
        <v>28</v>
      </c>
      <c r="D37" s="165" t="s">
        <v>31</v>
      </c>
      <c r="E37" s="165" t="s">
        <v>143</v>
      </c>
      <c r="F37" s="166"/>
      <c r="G37" s="165" t="s">
        <v>144</v>
      </c>
      <c r="H37" s="166"/>
      <c r="I37" s="171" t="s">
        <v>145</v>
      </c>
      <c r="J37" s="165" t="s">
        <v>42</v>
      </c>
      <c r="K37" s="165" t="s">
        <v>43</v>
      </c>
      <c r="L37" s="165" t="s">
        <v>146</v>
      </c>
      <c r="M37" s="165" t="s">
        <v>147</v>
      </c>
      <c r="N37" s="165" t="s">
        <v>148</v>
      </c>
      <c r="O37" s="169">
        <f>'[2]Plan Indicativo'!CP55</f>
        <v>0.2</v>
      </c>
      <c r="P37" s="168" t="s">
        <v>52</v>
      </c>
      <c r="Q37" s="166"/>
      <c r="R37" s="161">
        <v>800</v>
      </c>
      <c r="S37" s="177">
        <v>50</v>
      </c>
      <c r="T37" s="178">
        <v>250</v>
      </c>
      <c r="U37" s="179">
        <v>214</v>
      </c>
      <c r="V37" s="178">
        <v>250</v>
      </c>
      <c r="W37" s="178">
        <v>250</v>
      </c>
      <c r="X37" s="181" t="s">
        <v>142</v>
      </c>
      <c r="Y37" s="178" t="s">
        <v>48</v>
      </c>
    </row>
    <row r="38" spans="1:25" ht="60" x14ac:dyDescent="0.2">
      <c r="A38" s="153" t="s">
        <v>142</v>
      </c>
      <c r="B38" s="165">
        <v>1</v>
      </c>
      <c r="C38" s="165">
        <v>29</v>
      </c>
      <c r="D38" s="165" t="s">
        <v>31</v>
      </c>
      <c r="E38" s="165" t="s">
        <v>143</v>
      </c>
      <c r="F38" s="166"/>
      <c r="G38" s="165" t="s">
        <v>144</v>
      </c>
      <c r="H38" s="166"/>
      <c r="I38" s="171" t="s">
        <v>149</v>
      </c>
      <c r="J38" s="165" t="s">
        <v>42</v>
      </c>
      <c r="K38" s="165" t="s">
        <v>43</v>
      </c>
      <c r="L38" s="165" t="s">
        <v>150</v>
      </c>
      <c r="M38" s="165" t="s">
        <v>151</v>
      </c>
      <c r="N38" s="165" t="s">
        <v>152</v>
      </c>
      <c r="O38" s="169">
        <f>'[2]Plan Indicativo'!CP56</f>
        <v>0.2</v>
      </c>
      <c r="P38" s="168" t="s">
        <v>52</v>
      </c>
      <c r="Q38" s="166"/>
      <c r="R38" s="161">
        <v>25</v>
      </c>
      <c r="S38" s="177">
        <v>25</v>
      </c>
      <c r="T38" s="178">
        <v>25</v>
      </c>
      <c r="U38" s="179">
        <v>0</v>
      </c>
      <c r="V38" s="178">
        <v>25</v>
      </c>
      <c r="W38" s="178">
        <v>25</v>
      </c>
      <c r="X38" s="181" t="s">
        <v>142</v>
      </c>
      <c r="Y38" s="178" t="s">
        <v>48</v>
      </c>
    </row>
    <row r="39" spans="1:25" ht="120" x14ac:dyDescent="0.2">
      <c r="A39" s="153" t="s">
        <v>142</v>
      </c>
      <c r="B39" s="165">
        <v>1</v>
      </c>
      <c r="C39" s="165">
        <v>30</v>
      </c>
      <c r="D39" s="165" t="s">
        <v>31</v>
      </c>
      <c r="E39" s="165" t="s">
        <v>143</v>
      </c>
      <c r="F39" s="166"/>
      <c r="G39" s="165" t="s">
        <v>144</v>
      </c>
      <c r="H39" s="166"/>
      <c r="I39" s="171" t="s">
        <v>153</v>
      </c>
      <c r="J39" s="165" t="s">
        <v>42</v>
      </c>
      <c r="K39" s="165" t="s">
        <v>43</v>
      </c>
      <c r="L39" s="165" t="s">
        <v>154</v>
      </c>
      <c r="M39" s="165" t="s">
        <v>155</v>
      </c>
      <c r="N39" s="165" t="s">
        <v>156</v>
      </c>
      <c r="O39" s="169">
        <f>'[2]Plan Indicativo'!CP57</f>
        <v>0.2</v>
      </c>
      <c r="P39" s="168" t="s">
        <v>52</v>
      </c>
      <c r="Q39" s="166"/>
      <c r="R39" s="161">
        <v>6</v>
      </c>
      <c r="S39" s="177">
        <v>2</v>
      </c>
      <c r="T39" s="178">
        <v>4</v>
      </c>
      <c r="U39" s="179">
        <v>3</v>
      </c>
      <c r="V39" s="178">
        <v>1</v>
      </c>
      <c r="W39" s="178">
        <v>0</v>
      </c>
      <c r="X39" s="181" t="s">
        <v>142</v>
      </c>
      <c r="Y39" s="178" t="s">
        <v>48</v>
      </c>
    </row>
    <row r="40" spans="1:25" ht="45" x14ac:dyDescent="0.2">
      <c r="A40" s="153" t="s">
        <v>142</v>
      </c>
      <c r="B40" s="165">
        <v>1</v>
      </c>
      <c r="C40" s="165">
        <v>31</v>
      </c>
      <c r="D40" s="165" t="s">
        <v>31</v>
      </c>
      <c r="E40" s="165" t="s">
        <v>143</v>
      </c>
      <c r="F40" s="166"/>
      <c r="G40" s="165" t="s">
        <v>144</v>
      </c>
      <c r="H40" s="166"/>
      <c r="I40" s="171" t="s">
        <v>157</v>
      </c>
      <c r="J40" s="165" t="s">
        <v>42</v>
      </c>
      <c r="K40" s="165" t="s">
        <v>43</v>
      </c>
      <c r="L40" s="165" t="s">
        <v>158</v>
      </c>
      <c r="M40" s="165" t="s">
        <v>159</v>
      </c>
      <c r="N40" s="165" t="s">
        <v>160</v>
      </c>
      <c r="O40" s="169">
        <f>'[2]Plan Indicativo'!CP58</f>
        <v>0.2</v>
      </c>
      <c r="P40" s="168" t="s">
        <v>52</v>
      </c>
      <c r="Q40" s="166"/>
      <c r="R40" s="161">
        <v>4</v>
      </c>
      <c r="S40" s="177">
        <v>1</v>
      </c>
      <c r="T40" s="178">
        <v>1</v>
      </c>
      <c r="U40" s="179">
        <v>1</v>
      </c>
      <c r="V40" s="178">
        <v>1</v>
      </c>
      <c r="W40" s="178">
        <v>1</v>
      </c>
      <c r="X40" s="181" t="s">
        <v>142</v>
      </c>
      <c r="Y40" s="178" t="s">
        <v>48</v>
      </c>
    </row>
    <row r="41" spans="1:25" ht="75" x14ac:dyDescent="0.2">
      <c r="A41" s="153" t="s">
        <v>142</v>
      </c>
      <c r="B41" s="165">
        <v>1</v>
      </c>
      <c r="C41" s="165">
        <v>32</v>
      </c>
      <c r="D41" s="165" t="s">
        <v>31</v>
      </c>
      <c r="E41" s="165" t="s">
        <v>143</v>
      </c>
      <c r="F41" s="166"/>
      <c r="G41" s="165" t="s">
        <v>144</v>
      </c>
      <c r="H41" s="166"/>
      <c r="I41" s="171" t="s">
        <v>161</v>
      </c>
      <c r="J41" s="165" t="s">
        <v>42</v>
      </c>
      <c r="K41" s="165" t="s">
        <v>43</v>
      </c>
      <c r="L41" s="165" t="s">
        <v>162</v>
      </c>
      <c r="M41" s="165" t="s">
        <v>163</v>
      </c>
      <c r="N41" s="165" t="s">
        <v>164</v>
      </c>
      <c r="O41" s="169">
        <f>'[2]Plan Indicativo'!CP59</f>
        <v>0.2</v>
      </c>
      <c r="P41" s="168" t="s">
        <v>52</v>
      </c>
      <c r="Q41" s="166"/>
      <c r="R41" s="161">
        <v>3</v>
      </c>
      <c r="S41" s="177">
        <v>0</v>
      </c>
      <c r="T41" s="178">
        <v>1</v>
      </c>
      <c r="U41" s="179">
        <v>0</v>
      </c>
      <c r="V41" s="178">
        <v>1</v>
      </c>
      <c r="W41" s="178">
        <v>1</v>
      </c>
      <c r="X41" s="181" t="s">
        <v>142</v>
      </c>
      <c r="Y41" s="178" t="s">
        <v>48</v>
      </c>
    </row>
    <row r="42" spans="1:25" ht="90" x14ac:dyDescent="0.2">
      <c r="A42" s="153" t="s">
        <v>142</v>
      </c>
      <c r="B42" s="165">
        <v>1</v>
      </c>
      <c r="C42" s="165">
        <v>33</v>
      </c>
      <c r="D42" s="165" t="s">
        <v>31</v>
      </c>
      <c r="E42" s="165" t="s">
        <v>143</v>
      </c>
      <c r="F42" s="166"/>
      <c r="G42" s="165" t="s">
        <v>165</v>
      </c>
      <c r="H42" s="166"/>
      <c r="I42" s="171" t="s">
        <v>166</v>
      </c>
      <c r="J42" s="165" t="s">
        <v>42</v>
      </c>
      <c r="K42" s="165" t="s">
        <v>43</v>
      </c>
      <c r="L42" s="165" t="s">
        <v>167</v>
      </c>
      <c r="M42" s="165" t="s">
        <v>168</v>
      </c>
      <c r="N42" s="165" t="s">
        <v>169</v>
      </c>
      <c r="O42" s="169">
        <f>'[2]Plan Indicativo'!CP61</f>
        <v>0.4</v>
      </c>
      <c r="P42" s="168" t="s">
        <v>52</v>
      </c>
      <c r="Q42" s="166"/>
      <c r="R42" s="161">
        <v>200</v>
      </c>
      <c r="S42" s="177">
        <v>5</v>
      </c>
      <c r="T42" s="178">
        <v>195</v>
      </c>
      <c r="U42" s="179">
        <v>208</v>
      </c>
      <c r="V42" s="178">
        <v>0</v>
      </c>
      <c r="W42" s="178">
        <v>0</v>
      </c>
      <c r="X42" s="181" t="s">
        <v>142</v>
      </c>
      <c r="Y42" s="178" t="s">
        <v>48</v>
      </c>
    </row>
    <row r="43" spans="1:25" ht="90" x14ac:dyDescent="0.2">
      <c r="A43" s="153" t="s">
        <v>142</v>
      </c>
      <c r="B43" s="165">
        <v>1</v>
      </c>
      <c r="C43" s="165">
        <v>34</v>
      </c>
      <c r="D43" s="165" t="s">
        <v>31</v>
      </c>
      <c r="E43" s="165" t="s">
        <v>143</v>
      </c>
      <c r="F43" s="166"/>
      <c r="G43" s="165" t="s">
        <v>165</v>
      </c>
      <c r="H43" s="166"/>
      <c r="I43" s="171" t="s">
        <v>170</v>
      </c>
      <c r="J43" s="165" t="s">
        <v>42</v>
      </c>
      <c r="K43" s="165" t="s">
        <v>43</v>
      </c>
      <c r="L43" s="165" t="s">
        <v>171</v>
      </c>
      <c r="M43" s="165" t="s">
        <v>172</v>
      </c>
      <c r="N43" s="165" t="s">
        <v>173</v>
      </c>
      <c r="O43" s="169">
        <f>'[2]Plan Indicativo'!CP62</f>
        <v>0.4</v>
      </c>
      <c r="P43" s="168" t="s">
        <v>52</v>
      </c>
      <c r="Q43" s="166"/>
      <c r="R43" s="161">
        <v>5</v>
      </c>
      <c r="S43" s="177">
        <v>4</v>
      </c>
      <c r="T43" s="178">
        <v>1</v>
      </c>
      <c r="U43" s="179">
        <v>3</v>
      </c>
      <c r="V43" s="178">
        <v>0</v>
      </c>
      <c r="W43" s="178">
        <v>0</v>
      </c>
      <c r="X43" s="181" t="s">
        <v>142</v>
      </c>
      <c r="Y43" s="178" t="s">
        <v>48</v>
      </c>
    </row>
    <row r="44" spans="1:25" ht="105" x14ac:dyDescent="0.2">
      <c r="A44" s="153" t="s">
        <v>142</v>
      </c>
      <c r="B44" s="165">
        <v>1</v>
      </c>
      <c r="C44" s="165">
        <v>35</v>
      </c>
      <c r="D44" s="165" t="s">
        <v>31</v>
      </c>
      <c r="E44" s="165" t="s">
        <v>143</v>
      </c>
      <c r="F44" s="166"/>
      <c r="G44" s="165" t="s">
        <v>165</v>
      </c>
      <c r="H44" s="166"/>
      <c r="I44" s="171" t="s">
        <v>174</v>
      </c>
      <c r="J44" s="165" t="s">
        <v>42</v>
      </c>
      <c r="K44" s="165" t="s">
        <v>43</v>
      </c>
      <c r="L44" s="165" t="s">
        <v>175</v>
      </c>
      <c r="M44" s="165"/>
      <c r="N44" s="165" t="s">
        <v>175</v>
      </c>
      <c r="O44" s="169">
        <f>'[2]Plan Indicativo'!CP63</f>
        <v>0.2</v>
      </c>
      <c r="P44" s="168" t="s">
        <v>52</v>
      </c>
      <c r="Q44" s="166"/>
      <c r="R44" s="161">
        <v>30</v>
      </c>
      <c r="S44" s="177">
        <v>0</v>
      </c>
      <c r="T44" s="178">
        <v>30</v>
      </c>
      <c r="U44" s="179">
        <v>0</v>
      </c>
      <c r="V44" s="178">
        <v>0</v>
      </c>
      <c r="W44" s="178">
        <v>0</v>
      </c>
      <c r="X44" s="181" t="s">
        <v>142</v>
      </c>
      <c r="Y44" s="178" t="s">
        <v>48</v>
      </c>
    </row>
    <row r="45" spans="1:25" ht="75" x14ac:dyDescent="0.2">
      <c r="A45" s="170" t="s">
        <v>344</v>
      </c>
      <c r="B45" s="165">
        <v>1</v>
      </c>
      <c r="C45" s="165">
        <v>36</v>
      </c>
      <c r="D45" s="165" t="s">
        <v>31</v>
      </c>
      <c r="E45" s="165" t="s">
        <v>345</v>
      </c>
      <c r="F45" s="166"/>
      <c r="G45" s="165" t="s">
        <v>346</v>
      </c>
      <c r="H45" s="166"/>
      <c r="I45" s="171" t="s">
        <v>347</v>
      </c>
      <c r="J45" s="165" t="s">
        <v>42</v>
      </c>
      <c r="K45" s="165" t="s">
        <v>43</v>
      </c>
      <c r="L45" s="165" t="s">
        <v>348</v>
      </c>
      <c r="M45" s="165" t="s">
        <v>349</v>
      </c>
      <c r="N45" s="165" t="s">
        <v>350</v>
      </c>
      <c r="O45" s="169">
        <f>'[2]Plan Indicativo'!CP66</f>
        <v>0.2</v>
      </c>
      <c r="P45" s="168" t="s">
        <v>52</v>
      </c>
      <c r="Q45" s="166"/>
      <c r="R45" s="161">
        <v>7</v>
      </c>
      <c r="S45" s="177">
        <v>2</v>
      </c>
      <c r="T45" s="178">
        <v>5</v>
      </c>
      <c r="U45" s="179">
        <v>0</v>
      </c>
      <c r="V45" s="178">
        <v>0</v>
      </c>
      <c r="W45" s="178">
        <v>0</v>
      </c>
      <c r="X45" s="180" t="s">
        <v>344</v>
      </c>
      <c r="Y45" s="178" t="s">
        <v>48</v>
      </c>
    </row>
    <row r="46" spans="1:25" ht="60" x14ac:dyDescent="0.2">
      <c r="A46" s="170" t="s">
        <v>344</v>
      </c>
      <c r="B46" s="165">
        <v>1</v>
      </c>
      <c r="C46" s="165">
        <v>37</v>
      </c>
      <c r="D46" s="165" t="s">
        <v>31</v>
      </c>
      <c r="E46" s="165" t="s">
        <v>345</v>
      </c>
      <c r="F46" s="166"/>
      <c r="G46" s="165" t="s">
        <v>346</v>
      </c>
      <c r="H46" s="166"/>
      <c r="I46" s="171" t="s">
        <v>351</v>
      </c>
      <c r="J46" s="165" t="s">
        <v>42</v>
      </c>
      <c r="K46" s="165" t="s">
        <v>43</v>
      </c>
      <c r="L46" s="165" t="s">
        <v>352</v>
      </c>
      <c r="M46" s="165" t="s">
        <v>353</v>
      </c>
      <c r="N46" s="165" t="s">
        <v>354</v>
      </c>
      <c r="O46" s="169">
        <f>'[2]Plan Indicativo'!CP67</f>
        <v>0.2</v>
      </c>
      <c r="P46" s="168" t="s">
        <v>52</v>
      </c>
      <c r="Q46" s="166"/>
      <c r="R46" s="161">
        <v>4</v>
      </c>
      <c r="S46" s="177">
        <v>1</v>
      </c>
      <c r="T46" s="178">
        <v>1</v>
      </c>
      <c r="U46" s="179">
        <v>3</v>
      </c>
      <c r="V46" s="178">
        <v>1</v>
      </c>
      <c r="W46" s="178">
        <v>1</v>
      </c>
      <c r="X46" s="180" t="s">
        <v>344</v>
      </c>
      <c r="Y46" s="178" t="s">
        <v>48</v>
      </c>
    </row>
    <row r="47" spans="1:25" ht="105" x14ac:dyDescent="0.2">
      <c r="A47" s="170" t="s">
        <v>344</v>
      </c>
      <c r="B47" s="165">
        <v>1</v>
      </c>
      <c r="C47" s="165">
        <v>38</v>
      </c>
      <c r="D47" s="165" t="s">
        <v>31</v>
      </c>
      <c r="E47" s="165" t="s">
        <v>345</v>
      </c>
      <c r="F47" s="166"/>
      <c r="G47" s="165" t="s">
        <v>346</v>
      </c>
      <c r="H47" s="166"/>
      <c r="I47" s="171" t="s">
        <v>355</v>
      </c>
      <c r="J47" s="165" t="s">
        <v>42</v>
      </c>
      <c r="K47" s="165" t="s">
        <v>43</v>
      </c>
      <c r="L47" s="165" t="s">
        <v>356</v>
      </c>
      <c r="M47" s="165" t="s">
        <v>357</v>
      </c>
      <c r="N47" s="165" t="s">
        <v>358</v>
      </c>
      <c r="O47" s="169">
        <f>'[2]Plan Indicativo'!CP68</f>
        <v>0.2</v>
      </c>
      <c r="P47" s="168" t="s">
        <v>47</v>
      </c>
      <c r="Q47" s="166"/>
      <c r="R47" s="161">
        <v>350</v>
      </c>
      <c r="S47" s="177">
        <v>2</v>
      </c>
      <c r="T47" s="178">
        <v>0</v>
      </c>
      <c r="U47" s="179">
        <v>0</v>
      </c>
      <c r="V47" s="178">
        <v>148</v>
      </c>
      <c r="W47" s="178">
        <v>200</v>
      </c>
      <c r="X47" s="180" t="s">
        <v>344</v>
      </c>
      <c r="Y47" s="178" t="s">
        <v>48</v>
      </c>
    </row>
    <row r="48" spans="1:25" ht="75" x14ac:dyDescent="0.2">
      <c r="A48" s="170" t="s">
        <v>344</v>
      </c>
      <c r="B48" s="165">
        <v>1</v>
      </c>
      <c r="C48" s="165">
        <v>39</v>
      </c>
      <c r="D48" s="165" t="s">
        <v>31</v>
      </c>
      <c r="E48" s="165" t="s">
        <v>345</v>
      </c>
      <c r="F48" s="166"/>
      <c r="G48" s="165" t="s">
        <v>346</v>
      </c>
      <c r="H48" s="166"/>
      <c r="I48" s="171" t="s">
        <v>359</v>
      </c>
      <c r="J48" s="165" t="s">
        <v>42</v>
      </c>
      <c r="K48" s="165" t="s">
        <v>43</v>
      </c>
      <c r="L48" s="165" t="s">
        <v>360</v>
      </c>
      <c r="M48" s="165" t="s">
        <v>360</v>
      </c>
      <c r="N48" s="165" t="s">
        <v>361</v>
      </c>
      <c r="O48" s="169">
        <f>'[2]Plan Indicativo'!CP69</f>
        <v>0.2</v>
      </c>
      <c r="P48" s="168" t="s">
        <v>52</v>
      </c>
      <c r="Q48" s="166"/>
      <c r="R48" s="161">
        <v>2</v>
      </c>
      <c r="S48" s="177">
        <v>0</v>
      </c>
      <c r="T48" s="178">
        <v>1</v>
      </c>
      <c r="U48" s="179">
        <v>0</v>
      </c>
      <c r="V48" s="178">
        <v>1</v>
      </c>
      <c r="W48" s="178">
        <v>0</v>
      </c>
      <c r="X48" s="180" t="s">
        <v>344</v>
      </c>
      <c r="Y48" s="178" t="s">
        <v>48</v>
      </c>
    </row>
    <row r="49" spans="1:25" ht="45" x14ac:dyDescent="0.2">
      <c r="A49" s="170" t="s">
        <v>344</v>
      </c>
      <c r="B49" s="165">
        <v>1</v>
      </c>
      <c r="C49" s="165">
        <v>40</v>
      </c>
      <c r="D49" s="165" t="s">
        <v>31</v>
      </c>
      <c r="E49" s="165" t="s">
        <v>345</v>
      </c>
      <c r="F49" s="166"/>
      <c r="G49" s="165" t="s">
        <v>346</v>
      </c>
      <c r="H49" s="166"/>
      <c r="I49" s="171" t="s">
        <v>362</v>
      </c>
      <c r="J49" s="165" t="s">
        <v>42</v>
      </c>
      <c r="K49" s="165" t="s">
        <v>43</v>
      </c>
      <c r="L49" s="165" t="s">
        <v>363</v>
      </c>
      <c r="M49" s="165" t="s">
        <v>364</v>
      </c>
      <c r="N49" s="165" t="s">
        <v>365</v>
      </c>
      <c r="O49" s="169">
        <f>'[2]Plan Indicativo'!CP70</f>
        <v>0.2</v>
      </c>
      <c r="P49" s="168" t="s">
        <v>52</v>
      </c>
      <c r="Q49" s="166"/>
      <c r="R49" s="161">
        <v>7</v>
      </c>
      <c r="S49" s="177">
        <v>1</v>
      </c>
      <c r="T49" s="178">
        <v>2</v>
      </c>
      <c r="U49" s="179">
        <v>0</v>
      </c>
      <c r="V49" s="178">
        <v>2</v>
      </c>
      <c r="W49" s="178">
        <v>2</v>
      </c>
      <c r="X49" s="180" t="s">
        <v>344</v>
      </c>
      <c r="Y49" s="178" t="s">
        <v>48</v>
      </c>
    </row>
    <row r="50" spans="1:25" ht="60" x14ac:dyDescent="0.2">
      <c r="A50" s="170" t="s">
        <v>344</v>
      </c>
      <c r="B50" s="165">
        <v>1</v>
      </c>
      <c r="C50" s="165">
        <v>41</v>
      </c>
      <c r="D50" s="165" t="s">
        <v>31</v>
      </c>
      <c r="E50" s="172" t="s">
        <v>366</v>
      </c>
      <c r="F50" s="166"/>
      <c r="G50" s="172" t="s">
        <v>367</v>
      </c>
      <c r="H50" s="166"/>
      <c r="I50" s="171" t="s">
        <v>368</v>
      </c>
      <c r="J50" s="165" t="s">
        <v>42</v>
      </c>
      <c r="K50" s="172">
        <v>2882</v>
      </c>
      <c r="L50" s="165" t="s">
        <v>369</v>
      </c>
      <c r="M50" s="165" t="s">
        <v>369</v>
      </c>
      <c r="N50" s="165" t="s">
        <v>370</v>
      </c>
      <c r="O50" s="169">
        <f>'[2]Plan Indicativo'!CP73</f>
        <v>0.5</v>
      </c>
      <c r="P50" s="168" t="s">
        <v>52</v>
      </c>
      <c r="Q50" s="166"/>
      <c r="R50" s="161">
        <v>18</v>
      </c>
      <c r="S50" s="177">
        <v>2</v>
      </c>
      <c r="T50" s="178">
        <v>6</v>
      </c>
      <c r="U50" s="179">
        <v>0</v>
      </c>
      <c r="V50" s="178">
        <v>6</v>
      </c>
      <c r="W50" s="178">
        <v>6</v>
      </c>
      <c r="X50" s="180" t="s">
        <v>344</v>
      </c>
      <c r="Y50" s="178" t="s">
        <v>48</v>
      </c>
    </row>
    <row r="51" spans="1:25" ht="45" x14ac:dyDescent="0.2">
      <c r="A51" s="170" t="s">
        <v>344</v>
      </c>
      <c r="B51" s="165">
        <v>1</v>
      </c>
      <c r="C51" s="165">
        <v>42</v>
      </c>
      <c r="D51" s="165" t="s">
        <v>31</v>
      </c>
      <c r="E51" s="172" t="s">
        <v>366</v>
      </c>
      <c r="F51" s="166"/>
      <c r="G51" s="172" t="s">
        <v>367</v>
      </c>
      <c r="H51" s="166"/>
      <c r="I51" s="171" t="s">
        <v>371</v>
      </c>
      <c r="J51" s="165" t="s">
        <v>42</v>
      </c>
      <c r="K51" s="172">
        <v>2882</v>
      </c>
      <c r="L51" s="165" t="s">
        <v>372</v>
      </c>
      <c r="M51" s="165" t="s">
        <v>373</v>
      </c>
      <c r="N51" s="165" t="s">
        <v>374</v>
      </c>
      <c r="O51" s="169">
        <f>'[2]Plan Indicativo'!CP74</f>
        <v>0.5</v>
      </c>
      <c r="P51" s="168" t="s">
        <v>52</v>
      </c>
      <c r="Q51" s="166"/>
      <c r="R51" s="161">
        <v>12</v>
      </c>
      <c r="S51" s="177">
        <v>1</v>
      </c>
      <c r="T51" s="178">
        <v>4</v>
      </c>
      <c r="U51" s="179">
        <v>3</v>
      </c>
      <c r="V51" s="178">
        <v>4</v>
      </c>
      <c r="W51" s="178">
        <v>3</v>
      </c>
      <c r="X51" s="180" t="s">
        <v>344</v>
      </c>
      <c r="Y51" s="178" t="s">
        <v>48</v>
      </c>
    </row>
    <row r="52" spans="1:25" ht="60" x14ac:dyDescent="0.2">
      <c r="A52" s="170" t="s">
        <v>26</v>
      </c>
      <c r="B52" s="165">
        <v>2</v>
      </c>
      <c r="C52" s="165">
        <v>43</v>
      </c>
      <c r="D52" s="165" t="s">
        <v>38</v>
      </c>
      <c r="E52" s="165" t="s">
        <v>39</v>
      </c>
      <c r="F52" s="166"/>
      <c r="G52" s="165" t="s">
        <v>40</v>
      </c>
      <c r="H52" s="166"/>
      <c r="I52" s="171" t="s">
        <v>41</v>
      </c>
      <c r="J52" s="165" t="s">
        <v>42</v>
      </c>
      <c r="K52" s="165" t="s">
        <v>43</v>
      </c>
      <c r="L52" s="165" t="s">
        <v>44</v>
      </c>
      <c r="M52" s="165" t="s">
        <v>45</v>
      </c>
      <c r="N52" s="165" t="s">
        <v>46</v>
      </c>
      <c r="O52" s="169">
        <f>'[2]Plan Indicativo'!CP78</f>
        <v>0.5</v>
      </c>
      <c r="P52" s="168" t="s">
        <v>47</v>
      </c>
      <c r="Q52" s="166"/>
      <c r="R52" s="161">
        <v>150</v>
      </c>
      <c r="S52" s="177">
        <v>0</v>
      </c>
      <c r="T52" s="178">
        <v>0</v>
      </c>
      <c r="U52" s="179">
        <v>0</v>
      </c>
      <c r="V52" s="178">
        <v>0</v>
      </c>
      <c r="W52" s="178">
        <v>150</v>
      </c>
      <c r="X52" s="180" t="s">
        <v>37</v>
      </c>
      <c r="Y52" s="178" t="s">
        <v>48</v>
      </c>
    </row>
    <row r="53" spans="1:25" ht="60" x14ac:dyDescent="0.2">
      <c r="A53" s="170" t="s">
        <v>37</v>
      </c>
      <c r="B53" s="165">
        <v>2</v>
      </c>
      <c r="C53" s="165">
        <v>44</v>
      </c>
      <c r="D53" s="165" t="s">
        <v>38</v>
      </c>
      <c r="E53" s="165" t="s">
        <v>39</v>
      </c>
      <c r="F53" s="166"/>
      <c r="G53" s="165" t="s">
        <v>40</v>
      </c>
      <c r="H53" s="166"/>
      <c r="I53" s="171" t="s">
        <v>49</v>
      </c>
      <c r="J53" s="165" t="s">
        <v>42</v>
      </c>
      <c r="K53" s="165" t="s">
        <v>43</v>
      </c>
      <c r="L53" s="165" t="s">
        <v>50</v>
      </c>
      <c r="M53" s="165" t="s">
        <v>50</v>
      </c>
      <c r="N53" s="165" t="s">
        <v>51</v>
      </c>
      <c r="O53" s="169">
        <f>'[2]Plan Indicativo'!CP79</f>
        <v>0.5</v>
      </c>
      <c r="P53" s="168" t="s">
        <v>52</v>
      </c>
      <c r="Q53" s="166"/>
      <c r="R53" s="161">
        <v>12</v>
      </c>
      <c r="S53" s="177">
        <v>0</v>
      </c>
      <c r="T53" s="178">
        <v>4</v>
      </c>
      <c r="U53" s="179">
        <v>0</v>
      </c>
      <c r="V53" s="178">
        <v>4</v>
      </c>
      <c r="W53" s="178">
        <v>4</v>
      </c>
      <c r="X53" s="180" t="s">
        <v>37</v>
      </c>
      <c r="Y53" s="178" t="s">
        <v>48</v>
      </c>
    </row>
    <row r="54" spans="1:25" ht="45" x14ac:dyDescent="0.2">
      <c r="A54" s="153" t="s">
        <v>91</v>
      </c>
      <c r="B54" s="165">
        <v>2</v>
      </c>
      <c r="C54" s="165">
        <v>45</v>
      </c>
      <c r="D54" s="165" t="s">
        <v>38</v>
      </c>
      <c r="E54" s="165" t="s">
        <v>81</v>
      </c>
      <c r="F54" s="166"/>
      <c r="G54" s="165" t="s">
        <v>82</v>
      </c>
      <c r="H54" s="166"/>
      <c r="I54" s="171" t="s">
        <v>100</v>
      </c>
      <c r="J54" s="165" t="s">
        <v>42</v>
      </c>
      <c r="K54" s="165" t="s">
        <v>43</v>
      </c>
      <c r="L54" s="171" t="s">
        <v>101</v>
      </c>
      <c r="M54" s="171" t="s">
        <v>102</v>
      </c>
      <c r="N54" s="171" t="s">
        <v>103</v>
      </c>
      <c r="O54" s="169">
        <f>'[2]Plan Indicativo'!CP82</f>
        <v>0.1</v>
      </c>
      <c r="P54" s="168" t="s">
        <v>52</v>
      </c>
      <c r="Q54" s="166"/>
      <c r="R54" s="161">
        <v>8</v>
      </c>
      <c r="S54" s="177">
        <v>2</v>
      </c>
      <c r="T54" s="178">
        <v>2</v>
      </c>
      <c r="U54" s="179">
        <v>2</v>
      </c>
      <c r="V54" s="178">
        <v>2</v>
      </c>
      <c r="W54" s="178">
        <v>2</v>
      </c>
      <c r="X54" s="181" t="s">
        <v>91</v>
      </c>
      <c r="Y54" s="178" t="s">
        <v>48</v>
      </c>
    </row>
    <row r="55" spans="1:25" ht="60" x14ac:dyDescent="0.2">
      <c r="A55" s="153" t="s">
        <v>68</v>
      </c>
      <c r="B55" s="165">
        <v>2</v>
      </c>
      <c r="C55" s="165">
        <v>46</v>
      </c>
      <c r="D55" s="165" t="s">
        <v>38</v>
      </c>
      <c r="E55" s="165" t="s">
        <v>81</v>
      </c>
      <c r="F55" s="166"/>
      <c r="G55" s="165" t="s">
        <v>82</v>
      </c>
      <c r="H55" s="166"/>
      <c r="I55" s="171" t="s">
        <v>83</v>
      </c>
      <c r="J55" s="165" t="s">
        <v>42</v>
      </c>
      <c r="K55" s="165" t="s">
        <v>43</v>
      </c>
      <c r="L55" s="171" t="s">
        <v>84</v>
      </c>
      <c r="M55" s="171" t="s">
        <v>84</v>
      </c>
      <c r="N55" s="171" t="s">
        <v>85</v>
      </c>
      <c r="O55" s="169">
        <f>'[2]Plan Indicativo'!CP83</f>
        <v>0.1</v>
      </c>
      <c r="P55" s="168" t="s">
        <v>52</v>
      </c>
      <c r="Q55" s="166"/>
      <c r="R55" s="161">
        <v>16</v>
      </c>
      <c r="S55" s="177">
        <v>2</v>
      </c>
      <c r="T55" s="178">
        <v>8</v>
      </c>
      <c r="U55" s="179">
        <v>4</v>
      </c>
      <c r="V55" s="178">
        <v>3</v>
      </c>
      <c r="W55" s="178">
        <v>3</v>
      </c>
      <c r="X55" s="181" t="s">
        <v>68</v>
      </c>
      <c r="Y55" s="178" t="s">
        <v>48</v>
      </c>
    </row>
    <row r="56" spans="1:25" ht="120" x14ac:dyDescent="0.2">
      <c r="A56" s="153" t="s">
        <v>142</v>
      </c>
      <c r="B56" s="165">
        <v>2</v>
      </c>
      <c r="C56" s="165">
        <v>47</v>
      </c>
      <c r="D56" s="165" t="s">
        <v>38</v>
      </c>
      <c r="E56" s="165" t="s">
        <v>81</v>
      </c>
      <c r="F56" s="166"/>
      <c r="G56" s="165" t="s">
        <v>82</v>
      </c>
      <c r="H56" s="166"/>
      <c r="I56" s="171" t="s">
        <v>176</v>
      </c>
      <c r="J56" s="165" t="s">
        <v>42</v>
      </c>
      <c r="K56" s="165" t="s">
        <v>43</v>
      </c>
      <c r="L56" s="171" t="s">
        <v>177</v>
      </c>
      <c r="M56" s="171" t="s">
        <v>178</v>
      </c>
      <c r="N56" s="171" t="s">
        <v>179</v>
      </c>
      <c r="O56" s="169">
        <f>'[2]Plan Indicativo'!CP84</f>
        <v>0.1</v>
      </c>
      <c r="P56" s="168" t="s">
        <v>52</v>
      </c>
      <c r="Q56" s="166"/>
      <c r="R56" s="161">
        <v>40</v>
      </c>
      <c r="S56" s="177">
        <v>5</v>
      </c>
      <c r="T56" s="178">
        <v>20</v>
      </c>
      <c r="U56" s="179">
        <v>6</v>
      </c>
      <c r="V56" s="178">
        <v>10</v>
      </c>
      <c r="W56" s="178">
        <v>5</v>
      </c>
      <c r="X56" s="181" t="s">
        <v>142</v>
      </c>
      <c r="Y56" s="178" t="s">
        <v>48</v>
      </c>
    </row>
    <row r="57" spans="1:25" ht="45" x14ac:dyDescent="0.2">
      <c r="A57" s="170" t="s">
        <v>26</v>
      </c>
      <c r="B57" s="165">
        <v>2</v>
      </c>
      <c r="C57" s="165">
        <v>48</v>
      </c>
      <c r="D57" s="165" t="s">
        <v>38</v>
      </c>
      <c r="E57" s="165" t="s">
        <v>81</v>
      </c>
      <c r="F57" s="166"/>
      <c r="G57" s="165" t="s">
        <v>82</v>
      </c>
      <c r="H57" s="166"/>
      <c r="I57" s="171" t="s">
        <v>250</v>
      </c>
      <c r="J57" s="165" t="s">
        <v>42</v>
      </c>
      <c r="K57" s="165" t="s">
        <v>43</v>
      </c>
      <c r="L57" s="171"/>
      <c r="M57" s="171" t="s">
        <v>251</v>
      </c>
      <c r="N57" s="171" t="s">
        <v>251</v>
      </c>
      <c r="O57" s="169">
        <f>'[2]Plan Indicativo'!CP85</f>
        <v>0.5</v>
      </c>
      <c r="P57" s="168" t="s">
        <v>47</v>
      </c>
      <c r="Q57" s="166"/>
      <c r="R57" s="161">
        <v>100</v>
      </c>
      <c r="S57" s="177">
        <v>0</v>
      </c>
      <c r="T57" s="178">
        <v>50</v>
      </c>
      <c r="U57" s="179">
        <v>0</v>
      </c>
      <c r="V57" s="178">
        <v>50</v>
      </c>
      <c r="W57" s="178">
        <v>0</v>
      </c>
      <c r="X57" s="180" t="s">
        <v>26</v>
      </c>
      <c r="Y57" s="178" t="s">
        <v>48</v>
      </c>
    </row>
    <row r="58" spans="1:25" ht="75" x14ac:dyDescent="0.2">
      <c r="A58" s="170" t="s">
        <v>26</v>
      </c>
      <c r="B58" s="165">
        <v>2</v>
      </c>
      <c r="C58" s="165">
        <v>49</v>
      </c>
      <c r="D58" s="165" t="s">
        <v>38</v>
      </c>
      <c r="E58" s="165" t="s">
        <v>81</v>
      </c>
      <c r="F58" s="166"/>
      <c r="G58" s="165" t="s">
        <v>82</v>
      </c>
      <c r="H58" s="166"/>
      <c r="I58" s="171" t="s">
        <v>252</v>
      </c>
      <c r="J58" s="165"/>
      <c r="K58" s="165" t="s">
        <v>43</v>
      </c>
      <c r="L58" s="171"/>
      <c r="M58" s="171" t="s">
        <v>253</v>
      </c>
      <c r="N58" s="171" t="s">
        <v>253</v>
      </c>
      <c r="O58" s="169">
        <f>'[2]Plan Indicativo'!CP86</f>
        <v>0.2</v>
      </c>
      <c r="P58" s="168" t="s">
        <v>47</v>
      </c>
      <c r="Q58" s="166"/>
      <c r="R58" s="161">
        <v>5</v>
      </c>
      <c r="S58" s="177">
        <v>0</v>
      </c>
      <c r="T58" s="178">
        <v>0</v>
      </c>
      <c r="U58" s="179">
        <v>0</v>
      </c>
      <c r="V58" s="178">
        <v>0</v>
      </c>
      <c r="W58" s="178">
        <v>5</v>
      </c>
      <c r="X58" s="180" t="s">
        <v>26</v>
      </c>
      <c r="Y58" s="178" t="s">
        <v>48</v>
      </c>
    </row>
    <row r="59" spans="1:25" ht="75" x14ac:dyDescent="0.2">
      <c r="A59" s="153" t="s">
        <v>26</v>
      </c>
      <c r="B59" s="165">
        <v>2</v>
      </c>
      <c r="C59" s="165">
        <v>50</v>
      </c>
      <c r="D59" s="165" t="s">
        <v>38</v>
      </c>
      <c r="E59" s="165" t="s">
        <v>254</v>
      </c>
      <c r="F59" s="166"/>
      <c r="G59" s="165" t="s">
        <v>255</v>
      </c>
      <c r="H59" s="166"/>
      <c r="I59" s="171" t="s">
        <v>256</v>
      </c>
      <c r="J59" s="165" t="s">
        <v>42</v>
      </c>
      <c r="K59" s="165" t="s">
        <v>43</v>
      </c>
      <c r="L59" s="165" t="s">
        <v>257</v>
      </c>
      <c r="M59" s="165" t="s">
        <v>258</v>
      </c>
      <c r="N59" s="165" t="s">
        <v>259</v>
      </c>
      <c r="O59" s="169">
        <f>'[2]Plan Indicativo'!CP89</f>
        <v>0.2</v>
      </c>
      <c r="P59" s="168" t="s">
        <v>52</v>
      </c>
      <c r="Q59" s="166"/>
      <c r="R59" s="175">
        <v>2700</v>
      </c>
      <c r="S59" s="177">
        <v>0</v>
      </c>
      <c r="T59" s="178">
        <v>0</v>
      </c>
      <c r="U59" s="179">
        <v>0</v>
      </c>
      <c r="V59" s="178">
        <v>0</v>
      </c>
      <c r="W59" s="178">
        <v>2700</v>
      </c>
      <c r="X59" s="181" t="s">
        <v>26</v>
      </c>
      <c r="Y59" s="178" t="s">
        <v>48</v>
      </c>
    </row>
    <row r="60" spans="1:25" ht="90" x14ac:dyDescent="0.2">
      <c r="A60" s="153" t="s">
        <v>26</v>
      </c>
      <c r="B60" s="165">
        <v>2</v>
      </c>
      <c r="C60" s="165">
        <v>51</v>
      </c>
      <c r="D60" s="165" t="s">
        <v>38</v>
      </c>
      <c r="E60" s="165" t="s">
        <v>254</v>
      </c>
      <c r="F60" s="166"/>
      <c r="G60" s="165" t="s">
        <v>255</v>
      </c>
      <c r="H60" s="166"/>
      <c r="I60" s="171" t="s">
        <v>260</v>
      </c>
      <c r="J60" s="165" t="s">
        <v>42</v>
      </c>
      <c r="K60" s="165" t="s">
        <v>43</v>
      </c>
      <c r="L60" s="165" t="s">
        <v>261</v>
      </c>
      <c r="M60" s="165" t="s">
        <v>262</v>
      </c>
      <c r="N60" s="165" t="s">
        <v>263</v>
      </c>
      <c r="O60" s="169">
        <f>'[2]Plan Indicativo'!CP90</f>
        <v>0.6</v>
      </c>
      <c r="P60" s="168" t="s">
        <v>52</v>
      </c>
      <c r="Q60" s="166"/>
      <c r="R60" s="161">
        <v>500</v>
      </c>
      <c r="S60" s="177">
        <v>0</v>
      </c>
      <c r="T60" s="178">
        <v>0</v>
      </c>
      <c r="U60" s="179">
        <v>0</v>
      </c>
      <c r="V60" s="178">
        <v>500</v>
      </c>
      <c r="W60" s="178">
        <v>0</v>
      </c>
      <c r="X60" s="181" t="s">
        <v>26</v>
      </c>
      <c r="Y60" s="178" t="s">
        <v>48</v>
      </c>
    </row>
    <row r="61" spans="1:25" ht="75" x14ac:dyDescent="0.2">
      <c r="A61" s="153" t="s">
        <v>26</v>
      </c>
      <c r="B61" s="165">
        <v>2</v>
      </c>
      <c r="C61" s="165">
        <v>52</v>
      </c>
      <c r="D61" s="165" t="s">
        <v>38</v>
      </c>
      <c r="E61" s="165" t="s">
        <v>254</v>
      </c>
      <c r="F61" s="166"/>
      <c r="G61" s="165" t="s">
        <v>255</v>
      </c>
      <c r="H61" s="166"/>
      <c r="I61" s="171" t="s">
        <v>264</v>
      </c>
      <c r="J61" s="165" t="s">
        <v>42</v>
      </c>
      <c r="K61" s="165" t="s">
        <v>43</v>
      </c>
      <c r="L61" s="165" t="s">
        <v>265</v>
      </c>
      <c r="M61" s="165" t="s">
        <v>266</v>
      </c>
      <c r="N61" s="165" t="s">
        <v>267</v>
      </c>
      <c r="O61" s="169">
        <f>'[2]Plan Indicativo'!CP91</f>
        <v>0.2</v>
      </c>
      <c r="P61" s="168" t="s">
        <v>52</v>
      </c>
      <c r="Q61" s="166"/>
      <c r="R61" s="161">
        <v>600</v>
      </c>
      <c r="S61" s="177">
        <v>0</v>
      </c>
      <c r="T61" s="178">
        <v>0</v>
      </c>
      <c r="U61" s="179">
        <v>0</v>
      </c>
      <c r="V61" s="178">
        <v>600</v>
      </c>
      <c r="W61" s="178">
        <v>0</v>
      </c>
      <c r="X61" s="181" t="s">
        <v>26</v>
      </c>
      <c r="Y61" s="178" t="s">
        <v>48</v>
      </c>
    </row>
    <row r="62" spans="1:25" ht="90" x14ac:dyDescent="0.2">
      <c r="A62" s="153" t="s">
        <v>26</v>
      </c>
      <c r="B62" s="165">
        <v>3</v>
      </c>
      <c r="C62" s="165">
        <v>53</v>
      </c>
      <c r="D62" s="165" t="s">
        <v>113</v>
      </c>
      <c r="E62" s="165" t="s">
        <v>114</v>
      </c>
      <c r="F62" s="166"/>
      <c r="G62" s="165" t="s">
        <v>115</v>
      </c>
      <c r="H62" s="166"/>
      <c r="I62" s="171" t="s">
        <v>268</v>
      </c>
      <c r="J62" s="165" t="s">
        <v>42</v>
      </c>
      <c r="K62" s="165" t="s">
        <v>43</v>
      </c>
      <c r="L62" s="172">
        <v>25</v>
      </c>
      <c r="M62" s="172">
        <v>20</v>
      </c>
      <c r="N62" s="172">
        <f t="shared" ref="N62:N70" si="0">L62+M62</f>
        <v>45</v>
      </c>
      <c r="O62" s="169">
        <f>'[2]Plan Indicativo'!CP95</f>
        <v>0.15</v>
      </c>
      <c r="P62" s="168" t="s">
        <v>52</v>
      </c>
      <c r="Q62" s="166"/>
      <c r="R62" s="175">
        <v>45</v>
      </c>
      <c r="S62" s="185">
        <v>0</v>
      </c>
      <c r="T62" s="186">
        <v>0</v>
      </c>
      <c r="U62" s="187">
        <v>0</v>
      </c>
      <c r="V62" s="186">
        <v>0</v>
      </c>
      <c r="W62" s="186">
        <v>45</v>
      </c>
      <c r="X62" s="181" t="s">
        <v>26</v>
      </c>
      <c r="Y62" s="178" t="s">
        <v>48</v>
      </c>
    </row>
    <row r="63" spans="1:25" ht="75" x14ac:dyDescent="0.2">
      <c r="A63" s="153" t="s">
        <v>26</v>
      </c>
      <c r="B63" s="165">
        <v>3</v>
      </c>
      <c r="C63" s="165">
        <v>54</v>
      </c>
      <c r="D63" s="165" t="s">
        <v>113</v>
      </c>
      <c r="E63" s="165" t="s">
        <v>114</v>
      </c>
      <c r="F63" s="166"/>
      <c r="G63" s="165" t="s">
        <v>115</v>
      </c>
      <c r="H63" s="166"/>
      <c r="I63" s="171" t="s">
        <v>269</v>
      </c>
      <c r="J63" s="165" t="s">
        <v>42</v>
      </c>
      <c r="K63" s="165" t="s">
        <v>43</v>
      </c>
      <c r="L63" s="172">
        <v>25</v>
      </c>
      <c r="M63" s="172">
        <v>50</v>
      </c>
      <c r="N63" s="172">
        <f t="shared" si="0"/>
        <v>75</v>
      </c>
      <c r="O63" s="169">
        <f>'[2]Plan Indicativo'!CP96</f>
        <v>0.1</v>
      </c>
      <c r="P63" s="168" t="s">
        <v>52</v>
      </c>
      <c r="Q63" s="166"/>
      <c r="R63" s="175">
        <v>75</v>
      </c>
      <c r="S63" s="185">
        <v>0</v>
      </c>
      <c r="T63" s="186">
        <v>0</v>
      </c>
      <c r="U63" s="187">
        <v>0</v>
      </c>
      <c r="V63" s="186">
        <v>0</v>
      </c>
      <c r="W63" s="186">
        <v>75</v>
      </c>
      <c r="X63" s="181" t="s">
        <v>26</v>
      </c>
      <c r="Y63" s="178" t="s">
        <v>48</v>
      </c>
    </row>
    <row r="64" spans="1:25" ht="90" x14ac:dyDescent="0.2">
      <c r="A64" s="153" t="s">
        <v>26</v>
      </c>
      <c r="B64" s="165">
        <v>3</v>
      </c>
      <c r="C64" s="165">
        <v>55</v>
      </c>
      <c r="D64" s="165" t="s">
        <v>113</v>
      </c>
      <c r="E64" s="165" t="s">
        <v>114</v>
      </c>
      <c r="F64" s="166"/>
      <c r="G64" s="165" t="s">
        <v>115</v>
      </c>
      <c r="H64" s="166"/>
      <c r="I64" s="171" t="s">
        <v>270</v>
      </c>
      <c r="J64" s="165" t="s">
        <v>42</v>
      </c>
      <c r="K64" s="165" t="s">
        <v>43</v>
      </c>
      <c r="L64" s="172">
        <v>50</v>
      </c>
      <c r="M64" s="172">
        <v>100</v>
      </c>
      <c r="N64" s="172">
        <f t="shared" si="0"/>
        <v>150</v>
      </c>
      <c r="O64" s="169">
        <f>'[2]Plan Indicativo'!CP97</f>
        <v>0.2</v>
      </c>
      <c r="P64" s="168" t="s">
        <v>52</v>
      </c>
      <c r="Q64" s="166"/>
      <c r="R64" s="175">
        <v>150</v>
      </c>
      <c r="S64" s="185">
        <v>0</v>
      </c>
      <c r="T64" s="186">
        <v>0</v>
      </c>
      <c r="U64" s="187">
        <v>0</v>
      </c>
      <c r="V64" s="186">
        <v>0</v>
      </c>
      <c r="W64" s="186">
        <v>150</v>
      </c>
      <c r="X64" s="181" t="s">
        <v>26</v>
      </c>
      <c r="Y64" s="178" t="s">
        <v>48</v>
      </c>
    </row>
    <row r="65" spans="1:25" ht="75" x14ac:dyDescent="0.2">
      <c r="A65" s="153" t="s">
        <v>26</v>
      </c>
      <c r="B65" s="165">
        <v>3</v>
      </c>
      <c r="C65" s="165">
        <v>56</v>
      </c>
      <c r="D65" s="165" t="s">
        <v>113</v>
      </c>
      <c r="E65" s="165" t="s">
        <v>114</v>
      </c>
      <c r="F65" s="166"/>
      <c r="G65" s="165" t="s">
        <v>115</v>
      </c>
      <c r="H65" s="166"/>
      <c r="I65" s="171" t="s">
        <v>271</v>
      </c>
      <c r="J65" s="165" t="s">
        <v>42</v>
      </c>
      <c r="K65" s="165" t="s">
        <v>43</v>
      </c>
      <c r="L65" s="172">
        <v>25</v>
      </c>
      <c r="M65" s="172">
        <v>25</v>
      </c>
      <c r="N65" s="172">
        <f t="shared" si="0"/>
        <v>50</v>
      </c>
      <c r="O65" s="169">
        <f>'[2]Plan Indicativo'!CP98</f>
        <v>0.05</v>
      </c>
      <c r="P65" s="168" t="s">
        <v>52</v>
      </c>
      <c r="Q65" s="166"/>
      <c r="R65" s="175">
        <v>50</v>
      </c>
      <c r="S65" s="185">
        <v>0</v>
      </c>
      <c r="T65" s="186">
        <v>0</v>
      </c>
      <c r="U65" s="187">
        <v>0</v>
      </c>
      <c r="V65" s="186">
        <v>0</v>
      </c>
      <c r="W65" s="186">
        <v>50</v>
      </c>
      <c r="X65" s="181" t="s">
        <v>26</v>
      </c>
      <c r="Y65" s="178" t="s">
        <v>48</v>
      </c>
    </row>
    <row r="66" spans="1:25" ht="90" x14ac:dyDescent="0.2">
      <c r="A66" s="153" t="s">
        <v>26</v>
      </c>
      <c r="B66" s="165">
        <v>3</v>
      </c>
      <c r="C66" s="165">
        <v>57</v>
      </c>
      <c r="D66" s="165" t="s">
        <v>113</v>
      </c>
      <c r="E66" s="165" t="s">
        <v>114</v>
      </c>
      <c r="F66" s="166"/>
      <c r="G66" s="165" t="s">
        <v>115</v>
      </c>
      <c r="H66" s="166"/>
      <c r="I66" s="171" t="s">
        <v>272</v>
      </c>
      <c r="J66" s="165" t="s">
        <v>42</v>
      </c>
      <c r="K66" s="165" t="s">
        <v>43</v>
      </c>
      <c r="L66" s="172">
        <v>15</v>
      </c>
      <c r="M66" s="172">
        <v>15</v>
      </c>
      <c r="N66" s="172">
        <f t="shared" si="0"/>
        <v>30</v>
      </c>
      <c r="O66" s="169">
        <f>'[2]Plan Indicativo'!CP99</f>
        <v>0.05</v>
      </c>
      <c r="P66" s="168" t="s">
        <v>52</v>
      </c>
      <c r="Q66" s="166"/>
      <c r="R66" s="175">
        <v>30</v>
      </c>
      <c r="S66" s="185">
        <v>0</v>
      </c>
      <c r="T66" s="186">
        <v>0</v>
      </c>
      <c r="U66" s="187">
        <v>0</v>
      </c>
      <c r="V66" s="186">
        <v>0</v>
      </c>
      <c r="W66" s="186">
        <v>30</v>
      </c>
      <c r="X66" s="181" t="s">
        <v>26</v>
      </c>
      <c r="Y66" s="178" t="s">
        <v>48</v>
      </c>
    </row>
    <row r="67" spans="1:25" ht="90" x14ac:dyDescent="0.2">
      <c r="A67" s="153" t="s">
        <v>26</v>
      </c>
      <c r="B67" s="165">
        <v>3</v>
      </c>
      <c r="C67" s="165">
        <v>58</v>
      </c>
      <c r="D67" s="165" t="s">
        <v>113</v>
      </c>
      <c r="E67" s="165" t="s">
        <v>114</v>
      </c>
      <c r="F67" s="166"/>
      <c r="G67" s="165" t="s">
        <v>115</v>
      </c>
      <c r="H67" s="166"/>
      <c r="I67" s="171" t="s">
        <v>273</v>
      </c>
      <c r="J67" s="165" t="s">
        <v>42</v>
      </c>
      <c r="K67" s="165" t="s">
        <v>43</v>
      </c>
      <c r="L67" s="172">
        <v>10</v>
      </c>
      <c r="M67" s="172">
        <v>10</v>
      </c>
      <c r="N67" s="172">
        <f t="shared" si="0"/>
        <v>20</v>
      </c>
      <c r="O67" s="169">
        <f>'[2]Plan Indicativo'!CP100</f>
        <v>0.05</v>
      </c>
      <c r="P67" s="168" t="s">
        <v>52</v>
      </c>
      <c r="Q67" s="166"/>
      <c r="R67" s="175">
        <v>20</v>
      </c>
      <c r="S67" s="185">
        <v>0</v>
      </c>
      <c r="T67" s="186">
        <v>0</v>
      </c>
      <c r="U67" s="187">
        <v>0</v>
      </c>
      <c r="V67" s="186">
        <v>0</v>
      </c>
      <c r="W67" s="186">
        <v>20</v>
      </c>
      <c r="X67" s="181" t="s">
        <v>26</v>
      </c>
      <c r="Y67" s="178" t="s">
        <v>48</v>
      </c>
    </row>
    <row r="68" spans="1:25" ht="75" x14ac:dyDescent="0.2">
      <c r="A68" s="153" t="s">
        <v>26</v>
      </c>
      <c r="B68" s="165">
        <v>3</v>
      </c>
      <c r="C68" s="165">
        <v>59</v>
      </c>
      <c r="D68" s="165" t="s">
        <v>113</v>
      </c>
      <c r="E68" s="165" t="s">
        <v>114</v>
      </c>
      <c r="F68" s="166"/>
      <c r="G68" s="165" t="s">
        <v>115</v>
      </c>
      <c r="H68" s="166"/>
      <c r="I68" s="171" t="s">
        <v>274</v>
      </c>
      <c r="J68" s="165" t="s">
        <v>42</v>
      </c>
      <c r="K68" s="165" t="s">
        <v>43</v>
      </c>
      <c r="L68" s="172">
        <v>15</v>
      </c>
      <c r="M68" s="172">
        <v>15</v>
      </c>
      <c r="N68" s="172">
        <f t="shared" si="0"/>
        <v>30</v>
      </c>
      <c r="O68" s="169">
        <f>'[2]Plan Indicativo'!CP101</f>
        <v>0.05</v>
      </c>
      <c r="P68" s="168" t="s">
        <v>52</v>
      </c>
      <c r="Q68" s="166"/>
      <c r="R68" s="175">
        <v>30</v>
      </c>
      <c r="S68" s="185">
        <v>0</v>
      </c>
      <c r="T68" s="186">
        <v>0</v>
      </c>
      <c r="U68" s="187">
        <v>0</v>
      </c>
      <c r="V68" s="186">
        <v>0</v>
      </c>
      <c r="W68" s="186">
        <v>30</v>
      </c>
      <c r="X68" s="181" t="s">
        <v>26</v>
      </c>
      <c r="Y68" s="178" t="s">
        <v>48</v>
      </c>
    </row>
    <row r="69" spans="1:25" ht="90" x14ac:dyDescent="0.2">
      <c r="A69" s="153" t="s">
        <v>26</v>
      </c>
      <c r="B69" s="165">
        <v>3</v>
      </c>
      <c r="C69" s="165">
        <v>60</v>
      </c>
      <c r="D69" s="165" t="s">
        <v>113</v>
      </c>
      <c r="E69" s="165" t="s">
        <v>114</v>
      </c>
      <c r="F69" s="166"/>
      <c r="G69" s="165" t="s">
        <v>115</v>
      </c>
      <c r="H69" s="166"/>
      <c r="I69" s="171" t="s">
        <v>275</v>
      </c>
      <c r="J69" s="165" t="s">
        <v>42</v>
      </c>
      <c r="K69" s="165" t="s">
        <v>43</v>
      </c>
      <c r="L69" s="172">
        <v>10</v>
      </c>
      <c r="M69" s="172">
        <v>10</v>
      </c>
      <c r="N69" s="172">
        <f t="shared" si="0"/>
        <v>20</v>
      </c>
      <c r="O69" s="169">
        <f>'[2]Plan Indicativo'!CP102</f>
        <v>0.05</v>
      </c>
      <c r="P69" s="168" t="s">
        <v>52</v>
      </c>
      <c r="Q69" s="166"/>
      <c r="R69" s="175">
        <v>20</v>
      </c>
      <c r="S69" s="185">
        <v>0</v>
      </c>
      <c r="T69" s="186">
        <v>0</v>
      </c>
      <c r="U69" s="187">
        <v>0</v>
      </c>
      <c r="V69" s="186">
        <v>0</v>
      </c>
      <c r="W69" s="186">
        <v>20</v>
      </c>
      <c r="X69" s="181" t="s">
        <v>26</v>
      </c>
      <c r="Y69" s="178" t="s">
        <v>48</v>
      </c>
    </row>
    <row r="70" spans="1:25" ht="90" x14ac:dyDescent="0.2">
      <c r="A70" s="153" t="s">
        <v>26</v>
      </c>
      <c r="B70" s="165">
        <v>3</v>
      </c>
      <c r="C70" s="165">
        <v>61</v>
      </c>
      <c r="D70" s="165" t="s">
        <v>113</v>
      </c>
      <c r="E70" s="165" t="s">
        <v>114</v>
      </c>
      <c r="F70" s="166"/>
      <c r="G70" s="165" t="s">
        <v>115</v>
      </c>
      <c r="H70" s="166"/>
      <c r="I70" s="171" t="s">
        <v>276</v>
      </c>
      <c r="J70" s="165" t="s">
        <v>42</v>
      </c>
      <c r="K70" s="165" t="s">
        <v>43</v>
      </c>
      <c r="L70" s="172">
        <v>50</v>
      </c>
      <c r="M70" s="172">
        <v>50</v>
      </c>
      <c r="N70" s="172">
        <f t="shared" si="0"/>
        <v>100</v>
      </c>
      <c r="O70" s="169">
        <f>'[2]Plan Indicativo'!CP103</f>
        <v>0.1</v>
      </c>
      <c r="P70" s="168" t="s">
        <v>52</v>
      </c>
      <c r="Q70" s="166"/>
      <c r="R70" s="175">
        <v>100</v>
      </c>
      <c r="S70" s="185">
        <v>0</v>
      </c>
      <c r="T70" s="186">
        <v>0</v>
      </c>
      <c r="U70" s="187">
        <v>0</v>
      </c>
      <c r="V70" s="186">
        <v>0</v>
      </c>
      <c r="W70" s="186">
        <v>100</v>
      </c>
      <c r="X70" s="181" t="s">
        <v>26</v>
      </c>
      <c r="Y70" s="178" t="s">
        <v>48</v>
      </c>
    </row>
    <row r="71" spans="1:25" ht="60" x14ac:dyDescent="0.2">
      <c r="A71" s="153" t="s">
        <v>104</v>
      </c>
      <c r="B71" s="165">
        <v>3</v>
      </c>
      <c r="C71" s="165">
        <v>62</v>
      </c>
      <c r="D71" s="165" t="s">
        <v>113</v>
      </c>
      <c r="E71" s="165" t="s">
        <v>114</v>
      </c>
      <c r="F71" s="166"/>
      <c r="G71" s="165" t="s">
        <v>115</v>
      </c>
      <c r="H71" s="166"/>
      <c r="I71" s="171" t="s">
        <v>128</v>
      </c>
      <c r="J71" s="165" t="s">
        <v>42</v>
      </c>
      <c r="K71" s="165" t="s">
        <v>43</v>
      </c>
      <c r="L71" s="171" t="s">
        <v>129</v>
      </c>
      <c r="M71" s="171" t="s">
        <v>130</v>
      </c>
      <c r="N71" s="171" t="s">
        <v>131</v>
      </c>
      <c r="O71" s="169">
        <f>'[2]Plan Indicativo'!CP104</f>
        <v>0.05</v>
      </c>
      <c r="P71" s="168" t="s">
        <v>52</v>
      </c>
      <c r="Q71" s="166"/>
      <c r="R71" s="161">
        <v>640</v>
      </c>
      <c r="S71" s="177">
        <v>120</v>
      </c>
      <c r="T71" s="178">
        <v>150</v>
      </c>
      <c r="U71" s="179">
        <v>60</v>
      </c>
      <c r="V71" s="178">
        <v>190</v>
      </c>
      <c r="W71" s="178">
        <v>180</v>
      </c>
      <c r="X71" s="181" t="s">
        <v>104</v>
      </c>
      <c r="Y71" s="178" t="s">
        <v>48</v>
      </c>
    </row>
    <row r="72" spans="1:25" ht="75" x14ac:dyDescent="0.2">
      <c r="A72" s="170" t="s">
        <v>104</v>
      </c>
      <c r="B72" s="165">
        <v>3</v>
      </c>
      <c r="C72" s="165">
        <v>63</v>
      </c>
      <c r="D72" s="165" t="s">
        <v>113</v>
      </c>
      <c r="E72" s="165" t="s">
        <v>114</v>
      </c>
      <c r="F72" s="166"/>
      <c r="G72" s="165" t="s">
        <v>115</v>
      </c>
      <c r="H72" s="166"/>
      <c r="I72" s="171" t="s">
        <v>116</v>
      </c>
      <c r="J72" s="165" t="s">
        <v>42</v>
      </c>
      <c r="K72" s="165" t="s">
        <v>43</v>
      </c>
      <c r="L72" s="171" t="s">
        <v>117</v>
      </c>
      <c r="M72" s="171" t="s">
        <v>118</v>
      </c>
      <c r="N72" s="171" t="s">
        <v>119</v>
      </c>
      <c r="O72" s="169">
        <f>'[2]Plan Indicativo'!CP105</f>
        <v>0.05</v>
      </c>
      <c r="P72" s="168" t="s">
        <v>52</v>
      </c>
      <c r="Q72" s="166"/>
      <c r="R72" s="161">
        <v>640</v>
      </c>
      <c r="S72" s="177">
        <v>240</v>
      </c>
      <c r="T72" s="178">
        <v>200</v>
      </c>
      <c r="U72" s="179">
        <v>40</v>
      </c>
      <c r="V72" s="178">
        <v>100</v>
      </c>
      <c r="W72" s="178">
        <v>100</v>
      </c>
      <c r="X72" s="180" t="s">
        <v>104</v>
      </c>
      <c r="Y72" s="178" t="s">
        <v>48</v>
      </c>
    </row>
    <row r="73" spans="1:25" ht="75" x14ac:dyDescent="0.2">
      <c r="A73" s="170" t="s">
        <v>344</v>
      </c>
      <c r="B73" s="165">
        <v>3</v>
      </c>
      <c r="C73" s="165">
        <v>64</v>
      </c>
      <c r="D73" s="165" t="s">
        <v>113</v>
      </c>
      <c r="E73" s="165" t="s">
        <v>114</v>
      </c>
      <c r="F73" s="166"/>
      <c r="G73" s="165" t="s">
        <v>115</v>
      </c>
      <c r="H73" s="166"/>
      <c r="I73" s="171" t="s">
        <v>375</v>
      </c>
      <c r="J73" s="165" t="s">
        <v>42</v>
      </c>
      <c r="K73" s="165" t="s">
        <v>43</v>
      </c>
      <c r="L73" s="171" t="s">
        <v>376</v>
      </c>
      <c r="M73" s="171" t="s">
        <v>377</v>
      </c>
      <c r="N73" s="171" t="s">
        <v>378</v>
      </c>
      <c r="O73" s="169">
        <f>'[2]Plan Indicativo'!CP106</f>
        <v>0.1</v>
      </c>
      <c r="P73" s="168" t="s">
        <v>52</v>
      </c>
      <c r="Q73" s="166"/>
      <c r="R73" s="161">
        <v>3</v>
      </c>
      <c r="S73" s="177">
        <v>0</v>
      </c>
      <c r="T73" s="178">
        <v>0</v>
      </c>
      <c r="U73" s="179">
        <v>0</v>
      </c>
      <c r="V73" s="178">
        <v>1</v>
      </c>
      <c r="W73" s="178">
        <v>2</v>
      </c>
      <c r="X73" s="180" t="s">
        <v>344</v>
      </c>
      <c r="Y73" s="178" t="s">
        <v>48</v>
      </c>
    </row>
    <row r="74" spans="1:25" ht="75" x14ac:dyDescent="0.2">
      <c r="A74" s="153" t="s">
        <v>333</v>
      </c>
      <c r="B74" s="165">
        <v>3</v>
      </c>
      <c r="C74" s="165">
        <v>65</v>
      </c>
      <c r="D74" s="165" t="s">
        <v>113</v>
      </c>
      <c r="E74" s="165" t="s">
        <v>114</v>
      </c>
      <c r="F74" s="166"/>
      <c r="G74" s="165" t="s">
        <v>211</v>
      </c>
      <c r="H74" s="166"/>
      <c r="I74" s="171" t="s">
        <v>334</v>
      </c>
      <c r="J74" s="165" t="s">
        <v>42</v>
      </c>
      <c r="K74" s="165" t="s">
        <v>43</v>
      </c>
      <c r="L74" s="171" t="s">
        <v>335</v>
      </c>
      <c r="M74" s="171" t="s">
        <v>336</v>
      </c>
      <c r="N74" s="171" t="s">
        <v>337</v>
      </c>
      <c r="O74" s="169">
        <f>'[2]Plan Indicativo'!CP108</f>
        <v>0.15</v>
      </c>
      <c r="P74" s="168" t="s">
        <v>52</v>
      </c>
      <c r="Q74" s="168"/>
      <c r="R74" s="192">
        <v>420</v>
      </c>
      <c r="S74" s="193">
        <v>0</v>
      </c>
      <c r="T74" s="194">
        <v>140</v>
      </c>
      <c r="U74" s="195">
        <v>0</v>
      </c>
      <c r="V74" s="194">
        <v>140</v>
      </c>
      <c r="W74" s="194">
        <v>140</v>
      </c>
      <c r="X74" s="181" t="s">
        <v>333</v>
      </c>
      <c r="Y74" s="178" t="s">
        <v>48</v>
      </c>
    </row>
    <row r="75" spans="1:25" ht="75" x14ac:dyDescent="0.2">
      <c r="A75" s="170" t="s">
        <v>182</v>
      </c>
      <c r="B75" s="165">
        <v>3</v>
      </c>
      <c r="C75" s="165">
        <v>66</v>
      </c>
      <c r="D75" s="165" t="s">
        <v>113</v>
      </c>
      <c r="E75" s="165" t="s">
        <v>114</v>
      </c>
      <c r="F75" s="166"/>
      <c r="G75" s="165" t="s">
        <v>211</v>
      </c>
      <c r="H75" s="166"/>
      <c r="I75" s="171" t="s">
        <v>212</v>
      </c>
      <c r="J75" s="165" t="s">
        <v>42</v>
      </c>
      <c r="K75" s="165" t="s">
        <v>43</v>
      </c>
      <c r="L75" s="171" t="s">
        <v>213</v>
      </c>
      <c r="M75" s="171" t="s">
        <v>214</v>
      </c>
      <c r="N75" s="171" t="s">
        <v>215</v>
      </c>
      <c r="O75" s="169">
        <f>'[2]Plan Indicativo'!CP109</f>
        <v>0.3</v>
      </c>
      <c r="P75" s="168" t="s">
        <v>52</v>
      </c>
      <c r="Q75" s="168"/>
      <c r="R75" s="161">
        <v>100</v>
      </c>
      <c r="S75" s="177">
        <v>0</v>
      </c>
      <c r="T75" s="178">
        <v>25</v>
      </c>
      <c r="U75" s="179">
        <v>0</v>
      </c>
      <c r="V75" s="178">
        <v>25</v>
      </c>
      <c r="W75" s="178">
        <v>50</v>
      </c>
      <c r="X75" s="180" t="s">
        <v>182</v>
      </c>
      <c r="Y75" s="178" t="s">
        <v>48</v>
      </c>
    </row>
    <row r="76" spans="1:25" ht="60" x14ac:dyDescent="0.2">
      <c r="A76" s="170" t="s">
        <v>182</v>
      </c>
      <c r="B76" s="165">
        <v>3</v>
      </c>
      <c r="C76" s="165">
        <v>67</v>
      </c>
      <c r="D76" s="165" t="s">
        <v>113</v>
      </c>
      <c r="E76" s="165" t="s">
        <v>114</v>
      </c>
      <c r="F76" s="166"/>
      <c r="G76" s="165" t="s">
        <v>211</v>
      </c>
      <c r="H76" s="166"/>
      <c r="I76" s="171" t="s">
        <v>216</v>
      </c>
      <c r="J76" s="165" t="s">
        <v>42</v>
      </c>
      <c r="K76" s="165" t="s">
        <v>43</v>
      </c>
      <c r="L76" s="171" t="s">
        <v>217</v>
      </c>
      <c r="M76" s="171" t="s">
        <v>217</v>
      </c>
      <c r="N76" s="171" t="s">
        <v>218</v>
      </c>
      <c r="O76" s="169">
        <f>'[2]Plan Indicativo'!CP110</f>
        <v>0.2</v>
      </c>
      <c r="P76" s="168" t="s">
        <v>52</v>
      </c>
      <c r="Q76" s="168"/>
      <c r="R76" s="161">
        <v>2</v>
      </c>
      <c r="S76" s="177">
        <v>0</v>
      </c>
      <c r="T76" s="178">
        <v>0</v>
      </c>
      <c r="U76" s="179">
        <v>0</v>
      </c>
      <c r="V76" s="178">
        <v>1</v>
      </c>
      <c r="W76" s="178">
        <v>1</v>
      </c>
      <c r="X76" s="180" t="s">
        <v>182</v>
      </c>
      <c r="Y76" s="178" t="s">
        <v>48</v>
      </c>
    </row>
    <row r="77" spans="1:25" ht="60" x14ac:dyDescent="0.2">
      <c r="A77" s="153" t="s">
        <v>333</v>
      </c>
      <c r="B77" s="165">
        <v>3</v>
      </c>
      <c r="C77" s="165">
        <v>68</v>
      </c>
      <c r="D77" s="165" t="s">
        <v>113</v>
      </c>
      <c r="E77" s="165" t="s">
        <v>114</v>
      </c>
      <c r="F77" s="166"/>
      <c r="G77" s="165" t="s">
        <v>211</v>
      </c>
      <c r="H77" s="166"/>
      <c r="I77" s="171" t="s">
        <v>338</v>
      </c>
      <c r="J77" s="165" t="s">
        <v>42</v>
      </c>
      <c r="K77" s="172">
        <v>0</v>
      </c>
      <c r="L77" s="171" t="s">
        <v>339</v>
      </c>
      <c r="M77" s="171" t="s">
        <v>339</v>
      </c>
      <c r="N77" s="171" t="s">
        <v>340</v>
      </c>
      <c r="O77" s="169">
        <f>'[2]Plan Indicativo'!CP111</f>
        <v>0.15</v>
      </c>
      <c r="P77" s="168" t="s">
        <v>52</v>
      </c>
      <c r="Q77" s="168"/>
      <c r="R77" s="161">
        <v>2</v>
      </c>
      <c r="S77" s="177">
        <v>0</v>
      </c>
      <c r="T77" s="178">
        <v>1</v>
      </c>
      <c r="U77" s="179">
        <v>0</v>
      </c>
      <c r="V77" s="178">
        <v>1</v>
      </c>
      <c r="W77" s="178">
        <v>0</v>
      </c>
      <c r="X77" s="181" t="s">
        <v>333</v>
      </c>
      <c r="Y77" s="178" t="s">
        <v>48</v>
      </c>
    </row>
    <row r="78" spans="1:25" ht="105" x14ac:dyDescent="0.2">
      <c r="A78" s="153" t="s">
        <v>333</v>
      </c>
      <c r="B78" s="165">
        <v>3</v>
      </c>
      <c r="C78" s="165">
        <v>69</v>
      </c>
      <c r="D78" s="165" t="s">
        <v>113</v>
      </c>
      <c r="E78" s="165" t="s">
        <v>114</v>
      </c>
      <c r="F78" s="166"/>
      <c r="G78" s="165" t="s">
        <v>211</v>
      </c>
      <c r="H78" s="166"/>
      <c r="I78" s="171" t="s">
        <v>341</v>
      </c>
      <c r="J78" s="165" t="s">
        <v>42</v>
      </c>
      <c r="K78" s="172">
        <v>6</v>
      </c>
      <c r="L78" s="171" t="s">
        <v>342</v>
      </c>
      <c r="M78" s="171" t="s">
        <v>342</v>
      </c>
      <c r="N78" s="171" t="s">
        <v>343</v>
      </c>
      <c r="O78" s="169">
        <f>'[2]Plan Indicativo'!CP112</f>
        <v>0.2</v>
      </c>
      <c r="P78" s="168" t="s">
        <v>52</v>
      </c>
      <c r="Q78" s="168"/>
      <c r="R78" s="192">
        <v>24</v>
      </c>
      <c r="S78" s="193">
        <v>14</v>
      </c>
      <c r="T78" s="194">
        <v>6</v>
      </c>
      <c r="U78" s="195">
        <v>6</v>
      </c>
      <c r="V78" s="194">
        <v>6</v>
      </c>
      <c r="W78" s="194">
        <v>6</v>
      </c>
      <c r="X78" s="181" t="s">
        <v>333</v>
      </c>
      <c r="Y78" s="178" t="s">
        <v>48</v>
      </c>
    </row>
    <row r="79" spans="1:25" ht="45" x14ac:dyDescent="0.2">
      <c r="A79" s="153" t="s">
        <v>393</v>
      </c>
      <c r="B79" s="165">
        <v>4</v>
      </c>
      <c r="C79" s="165">
        <v>70</v>
      </c>
      <c r="D79" s="165" t="s">
        <v>277</v>
      </c>
      <c r="E79" s="165" t="s">
        <v>383</v>
      </c>
      <c r="F79" s="166"/>
      <c r="G79" s="165" t="s">
        <v>394</v>
      </c>
      <c r="H79" s="166"/>
      <c r="I79" s="171" t="s">
        <v>395</v>
      </c>
      <c r="J79" s="165" t="s">
        <v>42</v>
      </c>
      <c r="K79" s="165" t="s">
        <v>43</v>
      </c>
      <c r="L79" s="171" t="s">
        <v>396</v>
      </c>
      <c r="M79" s="171" t="s">
        <v>397</v>
      </c>
      <c r="N79" s="171" t="s">
        <v>398</v>
      </c>
      <c r="O79" s="169">
        <f>'[2]Plan Indicativo'!CP116</f>
        <v>0.1</v>
      </c>
      <c r="P79" s="168" t="s">
        <v>52</v>
      </c>
      <c r="Q79" s="168"/>
      <c r="R79" s="175">
        <v>1000</v>
      </c>
      <c r="S79" s="177">
        <v>250</v>
      </c>
      <c r="T79" s="178">
        <v>250</v>
      </c>
      <c r="U79" s="179">
        <v>150</v>
      </c>
      <c r="V79" s="178">
        <v>250</v>
      </c>
      <c r="W79" s="178">
        <v>250</v>
      </c>
      <c r="X79" s="181" t="s">
        <v>393</v>
      </c>
      <c r="Y79" s="178" t="s">
        <v>48</v>
      </c>
    </row>
    <row r="80" spans="1:25" ht="45" x14ac:dyDescent="0.2">
      <c r="A80" s="153" t="s">
        <v>393</v>
      </c>
      <c r="B80" s="165">
        <v>4</v>
      </c>
      <c r="C80" s="165">
        <v>71</v>
      </c>
      <c r="D80" s="165" t="s">
        <v>277</v>
      </c>
      <c r="E80" s="172" t="s">
        <v>383</v>
      </c>
      <c r="F80" s="166"/>
      <c r="G80" s="172" t="s">
        <v>394</v>
      </c>
      <c r="H80" s="166"/>
      <c r="I80" s="171" t="s">
        <v>399</v>
      </c>
      <c r="J80" s="165" t="s">
        <v>42</v>
      </c>
      <c r="K80" s="172">
        <v>13</v>
      </c>
      <c r="L80" s="171" t="s">
        <v>400</v>
      </c>
      <c r="M80" s="171" t="s">
        <v>400</v>
      </c>
      <c r="N80" s="171" t="s">
        <v>401</v>
      </c>
      <c r="O80" s="169">
        <f>'[2]Plan Indicativo'!CP117</f>
        <v>0.1</v>
      </c>
      <c r="P80" s="168" t="s">
        <v>52</v>
      </c>
      <c r="Q80" s="168"/>
      <c r="R80" s="161">
        <v>12</v>
      </c>
      <c r="S80" s="177">
        <v>23</v>
      </c>
      <c r="T80" s="178">
        <v>0</v>
      </c>
      <c r="U80" s="179">
        <v>5</v>
      </c>
      <c r="V80" s="178">
        <v>0</v>
      </c>
      <c r="W80" s="178">
        <v>0</v>
      </c>
      <c r="X80" s="181" t="s">
        <v>393</v>
      </c>
      <c r="Y80" s="178" t="s">
        <v>48</v>
      </c>
    </row>
    <row r="81" spans="1:25" ht="45" x14ac:dyDescent="0.2">
      <c r="A81" s="153" t="s">
        <v>393</v>
      </c>
      <c r="B81" s="165">
        <v>4</v>
      </c>
      <c r="C81" s="165">
        <v>72</v>
      </c>
      <c r="D81" s="165" t="s">
        <v>277</v>
      </c>
      <c r="E81" s="165" t="s">
        <v>383</v>
      </c>
      <c r="F81" s="166"/>
      <c r="G81" s="165" t="s">
        <v>394</v>
      </c>
      <c r="H81" s="166"/>
      <c r="I81" s="171" t="s">
        <v>402</v>
      </c>
      <c r="J81" s="165" t="s">
        <v>42</v>
      </c>
      <c r="K81" s="165" t="s">
        <v>43</v>
      </c>
      <c r="L81" s="171" t="s">
        <v>403</v>
      </c>
      <c r="M81" s="171" t="s">
        <v>404</v>
      </c>
      <c r="N81" s="171" t="s">
        <v>405</v>
      </c>
      <c r="O81" s="169">
        <f>'[2]Plan Indicativo'!CP118</f>
        <v>0.1</v>
      </c>
      <c r="P81" s="168" t="s">
        <v>52</v>
      </c>
      <c r="Q81" s="168"/>
      <c r="R81" s="161">
        <v>15</v>
      </c>
      <c r="S81" s="177">
        <v>0</v>
      </c>
      <c r="T81" s="178">
        <v>0</v>
      </c>
      <c r="U81" s="179">
        <v>0</v>
      </c>
      <c r="V81" s="178">
        <v>7</v>
      </c>
      <c r="W81" s="178">
        <v>8</v>
      </c>
      <c r="X81" s="181" t="s">
        <v>393</v>
      </c>
      <c r="Y81" s="178" t="s">
        <v>48</v>
      </c>
    </row>
    <row r="82" spans="1:25" ht="45" x14ac:dyDescent="0.2">
      <c r="A82" s="153" t="s">
        <v>393</v>
      </c>
      <c r="B82" s="165">
        <v>4</v>
      </c>
      <c r="C82" s="165">
        <v>73</v>
      </c>
      <c r="D82" s="165" t="s">
        <v>277</v>
      </c>
      <c r="E82" s="165" t="s">
        <v>383</v>
      </c>
      <c r="F82" s="166"/>
      <c r="G82" s="165" t="s">
        <v>394</v>
      </c>
      <c r="H82" s="166"/>
      <c r="I82" s="171" t="s">
        <v>406</v>
      </c>
      <c r="J82" s="165" t="s">
        <v>42</v>
      </c>
      <c r="K82" s="165" t="s">
        <v>43</v>
      </c>
      <c r="L82" s="171" t="s">
        <v>407</v>
      </c>
      <c r="M82" s="171"/>
      <c r="N82" s="171" t="s">
        <v>407</v>
      </c>
      <c r="O82" s="169">
        <f>'[2]Plan Indicativo'!CP119</f>
        <v>0.3</v>
      </c>
      <c r="P82" s="168" t="s">
        <v>47</v>
      </c>
      <c r="Q82" s="168"/>
      <c r="R82" s="161">
        <v>10</v>
      </c>
      <c r="S82" s="177">
        <v>3</v>
      </c>
      <c r="T82" s="178">
        <v>2</v>
      </c>
      <c r="U82" s="179">
        <v>1</v>
      </c>
      <c r="V82" s="178">
        <v>2</v>
      </c>
      <c r="W82" s="178">
        <v>3</v>
      </c>
      <c r="X82" s="181" t="s">
        <v>393</v>
      </c>
      <c r="Y82" s="178" t="s">
        <v>48</v>
      </c>
    </row>
    <row r="83" spans="1:25" ht="45" x14ac:dyDescent="0.2">
      <c r="A83" s="153" t="s">
        <v>393</v>
      </c>
      <c r="B83" s="165">
        <v>4</v>
      </c>
      <c r="C83" s="165">
        <v>74</v>
      </c>
      <c r="D83" s="165" t="s">
        <v>277</v>
      </c>
      <c r="E83" s="165" t="s">
        <v>383</v>
      </c>
      <c r="F83" s="166"/>
      <c r="G83" s="165" t="s">
        <v>394</v>
      </c>
      <c r="H83" s="166"/>
      <c r="I83" s="171" t="s">
        <v>408</v>
      </c>
      <c r="J83" s="165" t="s">
        <v>42</v>
      </c>
      <c r="K83" s="165" t="s">
        <v>43</v>
      </c>
      <c r="L83" s="171" t="s">
        <v>409</v>
      </c>
      <c r="M83" s="171" t="s">
        <v>410</v>
      </c>
      <c r="N83" s="171" t="s">
        <v>411</v>
      </c>
      <c r="O83" s="169">
        <f>'[2]Plan Indicativo'!CP120</f>
        <v>0.1</v>
      </c>
      <c r="P83" s="168" t="s">
        <v>47</v>
      </c>
      <c r="Q83" s="168"/>
      <c r="R83" s="161">
        <v>3</v>
      </c>
      <c r="S83" s="177">
        <v>0</v>
      </c>
      <c r="T83" s="178">
        <v>0</v>
      </c>
      <c r="U83" s="179">
        <v>0</v>
      </c>
      <c r="V83" s="178">
        <v>1</v>
      </c>
      <c r="W83" s="178">
        <v>2</v>
      </c>
      <c r="X83" s="181" t="s">
        <v>393</v>
      </c>
      <c r="Y83" s="178" t="s">
        <v>48</v>
      </c>
    </row>
    <row r="84" spans="1:25" ht="45" x14ac:dyDescent="0.2">
      <c r="A84" s="153" t="s">
        <v>393</v>
      </c>
      <c r="B84" s="165">
        <v>4</v>
      </c>
      <c r="C84" s="165">
        <v>75</v>
      </c>
      <c r="D84" s="165" t="s">
        <v>277</v>
      </c>
      <c r="E84" s="165" t="s">
        <v>383</v>
      </c>
      <c r="F84" s="166"/>
      <c r="G84" s="165" t="s">
        <v>394</v>
      </c>
      <c r="H84" s="166"/>
      <c r="I84" s="171" t="s">
        <v>412</v>
      </c>
      <c r="J84" s="165" t="s">
        <v>42</v>
      </c>
      <c r="K84" s="165" t="s">
        <v>43</v>
      </c>
      <c r="L84" s="171"/>
      <c r="M84" s="171" t="s">
        <v>413</v>
      </c>
      <c r="N84" s="171" t="s">
        <v>413</v>
      </c>
      <c r="O84" s="169">
        <f>'[2]Plan Indicativo'!CP121</f>
        <v>0.2</v>
      </c>
      <c r="P84" s="168" t="s">
        <v>47</v>
      </c>
      <c r="Q84" s="168"/>
      <c r="R84" s="161">
        <v>1</v>
      </c>
      <c r="S84" s="177">
        <v>0</v>
      </c>
      <c r="T84" s="178">
        <v>0</v>
      </c>
      <c r="U84" s="179">
        <v>0</v>
      </c>
      <c r="V84" s="178">
        <v>0</v>
      </c>
      <c r="W84" s="178">
        <v>1</v>
      </c>
      <c r="X84" s="181" t="s">
        <v>393</v>
      </c>
      <c r="Y84" s="178" t="s">
        <v>48</v>
      </c>
    </row>
    <row r="85" spans="1:25" ht="60" x14ac:dyDescent="0.2">
      <c r="A85" s="153" t="s">
        <v>393</v>
      </c>
      <c r="B85" s="165">
        <v>4</v>
      </c>
      <c r="C85" s="165">
        <v>76</v>
      </c>
      <c r="D85" s="165" t="s">
        <v>277</v>
      </c>
      <c r="E85" s="165" t="s">
        <v>383</v>
      </c>
      <c r="F85" s="166"/>
      <c r="G85" s="165" t="s">
        <v>394</v>
      </c>
      <c r="H85" s="166"/>
      <c r="I85" s="171" t="s">
        <v>414</v>
      </c>
      <c r="J85" s="165" t="s">
        <v>42</v>
      </c>
      <c r="K85" s="165" t="s">
        <v>43</v>
      </c>
      <c r="L85" s="171" t="s">
        <v>415</v>
      </c>
      <c r="M85" s="171" t="s">
        <v>416</v>
      </c>
      <c r="N85" s="171" t="s">
        <v>417</v>
      </c>
      <c r="O85" s="169">
        <f>'[2]Plan Indicativo'!CP122</f>
        <v>0.1</v>
      </c>
      <c r="P85" s="168" t="s">
        <v>52</v>
      </c>
      <c r="Q85" s="168"/>
      <c r="R85" s="161">
        <v>9</v>
      </c>
      <c r="S85" s="177">
        <v>2</v>
      </c>
      <c r="T85" s="178">
        <v>3</v>
      </c>
      <c r="U85" s="179">
        <v>1</v>
      </c>
      <c r="V85" s="178">
        <v>2</v>
      </c>
      <c r="W85" s="178">
        <v>2</v>
      </c>
      <c r="X85" s="181" t="s">
        <v>393</v>
      </c>
      <c r="Y85" s="178" t="s">
        <v>48</v>
      </c>
    </row>
    <row r="86" spans="1:25" ht="45" x14ac:dyDescent="0.2">
      <c r="A86" s="170" t="s">
        <v>382</v>
      </c>
      <c r="B86" s="165">
        <v>4</v>
      </c>
      <c r="C86" s="165">
        <v>77</v>
      </c>
      <c r="D86" s="165" t="s">
        <v>277</v>
      </c>
      <c r="E86" s="165" t="s">
        <v>383</v>
      </c>
      <c r="F86" s="166"/>
      <c r="G86" s="165" t="s">
        <v>384</v>
      </c>
      <c r="H86" s="166"/>
      <c r="I86" s="171" t="s">
        <v>385</v>
      </c>
      <c r="J86" s="165" t="s">
        <v>42</v>
      </c>
      <c r="K86" s="165" t="s">
        <v>43</v>
      </c>
      <c r="L86" s="171" t="s">
        <v>386</v>
      </c>
      <c r="M86" s="171" t="s">
        <v>387</v>
      </c>
      <c r="N86" s="171" t="s">
        <v>388</v>
      </c>
      <c r="O86" s="169">
        <f>'[2]Plan Indicativo'!CP124</f>
        <v>0.7</v>
      </c>
      <c r="P86" s="168" t="s">
        <v>52</v>
      </c>
      <c r="Q86" s="168"/>
      <c r="R86" s="161">
        <v>18</v>
      </c>
      <c r="S86" s="177">
        <v>6</v>
      </c>
      <c r="T86" s="178">
        <v>4</v>
      </c>
      <c r="U86" s="179">
        <v>0</v>
      </c>
      <c r="V86" s="178">
        <v>4</v>
      </c>
      <c r="W86" s="178">
        <v>4</v>
      </c>
      <c r="X86" s="180" t="s">
        <v>382</v>
      </c>
      <c r="Y86" s="178" t="s">
        <v>48</v>
      </c>
    </row>
    <row r="87" spans="1:25" ht="60" x14ac:dyDescent="0.2">
      <c r="A87" s="170" t="s">
        <v>382</v>
      </c>
      <c r="B87" s="165">
        <v>4</v>
      </c>
      <c r="C87" s="165">
        <v>78</v>
      </c>
      <c r="D87" s="165" t="s">
        <v>277</v>
      </c>
      <c r="E87" s="165" t="s">
        <v>383</v>
      </c>
      <c r="F87" s="166"/>
      <c r="G87" s="165" t="s">
        <v>384</v>
      </c>
      <c r="H87" s="166"/>
      <c r="I87" s="171" t="s">
        <v>389</v>
      </c>
      <c r="J87" s="165" t="s">
        <v>42</v>
      </c>
      <c r="K87" s="165" t="s">
        <v>43</v>
      </c>
      <c r="L87" s="171" t="s">
        <v>390</v>
      </c>
      <c r="M87" s="171" t="s">
        <v>391</v>
      </c>
      <c r="N87" s="171" t="s">
        <v>392</v>
      </c>
      <c r="O87" s="169">
        <f>'[2]Plan Indicativo'!CP125</f>
        <v>0.3</v>
      </c>
      <c r="P87" s="168" t="s">
        <v>52</v>
      </c>
      <c r="Q87" s="168"/>
      <c r="R87" s="161">
        <v>6</v>
      </c>
      <c r="S87" s="177">
        <v>5</v>
      </c>
      <c r="T87" s="178">
        <v>1</v>
      </c>
      <c r="U87" s="179">
        <v>0</v>
      </c>
      <c r="V87" s="178">
        <v>0</v>
      </c>
      <c r="W87" s="178">
        <v>0</v>
      </c>
      <c r="X87" s="180" t="s">
        <v>382</v>
      </c>
      <c r="Y87" s="178" t="s">
        <v>48</v>
      </c>
    </row>
    <row r="88" spans="1:25" ht="75" x14ac:dyDescent="0.2">
      <c r="A88" s="170" t="s">
        <v>26</v>
      </c>
      <c r="B88" s="165">
        <v>4</v>
      </c>
      <c r="C88" s="165">
        <v>79</v>
      </c>
      <c r="D88" s="165" t="s">
        <v>277</v>
      </c>
      <c r="E88" s="165" t="s">
        <v>278</v>
      </c>
      <c r="F88" s="166"/>
      <c r="G88" s="165" t="s">
        <v>279</v>
      </c>
      <c r="H88" s="166"/>
      <c r="I88" s="171" t="s">
        <v>280</v>
      </c>
      <c r="J88" s="165" t="s">
        <v>281</v>
      </c>
      <c r="K88" s="165" t="s">
        <v>43</v>
      </c>
      <c r="L88" s="171" t="s">
        <v>282</v>
      </c>
      <c r="M88" s="171" t="s">
        <v>283</v>
      </c>
      <c r="N88" s="171" t="s">
        <v>284</v>
      </c>
      <c r="O88" s="169">
        <f>'[2]Plan Indicativo'!CP128</f>
        <v>0.7</v>
      </c>
      <c r="P88" s="168" t="s">
        <v>47</v>
      </c>
      <c r="Q88" s="171" t="s">
        <v>285</v>
      </c>
      <c r="R88" s="197">
        <v>5.3</v>
      </c>
      <c r="S88" s="196">
        <v>0.26500000000000001</v>
      </c>
      <c r="T88" s="198">
        <v>0.26100000000000001</v>
      </c>
      <c r="U88" s="199">
        <v>0</v>
      </c>
      <c r="V88" s="198">
        <v>1.5</v>
      </c>
      <c r="W88" s="198">
        <v>2</v>
      </c>
      <c r="X88" s="180" t="s">
        <v>26</v>
      </c>
      <c r="Y88" s="178" t="s">
        <v>48</v>
      </c>
    </row>
    <row r="89" spans="1:25" ht="225" x14ac:dyDescent="0.2">
      <c r="A89" s="170" t="s">
        <v>26</v>
      </c>
      <c r="B89" s="165">
        <v>4</v>
      </c>
      <c r="C89" s="165">
        <v>80</v>
      </c>
      <c r="D89" s="165" t="s">
        <v>277</v>
      </c>
      <c r="E89" s="165" t="s">
        <v>278</v>
      </c>
      <c r="F89" s="166"/>
      <c r="G89" s="165" t="s">
        <v>279</v>
      </c>
      <c r="H89" s="166"/>
      <c r="I89" s="171" t="s">
        <v>286</v>
      </c>
      <c r="J89" s="165" t="s">
        <v>287</v>
      </c>
      <c r="K89" s="165" t="s">
        <v>43</v>
      </c>
      <c r="L89" s="171" t="s">
        <v>288</v>
      </c>
      <c r="M89" s="171" t="s">
        <v>289</v>
      </c>
      <c r="N89" s="171" t="s">
        <v>290</v>
      </c>
      <c r="O89" s="169">
        <f>'[2]Plan Indicativo'!CP129</f>
        <v>0.15</v>
      </c>
      <c r="P89" s="168" t="s">
        <v>52</v>
      </c>
      <c r="Q89" s="171" t="s">
        <v>291</v>
      </c>
      <c r="R89" s="175">
        <v>30000</v>
      </c>
      <c r="S89" s="188">
        <v>0</v>
      </c>
      <c r="T89" s="189">
        <v>6500</v>
      </c>
      <c r="U89" s="190">
        <v>5330</v>
      </c>
      <c r="V89" s="189">
        <v>8170</v>
      </c>
      <c r="W89" s="189">
        <v>10000</v>
      </c>
      <c r="X89" s="180" t="s">
        <v>26</v>
      </c>
      <c r="Y89" s="178" t="s">
        <v>48</v>
      </c>
    </row>
    <row r="90" spans="1:25" ht="75" x14ac:dyDescent="0.2">
      <c r="A90" s="170" t="s">
        <v>26</v>
      </c>
      <c r="B90" s="165">
        <v>4</v>
      </c>
      <c r="C90" s="165">
        <v>81</v>
      </c>
      <c r="D90" s="165" t="s">
        <v>277</v>
      </c>
      <c r="E90" s="165" t="s">
        <v>278</v>
      </c>
      <c r="F90" s="166"/>
      <c r="G90" s="165" t="s">
        <v>279</v>
      </c>
      <c r="H90" s="166"/>
      <c r="I90" s="171" t="s">
        <v>292</v>
      </c>
      <c r="J90" s="165" t="s">
        <v>293</v>
      </c>
      <c r="K90" s="165" t="s">
        <v>43</v>
      </c>
      <c r="L90" s="171" t="s">
        <v>294</v>
      </c>
      <c r="M90" s="171"/>
      <c r="N90" s="171" t="s">
        <v>294</v>
      </c>
      <c r="O90" s="169">
        <f>'[2]Plan Indicativo'!CP130</f>
        <v>0.02</v>
      </c>
      <c r="P90" s="168" t="s">
        <v>47</v>
      </c>
      <c r="Q90" s="168"/>
      <c r="R90" s="175">
        <v>4361</v>
      </c>
      <c r="S90" s="188">
        <v>0</v>
      </c>
      <c r="T90" s="189">
        <v>0</v>
      </c>
      <c r="U90" s="190">
        <v>0</v>
      </c>
      <c r="V90" s="189">
        <v>2000</v>
      </c>
      <c r="W90" s="189">
        <v>2361</v>
      </c>
      <c r="X90" s="180" t="s">
        <v>26</v>
      </c>
      <c r="Y90" s="178" t="s">
        <v>48</v>
      </c>
    </row>
    <row r="91" spans="1:25" ht="75" x14ac:dyDescent="0.2">
      <c r="A91" s="170" t="s">
        <v>26</v>
      </c>
      <c r="B91" s="165">
        <v>4</v>
      </c>
      <c r="C91" s="165">
        <v>82</v>
      </c>
      <c r="D91" s="165" t="s">
        <v>277</v>
      </c>
      <c r="E91" s="172" t="s">
        <v>278</v>
      </c>
      <c r="F91" s="166"/>
      <c r="G91" s="172" t="s">
        <v>279</v>
      </c>
      <c r="H91" s="166"/>
      <c r="I91" s="171" t="s">
        <v>295</v>
      </c>
      <c r="J91" s="165" t="s">
        <v>42</v>
      </c>
      <c r="K91" s="172">
        <v>7</v>
      </c>
      <c r="L91" s="171" t="s">
        <v>296</v>
      </c>
      <c r="M91" s="171"/>
      <c r="N91" s="171" t="s">
        <v>296</v>
      </c>
      <c r="O91" s="169">
        <f>'[2]Plan Indicativo'!CP131</f>
        <v>0.13</v>
      </c>
      <c r="P91" s="168" t="s">
        <v>47</v>
      </c>
      <c r="Q91" s="168"/>
      <c r="R91" s="161">
        <v>7</v>
      </c>
      <c r="S91" s="177">
        <v>0</v>
      </c>
      <c r="T91" s="178">
        <v>0</v>
      </c>
      <c r="U91" s="179">
        <v>0</v>
      </c>
      <c r="V91" s="178">
        <v>3</v>
      </c>
      <c r="W91" s="178">
        <v>4</v>
      </c>
      <c r="X91" s="180" t="s">
        <v>26</v>
      </c>
      <c r="Y91" s="178" t="s">
        <v>48</v>
      </c>
    </row>
    <row r="92" spans="1:25" ht="75" x14ac:dyDescent="0.2">
      <c r="A92" s="170" t="s">
        <v>26</v>
      </c>
      <c r="B92" s="165">
        <v>4</v>
      </c>
      <c r="C92" s="165">
        <v>83</v>
      </c>
      <c r="D92" s="165" t="s">
        <v>277</v>
      </c>
      <c r="E92" s="165" t="s">
        <v>278</v>
      </c>
      <c r="F92" s="166"/>
      <c r="G92" s="165" t="s">
        <v>297</v>
      </c>
      <c r="H92" s="166"/>
      <c r="I92" s="171" t="s">
        <v>298</v>
      </c>
      <c r="J92" s="165" t="s">
        <v>42</v>
      </c>
      <c r="K92" s="165" t="s">
        <v>43</v>
      </c>
      <c r="L92" s="171"/>
      <c r="M92" s="171" t="s">
        <v>299</v>
      </c>
      <c r="N92" s="171" t="s">
        <v>299</v>
      </c>
      <c r="O92" s="169">
        <f>'[2]Plan Indicativo'!CP133</f>
        <v>1</v>
      </c>
      <c r="P92" s="168" t="s">
        <v>52</v>
      </c>
      <c r="Q92" s="168"/>
      <c r="R92" s="161">
        <v>8</v>
      </c>
      <c r="S92" s="177">
        <v>0</v>
      </c>
      <c r="T92" s="178">
        <v>0</v>
      </c>
      <c r="U92" s="179">
        <v>0</v>
      </c>
      <c r="V92" s="178">
        <v>0</v>
      </c>
      <c r="W92" s="178">
        <v>8</v>
      </c>
      <c r="X92" s="180" t="s">
        <v>26</v>
      </c>
      <c r="Y92" s="178" t="s">
        <v>48</v>
      </c>
    </row>
    <row r="93" spans="1:25" ht="75" customHeight="1" x14ac:dyDescent="0.2">
      <c r="A93" s="153" t="s">
        <v>327</v>
      </c>
      <c r="B93" s="165">
        <v>5</v>
      </c>
      <c r="C93" s="165">
        <v>84</v>
      </c>
      <c r="D93" s="165" t="s">
        <v>120</v>
      </c>
      <c r="E93" s="172" t="s">
        <v>300</v>
      </c>
      <c r="F93" s="166"/>
      <c r="G93" s="172" t="s">
        <v>301</v>
      </c>
      <c r="H93" s="166"/>
      <c r="I93" s="171" t="s">
        <v>328</v>
      </c>
      <c r="J93" s="165" t="s">
        <v>42</v>
      </c>
      <c r="K93" s="172">
        <v>0</v>
      </c>
      <c r="L93" s="171" t="s">
        <v>329</v>
      </c>
      <c r="M93" s="171"/>
      <c r="N93" s="171" t="s">
        <v>329</v>
      </c>
      <c r="O93" s="169">
        <f>'[2]Plan Indicativo'!CP137</f>
        <v>0.1</v>
      </c>
      <c r="P93" s="168" t="s">
        <v>52</v>
      </c>
      <c r="Q93" s="168"/>
      <c r="R93" s="161">
        <v>1</v>
      </c>
      <c r="S93" s="177">
        <v>0</v>
      </c>
      <c r="T93" s="178">
        <v>0</v>
      </c>
      <c r="U93" s="179">
        <v>0</v>
      </c>
      <c r="V93" s="178">
        <v>1</v>
      </c>
      <c r="W93" s="178">
        <v>0</v>
      </c>
      <c r="X93" s="181" t="s">
        <v>327</v>
      </c>
      <c r="Y93" s="178" t="s">
        <v>48</v>
      </c>
    </row>
    <row r="94" spans="1:25" ht="90" x14ac:dyDescent="0.2">
      <c r="A94" s="153" t="s">
        <v>330</v>
      </c>
      <c r="B94" s="165">
        <v>5</v>
      </c>
      <c r="C94" s="165">
        <v>85</v>
      </c>
      <c r="D94" s="165" t="s">
        <v>120</v>
      </c>
      <c r="E94" s="172" t="s">
        <v>300</v>
      </c>
      <c r="F94" s="166"/>
      <c r="G94" s="172" t="s">
        <v>301</v>
      </c>
      <c r="H94" s="166"/>
      <c r="I94" s="171" t="s">
        <v>331</v>
      </c>
      <c r="J94" s="165" t="s">
        <v>42</v>
      </c>
      <c r="K94" s="172">
        <v>0</v>
      </c>
      <c r="L94" s="171" t="s">
        <v>332</v>
      </c>
      <c r="M94" s="171"/>
      <c r="N94" s="171" t="s">
        <v>332</v>
      </c>
      <c r="O94" s="169">
        <f>'[2]Plan Indicativo'!CP138</f>
        <v>0.1</v>
      </c>
      <c r="P94" s="168" t="s">
        <v>52</v>
      </c>
      <c r="Q94" s="168"/>
      <c r="R94" s="161">
        <v>1</v>
      </c>
      <c r="S94" s="177">
        <v>0</v>
      </c>
      <c r="T94" s="178">
        <v>1</v>
      </c>
      <c r="U94" s="179">
        <v>0</v>
      </c>
      <c r="V94" s="178">
        <v>0</v>
      </c>
      <c r="W94" s="178">
        <v>0</v>
      </c>
      <c r="X94" s="181" t="s">
        <v>330</v>
      </c>
      <c r="Y94" s="178" t="s">
        <v>48</v>
      </c>
    </row>
    <row r="95" spans="1:25" ht="75" x14ac:dyDescent="0.2">
      <c r="A95" s="153" t="s">
        <v>379</v>
      </c>
      <c r="B95" s="165">
        <v>5</v>
      </c>
      <c r="C95" s="165">
        <v>86</v>
      </c>
      <c r="D95" s="165" t="s">
        <v>120</v>
      </c>
      <c r="E95" s="176" t="s">
        <v>300</v>
      </c>
      <c r="F95" s="166"/>
      <c r="G95" s="176" t="s">
        <v>301</v>
      </c>
      <c r="H95" s="166"/>
      <c r="I95" s="171" t="s">
        <v>380</v>
      </c>
      <c r="J95" s="165" t="s">
        <v>135</v>
      </c>
      <c r="K95" s="173">
        <v>0.61</v>
      </c>
      <c r="L95" s="171" t="s">
        <v>381</v>
      </c>
      <c r="M95" s="171"/>
      <c r="N95" s="171" t="s">
        <v>381</v>
      </c>
      <c r="O95" s="169">
        <f>'[2]Plan Indicativo'!CP139</f>
        <v>0.1</v>
      </c>
      <c r="P95" s="168" t="s">
        <v>52</v>
      </c>
      <c r="Q95" s="168"/>
      <c r="R95" s="174">
        <v>1</v>
      </c>
      <c r="S95" s="200">
        <v>0</v>
      </c>
      <c r="T95" s="201">
        <v>0.3</v>
      </c>
      <c r="U95" s="202">
        <v>0</v>
      </c>
      <c r="V95" s="201">
        <v>0.3</v>
      </c>
      <c r="W95" s="201">
        <v>0.4</v>
      </c>
      <c r="X95" s="181" t="s">
        <v>379</v>
      </c>
      <c r="Y95" s="178" t="s">
        <v>48</v>
      </c>
    </row>
    <row r="96" spans="1:25" ht="75" x14ac:dyDescent="0.2">
      <c r="A96" s="153" t="s">
        <v>26</v>
      </c>
      <c r="B96" s="165">
        <v>5</v>
      </c>
      <c r="C96" s="165">
        <v>87</v>
      </c>
      <c r="D96" s="165" t="s">
        <v>120</v>
      </c>
      <c r="E96" s="172" t="s">
        <v>300</v>
      </c>
      <c r="F96" s="166"/>
      <c r="G96" s="172" t="s">
        <v>301</v>
      </c>
      <c r="H96" s="166"/>
      <c r="I96" s="171" t="s">
        <v>302</v>
      </c>
      <c r="J96" s="165" t="s">
        <v>42</v>
      </c>
      <c r="K96" s="172">
        <v>0</v>
      </c>
      <c r="L96" s="171" t="s">
        <v>303</v>
      </c>
      <c r="M96" s="171"/>
      <c r="N96" s="171" t="s">
        <v>303</v>
      </c>
      <c r="O96" s="169">
        <f>'[2]Plan Indicativo'!CP140</f>
        <v>0.1</v>
      </c>
      <c r="P96" s="168" t="s">
        <v>52</v>
      </c>
      <c r="Q96" s="168"/>
      <c r="R96" s="161">
        <v>1</v>
      </c>
      <c r="S96" s="177">
        <v>0</v>
      </c>
      <c r="T96" s="178">
        <v>0</v>
      </c>
      <c r="U96" s="179">
        <v>0</v>
      </c>
      <c r="V96" s="178">
        <v>0</v>
      </c>
      <c r="W96" s="178">
        <v>1</v>
      </c>
      <c r="X96" s="181" t="s">
        <v>26</v>
      </c>
      <c r="Y96" s="178" t="s">
        <v>48</v>
      </c>
    </row>
    <row r="97" spans="1:25" ht="75" x14ac:dyDescent="0.2">
      <c r="A97" s="170" t="s">
        <v>309</v>
      </c>
      <c r="B97" s="165">
        <v>5</v>
      </c>
      <c r="C97" s="165">
        <v>88</v>
      </c>
      <c r="D97" s="165" t="s">
        <v>120</v>
      </c>
      <c r="E97" s="172" t="s">
        <v>300</v>
      </c>
      <c r="F97" s="166"/>
      <c r="G97" s="172" t="s">
        <v>301</v>
      </c>
      <c r="H97" s="166"/>
      <c r="I97" s="171" t="s">
        <v>310</v>
      </c>
      <c r="J97" s="165" t="s">
        <v>42</v>
      </c>
      <c r="K97" s="172">
        <v>0</v>
      </c>
      <c r="L97" s="171" t="s">
        <v>311</v>
      </c>
      <c r="M97" s="171"/>
      <c r="N97" s="171" t="s">
        <v>311</v>
      </c>
      <c r="O97" s="169">
        <f>'[2]Plan Indicativo'!CP141</f>
        <v>0.1</v>
      </c>
      <c r="P97" s="168" t="s">
        <v>52</v>
      </c>
      <c r="Q97" s="168"/>
      <c r="R97" s="161">
        <v>1</v>
      </c>
      <c r="S97" s="177">
        <v>0</v>
      </c>
      <c r="T97" s="178">
        <v>0</v>
      </c>
      <c r="U97" s="179">
        <v>0</v>
      </c>
      <c r="V97" s="178">
        <v>0</v>
      </c>
      <c r="W97" s="178">
        <v>1</v>
      </c>
      <c r="X97" s="180" t="s">
        <v>309</v>
      </c>
      <c r="Y97" s="178" t="s">
        <v>48</v>
      </c>
    </row>
    <row r="98" spans="1:25" ht="75" x14ac:dyDescent="0.2">
      <c r="A98" s="170" t="s">
        <v>309</v>
      </c>
      <c r="B98" s="165">
        <v>5</v>
      </c>
      <c r="C98" s="165">
        <v>89</v>
      </c>
      <c r="D98" s="165" t="s">
        <v>120</v>
      </c>
      <c r="E98" s="172" t="s">
        <v>300</v>
      </c>
      <c r="F98" s="166"/>
      <c r="G98" s="172" t="s">
        <v>301</v>
      </c>
      <c r="H98" s="166"/>
      <c r="I98" s="171" t="s">
        <v>312</v>
      </c>
      <c r="J98" s="165" t="s">
        <v>42</v>
      </c>
      <c r="K98" s="172">
        <v>0</v>
      </c>
      <c r="L98" s="171" t="s">
        <v>313</v>
      </c>
      <c r="M98" s="171"/>
      <c r="N98" s="171" t="s">
        <v>313</v>
      </c>
      <c r="O98" s="169">
        <f>'[2]Plan Indicativo'!CP142</f>
        <v>0.1</v>
      </c>
      <c r="P98" s="168" t="s">
        <v>52</v>
      </c>
      <c r="Q98" s="168"/>
      <c r="R98" s="161">
        <v>1</v>
      </c>
      <c r="S98" s="177">
        <v>0</v>
      </c>
      <c r="T98" s="178">
        <v>0</v>
      </c>
      <c r="U98" s="179">
        <v>0</v>
      </c>
      <c r="V98" s="178">
        <v>0</v>
      </c>
      <c r="W98" s="178">
        <v>1</v>
      </c>
      <c r="X98" s="180" t="s">
        <v>309</v>
      </c>
      <c r="Y98" s="178" t="s">
        <v>48</v>
      </c>
    </row>
    <row r="99" spans="1:25" ht="75" x14ac:dyDescent="0.2">
      <c r="A99" s="170" t="s">
        <v>26</v>
      </c>
      <c r="B99" s="165">
        <v>5</v>
      </c>
      <c r="C99" s="165">
        <v>90</v>
      </c>
      <c r="D99" s="165" t="s">
        <v>120</v>
      </c>
      <c r="E99" s="172" t="s">
        <v>300</v>
      </c>
      <c r="F99" s="166"/>
      <c r="G99" s="172" t="s">
        <v>301</v>
      </c>
      <c r="H99" s="166"/>
      <c r="I99" s="171" t="s">
        <v>304</v>
      </c>
      <c r="J99" s="165" t="s">
        <v>135</v>
      </c>
      <c r="K99" s="172">
        <v>0</v>
      </c>
      <c r="L99" s="171" t="s">
        <v>305</v>
      </c>
      <c r="M99" s="171"/>
      <c r="N99" s="171" t="s">
        <v>305</v>
      </c>
      <c r="O99" s="169">
        <f>'[2]Plan Indicativo'!CP143</f>
        <v>0.1</v>
      </c>
      <c r="P99" s="168" t="s">
        <v>47</v>
      </c>
      <c r="Q99" s="168"/>
      <c r="R99" s="174">
        <v>1</v>
      </c>
      <c r="S99" s="182">
        <v>0</v>
      </c>
      <c r="T99" s="183">
        <v>0</v>
      </c>
      <c r="U99" s="184">
        <v>0</v>
      </c>
      <c r="V99" s="183">
        <v>0</v>
      </c>
      <c r="W99" s="183">
        <v>1</v>
      </c>
      <c r="X99" s="180" t="s">
        <v>26</v>
      </c>
      <c r="Y99" s="178" t="s">
        <v>48</v>
      </c>
    </row>
    <row r="100" spans="1:25" ht="75" x14ac:dyDescent="0.2">
      <c r="A100" s="153" t="s">
        <v>418</v>
      </c>
      <c r="B100" s="165">
        <v>5</v>
      </c>
      <c r="C100" s="165">
        <v>91</v>
      </c>
      <c r="D100" s="165" t="s">
        <v>120</v>
      </c>
      <c r="E100" s="172" t="s">
        <v>300</v>
      </c>
      <c r="F100" s="166"/>
      <c r="G100" s="172" t="s">
        <v>301</v>
      </c>
      <c r="H100" s="166"/>
      <c r="I100" s="171" t="s">
        <v>419</v>
      </c>
      <c r="J100" s="165" t="s">
        <v>42</v>
      </c>
      <c r="K100" s="172">
        <v>0</v>
      </c>
      <c r="L100" s="171" t="s">
        <v>420</v>
      </c>
      <c r="M100" s="171"/>
      <c r="N100" s="171" t="s">
        <v>420</v>
      </c>
      <c r="O100" s="169">
        <f>'[2]Plan Indicativo'!CP144</f>
        <v>0.1</v>
      </c>
      <c r="P100" s="168" t="s">
        <v>52</v>
      </c>
      <c r="Q100" s="168"/>
      <c r="R100" s="161">
        <v>2</v>
      </c>
      <c r="S100" s="177">
        <v>1</v>
      </c>
      <c r="T100" s="178">
        <v>1</v>
      </c>
      <c r="U100" s="179">
        <v>0</v>
      </c>
      <c r="V100" s="178">
        <v>0</v>
      </c>
      <c r="W100" s="178">
        <v>0</v>
      </c>
      <c r="X100" s="181" t="s">
        <v>418</v>
      </c>
      <c r="Y100" s="178" t="s">
        <v>48</v>
      </c>
    </row>
    <row r="101" spans="1:25" ht="75" x14ac:dyDescent="0.2">
      <c r="A101" s="170" t="s">
        <v>26</v>
      </c>
      <c r="B101" s="165"/>
      <c r="C101" s="165">
        <v>92</v>
      </c>
      <c r="D101" s="165" t="s">
        <v>120</v>
      </c>
      <c r="E101" s="172" t="s">
        <v>300</v>
      </c>
      <c r="F101" s="166"/>
      <c r="G101" s="172" t="s">
        <v>301</v>
      </c>
      <c r="H101" s="166"/>
      <c r="I101" s="171" t="s">
        <v>306</v>
      </c>
      <c r="J101" s="165" t="s">
        <v>135</v>
      </c>
      <c r="K101" s="172">
        <v>0</v>
      </c>
      <c r="L101" s="171" t="s">
        <v>306</v>
      </c>
      <c r="M101" s="171"/>
      <c r="N101" s="171" t="s">
        <v>306</v>
      </c>
      <c r="O101" s="169">
        <f>'[2]Plan Indicativo'!CP145</f>
        <v>0.2</v>
      </c>
      <c r="P101" s="168" t="s">
        <v>47</v>
      </c>
      <c r="Q101" s="168"/>
      <c r="R101" s="174">
        <v>1</v>
      </c>
      <c r="S101" s="182">
        <v>0</v>
      </c>
      <c r="T101" s="183">
        <v>0</v>
      </c>
      <c r="U101" s="184">
        <v>0</v>
      </c>
      <c r="V101" s="183">
        <v>0.5</v>
      </c>
      <c r="W101" s="183">
        <v>0.5</v>
      </c>
      <c r="X101" s="180" t="s">
        <v>26</v>
      </c>
      <c r="Y101" s="178" t="s">
        <v>48</v>
      </c>
    </row>
    <row r="102" spans="1:25" ht="75" x14ac:dyDescent="0.2">
      <c r="A102" s="170" t="s">
        <v>26</v>
      </c>
      <c r="B102" s="165">
        <v>5</v>
      </c>
      <c r="C102" s="165">
        <v>93</v>
      </c>
      <c r="D102" s="165" t="s">
        <v>120</v>
      </c>
      <c r="E102" s="172" t="s">
        <v>300</v>
      </c>
      <c r="F102" s="166"/>
      <c r="G102" s="172" t="s">
        <v>307</v>
      </c>
      <c r="H102" s="166"/>
      <c r="I102" s="171" t="s">
        <v>308</v>
      </c>
      <c r="J102" s="165" t="s">
        <v>42</v>
      </c>
      <c r="K102" s="172">
        <v>0</v>
      </c>
      <c r="L102" s="171" t="s">
        <v>308</v>
      </c>
      <c r="M102" s="171"/>
      <c r="N102" s="171" t="s">
        <v>308</v>
      </c>
      <c r="O102" s="169">
        <f>'[2]Plan Indicativo'!CP147</f>
        <v>1</v>
      </c>
      <c r="P102" s="168" t="s">
        <v>52</v>
      </c>
      <c r="Q102" s="168"/>
      <c r="R102" s="161">
        <v>1</v>
      </c>
      <c r="S102" s="177">
        <v>0</v>
      </c>
      <c r="T102" s="178">
        <v>0</v>
      </c>
      <c r="U102" s="179">
        <v>0</v>
      </c>
      <c r="V102" s="178">
        <v>0</v>
      </c>
      <c r="W102" s="178">
        <v>1</v>
      </c>
      <c r="X102" s="180" t="s">
        <v>26</v>
      </c>
      <c r="Y102" s="178" t="s">
        <v>48</v>
      </c>
    </row>
    <row r="103" spans="1:25" ht="60" x14ac:dyDescent="0.2">
      <c r="A103" s="170" t="s">
        <v>309</v>
      </c>
      <c r="B103" s="165">
        <v>5</v>
      </c>
      <c r="C103" s="165">
        <v>94</v>
      </c>
      <c r="D103" s="165" t="s">
        <v>120</v>
      </c>
      <c r="E103" s="172" t="s">
        <v>300</v>
      </c>
      <c r="F103" s="166"/>
      <c r="G103" s="172" t="s">
        <v>314</v>
      </c>
      <c r="H103" s="166"/>
      <c r="I103" s="171" t="s">
        <v>315</v>
      </c>
      <c r="J103" s="165" t="s">
        <v>42</v>
      </c>
      <c r="K103" s="172">
        <v>0</v>
      </c>
      <c r="L103" s="171" t="s">
        <v>316</v>
      </c>
      <c r="M103" s="171"/>
      <c r="N103" s="171" t="s">
        <v>316</v>
      </c>
      <c r="O103" s="169">
        <f>'[2]Plan Indicativo'!CP149</f>
        <v>1</v>
      </c>
      <c r="P103" s="168" t="s">
        <v>52</v>
      </c>
      <c r="Q103" s="168"/>
      <c r="R103" s="161">
        <v>1</v>
      </c>
      <c r="S103" s="177">
        <v>0</v>
      </c>
      <c r="T103" s="178">
        <v>0</v>
      </c>
      <c r="U103" s="179">
        <v>0</v>
      </c>
      <c r="V103" s="178">
        <v>0</v>
      </c>
      <c r="W103" s="178">
        <v>1</v>
      </c>
      <c r="X103" s="180" t="s">
        <v>309</v>
      </c>
      <c r="Y103" s="178" t="s">
        <v>48</v>
      </c>
    </row>
    <row r="104" spans="1:25" ht="60" x14ac:dyDescent="0.2">
      <c r="A104" s="153" t="s">
        <v>317</v>
      </c>
      <c r="B104" s="165">
        <v>5</v>
      </c>
      <c r="C104" s="165">
        <v>95</v>
      </c>
      <c r="D104" s="165" t="s">
        <v>120</v>
      </c>
      <c r="E104" s="172" t="s">
        <v>300</v>
      </c>
      <c r="F104" s="166"/>
      <c r="G104" s="172" t="s">
        <v>318</v>
      </c>
      <c r="H104" s="166"/>
      <c r="I104" s="171" t="s">
        <v>319</v>
      </c>
      <c r="J104" s="165" t="s">
        <v>42</v>
      </c>
      <c r="K104" s="172">
        <v>0</v>
      </c>
      <c r="L104" s="171" t="s">
        <v>320</v>
      </c>
      <c r="M104" s="171"/>
      <c r="N104" s="171" t="s">
        <v>320</v>
      </c>
      <c r="O104" s="169">
        <f>'[2]Plan Indicativo'!CP151</f>
        <v>0.3</v>
      </c>
      <c r="P104" s="168" t="s">
        <v>52</v>
      </c>
      <c r="Q104" s="168"/>
      <c r="R104" s="161">
        <v>1</v>
      </c>
      <c r="S104" s="177">
        <v>0</v>
      </c>
      <c r="T104" s="178">
        <v>1</v>
      </c>
      <c r="U104" s="179">
        <v>1</v>
      </c>
      <c r="V104" s="178">
        <v>0</v>
      </c>
      <c r="W104" s="178">
        <v>0</v>
      </c>
      <c r="X104" s="181" t="s">
        <v>317</v>
      </c>
      <c r="Y104" s="178" t="s">
        <v>48</v>
      </c>
    </row>
    <row r="105" spans="1:25" ht="60" x14ac:dyDescent="0.2">
      <c r="A105" s="153" t="s">
        <v>317</v>
      </c>
      <c r="B105" s="165">
        <v>5</v>
      </c>
      <c r="C105" s="165">
        <v>96</v>
      </c>
      <c r="D105" s="165" t="s">
        <v>120</v>
      </c>
      <c r="E105" s="172" t="s">
        <v>300</v>
      </c>
      <c r="F105" s="166"/>
      <c r="G105" s="172" t="s">
        <v>318</v>
      </c>
      <c r="H105" s="166"/>
      <c r="I105" s="171" t="s">
        <v>321</v>
      </c>
      <c r="J105" s="165" t="s">
        <v>42</v>
      </c>
      <c r="K105" s="172">
        <v>0</v>
      </c>
      <c r="L105" s="171" t="s">
        <v>322</v>
      </c>
      <c r="M105" s="171"/>
      <c r="N105" s="171" t="s">
        <v>322</v>
      </c>
      <c r="O105" s="169">
        <f>'[2]Plan Indicativo'!CP152</f>
        <v>0.3</v>
      </c>
      <c r="P105" s="168" t="s">
        <v>52</v>
      </c>
      <c r="Q105" s="168"/>
      <c r="R105" s="161">
        <v>1</v>
      </c>
      <c r="S105" s="177">
        <v>0</v>
      </c>
      <c r="T105" s="178">
        <v>0</v>
      </c>
      <c r="U105" s="179">
        <v>0</v>
      </c>
      <c r="V105" s="178">
        <v>0</v>
      </c>
      <c r="W105" s="178">
        <v>1</v>
      </c>
      <c r="X105" s="181" t="s">
        <v>317</v>
      </c>
      <c r="Y105" s="178" t="s">
        <v>48</v>
      </c>
    </row>
    <row r="106" spans="1:25" ht="60" x14ac:dyDescent="0.2">
      <c r="A106" s="153" t="s">
        <v>317</v>
      </c>
      <c r="B106" s="165">
        <v>5</v>
      </c>
      <c r="C106" s="165">
        <v>97</v>
      </c>
      <c r="D106" s="165" t="s">
        <v>120</v>
      </c>
      <c r="E106" s="172" t="s">
        <v>300</v>
      </c>
      <c r="F106" s="166"/>
      <c r="G106" s="172" t="s">
        <v>318</v>
      </c>
      <c r="H106" s="166"/>
      <c r="I106" s="171" t="s">
        <v>323</v>
      </c>
      <c r="J106" s="165" t="s">
        <v>42</v>
      </c>
      <c r="K106" s="172">
        <v>4</v>
      </c>
      <c r="L106" s="171" t="s">
        <v>324</v>
      </c>
      <c r="M106" s="171" t="s">
        <v>325</v>
      </c>
      <c r="N106" s="171" t="s">
        <v>326</v>
      </c>
      <c r="O106" s="169">
        <f>'[2]Plan Indicativo'!CP153</f>
        <v>0.4</v>
      </c>
      <c r="P106" s="168" t="s">
        <v>52</v>
      </c>
      <c r="Q106" s="168"/>
      <c r="R106" s="161">
        <v>5</v>
      </c>
      <c r="S106" s="177">
        <v>0</v>
      </c>
      <c r="T106" s="178">
        <v>1</v>
      </c>
      <c r="U106" s="179">
        <v>0</v>
      </c>
      <c r="V106" s="178">
        <v>2</v>
      </c>
      <c r="W106" s="178">
        <v>2</v>
      </c>
      <c r="X106" s="181" t="s">
        <v>317</v>
      </c>
      <c r="Y106" s="178" t="s">
        <v>48</v>
      </c>
    </row>
    <row r="107" spans="1:25" ht="270" x14ac:dyDescent="0.2">
      <c r="A107" s="153" t="s">
        <v>140</v>
      </c>
      <c r="B107" s="165">
        <v>5</v>
      </c>
      <c r="C107" s="165">
        <v>98</v>
      </c>
      <c r="D107" s="165" t="s">
        <v>120</v>
      </c>
      <c r="E107" s="165" t="s">
        <v>121</v>
      </c>
      <c r="F107" s="166"/>
      <c r="G107" s="165" t="s">
        <v>133</v>
      </c>
      <c r="H107" s="166"/>
      <c r="I107" s="171" t="s">
        <v>141</v>
      </c>
      <c r="J107" s="165" t="s">
        <v>135</v>
      </c>
      <c r="K107" s="173">
        <v>0</v>
      </c>
      <c r="L107" s="173">
        <v>1</v>
      </c>
      <c r="M107" s="173">
        <v>1</v>
      </c>
      <c r="N107" s="173">
        <v>1</v>
      </c>
      <c r="O107" s="169">
        <f>'[2]Plan Indicativo'!CP156</f>
        <v>0.3</v>
      </c>
      <c r="P107" s="168" t="s">
        <v>52</v>
      </c>
      <c r="Q107" s="168"/>
      <c r="R107" s="174">
        <v>1</v>
      </c>
      <c r="S107" s="182">
        <v>0</v>
      </c>
      <c r="T107" s="183">
        <v>0.3</v>
      </c>
      <c r="U107" s="184">
        <v>0.3</v>
      </c>
      <c r="V107" s="183">
        <v>0.4</v>
      </c>
      <c r="W107" s="183">
        <v>0.3</v>
      </c>
      <c r="X107" s="181" t="s">
        <v>140</v>
      </c>
      <c r="Y107" s="178" t="s">
        <v>48</v>
      </c>
    </row>
    <row r="108" spans="1:25" ht="75" x14ac:dyDescent="0.2">
      <c r="A108" s="153" t="s">
        <v>132</v>
      </c>
      <c r="B108" s="165">
        <v>5</v>
      </c>
      <c r="C108" s="165">
        <v>99</v>
      </c>
      <c r="D108" s="165" t="s">
        <v>120</v>
      </c>
      <c r="E108" s="165" t="s">
        <v>121</v>
      </c>
      <c r="F108" s="166"/>
      <c r="G108" s="165" t="s">
        <v>133</v>
      </c>
      <c r="H108" s="166"/>
      <c r="I108" s="171" t="s">
        <v>134</v>
      </c>
      <c r="J108" s="165" t="s">
        <v>135</v>
      </c>
      <c r="K108" s="173">
        <v>0</v>
      </c>
      <c r="L108" s="173">
        <v>1</v>
      </c>
      <c r="M108" s="173">
        <v>1</v>
      </c>
      <c r="N108" s="173">
        <v>1</v>
      </c>
      <c r="O108" s="169">
        <f>'[2]Plan Indicativo'!CP157</f>
        <v>0.3</v>
      </c>
      <c r="P108" s="168" t="s">
        <v>52</v>
      </c>
      <c r="Q108" s="168"/>
      <c r="R108" s="174">
        <v>1</v>
      </c>
      <c r="S108" s="182">
        <v>0</v>
      </c>
      <c r="T108" s="183">
        <v>0.3</v>
      </c>
      <c r="U108" s="184">
        <v>0</v>
      </c>
      <c r="V108" s="183">
        <v>0.4</v>
      </c>
      <c r="W108" s="183">
        <v>0.3</v>
      </c>
      <c r="X108" s="181" t="s">
        <v>132</v>
      </c>
      <c r="Y108" s="178" t="s">
        <v>48</v>
      </c>
    </row>
    <row r="109" spans="1:25" ht="75" x14ac:dyDescent="0.2">
      <c r="A109" s="170" t="s">
        <v>142</v>
      </c>
      <c r="B109" s="165">
        <v>5</v>
      </c>
      <c r="C109" s="165">
        <v>100</v>
      </c>
      <c r="D109" s="165" t="s">
        <v>120</v>
      </c>
      <c r="E109" s="165" t="s">
        <v>121</v>
      </c>
      <c r="F109" s="166"/>
      <c r="G109" s="165" t="s">
        <v>133</v>
      </c>
      <c r="H109" s="166"/>
      <c r="I109" s="171" t="s">
        <v>180</v>
      </c>
      <c r="J109" s="165" t="s">
        <v>42</v>
      </c>
      <c r="K109" s="172">
        <v>0</v>
      </c>
      <c r="L109" s="171" t="s">
        <v>181</v>
      </c>
      <c r="M109" s="171"/>
      <c r="N109" s="171" t="s">
        <v>181</v>
      </c>
      <c r="O109" s="169">
        <f>'[2]Plan Indicativo'!CP158</f>
        <v>0.1</v>
      </c>
      <c r="P109" s="168" t="s">
        <v>52</v>
      </c>
      <c r="Q109" s="168"/>
      <c r="R109" s="161">
        <v>1</v>
      </c>
      <c r="S109" s="177">
        <v>0</v>
      </c>
      <c r="T109" s="178">
        <v>1</v>
      </c>
      <c r="U109" s="179">
        <v>0</v>
      </c>
      <c r="V109" s="178">
        <v>0</v>
      </c>
      <c r="W109" s="178">
        <v>0</v>
      </c>
      <c r="X109" s="180" t="s">
        <v>142</v>
      </c>
      <c r="Y109" s="178" t="s">
        <v>48</v>
      </c>
    </row>
    <row r="110" spans="1:25" ht="75" x14ac:dyDescent="0.2">
      <c r="A110" s="170" t="s">
        <v>182</v>
      </c>
      <c r="B110" s="165">
        <v>5</v>
      </c>
      <c r="C110" s="165">
        <v>101</v>
      </c>
      <c r="D110" s="165" t="s">
        <v>120</v>
      </c>
      <c r="E110" s="165" t="s">
        <v>121</v>
      </c>
      <c r="F110" s="166"/>
      <c r="G110" s="165" t="s">
        <v>133</v>
      </c>
      <c r="H110" s="166"/>
      <c r="I110" s="171" t="s">
        <v>219</v>
      </c>
      <c r="J110" s="165" t="s">
        <v>42</v>
      </c>
      <c r="K110" s="172">
        <v>0</v>
      </c>
      <c r="L110" s="171" t="s">
        <v>220</v>
      </c>
      <c r="M110" s="171"/>
      <c r="N110" s="171" t="s">
        <v>220</v>
      </c>
      <c r="O110" s="169">
        <f>'[2]Plan Indicativo'!CP159</f>
        <v>0.1</v>
      </c>
      <c r="P110" s="168" t="s">
        <v>52</v>
      </c>
      <c r="Q110" s="168"/>
      <c r="R110" s="161">
        <v>1</v>
      </c>
      <c r="S110" s="177">
        <v>0</v>
      </c>
      <c r="T110" s="178">
        <v>0</v>
      </c>
      <c r="U110" s="179">
        <v>0</v>
      </c>
      <c r="V110" s="178">
        <v>1</v>
      </c>
      <c r="W110" s="178">
        <v>0</v>
      </c>
      <c r="X110" s="180" t="s">
        <v>182</v>
      </c>
      <c r="Y110" s="178" t="s">
        <v>48</v>
      </c>
    </row>
    <row r="111" spans="1:25" ht="75" x14ac:dyDescent="0.2">
      <c r="A111" s="153" t="s">
        <v>132</v>
      </c>
      <c r="B111" s="165">
        <v>5</v>
      </c>
      <c r="C111" s="165">
        <v>102</v>
      </c>
      <c r="D111" s="165" t="s">
        <v>120</v>
      </c>
      <c r="E111" s="165" t="s">
        <v>121</v>
      </c>
      <c r="F111" s="166"/>
      <c r="G111" s="165" t="s">
        <v>133</v>
      </c>
      <c r="H111" s="166"/>
      <c r="I111" s="171" t="s">
        <v>136</v>
      </c>
      <c r="J111" s="165" t="s">
        <v>42</v>
      </c>
      <c r="K111" s="172">
        <v>0</v>
      </c>
      <c r="L111" s="171" t="s">
        <v>137</v>
      </c>
      <c r="M111" s="171" t="s">
        <v>138</v>
      </c>
      <c r="N111" s="171" t="s">
        <v>139</v>
      </c>
      <c r="O111" s="169">
        <f>'[2]Plan Indicativo'!CP160</f>
        <v>0.2</v>
      </c>
      <c r="P111" s="168" t="s">
        <v>52</v>
      </c>
      <c r="Q111" s="168"/>
      <c r="R111" s="161">
        <v>2</v>
      </c>
      <c r="S111" s="177">
        <v>0</v>
      </c>
      <c r="T111" s="178">
        <v>1</v>
      </c>
      <c r="U111" s="179">
        <v>0</v>
      </c>
      <c r="V111" s="178">
        <v>1</v>
      </c>
      <c r="W111" s="178">
        <v>0</v>
      </c>
      <c r="X111" s="181" t="s">
        <v>132</v>
      </c>
      <c r="Y111" s="178" t="s">
        <v>48</v>
      </c>
    </row>
    <row r="112" spans="1:25" ht="60" x14ac:dyDescent="0.2">
      <c r="A112" s="170" t="s">
        <v>37</v>
      </c>
      <c r="B112" s="165">
        <v>5</v>
      </c>
      <c r="C112" s="165">
        <v>103</v>
      </c>
      <c r="D112" s="165" t="s">
        <v>120</v>
      </c>
      <c r="E112" s="165" t="s">
        <v>121</v>
      </c>
      <c r="F112" s="166"/>
      <c r="G112" s="165" t="s">
        <v>122</v>
      </c>
      <c r="H112" s="166"/>
      <c r="I112" s="171" t="s">
        <v>123</v>
      </c>
      <c r="J112" s="165" t="s">
        <v>42</v>
      </c>
      <c r="K112" s="172">
        <v>0</v>
      </c>
      <c r="L112" s="171" t="s">
        <v>124</v>
      </c>
      <c r="M112" s="171" t="s">
        <v>125</v>
      </c>
      <c r="N112" s="171" t="s">
        <v>126</v>
      </c>
      <c r="O112" s="169">
        <f>'[2]Plan Indicativo'!CP162</f>
        <v>1</v>
      </c>
      <c r="P112" s="168" t="s">
        <v>52</v>
      </c>
      <c r="Q112" s="168"/>
      <c r="R112" s="161">
        <v>12</v>
      </c>
      <c r="S112" s="177">
        <v>0</v>
      </c>
      <c r="T112" s="178">
        <v>4</v>
      </c>
      <c r="U112" s="179">
        <v>0</v>
      </c>
      <c r="V112" s="178">
        <v>4</v>
      </c>
      <c r="W112" s="178">
        <v>4</v>
      </c>
      <c r="X112" s="180" t="s">
        <v>104</v>
      </c>
      <c r="Y112" s="178" t="s">
        <v>48</v>
      </c>
    </row>
    <row r="113" spans="1:24" x14ac:dyDescent="0.2">
      <c r="A113" s="152"/>
      <c r="X113" s="152"/>
    </row>
    <row r="114" spans="1:24" x14ac:dyDescent="0.2">
      <c r="A114" s="152"/>
      <c r="X114" s="152"/>
    </row>
  </sheetData>
  <protectedRanges>
    <protectedRange algorithmName="SHA-512" hashValue="/GdvAx/s+Akku4v2dW7ZrvOYVpphtRyufl1lLWt6IzhrFRxc6iNPt5gcQ3O/EoUCkU1SHQSjqbNGi+INJlG0FA==" saltValue="MUtvWeJlwwH33UTGHLyKRg==" spinCount="100000" sqref="U10:Y90 U92:Y112 U91 X91:Y91" name="Rango1"/>
  </protectedRanges>
  <sortState ref="A10:Y112">
    <sortCondition ref="C10:C112"/>
  </sortState>
  <mergeCells count="23">
    <mergeCell ref="Y1:Y2"/>
    <mergeCell ref="C1:C2"/>
    <mergeCell ref="R1:R2"/>
    <mergeCell ref="T1:T2"/>
    <mergeCell ref="U1:U2"/>
    <mergeCell ref="V1:V2"/>
    <mergeCell ref="W1:W2"/>
    <mergeCell ref="X1:X2"/>
    <mergeCell ref="S1:S2"/>
    <mergeCell ref="J1:J2"/>
    <mergeCell ref="K1:K2"/>
    <mergeCell ref="L1:N1"/>
    <mergeCell ref="O1:O2"/>
    <mergeCell ref="P1:P2"/>
    <mergeCell ref="Q1:Q2"/>
    <mergeCell ref="G1:G2"/>
    <mergeCell ref="H1:H2"/>
    <mergeCell ref="I1:I2"/>
    <mergeCell ref="A1:A2"/>
    <mergeCell ref="B1:B2"/>
    <mergeCell ref="D1:D2"/>
    <mergeCell ref="E1:E2"/>
    <mergeCell ref="F1:F2"/>
  </mergeCells>
  <pageMargins left="0.70866141732283472" right="0.70866141732283472" top="0.74803149606299213" bottom="0.74803149606299213" header="0.31496062992125984" footer="0.31496062992125984"/>
  <pageSetup scale="46"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61"/>
  <sheetViews>
    <sheetView topLeftCell="N1" zoomScale="80" zoomScaleNormal="80" workbookViewId="0">
      <selection activeCell="P15" sqref="P15"/>
    </sheetView>
  </sheetViews>
  <sheetFormatPr baseColWidth="10" defaultColWidth="11.42578125" defaultRowHeight="15" x14ac:dyDescent="0.25"/>
  <cols>
    <col min="1" max="1" width="15.7109375" customWidth="1"/>
    <col min="2" max="2" width="13.28515625" customWidth="1"/>
    <col min="3" max="3" width="19.85546875" customWidth="1"/>
    <col min="4" max="4" width="18.5703125" customWidth="1"/>
    <col min="5" max="5" width="17.5703125" customWidth="1"/>
    <col min="6" max="6" width="28.7109375" customWidth="1"/>
    <col min="7" max="7" width="21.42578125" style="118" hidden="1" customWidth="1"/>
    <col min="8" max="8" width="11.42578125" customWidth="1"/>
    <col min="9" max="9" width="30.5703125" customWidth="1"/>
    <col min="10" max="11" width="16.28515625" customWidth="1"/>
    <col min="12" max="13" width="30.85546875" customWidth="1"/>
    <col min="14" max="14" width="32.42578125" customWidth="1"/>
    <col min="15" max="15" width="18.7109375" customWidth="1"/>
    <col min="16" max="16" width="19.140625" customWidth="1"/>
    <col min="17" max="17" width="24.28515625" customWidth="1"/>
    <col min="18" max="18" width="17.5703125" customWidth="1"/>
    <col min="19" max="19" width="19.42578125" customWidth="1"/>
    <col min="20" max="20" width="22.7109375" customWidth="1"/>
    <col min="21" max="21" width="17.5703125" customWidth="1"/>
    <col min="22" max="22" width="19.42578125" customWidth="1"/>
    <col min="23" max="23" width="19.85546875" customWidth="1"/>
    <col min="24" max="24" width="21.42578125" style="118" customWidth="1"/>
  </cols>
  <sheetData>
    <row r="1" spans="1:24" ht="15" customHeight="1" x14ac:dyDescent="0.25">
      <c r="A1" s="281"/>
      <c r="B1" s="282"/>
      <c r="C1" s="287" t="s">
        <v>514</v>
      </c>
      <c r="D1" s="288"/>
      <c r="E1" s="288"/>
      <c r="F1" s="288"/>
      <c r="G1" s="288"/>
      <c r="H1" s="288"/>
      <c r="I1" s="288"/>
      <c r="J1" s="288"/>
      <c r="K1" s="288"/>
      <c r="L1" s="288"/>
      <c r="M1" s="288"/>
      <c r="N1" s="288"/>
      <c r="O1" s="288"/>
      <c r="P1" s="288"/>
      <c r="Q1" s="288"/>
      <c r="R1" s="288"/>
      <c r="S1" s="288"/>
      <c r="T1" s="288"/>
      <c r="U1" s="288"/>
      <c r="V1" s="361"/>
      <c r="W1" s="5" t="s">
        <v>515</v>
      </c>
      <c r="X1"/>
    </row>
    <row r="2" spans="1:24" ht="15" customHeight="1" x14ac:dyDescent="0.25">
      <c r="A2" s="283"/>
      <c r="B2" s="284"/>
      <c r="C2" s="287" t="s">
        <v>516</v>
      </c>
      <c r="D2" s="288"/>
      <c r="E2" s="288"/>
      <c r="F2" s="288"/>
      <c r="G2" s="288"/>
      <c r="H2" s="288"/>
      <c r="I2" s="288"/>
      <c r="J2" s="288"/>
      <c r="K2" s="288"/>
      <c r="L2" s="288"/>
      <c r="M2" s="288"/>
      <c r="N2" s="288"/>
      <c r="O2" s="288"/>
      <c r="P2" s="288"/>
      <c r="Q2" s="288"/>
      <c r="R2" s="288"/>
      <c r="S2" s="288"/>
      <c r="T2" s="288"/>
      <c r="U2" s="288"/>
      <c r="V2" s="361"/>
      <c r="W2" s="5" t="s">
        <v>517</v>
      </c>
      <c r="X2"/>
    </row>
    <row r="3" spans="1:24" ht="15" customHeight="1" x14ac:dyDescent="0.25">
      <c r="A3" s="283"/>
      <c r="B3" s="284"/>
      <c r="C3" s="287" t="s">
        <v>518</v>
      </c>
      <c r="D3" s="288"/>
      <c r="E3" s="288"/>
      <c r="F3" s="288"/>
      <c r="G3" s="288"/>
      <c r="H3" s="288"/>
      <c r="I3" s="288"/>
      <c r="J3" s="288"/>
      <c r="K3" s="288"/>
      <c r="L3" s="288"/>
      <c r="M3" s="288"/>
      <c r="N3" s="288"/>
      <c r="O3" s="288"/>
      <c r="P3" s="288"/>
      <c r="Q3" s="288"/>
      <c r="R3" s="288"/>
      <c r="S3" s="288"/>
      <c r="T3" s="288"/>
      <c r="U3" s="288"/>
      <c r="V3" s="361"/>
      <c r="W3" s="5" t="s">
        <v>519</v>
      </c>
      <c r="X3"/>
    </row>
    <row r="4" spans="1:24" ht="15" customHeight="1" x14ac:dyDescent="0.25">
      <c r="A4" s="285"/>
      <c r="B4" s="286"/>
      <c r="C4" s="287" t="s">
        <v>520</v>
      </c>
      <c r="D4" s="288"/>
      <c r="E4" s="288"/>
      <c r="F4" s="288"/>
      <c r="G4" s="288"/>
      <c r="H4" s="288"/>
      <c r="I4" s="288"/>
      <c r="J4" s="288"/>
      <c r="K4" s="288"/>
      <c r="L4" s="288"/>
      <c r="M4" s="288"/>
      <c r="N4" s="288"/>
      <c r="O4" s="288"/>
      <c r="P4" s="288"/>
      <c r="Q4" s="288"/>
      <c r="R4" s="288"/>
      <c r="S4" s="288"/>
      <c r="T4" s="288"/>
      <c r="U4" s="288"/>
      <c r="V4" s="361"/>
      <c r="W4" s="5" t="s">
        <v>521</v>
      </c>
      <c r="X4"/>
    </row>
    <row r="5" spans="1:24" ht="26.25" customHeight="1" x14ac:dyDescent="0.25">
      <c r="A5" s="269" t="s">
        <v>522</v>
      </c>
      <c r="B5" s="270"/>
      <c r="C5" s="8"/>
      <c r="D5" s="9"/>
      <c r="E5" s="9"/>
      <c r="F5" s="9"/>
      <c r="G5"/>
      <c r="H5" s="9"/>
      <c r="I5" s="9"/>
      <c r="J5" s="9"/>
      <c r="K5" s="9"/>
      <c r="L5" s="9"/>
      <c r="M5" s="9"/>
      <c r="N5" s="9"/>
      <c r="O5" s="9"/>
      <c r="P5" s="9"/>
      <c r="Q5" s="9"/>
      <c r="R5" s="9"/>
      <c r="S5" s="9"/>
      <c r="T5" s="9"/>
      <c r="U5" s="9"/>
      <c r="V5" s="9"/>
      <c r="W5" s="10"/>
      <c r="X5"/>
    </row>
    <row r="6" spans="1:24" s="3" customFormat="1" ht="30" customHeight="1" x14ac:dyDescent="0.2">
      <c r="A6" s="275" t="s">
        <v>523</v>
      </c>
      <c r="B6" s="276"/>
      <c r="C6" s="276"/>
      <c r="D6" s="276"/>
      <c r="E6" s="276"/>
      <c r="F6" s="276"/>
      <c r="G6" s="276"/>
      <c r="H6" s="276"/>
      <c r="I6" s="276"/>
      <c r="J6" s="276"/>
      <c r="K6" s="276"/>
      <c r="L6" s="276"/>
      <c r="M6" s="276"/>
      <c r="N6" s="276"/>
      <c r="O6" s="276"/>
      <c r="P6" s="276"/>
      <c r="Q6" s="276"/>
      <c r="R6" s="276"/>
      <c r="S6" s="276"/>
      <c r="T6" s="276"/>
      <c r="U6" s="276"/>
      <c r="V6" s="276"/>
      <c r="W6" s="277"/>
    </row>
    <row r="7" spans="1:24" s="3" customFormat="1" ht="47.25" customHeight="1" x14ac:dyDescent="0.2">
      <c r="A7" s="278" t="s">
        <v>524</v>
      </c>
      <c r="B7" s="278" t="s">
        <v>1</v>
      </c>
      <c r="C7" s="278" t="s">
        <v>3</v>
      </c>
      <c r="D7" s="278" t="s">
        <v>4</v>
      </c>
      <c r="E7" s="278" t="s">
        <v>5</v>
      </c>
      <c r="F7" s="278" t="s">
        <v>6</v>
      </c>
      <c r="G7" s="280" t="s">
        <v>21</v>
      </c>
      <c r="H7" s="278" t="s">
        <v>7</v>
      </c>
      <c r="I7" s="278" t="s">
        <v>8</v>
      </c>
      <c r="J7" s="278" t="s">
        <v>9</v>
      </c>
      <c r="K7" s="289" t="s">
        <v>10</v>
      </c>
      <c r="L7" s="291" t="s">
        <v>11</v>
      </c>
      <c r="M7" s="292"/>
      <c r="N7" s="293"/>
      <c r="O7" s="278" t="s">
        <v>12</v>
      </c>
      <c r="P7" s="278" t="s">
        <v>13</v>
      </c>
      <c r="Q7" s="278" t="s">
        <v>14</v>
      </c>
      <c r="R7" s="278" t="s">
        <v>15</v>
      </c>
      <c r="S7" s="278" t="s">
        <v>525</v>
      </c>
      <c r="T7" s="359" t="s">
        <v>526</v>
      </c>
      <c r="U7" s="278" t="s">
        <v>17</v>
      </c>
      <c r="V7" s="278" t="s">
        <v>19</v>
      </c>
      <c r="W7" s="278" t="s">
        <v>20</v>
      </c>
      <c r="X7" s="280" t="s">
        <v>21</v>
      </c>
    </row>
    <row r="8" spans="1:24" s="3" customFormat="1" ht="35.25" customHeight="1" x14ac:dyDescent="0.2">
      <c r="A8" s="279"/>
      <c r="B8" s="279"/>
      <c r="C8" s="279"/>
      <c r="D8" s="279"/>
      <c r="E8" s="279"/>
      <c r="F8" s="279"/>
      <c r="G8" s="280"/>
      <c r="H8" s="279"/>
      <c r="I8" s="279"/>
      <c r="J8" s="279"/>
      <c r="K8" s="290"/>
      <c r="L8" s="4" t="s">
        <v>23</v>
      </c>
      <c r="M8" s="4" t="s">
        <v>24</v>
      </c>
      <c r="N8" s="4" t="s">
        <v>25</v>
      </c>
      <c r="O8" s="279"/>
      <c r="P8" s="279"/>
      <c r="Q8" s="279"/>
      <c r="R8" s="279"/>
      <c r="S8" s="279"/>
      <c r="T8" s="360"/>
      <c r="U8" s="279"/>
      <c r="V8" s="279"/>
      <c r="W8" s="279"/>
      <c r="X8" s="280"/>
    </row>
    <row r="9" spans="1:24" ht="38.25" hidden="1" x14ac:dyDescent="0.25">
      <c r="A9" s="21"/>
      <c r="B9" s="22"/>
      <c r="C9" s="21"/>
      <c r="D9" s="23"/>
      <c r="E9" s="24"/>
      <c r="F9" s="23"/>
      <c r="G9" s="134" t="s">
        <v>26</v>
      </c>
      <c r="H9" s="24"/>
      <c r="I9" s="21" t="s">
        <v>27</v>
      </c>
      <c r="J9" s="24"/>
      <c r="K9" s="21"/>
      <c r="L9" s="21"/>
      <c r="M9" s="21"/>
      <c r="N9" s="23"/>
      <c r="O9" s="23"/>
      <c r="P9" s="25"/>
      <c r="Q9" s="24"/>
      <c r="R9" s="23"/>
      <c r="S9" s="23"/>
      <c r="T9" s="23"/>
      <c r="U9" s="23"/>
      <c r="V9" s="23"/>
      <c r="W9" s="23"/>
      <c r="X9" s="134" t="s">
        <v>26</v>
      </c>
    </row>
    <row r="10" spans="1:24" hidden="1" x14ac:dyDescent="0.25">
      <c r="A10" s="26"/>
      <c r="B10" s="22"/>
      <c r="C10" s="26"/>
      <c r="D10" s="22"/>
      <c r="E10" s="24"/>
      <c r="F10" s="22"/>
      <c r="G10" s="134" t="s">
        <v>26</v>
      </c>
      <c r="H10" s="24"/>
      <c r="I10" s="26" t="s">
        <v>28</v>
      </c>
      <c r="J10" s="24"/>
      <c r="K10" s="26"/>
      <c r="L10" s="26"/>
      <c r="M10" s="26"/>
      <c r="N10" s="22"/>
      <c r="O10" s="27"/>
      <c r="P10" s="25"/>
      <c r="Q10" s="24"/>
      <c r="R10" s="22"/>
      <c r="S10" s="22"/>
      <c r="T10" s="22"/>
      <c r="U10" s="22"/>
      <c r="V10" s="22"/>
      <c r="W10" s="22"/>
      <c r="X10" s="134" t="s">
        <v>26</v>
      </c>
    </row>
    <row r="11" spans="1:24" ht="25.5" hidden="1" x14ac:dyDescent="0.25">
      <c r="A11" s="26"/>
      <c r="B11" s="22"/>
      <c r="C11" s="26"/>
      <c r="D11" s="22"/>
      <c r="E11" s="24"/>
      <c r="F11" s="22"/>
      <c r="G11" s="134" t="s">
        <v>26</v>
      </c>
      <c r="H11" s="24"/>
      <c r="I11" s="26" t="s">
        <v>29</v>
      </c>
      <c r="J11" s="24"/>
      <c r="K11" s="26"/>
      <c r="L11" s="26"/>
      <c r="M11" s="26"/>
      <c r="N11" s="22"/>
      <c r="O11" s="27"/>
      <c r="P11" s="25"/>
      <c r="Q11" s="24"/>
      <c r="R11" s="22"/>
      <c r="S11" s="22"/>
      <c r="T11" s="22"/>
      <c r="U11" s="22"/>
      <c r="V11" s="22"/>
      <c r="W11" s="22"/>
      <c r="X11" s="134" t="s">
        <v>26</v>
      </c>
    </row>
    <row r="12" spans="1:24" ht="39.75" customHeight="1" x14ac:dyDescent="0.25">
      <c r="A12" s="76"/>
      <c r="B12" s="60"/>
      <c r="C12" s="76"/>
      <c r="D12" s="77"/>
      <c r="E12" s="78"/>
      <c r="F12" s="77"/>
      <c r="G12" s="134"/>
      <c r="H12" s="78"/>
      <c r="I12" s="76" t="s">
        <v>30</v>
      </c>
      <c r="J12" s="78"/>
      <c r="K12" s="76"/>
      <c r="L12" s="76"/>
      <c r="M12" s="76"/>
      <c r="N12" s="77"/>
      <c r="O12" s="79">
        <f>'[2]Plan Indicativo'!CP15</f>
        <v>1</v>
      </c>
      <c r="P12" s="80"/>
      <c r="Q12" s="78"/>
      <c r="R12" s="77"/>
      <c r="S12" s="77"/>
      <c r="T12" s="77"/>
      <c r="U12" s="77"/>
      <c r="V12" s="77"/>
      <c r="W12" s="77"/>
      <c r="X12" s="134"/>
    </row>
    <row r="13" spans="1:24" ht="38.25" x14ac:dyDescent="0.25">
      <c r="A13" s="11"/>
      <c r="B13" s="34"/>
      <c r="C13" s="11" t="s">
        <v>31</v>
      </c>
      <c r="D13" s="11" t="s">
        <v>32</v>
      </c>
      <c r="E13" s="17"/>
      <c r="F13" s="11"/>
      <c r="G13" s="134"/>
      <c r="H13" s="17"/>
      <c r="I13" s="35" t="s">
        <v>33</v>
      </c>
      <c r="J13" s="17"/>
      <c r="K13" s="35"/>
      <c r="L13" s="35"/>
      <c r="M13" s="35"/>
      <c r="N13" s="11"/>
      <c r="O13" s="114">
        <f>'[2]Plan Indicativo'!CP16</f>
        <v>0.42366931839524696</v>
      </c>
      <c r="P13" s="36"/>
      <c r="Q13" s="17"/>
      <c r="R13" s="11"/>
      <c r="S13" s="11"/>
      <c r="T13" s="11"/>
      <c r="U13" s="11"/>
      <c r="V13" s="11"/>
      <c r="W13" s="11"/>
      <c r="X13" s="134"/>
    </row>
    <row r="14" spans="1:24" ht="38.25" x14ac:dyDescent="0.25">
      <c r="A14" s="11"/>
      <c r="B14" s="34"/>
      <c r="C14" s="11" t="s">
        <v>31</v>
      </c>
      <c r="D14" s="11" t="s">
        <v>32</v>
      </c>
      <c r="E14" s="17"/>
      <c r="F14" s="11"/>
      <c r="G14" s="134"/>
      <c r="H14" s="17"/>
      <c r="I14" s="115" t="s">
        <v>34</v>
      </c>
      <c r="J14" s="17"/>
      <c r="K14" s="115"/>
      <c r="L14" s="115"/>
      <c r="M14" s="115"/>
      <c r="N14" s="11"/>
      <c r="O14" s="114">
        <f>'[2]Plan Indicativo'!CP17</f>
        <v>0.11644255285513747</v>
      </c>
      <c r="P14" s="36"/>
      <c r="Q14" s="17"/>
      <c r="R14" s="11"/>
      <c r="S14" s="11"/>
      <c r="T14" s="11"/>
      <c r="U14" s="11"/>
      <c r="V14" s="11"/>
      <c r="W14" s="11"/>
      <c r="X14" s="134"/>
    </row>
    <row r="15" spans="1:24" ht="38.25" x14ac:dyDescent="0.25">
      <c r="A15" s="11"/>
      <c r="B15" s="34"/>
      <c r="C15" s="11" t="s">
        <v>31</v>
      </c>
      <c r="D15" s="11" t="s">
        <v>32</v>
      </c>
      <c r="E15" s="17"/>
      <c r="F15" s="11" t="s">
        <v>35</v>
      </c>
      <c r="G15" s="134"/>
      <c r="H15" s="17"/>
      <c r="I15" s="35" t="s">
        <v>36</v>
      </c>
      <c r="J15" s="17"/>
      <c r="K15" s="35"/>
      <c r="L15" s="35"/>
      <c r="M15" s="35"/>
      <c r="N15" s="11"/>
      <c r="O15" s="28">
        <f>'[2]Plan Indicativo'!CP18</f>
        <v>1</v>
      </c>
      <c r="P15" s="36"/>
      <c r="Q15" s="17"/>
      <c r="R15" s="11"/>
      <c r="S15" s="11"/>
      <c r="T15" s="11"/>
      <c r="U15" s="11"/>
      <c r="V15" s="11"/>
      <c r="W15" s="11"/>
      <c r="X15" s="134"/>
    </row>
    <row r="16" spans="1:24" ht="38.25" x14ac:dyDescent="0.25">
      <c r="A16" s="34">
        <v>4</v>
      </c>
      <c r="B16" s="34">
        <v>1</v>
      </c>
      <c r="C16" s="34" t="s">
        <v>31</v>
      </c>
      <c r="D16" s="34" t="s">
        <v>32</v>
      </c>
      <c r="E16" s="17"/>
      <c r="F16" s="37" t="s">
        <v>35</v>
      </c>
      <c r="G16" s="134" t="s">
        <v>26</v>
      </c>
      <c r="H16" s="17"/>
      <c r="I16" s="19" t="s">
        <v>226</v>
      </c>
      <c r="J16" s="34" t="s">
        <v>42</v>
      </c>
      <c r="K16" s="34" t="s">
        <v>43</v>
      </c>
      <c r="L16" s="34" t="s">
        <v>227</v>
      </c>
      <c r="M16" s="34" t="s">
        <v>228</v>
      </c>
      <c r="N16" s="34" t="s">
        <v>229</v>
      </c>
      <c r="O16" s="28">
        <f>'[2]Plan Indicativo'!CP19</f>
        <v>0.4</v>
      </c>
      <c r="P16" s="36" t="s">
        <v>47</v>
      </c>
      <c r="Q16" s="17"/>
      <c r="R16" s="34">
        <v>800</v>
      </c>
      <c r="S16" s="34">
        <v>0</v>
      </c>
      <c r="T16" s="34">
        <v>0</v>
      </c>
      <c r="U16" s="34">
        <v>0</v>
      </c>
      <c r="V16" s="34">
        <v>400</v>
      </c>
      <c r="W16" s="34">
        <v>400</v>
      </c>
      <c r="X16" s="134" t="s">
        <v>26</v>
      </c>
    </row>
    <row r="17" spans="1:24" ht="89.25" x14ac:dyDescent="0.25">
      <c r="A17" s="34">
        <v>4</v>
      </c>
      <c r="B17" s="34">
        <v>1</v>
      </c>
      <c r="C17" s="34" t="s">
        <v>31</v>
      </c>
      <c r="D17" s="34" t="s">
        <v>32</v>
      </c>
      <c r="E17" s="17"/>
      <c r="F17" s="37" t="s">
        <v>35</v>
      </c>
      <c r="G17" s="137" t="s">
        <v>104</v>
      </c>
      <c r="H17" s="17"/>
      <c r="I17" s="19" t="s">
        <v>105</v>
      </c>
      <c r="J17" s="34" t="s">
        <v>42</v>
      </c>
      <c r="K17" s="34" t="s">
        <v>43</v>
      </c>
      <c r="L17" s="34" t="s">
        <v>106</v>
      </c>
      <c r="M17" s="34" t="s">
        <v>107</v>
      </c>
      <c r="N17" s="34" t="s">
        <v>108</v>
      </c>
      <c r="O17" s="28">
        <f>'[2]Plan Indicativo'!CP20</f>
        <v>0.05</v>
      </c>
      <c r="P17" s="36" t="s">
        <v>52</v>
      </c>
      <c r="Q17" s="17"/>
      <c r="R17" s="34">
        <v>15</v>
      </c>
      <c r="S17" s="34">
        <v>0</v>
      </c>
      <c r="T17" s="34">
        <v>0</v>
      </c>
      <c r="U17" s="34">
        <v>5</v>
      </c>
      <c r="V17" s="34">
        <v>5</v>
      </c>
      <c r="W17" s="34">
        <v>5</v>
      </c>
      <c r="X17" s="137" t="s">
        <v>104</v>
      </c>
    </row>
    <row r="18" spans="1:24" ht="38.25" x14ac:dyDescent="0.25">
      <c r="A18" s="34">
        <v>4</v>
      </c>
      <c r="B18" s="34">
        <v>1</v>
      </c>
      <c r="C18" s="34" t="s">
        <v>31</v>
      </c>
      <c r="D18" s="34" t="s">
        <v>32</v>
      </c>
      <c r="E18" s="17"/>
      <c r="F18" s="37" t="s">
        <v>35</v>
      </c>
      <c r="G18" s="137" t="s">
        <v>104</v>
      </c>
      <c r="H18" s="17"/>
      <c r="I18" s="19" t="s">
        <v>109</v>
      </c>
      <c r="J18" s="34" t="s">
        <v>42</v>
      </c>
      <c r="K18" s="34" t="s">
        <v>43</v>
      </c>
      <c r="L18" s="34" t="s">
        <v>110</v>
      </c>
      <c r="M18" s="34" t="s">
        <v>111</v>
      </c>
      <c r="N18" s="34" t="s">
        <v>112</v>
      </c>
      <c r="O18" s="28">
        <f>'[2]Plan Indicativo'!CP21</f>
        <v>0.05</v>
      </c>
      <c r="P18" s="36" t="s">
        <v>52</v>
      </c>
      <c r="Q18" s="17"/>
      <c r="R18" s="34">
        <v>500</v>
      </c>
      <c r="S18" s="34">
        <v>0</v>
      </c>
      <c r="T18" s="34">
        <v>0</v>
      </c>
      <c r="U18" s="34">
        <v>100</v>
      </c>
      <c r="V18" s="34">
        <v>200</v>
      </c>
      <c r="W18" s="34">
        <v>200</v>
      </c>
      <c r="X18" s="137" t="s">
        <v>104</v>
      </c>
    </row>
    <row r="19" spans="1:24" ht="38.25" x14ac:dyDescent="0.25">
      <c r="A19" s="34">
        <v>4</v>
      </c>
      <c r="B19" s="34">
        <v>1</v>
      </c>
      <c r="C19" s="34" t="s">
        <v>31</v>
      </c>
      <c r="D19" s="34" t="s">
        <v>32</v>
      </c>
      <c r="E19" s="17"/>
      <c r="F19" s="37" t="s">
        <v>35</v>
      </c>
      <c r="G19" s="134" t="s">
        <v>26</v>
      </c>
      <c r="H19" s="17"/>
      <c r="I19" s="19" t="s">
        <v>230</v>
      </c>
      <c r="J19" s="34" t="s">
        <v>42</v>
      </c>
      <c r="K19" s="34" t="s">
        <v>43</v>
      </c>
      <c r="L19" s="34"/>
      <c r="M19" s="34" t="s">
        <v>231</v>
      </c>
      <c r="N19" s="34" t="s">
        <v>231</v>
      </c>
      <c r="O19" s="28">
        <f>'[2]Plan Indicativo'!CP22</f>
        <v>0.3</v>
      </c>
      <c r="P19" s="36" t="s">
        <v>47</v>
      </c>
      <c r="Q19" s="17"/>
      <c r="R19" s="34">
        <v>5</v>
      </c>
      <c r="S19" s="34">
        <v>0</v>
      </c>
      <c r="T19" s="34">
        <v>0</v>
      </c>
      <c r="U19" s="34">
        <v>1</v>
      </c>
      <c r="V19" s="34">
        <v>2</v>
      </c>
      <c r="W19" s="34">
        <v>2</v>
      </c>
      <c r="X19" s="134" t="s">
        <v>26</v>
      </c>
    </row>
    <row r="20" spans="1:24" ht="51" x14ac:dyDescent="0.25">
      <c r="A20" s="34">
        <v>4</v>
      </c>
      <c r="B20" s="34">
        <v>1</v>
      </c>
      <c r="C20" s="34" t="s">
        <v>31</v>
      </c>
      <c r="D20" s="34" t="s">
        <v>32</v>
      </c>
      <c r="E20" s="17"/>
      <c r="F20" s="37" t="s">
        <v>35</v>
      </c>
      <c r="G20" s="134" t="s">
        <v>26</v>
      </c>
      <c r="H20" s="17"/>
      <c r="I20" s="19" t="s">
        <v>232</v>
      </c>
      <c r="J20" s="34" t="s">
        <v>42</v>
      </c>
      <c r="K20" s="34" t="s">
        <v>43</v>
      </c>
      <c r="L20" s="34"/>
      <c r="M20" s="34" t="s">
        <v>233</v>
      </c>
      <c r="N20" s="34" t="s">
        <v>233</v>
      </c>
      <c r="O20" s="28">
        <f>'[2]Plan Indicativo'!CP23</f>
        <v>0.1</v>
      </c>
      <c r="P20" s="36" t="s">
        <v>47</v>
      </c>
      <c r="Q20" s="17"/>
      <c r="R20" s="34">
        <v>5</v>
      </c>
      <c r="S20" s="34">
        <v>0</v>
      </c>
      <c r="T20" s="34">
        <v>0</v>
      </c>
      <c r="U20" s="34">
        <v>0</v>
      </c>
      <c r="V20" s="34">
        <v>2</v>
      </c>
      <c r="W20" s="34">
        <v>3</v>
      </c>
      <c r="X20" s="134" t="s">
        <v>26</v>
      </c>
    </row>
    <row r="21" spans="1:24" ht="51" x14ac:dyDescent="0.25">
      <c r="A21" s="34">
        <v>4</v>
      </c>
      <c r="B21" s="34">
        <v>1</v>
      </c>
      <c r="C21" s="34" t="s">
        <v>31</v>
      </c>
      <c r="D21" s="34" t="s">
        <v>32</v>
      </c>
      <c r="E21" s="17"/>
      <c r="F21" s="37" t="s">
        <v>35</v>
      </c>
      <c r="G21" s="134" t="s">
        <v>26</v>
      </c>
      <c r="H21" s="17"/>
      <c r="I21" s="19" t="s">
        <v>234</v>
      </c>
      <c r="J21" s="34" t="s">
        <v>42</v>
      </c>
      <c r="K21" s="34" t="s">
        <v>43</v>
      </c>
      <c r="L21" s="34" t="s">
        <v>235</v>
      </c>
      <c r="M21" s="34" t="s">
        <v>235</v>
      </c>
      <c r="N21" s="34" t="s">
        <v>236</v>
      </c>
      <c r="O21" s="28">
        <f>'[2]Plan Indicativo'!CP24</f>
        <v>0.1</v>
      </c>
      <c r="P21" s="36" t="s">
        <v>47</v>
      </c>
      <c r="Q21" s="17"/>
      <c r="R21" s="34">
        <v>10</v>
      </c>
      <c r="S21" s="34">
        <v>0</v>
      </c>
      <c r="T21" s="34">
        <v>0</v>
      </c>
      <c r="U21" s="34">
        <v>0</v>
      </c>
      <c r="V21" s="34">
        <v>5</v>
      </c>
      <c r="W21" s="34">
        <v>5</v>
      </c>
      <c r="X21" s="134" t="s">
        <v>26</v>
      </c>
    </row>
    <row r="22" spans="1:24" ht="38.25" x14ac:dyDescent="0.25">
      <c r="A22" s="29"/>
      <c r="B22" s="30"/>
      <c r="C22" s="29" t="s">
        <v>31</v>
      </c>
      <c r="D22" s="29" t="s">
        <v>183</v>
      </c>
      <c r="E22" s="31"/>
      <c r="F22" s="29"/>
      <c r="G22" s="137"/>
      <c r="H22" s="31"/>
      <c r="I22" s="32" t="s">
        <v>527</v>
      </c>
      <c r="J22" s="30"/>
      <c r="K22" s="32"/>
      <c r="L22" s="32"/>
      <c r="M22" s="32"/>
      <c r="N22" s="29"/>
      <c r="O22" s="28">
        <f>'[2]Plan Indicativo'!CP25</f>
        <v>8.186358314025341E-2</v>
      </c>
      <c r="P22" s="33"/>
      <c r="Q22" s="31"/>
      <c r="R22" s="29"/>
      <c r="S22" s="29"/>
      <c r="T22" s="29"/>
      <c r="U22" s="29"/>
      <c r="V22" s="29"/>
      <c r="W22" s="29"/>
      <c r="X22" s="137"/>
    </row>
    <row r="23" spans="1:24" ht="38.25" x14ac:dyDescent="0.25">
      <c r="A23" s="11"/>
      <c r="B23" s="34"/>
      <c r="C23" s="11" t="s">
        <v>31</v>
      </c>
      <c r="D23" s="11" t="s">
        <v>183</v>
      </c>
      <c r="E23" s="17"/>
      <c r="F23" s="11" t="s">
        <v>184</v>
      </c>
      <c r="G23" s="137"/>
      <c r="H23" s="17"/>
      <c r="I23" s="35" t="s">
        <v>528</v>
      </c>
      <c r="J23" s="34"/>
      <c r="K23" s="35"/>
      <c r="L23" s="35"/>
      <c r="M23" s="35"/>
      <c r="N23" s="11"/>
      <c r="O23" s="28">
        <f>'[2]Plan Indicativo'!CP26</f>
        <v>1</v>
      </c>
      <c r="P23" s="36"/>
      <c r="Q23" s="17"/>
      <c r="R23" s="11"/>
      <c r="S23" s="11"/>
      <c r="T23" s="11"/>
      <c r="U23" s="11"/>
      <c r="V23" s="11"/>
      <c r="W23" s="11"/>
      <c r="X23" s="137"/>
    </row>
    <row r="24" spans="1:24" ht="67.5" customHeight="1" x14ac:dyDescent="0.25">
      <c r="A24" s="34">
        <v>9</v>
      </c>
      <c r="B24" s="34">
        <v>1</v>
      </c>
      <c r="C24" s="34" t="s">
        <v>31</v>
      </c>
      <c r="D24" s="34" t="s">
        <v>183</v>
      </c>
      <c r="E24" s="17"/>
      <c r="F24" s="38" t="s">
        <v>184</v>
      </c>
      <c r="G24" s="137" t="s">
        <v>26</v>
      </c>
      <c r="H24" s="17"/>
      <c r="I24" s="19" t="s">
        <v>237</v>
      </c>
      <c r="J24" s="34" t="s">
        <v>42</v>
      </c>
      <c r="K24" s="34" t="s">
        <v>43</v>
      </c>
      <c r="L24" s="34" t="s">
        <v>238</v>
      </c>
      <c r="M24" s="34"/>
      <c r="N24" s="34" t="s">
        <v>238</v>
      </c>
      <c r="O24" s="28">
        <f>'[2]Plan Indicativo'!CP27</f>
        <v>0.4</v>
      </c>
      <c r="P24" s="36" t="s">
        <v>47</v>
      </c>
      <c r="Q24" s="17"/>
      <c r="R24" s="34">
        <v>1</v>
      </c>
      <c r="S24" s="34">
        <v>0</v>
      </c>
      <c r="T24" s="34">
        <v>0</v>
      </c>
      <c r="U24" s="34">
        <v>0</v>
      </c>
      <c r="V24" s="34">
        <v>0</v>
      </c>
      <c r="W24" s="34">
        <v>1</v>
      </c>
      <c r="X24" s="137" t="s">
        <v>26</v>
      </c>
    </row>
    <row r="25" spans="1:24" ht="38.25" x14ac:dyDescent="0.25">
      <c r="A25" s="34">
        <v>9</v>
      </c>
      <c r="B25" s="34">
        <v>1</v>
      </c>
      <c r="C25" s="34" t="s">
        <v>31</v>
      </c>
      <c r="D25" s="34" t="s">
        <v>183</v>
      </c>
      <c r="E25" s="17"/>
      <c r="F25" s="38" t="s">
        <v>184</v>
      </c>
      <c r="G25" s="137" t="s">
        <v>182</v>
      </c>
      <c r="H25" s="17"/>
      <c r="I25" s="19" t="s">
        <v>185</v>
      </c>
      <c r="J25" s="34" t="s">
        <v>42</v>
      </c>
      <c r="K25" s="34" t="s">
        <v>43</v>
      </c>
      <c r="L25" s="34" t="s">
        <v>186</v>
      </c>
      <c r="M25" s="34" t="s">
        <v>187</v>
      </c>
      <c r="N25" s="34" t="s">
        <v>188</v>
      </c>
      <c r="O25" s="28">
        <f>'[2]Plan Indicativo'!CP28</f>
        <v>0.1</v>
      </c>
      <c r="P25" s="36" t="s">
        <v>52</v>
      </c>
      <c r="Q25" s="17"/>
      <c r="R25" s="34">
        <v>10</v>
      </c>
      <c r="S25" s="34">
        <v>0</v>
      </c>
      <c r="T25" s="34">
        <v>0</v>
      </c>
      <c r="U25" s="34">
        <v>0</v>
      </c>
      <c r="V25" s="34">
        <v>5</v>
      </c>
      <c r="W25" s="34">
        <v>5</v>
      </c>
      <c r="X25" s="137" t="s">
        <v>182</v>
      </c>
    </row>
    <row r="26" spans="1:24" ht="38.25" x14ac:dyDescent="0.25">
      <c r="A26" s="34">
        <v>9</v>
      </c>
      <c r="B26" s="34">
        <v>1</v>
      </c>
      <c r="C26" s="34" t="s">
        <v>31</v>
      </c>
      <c r="D26" s="34" t="s">
        <v>183</v>
      </c>
      <c r="E26" s="17"/>
      <c r="F26" s="38" t="s">
        <v>184</v>
      </c>
      <c r="G26" s="137" t="s">
        <v>182</v>
      </c>
      <c r="H26" s="17"/>
      <c r="I26" s="19" t="s">
        <v>189</v>
      </c>
      <c r="J26" s="34" t="s">
        <v>42</v>
      </c>
      <c r="K26" s="34" t="s">
        <v>43</v>
      </c>
      <c r="L26" s="34" t="s">
        <v>190</v>
      </c>
      <c r="M26" s="34" t="s">
        <v>191</v>
      </c>
      <c r="N26" s="34" t="s">
        <v>192</v>
      </c>
      <c r="O26" s="28">
        <f>'[2]Plan Indicativo'!CP29</f>
        <v>0.1</v>
      </c>
      <c r="P26" s="36" t="s">
        <v>47</v>
      </c>
      <c r="Q26" s="17"/>
      <c r="R26" s="34">
        <v>12</v>
      </c>
      <c r="S26" s="34">
        <v>0</v>
      </c>
      <c r="T26" s="34">
        <v>0</v>
      </c>
      <c r="U26" s="34">
        <v>2</v>
      </c>
      <c r="V26" s="34">
        <v>5</v>
      </c>
      <c r="W26" s="34">
        <v>5</v>
      </c>
      <c r="X26" s="137" t="s">
        <v>182</v>
      </c>
    </row>
    <row r="27" spans="1:24" ht="51" x14ac:dyDescent="0.25">
      <c r="A27" s="34">
        <v>9</v>
      </c>
      <c r="B27" s="34">
        <v>1</v>
      </c>
      <c r="C27" s="34" t="s">
        <v>31</v>
      </c>
      <c r="D27" s="34" t="s">
        <v>183</v>
      </c>
      <c r="E27" s="17"/>
      <c r="F27" s="38" t="s">
        <v>184</v>
      </c>
      <c r="G27" s="137" t="s">
        <v>182</v>
      </c>
      <c r="H27" s="17"/>
      <c r="I27" s="19" t="s">
        <v>193</v>
      </c>
      <c r="J27" s="34" t="s">
        <v>42</v>
      </c>
      <c r="K27" s="34" t="s">
        <v>43</v>
      </c>
      <c r="L27" s="34" t="s">
        <v>194</v>
      </c>
      <c r="M27" s="34" t="s">
        <v>195</v>
      </c>
      <c r="N27" s="34" t="s">
        <v>196</v>
      </c>
      <c r="O27" s="28">
        <f>'[2]Plan Indicativo'!CP30</f>
        <v>0.1</v>
      </c>
      <c r="P27" s="36" t="s">
        <v>52</v>
      </c>
      <c r="Q27" s="17"/>
      <c r="R27" s="34">
        <v>10</v>
      </c>
      <c r="S27" s="34">
        <v>0</v>
      </c>
      <c r="T27" s="34">
        <v>0</v>
      </c>
      <c r="U27" s="34">
        <v>2</v>
      </c>
      <c r="V27" s="34">
        <v>4</v>
      </c>
      <c r="W27" s="34">
        <v>4</v>
      </c>
      <c r="X27" s="137" t="s">
        <v>182</v>
      </c>
    </row>
    <row r="28" spans="1:24" ht="38.25" x14ac:dyDescent="0.25">
      <c r="A28" s="34">
        <v>9</v>
      </c>
      <c r="B28" s="34">
        <v>1</v>
      </c>
      <c r="C28" s="34" t="s">
        <v>31</v>
      </c>
      <c r="D28" s="34" t="s">
        <v>183</v>
      </c>
      <c r="E28" s="17"/>
      <c r="F28" s="38" t="s">
        <v>184</v>
      </c>
      <c r="G28" s="137" t="s">
        <v>182</v>
      </c>
      <c r="H28" s="17"/>
      <c r="I28" s="19" t="s">
        <v>197</v>
      </c>
      <c r="J28" s="34" t="s">
        <v>42</v>
      </c>
      <c r="K28" s="34" t="s">
        <v>43</v>
      </c>
      <c r="L28" s="34" t="s">
        <v>198</v>
      </c>
      <c r="M28" s="34" t="s">
        <v>199</v>
      </c>
      <c r="N28" s="34" t="s">
        <v>200</v>
      </c>
      <c r="O28" s="28">
        <f>'[2]Plan Indicativo'!CP31</f>
        <v>0.1</v>
      </c>
      <c r="P28" s="36" t="s">
        <v>47</v>
      </c>
      <c r="Q28" s="17"/>
      <c r="R28" s="34">
        <v>10</v>
      </c>
      <c r="S28" s="34">
        <v>0</v>
      </c>
      <c r="T28" s="34">
        <v>0</v>
      </c>
      <c r="U28" s="34">
        <v>0</v>
      </c>
      <c r="V28" s="34">
        <v>10</v>
      </c>
      <c r="W28" s="34">
        <v>0</v>
      </c>
      <c r="X28" s="137" t="s">
        <v>182</v>
      </c>
    </row>
    <row r="29" spans="1:24" ht="38.25" x14ac:dyDescent="0.25">
      <c r="A29" s="34">
        <v>9</v>
      </c>
      <c r="B29" s="34">
        <v>1</v>
      </c>
      <c r="C29" s="34" t="s">
        <v>31</v>
      </c>
      <c r="D29" s="34" t="s">
        <v>183</v>
      </c>
      <c r="E29" s="17"/>
      <c r="F29" s="38" t="s">
        <v>184</v>
      </c>
      <c r="G29" s="137" t="s">
        <v>182</v>
      </c>
      <c r="H29" s="17"/>
      <c r="I29" s="19" t="s">
        <v>201</v>
      </c>
      <c r="J29" s="34" t="s">
        <v>42</v>
      </c>
      <c r="K29" s="34" t="s">
        <v>43</v>
      </c>
      <c r="L29" s="34" t="s">
        <v>202</v>
      </c>
      <c r="M29" s="34" t="s">
        <v>202</v>
      </c>
      <c r="N29" s="34" t="s">
        <v>203</v>
      </c>
      <c r="O29" s="28">
        <f>'[2]Plan Indicativo'!CP32</f>
        <v>0.1</v>
      </c>
      <c r="P29" s="36" t="s">
        <v>47</v>
      </c>
      <c r="Q29" s="17"/>
      <c r="R29" s="34">
        <v>6</v>
      </c>
      <c r="S29" s="34">
        <v>0</v>
      </c>
      <c r="T29" s="34">
        <v>0</v>
      </c>
      <c r="U29" s="34">
        <v>1</v>
      </c>
      <c r="V29" s="34">
        <v>2</v>
      </c>
      <c r="W29" s="34">
        <v>3</v>
      </c>
      <c r="X29" s="137" t="s">
        <v>182</v>
      </c>
    </row>
    <row r="30" spans="1:24" ht="38.25" x14ac:dyDescent="0.25">
      <c r="A30" s="34">
        <v>11</v>
      </c>
      <c r="B30" s="34">
        <v>1</v>
      </c>
      <c r="C30" s="34" t="s">
        <v>31</v>
      </c>
      <c r="D30" s="34" t="s">
        <v>183</v>
      </c>
      <c r="E30" s="17"/>
      <c r="F30" s="38" t="s">
        <v>184</v>
      </c>
      <c r="G30" s="137" t="s">
        <v>182</v>
      </c>
      <c r="H30" s="17"/>
      <c r="I30" s="19" t="s">
        <v>204</v>
      </c>
      <c r="J30" s="34" t="s">
        <v>42</v>
      </c>
      <c r="K30" s="34" t="s">
        <v>43</v>
      </c>
      <c r="L30" s="34" t="s">
        <v>205</v>
      </c>
      <c r="M30" s="34"/>
      <c r="N30" s="34" t="s">
        <v>205</v>
      </c>
      <c r="O30" s="28">
        <f>'[2]Plan Indicativo'!CP33</f>
        <v>0.1</v>
      </c>
      <c r="P30" s="36" t="s">
        <v>52</v>
      </c>
      <c r="Q30" s="17"/>
      <c r="R30" s="34">
        <v>1</v>
      </c>
      <c r="S30" s="34">
        <v>0</v>
      </c>
      <c r="T30" s="34">
        <v>0</v>
      </c>
      <c r="U30" s="34">
        <v>0</v>
      </c>
      <c r="V30" s="34">
        <v>1</v>
      </c>
      <c r="W30" s="34">
        <v>0</v>
      </c>
      <c r="X30" s="137" t="s">
        <v>182</v>
      </c>
    </row>
    <row r="31" spans="1:24" ht="38.25" x14ac:dyDescent="0.25">
      <c r="A31" s="39"/>
      <c r="B31" s="34"/>
      <c r="C31" s="39" t="s">
        <v>31</v>
      </c>
      <c r="D31" s="39" t="s">
        <v>206</v>
      </c>
      <c r="E31" s="17"/>
      <c r="F31" s="39"/>
      <c r="G31" s="137"/>
      <c r="H31" s="17"/>
      <c r="I31" s="40" t="s">
        <v>529</v>
      </c>
      <c r="J31" s="34"/>
      <c r="K31" s="40"/>
      <c r="L31" s="40"/>
      <c r="M31" s="40"/>
      <c r="N31" s="39"/>
      <c r="O31" s="28">
        <f>'[2]Plan Indicativo'!CP34</f>
        <v>0.50261890693221667</v>
      </c>
      <c r="P31" s="41"/>
      <c r="Q31" s="42"/>
      <c r="R31" s="39"/>
      <c r="S31" s="39"/>
      <c r="T31" s="39"/>
      <c r="U31" s="39"/>
      <c r="V31" s="39"/>
      <c r="W31" s="39"/>
      <c r="X31" s="137"/>
    </row>
    <row r="32" spans="1:24" ht="38.25" x14ac:dyDescent="0.25">
      <c r="A32" s="11"/>
      <c r="B32" s="34"/>
      <c r="C32" s="11" t="s">
        <v>31</v>
      </c>
      <c r="D32" s="11" t="s">
        <v>206</v>
      </c>
      <c r="E32" s="17"/>
      <c r="F32" s="11" t="s">
        <v>207</v>
      </c>
      <c r="G32" s="137"/>
      <c r="H32" s="17"/>
      <c r="I32" s="35" t="s">
        <v>530</v>
      </c>
      <c r="J32" s="34"/>
      <c r="K32" s="35"/>
      <c r="L32" s="35"/>
      <c r="M32" s="35"/>
      <c r="N32" s="11"/>
      <c r="O32" s="28">
        <f>'[2]Plan Indicativo'!CP35</f>
        <v>1</v>
      </c>
      <c r="P32" s="36"/>
      <c r="Q32" s="17"/>
      <c r="R32" s="11"/>
      <c r="S32" s="11"/>
      <c r="T32" s="11"/>
      <c r="U32" s="11"/>
      <c r="V32" s="11"/>
      <c r="W32" s="11"/>
      <c r="X32" s="137"/>
    </row>
    <row r="33" spans="1:24" ht="45.75" customHeight="1" x14ac:dyDescent="0.25">
      <c r="A33" s="34">
        <v>3</v>
      </c>
      <c r="B33" s="34">
        <v>1</v>
      </c>
      <c r="C33" s="34" t="s">
        <v>31</v>
      </c>
      <c r="D33" s="34" t="s">
        <v>206</v>
      </c>
      <c r="E33" s="17"/>
      <c r="F33" s="43" t="s">
        <v>207</v>
      </c>
      <c r="G33" s="134" t="s">
        <v>221</v>
      </c>
      <c r="H33" s="17"/>
      <c r="I33" s="19" t="s">
        <v>222</v>
      </c>
      <c r="J33" s="34" t="s">
        <v>42</v>
      </c>
      <c r="K33" s="34" t="s">
        <v>43</v>
      </c>
      <c r="L33" s="34" t="s">
        <v>223</v>
      </c>
      <c r="M33" s="34" t="s">
        <v>224</v>
      </c>
      <c r="N33" s="34" t="s">
        <v>225</v>
      </c>
      <c r="O33" s="28">
        <f>'[2]Plan Indicativo'!CP36</f>
        <v>0.05</v>
      </c>
      <c r="P33" s="36" t="s">
        <v>52</v>
      </c>
      <c r="Q33" s="17"/>
      <c r="R33" s="44">
        <v>1800</v>
      </c>
      <c r="S33" s="34">
        <v>0</v>
      </c>
      <c r="T33" s="34">
        <v>0</v>
      </c>
      <c r="U33" s="34">
        <v>500</v>
      </c>
      <c r="V33" s="34">
        <v>600</v>
      </c>
      <c r="W33" s="34">
        <v>700</v>
      </c>
      <c r="X33" s="134" t="s">
        <v>221</v>
      </c>
    </row>
    <row r="34" spans="1:24" ht="63.75" x14ac:dyDescent="0.25">
      <c r="A34" s="34">
        <v>3</v>
      </c>
      <c r="B34" s="34">
        <v>1</v>
      </c>
      <c r="C34" s="34" t="s">
        <v>31</v>
      </c>
      <c r="D34" s="34" t="s">
        <v>206</v>
      </c>
      <c r="E34" s="17"/>
      <c r="F34" s="43" t="s">
        <v>207</v>
      </c>
      <c r="G34" s="137" t="s">
        <v>182</v>
      </c>
      <c r="H34" s="17"/>
      <c r="I34" s="19" t="s">
        <v>208</v>
      </c>
      <c r="J34" s="34" t="s">
        <v>42</v>
      </c>
      <c r="K34" s="34" t="s">
        <v>43</v>
      </c>
      <c r="L34" s="34" t="s">
        <v>209</v>
      </c>
      <c r="M34" s="34" t="s">
        <v>209</v>
      </c>
      <c r="N34" s="34" t="s">
        <v>210</v>
      </c>
      <c r="O34" s="28">
        <f>'[2]Plan Indicativo'!CP37</f>
        <v>0.05</v>
      </c>
      <c r="P34" s="36" t="s">
        <v>52</v>
      </c>
      <c r="Q34" s="17"/>
      <c r="R34" s="34">
        <v>6</v>
      </c>
      <c r="S34" s="34">
        <v>0</v>
      </c>
      <c r="T34" s="34">
        <v>0</v>
      </c>
      <c r="U34" s="34">
        <v>0</v>
      </c>
      <c r="V34" s="34">
        <v>3</v>
      </c>
      <c r="W34" s="34">
        <v>3</v>
      </c>
      <c r="X34" s="137" t="s">
        <v>182</v>
      </c>
    </row>
    <row r="35" spans="1:24" ht="127.5" x14ac:dyDescent="0.25">
      <c r="A35" s="34">
        <v>3</v>
      </c>
      <c r="B35" s="34">
        <v>1</v>
      </c>
      <c r="C35" s="34" t="s">
        <v>31</v>
      </c>
      <c r="D35" s="34" t="s">
        <v>206</v>
      </c>
      <c r="E35" s="17"/>
      <c r="F35" s="43" t="s">
        <v>207</v>
      </c>
      <c r="G35" s="137" t="s">
        <v>26</v>
      </c>
      <c r="H35" s="17"/>
      <c r="I35" s="19" t="s">
        <v>239</v>
      </c>
      <c r="J35" s="34" t="s">
        <v>42</v>
      </c>
      <c r="K35" s="34" t="s">
        <v>43</v>
      </c>
      <c r="L35" s="34" t="s">
        <v>240</v>
      </c>
      <c r="M35" s="34" t="s">
        <v>241</v>
      </c>
      <c r="N35" s="34" t="s">
        <v>242</v>
      </c>
      <c r="O35" s="28">
        <f>'[2]Plan Indicativo'!CP38</f>
        <v>0.6</v>
      </c>
      <c r="P35" s="36" t="s">
        <v>47</v>
      </c>
      <c r="Q35" s="19" t="s">
        <v>243</v>
      </c>
      <c r="R35" s="34">
        <v>18</v>
      </c>
      <c r="S35" s="34">
        <v>6</v>
      </c>
      <c r="T35" s="34">
        <v>2</v>
      </c>
      <c r="U35" s="34">
        <v>3</v>
      </c>
      <c r="V35" s="34">
        <v>4</v>
      </c>
      <c r="W35" s="34">
        <v>5</v>
      </c>
      <c r="X35" s="137" t="s">
        <v>26</v>
      </c>
    </row>
    <row r="36" spans="1:24" ht="38.25" x14ac:dyDescent="0.25">
      <c r="A36" s="34">
        <v>3</v>
      </c>
      <c r="B36" s="34">
        <v>1</v>
      </c>
      <c r="C36" s="34" t="s">
        <v>31</v>
      </c>
      <c r="D36" s="34" t="s">
        <v>206</v>
      </c>
      <c r="E36" s="17"/>
      <c r="F36" s="43" t="s">
        <v>207</v>
      </c>
      <c r="G36" s="137" t="s">
        <v>26</v>
      </c>
      <c r="H36" s="17"/>
      <c r="I36" s="19" t="s">
        <v>244</v>
      </c>
      <c r="J36" s="34" t="s">
        <v>42</v>
      </c>
      <c r="K36" s="34" t="s">
        <v>43</v>
      </c>
      <c r="L36" s="34" t="s">
        <v>245</v>
      </c>
      <c r="M36" s="34" t="s">
        <v>246</v>
      </c>
      <c r="N36" s="34" t="s">
        <v>247</v>
      </c>
      <c r="O36" s="28">
        <f>'[2]Plan Indicativo'!CP39</f>
        <v>0.3</v>
      </c>
      <c r="P36" s="36" t="s">
        <v>47</v>
      </c>
      <c r="Q36" s="17"/>
      <c r="R36" s="34">
        <v>3</v>
      </c>
      <c r="S36" s="34">
        <v>0</v>
      </c>
      <c r="T36" s="34">
        <v>0</v>
      </c>
      <c r="U36" s="34">
        <v>0</v>
      </c>
      <c r="V36" s="34">
        <v>2</v>
      </c>
      <c r="W36" s="34">
        <v>1</v>
      </c>
      <c r="X36" s="137" t="s">
        <v>26</v>
      </c>
    </row>
    <row r="37" spans="1:24" ht="38.25" x14ac:dyDescent="0.25">
      <c r="A37" s="39"/>
      <c r="B37" s="34"/>
      <c r="C37" s="39" t="s">
        <v>31</v>
      </c>
      <c r="D37" s="39" t="s">
        <v>54</v>
      </c>
      <c r="E37" s="17"/>
      <c r="F37" s="39"/>
      <c r="G37" s="137"/>
      <c r="H37" s="17"/>
      <c r="I37" s="40" t="s">
        <v>531</v>
      </c>
      <c r="J37" s="34"/>
      <c r="K37" s="40"/>
      <c r="L37" s="40"/>
      <c r="M37" s="40"/>
      <c r="N37" s="39"/>
      <c r="O37" s="28">
        <f>'[2]Plan Indicativo'!CP40</f>
        <v>3.3784970819787125E-2</v>
      </c>
      <c r="P37" s="41"/>
      <c r="Q37" s="42"/>
      <c r="R37" s="39"/>
      <c r="S37" s="39"/>
      <c r="T37" s="39"/>
      <c r="U37" s="39"/>
      <c r="V37" s="39"/>
      <c r="W37" s="39"/>
      <c r="X37" s="137"/>
    </row>
    <row r="38" spans="1:24" ht="51" x14ac:dyDescent="0.25">
      <c r="A38" s="11"/>
      <c r="B38" s="34"/>
      <c r="C38" s="11" t="s">
        <v>31</v>
      </c>
      <c r="D38" s="11" t="s">
        <v>54</v>
      </c>
      <c r="E38" s="17"/>
      <c r="F38" s="11" t="s">
        <v>55</v>
      </c>
      <c r="G38" s="137"/>
      <c r="H38" s="17"/>
      <c r="I38" s="35" t="s">
        <v>532</v>
      </c>
      <c r="J38" s="34"/>
      <c r="K38" s="35"/>
      <c r="L38" s="35"/>
      <c r="M38" s="35"/>
      <c r="N38" s="11"/>
      <c r="O38" s="28">
        <f>'[2]Plan Indicativo'!CP41</f>
        <v>0.7</v>
      </c>
      <c r="P38" s="36"/>
      <c r="Q38" s="17"/>
      <c r="R38" s="11"/>
      <c r="S38" s="11"/>
      <c r="T38" s="11"/>
      <c r="U38" s="11"/>
      <c r="V38" s="11"/>
      <c r="W38" s="11"/>
      <c r="X38" s="137"/>
    </row>
    <row r="39" spans="1:24" ht="76.5" x14ac:dyDescent="0.25">
      <c r="A39" s="34">
        <v>5</v>
      </c>
      <c r="B39" s="34">
        <v>1</v>
      </c>
      <c r="C39" s="34" t="s">
        <v>31</v>
      </c>
      <c r="D39" s="34" t="s">
        <v>54</v>
      </c>
      <c r="E39" s="17"/>
      <c r="F39" s="45" t="s">
        <v>55</v>
      </c>
      <c r="G39" s="137" t="s">
        <v>53</v>
      </c>
      <c r="H39" s="17"/>
      <c r="I39" s="19" t="s">
        <v>56</v>
      </c>
      <c r="J39" s="34" t="s">
        <v>42</v>
      </c>
      <c r="K39" s="34" t="s">
        <v>43</v>
      </c>
      <c r="L39" s="34" t="s">
        <v>57</v>
      </c>
      <c r="M39" s="34" t="s">
        <v>58</v>
      </c>
      <c r="N39" s="34" t="s">
        <v>59</v>
      </c>
      <c r="O39" s="28">
        <f>'[2]Plan Indicativo'!CP42</f>
        <v>0.15</v>
      </c>
      <c r="P39" s="36" t="s">
        <v>52</v>
      </c>
      <c r="Q39" s="17"/>
      <c r="R39" s="34">
        <v>450</v>
      </c>
      <c r="S39" s="34">
        <v>70</v>
      </c>
      <c r="T39" s="34">
        <v>100</v>
      </c>
      <c r="U39" s="34">
        <v>150</v>
      </c>
      <c r="V39" s="34">
        <v>100</v>
      </c>
      <c r="W39" s="34">
        <v>100</v>
      </c>
      <c r="X39" s="137" t="s">
        <v>53</v>
      </c>
    </row>
    <row r="40" spans="1:24" ht="63.75" x14ac:dyDescent="0.25">
      <c r="A40" s="34">
        <v>5</v>
      </c>
      <c r="B40" s="34">
        <v>1</v>
      </c>
      <c r="C40" s="34" t="s">
        <v>31</v>
      </c>
      <c r="D40" s="34" t="s">
        <v>54</v>
      </c>
      <c r="E40" s="17"/>
      <c r="F40" s="45" t="s">
        <v>55</v>
      </c>
      <c r="G40" s="134" t="s">
        <v>86</v>
      </c>
      <c r="H40" s="17"/>
      <c r="I40" s="19" t="s">
        <v>87</v>
      </c>
      <c r="J40" s="34" t="s">
        <v>42</v>
      </c>
      <c r="K40" s="34" t="s">
        <v>43</v>
      </c>
      <c r="L40" s="34" t="s">
        <v>88</v>
      </c>
      <c r="M40" s="34" t="s">
        <v>89</v>
      </c>
      <c r="N40" s="34" t="s">
        <v>90</v>
      </c>
      <c r="O40" s="28">
        <f>'[2]Plan Indicativo'!CP43</f>
        <v>0.15</v>
      </c>
      <c r="P40" s="36" t="s">
        <v>52</v>
      </c>
      <c r="Q40" s="17"/>
      <c r="R40" s="34">
        <v>450</v>
      </c>
      <c r="S40" s="34">
        <v>0</v>
      </c>
      <c r="T40" s="34">
        <v>80</v>
      </c>
      <c r="U40" s="34">
        <v>150</v>
      </c>
      <c r="V40" s="34">
        <v>110</v>
      </c>
      <c r="W40" s="34">
        <v>110</v>
      </c>
      <c r="X40" s="134" t="s">
        <v>86</v>
      </c>
    </row>
    <row r="41" spans="1:24" ht="63.75" x14ac:dyDescent="0.25">
      <c r="A41" s="34">
        <v>5</v>
      </c>
      <c r="B41" s="34">
        <v>1</v>
      </c>
      <c r="C41" s="34" t="s">
        <v>31</v>
      </c>
      <c r="D41" s="34" t="s">
        <v>54</v>
      </c>
      <c r="E41" s="17"/>
      <c r="F41" s="45" t="s">
        <v>55</v>
      </c>
      <c r="G41" s="137" t="s">
        <v>53</v>
      </c>
      <c r="H41" s="17"/>
      <c r="I41" s="19" t="s">
        <v>60</v>
      </c>
      <c r="J41" s="34" t="s">
        <v>42</v>
      </c>
      <c r="K41" s="34" t="s">
        <v>43</v>
      </c>
      <c r="L41" s="34" t="s">
        <v>61</v>
      </c>
      <c r="M41" s="34" t="s">
        <v>62</v>
      </c>
      <c r="N41" s="34" t="s">
        <v>63</v>
      </c>
      <c r="O41" s="28">
        <f>'[2]Plan Indicativo'!CP44</f>
        <v>0.15</v>
      </c>
      <c r="P41" s="36" t="s">
        <v>52</v>
      </c>
      <c r="Q41" s="17"/>
      <c r="R41" s="34">
        <v>4</v>
      </c>
      <c r="S41" s="34">
        <v>1</v>
      </c>
      <c r="T41" s="34">
        <v>1</v>
      </c>
      <c r="U41" s="34">
        <v>1</v>
      </c>
      <c r="V41" s="34">
        <v>1</v>
      </c>
      <c r="W41" s="34">
        <v>1</v>
      </c>
      <c r="X41" s="137" t="s">
        <v>53</v>
      </c>
    </row>
    <row r="42" spans="1:24" ht="38.25" x14ac:dyDescent="0.25">
      <c r="A42" s="34">
        <v>3</v>
      </c>
      <c r="B42" s="34">
        <v>1</v>
      </c>
      <c r="C42" s="34" t="s">
        <v>31</v>
      </c>
      <c r="D42" s="34" t="s">
        <v>54</v>
      </c>
      <c r="E42" s="17"/>
      <c r="F42" s="45" t="s">
        <v>55</v>
      </c>
      <c r="G42" s="134" t="s">
        <v>68</v>
      </c>
      <c r="H42" s="17"/>
      <c r="I42" s="19" t="s">
        <v>69</v>
      </c>
      <c r="J42" s="34" t="s">
        <v>42</v>
      </c>
      <c r="K42" s="34" t="s">
        <v>43</v>
      </c>
      <c r="L42" s="34" t="s">
        <v>70</v>
      </c>
      <c r="M42" s="34" t="s">
        <v>71</v>
      </c>
      <c r="N42" s="34" t="s">
        <v>72</v>
      </c>
      <c r="O42" s="28">
        <f>'[2]Plan Indicativo'!CP45</f>
        <v>0.15</v>
      </c>
      <c r="P42" s="36" t="s">
        <v>52</v>
      </c>
      <c r="Q42" s="17"/>
      <c r="R42" s="34">
        <v>14</v>
      </c>
      <c r="S42" s="34">
        <v>4</v>
      </c>
      <c r="T42" s="34">
        <v>0</v>
      </c>
      <c r="U42" s="34">
        <v>4</v>
      </c>
      <c r="V42" s="34">
        <v>5</v>
      </c>
      <c r="W42" s="34">
        <v>5</v>
      </c>
      <c r="X42" s="134" t="s">
        <v>68</v>
      </c>
    </row>
    <row r="43" spans="1:24" ht="51" x14ac:dyDescent="0.25">
      <c r="A43" s="34">
        <v>3</v>
      </c>
      <c r="B43" s="34">
        <v>1</v>
      </c>
      <c r="C43" s="34" t="s">
        <v>31</v>
      </c>
      <c r="D43" s="34" t="s">
        <v>54</v>
      </c>
      <c r="E43" s="17"/>
      <c r="F43" s="45" t="s">
        <v>55</v>
      </c>
      <c r="G43" s="134" t="s">
        <v>68</v>
      </c>
      <c r="H43" s="17"/>
      <c r="I43" s="19" t="s">
        <v>73</v>
      </c>
      <c r="J43" s="34" t="s">
        <v>42</v>
      </c>
      <c r="K43" s="34" t="s">
        <v>43</v>
      </c>
      <c r="L43" s="34" t="s">
        <v>74</v>
      </c>
      <c r="M43" s="34" t="s">
        <v>75</v>
      </c>
      <c r="N43" s="34" t="s">
        <v>76</v>
      </c>
      <c r="O43" s="28">
        <f>'[2]Plan Indicativo'!CP46</f>
        <v>0.15</v>
      </c>
      <c r="P43" s="36" t="s">
        <v>52</v>
      </c>
      <c r="Q43" s="17"/>
      <c r="R43" s="34">
        <v>12</v>
      </c>
      <c r="S43" s="34">
        <v>0</v>
      </c>
      <c r="T43" s="34">
        <v>2</v>
      </c>
      <c r="U43" s="34">
        <v>6</v>
      </c>
      <c r="V43" s="34">
        <v>2</v>
      </c>
      <c r="W43" s="34">
        <v>2</v>
      </c>
      <c r="X43" s="134" t="s">
        <v>68</v>
      </c>
    </row>
    <row r="44" spans="1:24" ht="38.25" x14ac:dyDescent="0.25">
      <c r="A44" s="34">
        <v>3</v>
      </c>
      <c r="B44" s="34">
        <v>1</v>
      </c>
      <c r="C44" s="34" t="s">
        <v>31</v>
      </c>
      <c r="D44" s="34" t="s">
        <v>54</v>
      </c>
      <c r="E44" s="17"/>
      <c r="F44" s="45" t="s">
        <v>55</v>
      </c>
      <c r="G44" s="134" t="s">
        <v>68</v>
      </c>
      <c r="H44" s="17"/>
      <c r="I44" s="19" t="s">
        <v>77</v>
      </c>
      <c r="J44" s="34" t="s">
        <v>42</v>
      </c>
      <c r="K44" s="34" t="s">
        <v>43</v>
      </c>
      <c r="L44" s="34" t="s">
        <v>78</v>
      </c>
      <c r="M44" s="34" t="s">
        <v>79</v>
      </c>
      <c r="N44" s="34" t="s">
        <v>80</v>
      </c>
      <c r="O44" s="28">
        <f>'[2]Plan Indicativo'!CP47</f>
        <v>0.1</v>
      </c>
      <c r="P44" s="36" t="s">
        <v>52</v>
      </c>
      <c r="Q44" s="17"/>
      <c r="R44" s="34">
        <v>15</v>
      </c>
      <c r="S44" s="34">
        <v>2</v>
      </c>
      <c r="T44" s="34">
        <v>3</v>
      </c>
      <c r="U44" s="34">
        <v>5</v>
      </c>
      <c r="V44" s="34">
        <v>5</v>
      </c>
      <c r="W44" s="34">
        <v>2</v>
      </c>
      <c r="X44" s="134" t="s">
        <v>68</v>
      </c>
    </row>
    <row r="45" spans="1:24" ht="51" x14ac:dyDescent="0.25">
      <c r="A45" s="34">
        <v>5</v>
      </c>
      <c r="B45" s="34">
        <v>1</v>
      </c>
      <c r="C45" s="34" t="s">
        <v>31</v>
      </c>
      <c r="D45" s="34" t="s">
        <v>54</v>
      </c>
      <c r="E45" s="17"/>
      <c r="F45" s="45" t="s">
        <v>55</v>
      </c>
      <c r="G45" s="137" t="s">
        <v>53</v>
      </c>
      <c r="H45" s="17"/>
      <c r="I45" s="19" t="s">
        <v>64</v>
      </c>
      <c r="J45" s="34" t="s">
        <v>42</v>
      </c>
      <c r="K45" s="34" t="s">
        <v>43</v>
      </c>
      <c r="L45" s="34" t="s">
        <v>65</v>
      </c>
      <c r="M45" s="34" t="s">
        <v>66</v>
      </c>
      <c r="N45" s="34" t="s">
        <v>67</v>
      </c>
      <c r="O45" s="28">
        <f>'[2]Plan Indicativo'!CP48</f>
        <v>0.15</v>
      </c>
      <c r="P45" s="36" t="s">
        <v>52</v>
      </c>
      <c r="Q45" s="17"/>
      <c r="R45" s="34">
        <v>12</v>
      </c>
      <c r="S45" s="34">
        <v>3</v>
      </c>
      <c r="T45" s="34">
        <v>7</v>
      </c>
      <c r="U45" s="34">
        <v>3</v>
      </c>
      <c r="V45" s="34">
        <v>2</v>
      </c>
      <c r="W45" s="34">
        <v>0</v>
      </c>
      <c r="X45" s="137" t="s">
        <v>53</v>
      </c>
    </row>
    <row r="46" spans="1:24" ht="51" x14ac:dyDescent="0.25">
      <c r="A46" s="34"/>
      <c r="B46" s="34"/>
      <c r="C46" s="11" t="s">
        <v>31</v>
      </c>
      <c r="D46" s="11" t="s">
        <v>54</v>
      </c>
      <c r="E46" s="17"/>
      <c r="F46" s="11" t="s">
        <v>92</v>
      </c>
      <c r="G46" s="137"/>
      <c r="H46" s="17"/>
      <c r="I46" s="35" t="s">
        <v>533</v>
      </c>
      <c r="J46" s="34"/>
      <c r="K46" s="35"/>
      <c r="L46" s="35"/>
      <c r="M46" s="35"/>
      <c r="N46" s="11"/>
      <c r="O46" s="28">
        <f>'[2]Plan Indicativo'!CP49</f>
        <v>0.3</v>
      </c>
      <c r="P46" s="36"/>
      <c r="Q46" s="17"/>
      <c r="R46" s="11"/>
      <c r="S46" s="11"/>
      <c r="T46" s="11"/>
      <c r="U46" s="11"/>
      <c r="V46" s="11"/>
      <c r="W46" s="11"/>
      <c r="X46" s="137"/>
    </row>
    <row r="47" spans="1:24" ht="51" x14ac:dyDescent="0.25">
      <c r="A47" s="34">
        <v>9</v>
      </c>
      <c r="B47" s="34">
        <v>1</v>
      </c>
      <c r="C47" s="34" t="s">
        <v>31</v>
      </c>
      <c r="D47" s="34" t="s">
        <v>54</v>
      </c>
      <c r="E47" s="17"/>
      <c r="F47" s="46" t="s">
        <v>92</v>
      </c>
      <c r="G47" s="137" t="s">
        <v>26</v>
      </c>
      <c r="H47" s="17"/>
      <c r="I47" s="19" t="s">
        <v>248</v>
      </c>
      <c r="J47" s="34" t="s">
        <v>42</v>
      </c>
      <c r="K47" s="34" t="s">
        <v>43</v>
      </c>
      <c r="L47" s="34" t="s">
        <v>249</v>
      </c>
      <c r="M47" s="34"/>
      <c r="N47" s="34" t="s">
        <v>249</v>
      </c>
      <c r="O47" s="28">
        <f>'[2]Plan Indicativo'!CP50</f>
        <v>0.5</v>
      </c>
      <c r="P47" s="36" t="s">
        <v>47</v>
      </c>
      <c r="Q47" s="17"/>
      <c r="R47" s="34">
        <v>1</v>
      </c>
      <c r="S47" s="34">
        <v>0</v>
      </c>
      <c r="T47" s="34">
        <v>0</v>
      </c>
      <c r="U47" s="34">
        <v>0</v>
      </c>
      <c r="V47" s="34">
        <v>0</v>
      </c>
      <c r="W47" s="34">
        <v>1</v>
      </c>
      <c r="X47" s="137" t="s">
        <v>26</v>
      </c>
    </row>
    <row r="48" spans="1:24" ht="51" x14ac:dyDescent="0.25">
      <c r="A48" s="34">
        <v>4</v>
      </c>
      <c r="B48" s="34">
        <v>1</v>
      </c>
      <c r="C48" s="34" t="s">
        <v>31</v>
      </c>
      <c r="D48" s="34" t="s">
        <v>54</v>
      </c>
      <c r="E48" s="17"/>
      <c r="F48" s="46" t="s">
        <v>92</v>
      </c>
      <c r="G48" s="134" t="s">
        <v>91</v>
      </c>
      <c r="H48" s="17"/>
      <c r="I48" s="19" t="s">
        <v>93</v>
      </c>
      <c r="J48" s="34" t="s">
        <v>42</v>
      </c>
      <c r="K48" s="34" t="s">
        <v>43</v>
      </c>
      <c r="L48" s="34" t="s">
        <v>94</v>
      </c>
      <c r="M48" s="34" t="s">
        <v>95</v>
      </c>
      <c r="N48" s="34" t="s">
        <v>96</v>
      </c>
      <c r="O48" s="28">
        <f>'[2]Plan Indicativo'!CP51</f>
        <v>0.2</v>
      </c>
      <c r="P48" s="36" t="s">
        <v>52</v>
      </c>
      <c r="Q48" s="17"/>
      <c r="R48" s="34">
        <v>9</v>
      </c>
      <c r="S48" s="34">
        <v>1</v>
      </c>
      <c r="T48" s="34">
        <v>5</v>
      </c>
      <c r="U48" s="34">
        <v>1</v>
      </c>
      <c r="V48" s="34">
        <v>1</v>
      </c>
      <c r="W48" s="34">
        <v>2</v>
      </c>
      <c r="X48" s="134" t="s">
        <v>91</v>
      </c>
    </row>
    <row r="49" spans="1:24" ht="51" x14ac:dyDescent="0.25">
      <c r="A49" s="34">
        <v>4</v>
      </c>
      <c r="B49" s="34">
        <v>1</v>
      </c>
      <c r="C49" s="34" t="s">
        <v>31</v>
      </c>
      <c r="D49" s="34" t="s">
        <v>54</v>
      </c>
      <c r="E49" s="17"/>
      <c r="F49" s="46" t="s">
        <v>92</v>
      </c>
      <c r="G49" s="134" t="s">
        <v>91</v>
      </c>
      <c r="H49" s="17"/>
      <c r="I49" s="19" t="s">
        <v>97</v>
      </c>
      <c r="J49" s="34" t="s">
        <v>42</v>
      </c>
      <c r="K49" s="34" t="s">
        <v>43</v>
      </c>
      <c r="L49" s="34" t="s">
        <v>98</v>
      </c>
      <c r="M49" s="34" t="s">
        <v>98</v>
      </c>
      <c r="N49" s="34" t="s">
        <v>99</v>
      </c>
      <c r="O49" s="28">
        <f>'[2]Plan Indicativo'!CP52</f>
        <v>0.3</v>
      </c>
      <c r="P49" s="36" t="s">
        <v>52</v>
      </c>
      <c r="Q49" s="17"/>
      <c r="R49" s="34">
        <v>12</v>
      </c>
      <c r="S49" s="34">
        <v>2</v>
      </c>
      <c r="T49" s="34">
        <v>2</v>
      </c>
      <c r="U49" s="34">
        <v>3</v>
      </c>
      <c r="V49" s="34">
        <v>3</v>
      </c>
      <c r="W49" s="34">
        <v>4</v>
      </c>
      <c r="X49" s="134" t="s">
        <v>91</v>
      </c>
    </row>
    <row r="50" spans="1:24" ht="38.25" x14ac:dyDescent="0.25">
      <c r="A50" s="39"/>
      <c r="B50" s="34"/>
      <c r="C50" s="39" t="s">
        <v>31</v>
      </c>
      <c r="D50" s="39" t="s">
        <v>143</v>
      </c>
      <c r="E50" s="17"/>
      <c r="F50" s="39"/>
      <c r="G50" s="137"/>
      <c r="H50" s="17"/>
      <c r="I50" s="40" t="s">
        <v>534</v>
      </c>
      <c r="J50" s="34"/>
      <c r="K50" s="40"/>
      <c r="L50" s="40"/>
      <c r="M50" s="40"/>
      <c r="N50" s="39"/>
      <c r="O50" s="28">
        <f>'[2]Plan Indicativo'!CP53</f>
        <v>1.0395375636857575E-2</v>
      </c>
      <c r="P50" s="41"/>
      <c r="Q50" s="42"/>
      <c r="R50" s="39"/>
      <c r="S50" s="39"/>
      <c r="T50" s="39"/>
      <c r="U50" s="39"/>
      <c r="V50" s="39"/>
      <c r="W50" s="39"/>
      <c r="X50" s="137"/>
    </row>
    <row r="51" spans="1:24" ht="38.25" x14ac:dyDescent="0.25">
      <c r="A51" s="11"/>
      <c r="B51" s="34"/>
      <c r="C51" s="11" t="s">
        <v>31</v>
      </c>
      <c r="D51" s="11" t="s">
        <v>143</v>
      </c>
      <c r="E51" s="17"/>
      <c r="F51" s="11" t="s">
        <v>144</v>
      </c>
      <c r="G51" s="137"/>
      <c r="H51" s="17"/>
      <c r="I51" s="35" t="s">
        <v>535</v>
      </c>
      <c r="J51" s="34"/>
      <c r="K51" s="35"/>
      <c r="L51" s="35"/>
      <c r="M51" s="35"/>
      <c r="N51" s="11"/>
      <c r="O51" s="28">
        <f>'[2]Plan Indicativo'!CP54</f>
        <v>0.7</v>
      </c>
      <c r="P51" s="36"/>
      <c r="Q51" s="17"/>
      <c r="R51" s="11"/>
      <c r="S51" s="11"/>
      <c r="T51" s="11"/>
      <c r="U51" s="11"/>
      <c r="V51" s="11"/>
      <c r="W51" s="11"/>
      <c r="X51" s="137"/>
    </row>
    <row r="52" spans="1:24" ht="63.75" x14ac:dyDescent="0.25">
      <c r="A52" s="34">
        <v>10</v>
      </c>
      <c r="B52" s="34">
        <v>1</v>
      </c>
      <c r="C52" s="34" t="s">
        <v>31</v>
      </c>
      <c r="D52" s="34" t="s">
        <v>143</v>
      </c>
      <c r="E52" s="17"/>
      <c r="F52" s="47" t="s">
        <v>144</v>
      </c>
      <c r="G52" s="134" t="s">
        <v>142</v>
      </c>
      <c r="H52" s="17"/>
      <c r="I52" s="19" t="s">
        <v>145</v>
      </c>
      <c r="J52" s="34" t="s">
        <v>42</v>
      </c>
      <c r="K52" s="34" t="s">
        <v>43</v>
      </c>
      <c r="L52" s="34" t="s">
        <v>146</v>
      </c>
      <c r="M52" s="34" t="s">
        <v>147</v>
      </c>
      <c r="N52" s="34" t="s">
        <v>148</v>
      </c>
      <c r="O52" s="28">
        <f>'[2]Plan Indicativo'!CP55</f>
        <v>0.2</v>
      </c>
      <c r="P52" s="36" t="s">
        <v>52</v>
      </c>
      <c r="Q52" s="17"/>
      <c r="R52" s="34">
        <v>800</v>
      </c>
      <c r="S52" s="34">
        <v>0</v>
      </c>
      <c r="T52" s="34">
        <v>50</v>
      </c>
      <c r="U52" s="34">
        <v>250</v>
      </c>
      <c r="V52" s="34">
        <v>25</v>
      </c>
      <c r="W52" s="34">
        <v>25</v>
      </c>
      <c r="X52" s="134" t="s">
        <v>142</v>
      </c>
    </row>
    <row r="53" spans="1:24" ht="38.25" x14ac:dyDescent="0.25">
      <c r="A53" s="34">
        <v>10</v>
      </c>
      <c r="B53" s="34">
        <v>1</v>
      </c>
      <c r="C53" s="34" t="s">
        <v>31</v>
      </c>
      <c r="D53" s="34" t="s">
        <v>143</v>
      </c>
      <c r="E53" s="17"/>
      <c r="F53" s="47" t="s">
        <v>144</v>
      </c>
      <c r="G53" s="134" t="s">
        <v>142</v>
      </c>
      <c r="H53" s="17"/>
      <c r="I53" s="19" t="s">
        <v>149</v>
      </c>
      <c r="J53" s="34" t="s">
        <v>42</v>
      </c>
      <c r="K53" s="34" t="s">
        <v>43</v>
      </c>
      <c r="L53" s="34" t="s">
        <v>150</v>
      </c>
      <c r="M53" s="34" t="s">
        <v>151</v>
      </c>
      <c r="N53" s="34" t="s">
        <v>152</v>
      </c>
      <c r="O53" s="28">
        <f>'[2]Plan Indicativo'!CP56</f>
        <v>0.2</v>
      </c>
      <c r="P53" s="36" t="s">
        <v>52</v>
      </c>
      <c r="Q53" s="17"/>
      <c r="R53" s="34">
        <v>25</v>
      </c>
      <c r="S53" s="34">
        <v>0</v>
      </c>
      <c r="T53" s="34">
        <v>25</v>
      </c>
      <c r="U53" s="34">
        <v>25</v>
      </c>
      <c r="V53" s="34">
        <v>1</v>
      </c>
      <c r="W53" s="34">
        <v>0</v>
      </c>
      <c r="X53" s="134" t="s">
        <v>142</v>
      </c>
    </row>
    <row r="54" spans="1:24" ht="76.5" x14ac:dyDescent="0.25">
      <c r="A54" s="34">
        <v>10</v>
      </c>
      <c r="B54" s="34">
        <v>1</v>
      </c>
      <c r="C54" s="34" t="s">
        <v>31</v>
      </c>
      <c r="D54" s="34" t="s">
        <v>143</v>
      </c>
      <c r="E54" s="17"/>
      <c r="F54" s="47" t="s">
        <v>144</v>
      </c>
      <c r="G54" s="134" t="s">
        <v>142</v>
      </c>
      <c r="H54" s="17"/>
      <c r="I54" s="19" t="s">
        <v>153</v>
      </c>
      <c r="J54" s="34" t="s">
        <v>42</v>
      </c>
      <c r="K54" s="34" t="s">
        <v>43</v>
      </c>
      <c r="L54" s="34" t="s">
        <v>154</v>
      </c>
      <c r="M54" s="34" t="s">
        <v>155</v>
      </c>
      <c r="N54" s="34" t="s">
        <v>156</v>
      </c>
      <c r="O54" s="28">
        <f>'[2]Plan Indicativo'!CP57</f>
        <v>0.2</v>
      </c>
      <c r="P54" s="36" t="s">
        <v>52</v>
      </c>
      <c r="Q54" s="17"/>
      <c r="R54" s="34">
        <v>6</v>
      </c>
      <c r="S54" s="34">
        <v>0</v>
      </c>
      <c r="T54" s="34">
        <v>2</v>
      </c>
      <c r="U54" s="34">
        <v>4</v>
      </c>
      <c r="V54" s="34">
        <v>1</v>
      </c>
      <c r="W54" s="34">
        <v>1</v>
      </c>
      <c r="X54" s="134" t="s">
        <v>142</v>
      </c>
    </row>
    <row r="55" spans="1:24" ht="38.25" x14ac:dyDescent="0.25">
      <c r="A55" s="34">
        <v>10</v>
      </c>
      <c r="B55" s="34">
        <v>1</v>
      </c>
      <c r="C55" s="34" t="s">
        <v>31</v>
      </c>
      <c r="D55" s="34" t="s">
        <v>143</v>
      </c>
      <c r="E55" s="17"/>
      <c r="F55" s="47" t="s">
        <v>144</v>
      </c>
      <c r="G55" s="134" t="s">
        <v>142</v>
      </c>
      <c r="H55" s="17"/>
      <c r="I55" s="19" t="s">
        <v>157</v>
      </c>
      <c r="J55" s="34" t="s">
        <v>42</v>
      </c>
      <c r="K55" s="34" t="s">
        <v>43</v>
      </c>
      <c r="L55" s="34" t="s">
        <v>158</v>
      </c>
      <c r="M55" s="34" t="s">
        <v>159</v>
      </c>
      <c r="N55" s="34" t="s">
        <v>160</v>
      </c>
      <c r="O55" s="28">
        <f>'[2]Plan Indicativo'!CP58</f>
        <v>0.2</v>
      </c>
      <c r="P55" s="36" t="s">
        <v>52</v>
      </c>
      <c r="Q55" s="17"/>
      <c r="R55" s="34">
        <v>4</v>
      </c>
      <c r="S55" s="34">
        <v>0</v>
      </c>
      <c r="T55" s="34">
        <v>1</v>
      </c>
      <c r="U55" s="34">
        <v>1</v>
      </c>
      <c r="V55" s="34">
        <v>1</v>
      </c>
      <c r="W55" s="34">
        <v>1</v>
      </c>
      <c r="X55" s="134" t="s">
        <v>142</v>
      </c>
    </row>
    <row r="56" spans="1:24" ht="51" x14ac:dyDescent="0.25">
      <c r="A56" s="34">
        <v>8</v>
      </c>
      <c r="B56" s="34">
        <v>1</v>
      </c>
      <c r="C56" s="34" t="s">
        <v>31</v>
      </c>
      <c r="D56" s="34" t="s">
        <v>143</v>
      </c>
      <c r="E56" s="17"/>
      <c r="F56" s="47" t="s">
        <v>144</v>
      </c>
      <c r="G56" s="134" t="s">
        <v>142</v>
      </c>
      <c r="H56" s="17"/>
      <c r="I56" s="19" t="s">
        <v>161</v>
      </c>
      <c r="J56" s="34" t="s">
        <v>42</v>
      </c>
      <c r="K56" s="34" t="s">
        <v>43</v>
      </c>
      <c r="L56" s="34" t="s">
        <v>162</v>
      </c>
      <c r="M56" s="34" t="s">
        <v>163</v>
      </c>
      <c r="N56" s="34" t="s">
        <v>164</v>
      </c>
      <c r="O56" s="28">
        <f>'[2]Plan Indicativo'!CP59</f>
        <v>0.2</v>
      </c>
      <c r="P56" s="36" t="s">
        <v>52</v>
      </c>
      <c r="Q56" s="17"/>
      <c r="R56" s="34">
        <v>3</v>
      </c>
      <c r="S56" s="34">
        <v>0</v>
      </c>
      <c r="T56" s="34">
        <v>0</v>
      </c>
      <c r="U56" s="34">
        <v>1</v>
      </c>
      <c r="V56" s="34">
        <v>0</v>
      </c>
      <c r="W56" s="34">
        <v>0</v>
      </c>
      <c r="X56" s="134" t="s">
        <v>142</v>
      </c>
    </row>
    <row r="57" spans="1:24" ht="38.25" x14ac:dyDescent="0.25">
      <c r="A57" s="34"/>
      <c r="B57" s="34"/>
      <c r="C57" s="11" t="s">
        <v>31</v>
      </c>
      <c r="D57" s="11" t="s">
        <v>143</v>
      </c>
      <c r="E57" s="17"/>
      <c r="F57" s="11" t="s">
        <v>165</v>
      </c>
      <c r="G57" s="137"/>
      <c r="H57" s="17"/>
      <c r="I57" s="35" t="s">
        <v>536</v>
      </c>
      <c r="J57" s="34"/>
      <c r="K57" s="35"/>
      <c r="L57" s="35"/>
      <c r="M57" s="35"/>
      <c r="N57" s="11"/>
      <c r="O57" s="28">
        <f>'[2]Plan Indicativo'!CP60</f>
        <v>0.3</v>
      </c>
      <c r="P57" s="36"/>
      <c r="Q57" s="17"/>
      <c r="R57" s="11"/>
      <c r="S57" s="11"/>
      <c r="T57" s="11"/>
      <c r="U57" s="11"/>
      <c r="V57" s="11"/>
      <c r="W57" s="11"/>
      <c r="X57" s="137"/>
    </row>
    <row r="58" spans="1:24" ht="76.5" x14ac:dyDescent="0.25">
      <c r="A58" s="34">
        <v>5</v>
      </c>
      <c r="B58" s="34">
        <v>1</v>
      </c>
      <c r="C58" s="34" t="s">
        <v>31</v>
      </c>
      <c r="D58" s="34" t="s">
        <v>143</v>
      </c>
      <c r="E58" s="17"/>
      <c r="F58" s="48" t="s">
        <v>165</v>
      </c>
      <c r="G58" s="134" t="s">
        <v>142</v>
      </c>
      <c r="H58" s="17"/>
      <c r="I58" s="19" t="s">
        <v>166</v>
      </c>
      <c r="J58" s="34" t="s">
        <v>42</v>
      </c>
      <c r="K58" s="34" t="s">
        <v>43</v>
      </c>
      <c r="L58" s="34" t="s">
        <v>167</v>
      </c>
      <c r="M58" s="34" t="s">
        <v>168</v>
      </c>
      <c r="N58" s="34" t="s">
        <v>169</v>
      </c>
      <c r="O58" s="28">
        <f>'[2]Plan Indicativo'!CP61</f>
        <v>0.4</v>
      </c>
      <c r="P58" s="36" t="s">
        <v>52</v>
      </c>
      <c r="Q58" s="17"/>
      <c r="R58" s="34">
        <v>200</v>
      </c>
      <c r="S58" s="34">
        <v>0</v>
      </c>
      <c r="T58" s="34">
        <v>5</v>
      </c>
      <c r="U58" s="34">
        <v>195</v>
      </c>
      <c r="V58" s="34">
        <v>0</v>
      </c>
      <c r="W58" s="34">
        <v>0</v>
      </c>
      <c r="X58" s="134" t="s">
        <v>142</v>
      </c>
    </row>
    <row r="59" spans="1:24" ht="63.75" x14ac:dyDescent="0.25">
      <c r="A59" s="34">
        <v>5</v>
      </c>
      <c r="B59" s="34">
        <v>1</v>
      </c>
      <c r="C59" s="34" t="s">
        <v>31</v>
      </c>
      <c r="D59" s="34" t="s">
        <v>143</v>
      </c>
      <c r="E59" s="17"/>
      <c r="F59" s="48" t="s">
        <v>165</v>
      </c>
      <c r="G59" s="134" t="s">
        <v>142</v>
      </c>
      <c r="H59" s="17"/>
      <c r="I59" s="19" t="s">
        <v>170</v>
      </c>
      <c r="J59" s="34" t="s">
        <v>42</v>
      </c>
      <c r="K59" s="34" t="s">
        <v>43</v>
      </c>
      <c r="L59" s="34" t="s">
        <v>171</v>
      </c>
      <c r="M59" s="34" t="s">
        <v>172</v>
      </c>
      <c r="N59" s="34" t="s">
        <v>173</v>
      </c>
      <c r="O59" s="28">
        <f>'[2]Plan Indicativo'!CP62</f>
        <v>0.4</v>
      </c>
      <c r="P59" s="36" t="s">
        <v>52</v>
      </c>
      <c r="Q59" s="17"/>
      <c r="R59" s="34">
        <v>5</v>
      </c>
      <c r="S59" s="34">
        <v>0</v>
      </c>
      <c r="T59" s="34">
        <v>4</v>
      </c>
      <c r="U59" s="34">
        <v>1</v>
      </c>
      <c r="V59" s="34">
        <v>0</v>
      </c>
      <c r="W59" s="34">
        <v>0</v>
      </c>
      <c r="X59" s="134" t="s">
        <v>142</v>
      </c>
    </row>
    <row r="60" spans="1:24" ht="76.5" x14ac:dyDescent="0.25">
      <c r="A60" s="34">
        <v>5</v>
      </c>
      <c r="B60" s="34">
        <v>1</v>
      </c>
      <c r="C60" s="34" t="s">
        <v>31</v>
      </c>
      <c r="D60" s="34" t="s">
        <v>143</v>
      </c>
      <c r="E60" s="17"/>
      <c r="F60" s="48" t="s">
        <v>165</v>
      </c>
      <c r="G60" s="134" t="s">
        <v>142</v>
      </c>
      <c r="H60" s="17"/>
      <c r="I60" s="19" t="s">
        <v>174</v>
      </c>
      <c r="J60" s="34" t="s">
        <v>42</v>
      </c>
      <c r="K60" s="34" t="s">
        <v>43</v>
      </c>
      <c r="L60" s="34" t="s">
        <v>175</v>
      </c>
      <c r="M60" s="34"/>
      <c r="N60" s="34" t="s">
        <v>175</v>
      </c>
      <c r="O60" s="28">
        <f>'[2]Plan Indicativo'!CP63</f>
        <v>0.2</v>
      </c>
      <c r="P60" s="36" t="s">
        <v>52</v>
      </c>
      <c r="Q60" s="17"/>
      <c r="R60" s="34">
        <v>30</v>
      </c>
      <c r="S60" s="34">
        <v>0</v>
      </c>
      <c r="T60" s="34">
        <v>0</v>
      </c>
      <c r="U60" s="34">
        <v>30</v>
      </c>
      <c r="V60" s="34">
        <v>10</v>
      </c>
      <c r="W60" s="34">
        <v>10</v>
      </c>
      <c r="X60" s="134" t="s">
        <v>142</v>
      </c>
    </row>
    <row r="61" spans="1:24" ht="38.25" x14ac:dyDescent="0.25">
      <c r="A61" s="39"/>
      <c r="B61" s="34"/>
      <c r="C61" s="39" t="s">
        <v>31</v>
      </c>
      <c r="D61" s="39" t="s">
        <v>345</v>
      </c>
      <c r="E61" s="17"/>
      <c r="F61" s="39"/>
      <c r="G61" s="137"/>
      <c r="H61" s="17"/>
      <c r="I61" s="40" t="s">
        <v>537</v>
      </c>
      <c r="J61" s="34"/>
      <c r="K61" s="40"/>
      <c r="L61" s="40"/>
      <c r="M61" s="40"/>
      <c r="N61" s="39"/>
      <c r="O61" s="28">
        <f>'[2]Plan Indicativo'!CP64</f>
        <v>3.3784970819787125E-2</v>
      </c>
      <c r="P61" s="41"/>
      <c r="Q61" s="42"/>
      <c r="R61" s="39"/>
      <c r="S61" s="39"/>
      <c r="T61" s="39"/>
      <c r="U61" s="39"/>
      <c r="V61" s="39"/>
      <c r="W61" s="39"/>
      <c r="X61" s="137"/>
    </row>
    <row r="62" spans="1:24" ht="38.25" x14ac:dyDescent="0.25">
      <c r="A62" s="11"/>
      <c r="B62" s="34"/>
      <c r="C62" s="11" t="s">
        <v>31</v>
      </c>
      <c r="D62" s="11" t="s">
        <v>345</v>
      </c>
      <c r="E62" s="17"/>
      <c r="F62" s="11" t="s">
        <v>346</v>
      </c>
      <c r="G62" s="137"/>
      <c r="H62" s="17"/>
      <c r="I62" s="35" t="s">
        <v>538</v>
      </c>
      <c r="J62" s="34"/>
      <c r="K62" s="35"/>
      <c r="L62" s="35"/>
      <c r="M62" s="35"/>
      <c r="N62" s="11"/>
      <c r="O62" s="28">
        <f>'[2]Plan Indicativo'!CP65</f>
        <v>1</v>
      </c>
      <c r="P62" s="36"/>
      <c r="Q62" s="17"/>
      <c r="R62" s="11"/>
      <c r="S62" s="11"/>
      <c r="T62" s="11"/>
      <c r="U62" s="11"/>
      <c r="V62" s="11"/>
      <c r="W62" s="11"/>
      <c r="X62" s="137"/>
    </row>
    <row r="63" spans="1:24" ht="51" x14ac:dyDescent="0.25">
      <c r="A63" s="34">
        <v>10</v>
      </c>
      <c r="B63" s="34">
        <v>1</v>
      </c>
      <c r="C63" s="34" t="s">
        <v>31</v>
      </c>
      <c r="D63" s="34" t="s">
        <v>345</v>
      </c>
      <c r="E63" s="17"/>
      <c r="F63" s="49" t="s">
        <v>346</v>
      </c>
      <c r="G63" s="137" t="s">
        <v>344</v>
      </c>
      <c r="H63" s="17"/>
      <c r="I63" s="19" t="s">
        <v>347</v>
      </c>
      <c r="J63" s="34" t="s">
        <v>42</v>
      </c>
      <c r="K63" s="34" t="s">
        <v>43</v>
      </c>
      <c r="L63" s="34" t="s">
        <v>348</v>
      </c>
      <c r="M63" s="34" t="s">
        <v>349</v>
      </c>
      <c r="N63" s="34" t="s">
        <v>350</v>
      </c>
      <c r="O63" s="28">
        <f>'[2]Plan Indicativo'!CP66</f>
        <v>0.2</v>
      </c>
      <c r="P63" s="36" t="s">
        <v>52</v>
      </c>
      <c r="Q63" s="17"/>
      <c r="R63" s="34">
        <v>7</v>
      </c>
      <c r="S63" s="34">
        <v>2</v>
      </c>
      <c r="T63" s="34">
        <v>2</v>
      </c>
      <c r="U63" s="34">
        <v>5</v>
      </c>
      <c r="V63" s="34">
        <v>2</v>
      </c>
      <c r="W63" s="34">
        <v>1</v>
      </c>
      <c r="X63" s="137" t="s">
        <v>344</v>
      </c>
    </row>
    <row r="64" spans="1:24" ht="38.25" x14ac:dyDescent="0.25">
      <c r="A64" s="34">
        <v>10</v>
      </c>
      <c r="B64" s="34">
        <v>1</v>
      </c>
      <c r="C64" s="34" t="s">
        <v>31</v>
      </c>
      <c r="D64" s="34" t="s">
        <v>345</v>
      </c>
      <c r="E64" s="17"/>
      <c r="F64" s="49" t="s">
        <v>346</v>
      </c>
      <c r="G64" s="137" t="s">
        <v>344</v>
      </c>
      <c r="H64" s="17"/>
      <c r="I64" s="19" t="s">
        <v>351</v>
      </c>
      <c r="J64" s="34" t="s">
        <v>42</v>
      </c>
      <c r="K64" s="34" t="s">
        <v>43</v>
      </c>
      <c r="L64" s="34" t="s">
        <v>352</v>
      </c>
      <c r="M64" s="34" t="s">
        <v>353</v>
      </c>
      <c r="N64" s="34" t="s">
        <v>354</v>
      </c>
      <c r="O64" s="28">
        <f>'[2]Plan Indicativo'!CP67</f>
        <v>0.2</v>
      </c>
      <c r="P64" s="36" t="s">
        <v>52</v>
      </c>
      <c r="Q64" s="17"/>
      <c r="R64" s="34">
        <v>4</v>
      </c>
      <c r="S64" s="34">
        <v>0</v>
      </c>
      <c r="T64" s="34">
        <v>1</v>
      </c>
      <c r="U64" s="34">
        <v>1</v>
      </c>
      <c r="V64" s="34">
        <v>1</v>
      </c>
      <c r="W64" s="34">
        <v>2</v>
      </c>
      <c r="X64" s="137" t="s">
        <v>344</v>
      </c>
    </row>
    <row r="65" spans="1:24" ht="76.5" x14ac:dyDescent="0.25">
      <c r="A65" s="34">
        <v>4</v>
      </c>
      <c r="B65" s="34">
        <v>1</v>
      </c>
      <c r="C65" s="34" t="s">
        <v>31</v>
      </c>
      <c r="D65" s="34" t="s">
        <v>345</v>
      </c>
      <c r="E65" s="17"/>
      <c r="F65" s="49" t="s">
        <v>346</v>
      </c>
      <c r="G65" s="137" t="s">
        <v>344</v>
      </c>
      <c r="H65" s="17"/>
      <c r="I65" s="19" t="s">
        <v>355</v>
      </c>
      <c r="J65" s="34" t="s">
        <v>42</v>
      </c>
      <c r="K65" s="34" t="s">
        <v>43</v>
      </c>
      <c r="L65" s="34" t="s">
        <v>356</v>
      </c>
      <c r="M65" s="34" t="s">
        <v>357</v>
      </c>
      <c r="N65" s="34" t="s">
        <v>358</v>
      </c>
      <c r="O65" s="28">
        <f>'[2]Plan Indicativo'!CP68</f>
        <v>0.2</v>
      </c>
      <c r="P65" s="36" t="s">
        <v>47</v>
      </c>
      <c r="Q65" s="17"/>
      <c r="R65" s="34">
        <v>350</v>
      </c>
      <c r="S65" s="34">
        <v>0</v>
      </c>
      <c r="T65" s="34">
        <v>2</v>
      </c>
      <c r="U65" s="34">
        <v>0</v>
      </c>
      <c r="V65" s="34">
        <v>150</v>
      </c>
      <c r="W65" s="34">
        <v>200</v>
      </c>
      <c r="X65" s="137" t="s">
        <v>344</v>
      </c>
    </row>
    <row r="66" spans="1:24" ht="51" x14ac:dyDescent="0.25">
      <c r="A66" s="34">
        <v>10</v>
      </c>
      <c r="B66" s="34">
        <v>1</v>
      </c>
      <c r="C66" s="34" t="s">
        <v>31</v>
      </c>
      <c r="D66" s="34" t="s">
        <v>345</v>
      </c>
      <c r="E66" s="17"/>
      <c r="F66" s="49" t="s">
        <v>346</v>
      </c>
      <c r="G66" s="137" t="s">
        <v>344</v>
      </c>
      <c r="H66" s="17"/>
      <c r="I66" s="19" t="s">
        <v>359</v>
      </c>
      <c r="J66" s="34" t="s">
        <v>42</v>
      </c>
      <c r="K66" s="34" t="s">
        <v>43</v>
      </c>
      <c r="L66" s="34" t="s">
        <v>360</v>
      </c>
      <c r="M66" s="34" t="s">
        <v>360</v>
      </c>
      <c r="N66" s="34" t="s">
        <v>361</v>
      </c>
      <c r="O66" s="28">
        <f>'[2]Plan Indicativo'!CP69</f>
        <v>0.2</v>
      </c>
      <c r="P66" s="36" t="s">
        <v>52</v>
      </c>
      <c r="Q66" s="17"/>
      <c r="R66" s="34">
        <v>2</v>
      </c>
      <c r="S66" s="34">
        <v>0</v>
      </c>
      <c r="T66" s="34">
        <v>0</v>
      </c>
      <c r="U66" s="34">
        <v>1</v>
      </c>
      <c r="V66" s="34">
        <v>0</v>
      </c>
      <c r="W66" s="34">
        <v>0</v>
      </c>
      <c r="X66" s="137" t="s">
        <v>344</v>
      </c>
    </row>
    <row r="67" spans="1:24" ht="38.25" x14ac:dyDescent="0.25">
      <c r="A67" s="34">
        <v>10</v>
      </c>
      <c r="B67" s="34">
        <v>1</v>
      </c>
      <c r="C67" s="34" t="s">
        <v>31</v>
      </c>
      <c r="D67" s="34" t="s">
        <v>345</v>
      </c>
      <c r="E67" s="17"/>
      <c r="F67" s="49" t="s">
        <v>346</v>
      </c>
      <c r="G67" s="137" t="s">
        <v>344</v>
      </c>
      <c r="H67" s="17"/>
      <c r="I67" s="19" t="s">
        <v>362</v>
      </c>
      <c r="J67" s="34" t="s">
        <v>42</v>
      </c>
      <c r="K67" s="34" t="s">
        <v>43</v>
      </c>
      <c r="L67" s="34" t="s">
        <v>363</v>
      </c>
      <c r="M67" s="34" t="s">
        <v>364</v>
      </c>
      <c r="N67" s="34" t="s">
        <v>365</v>
      </c>
      <c r="O67" s="28">
        <f>'[2]Plan Indicativo'!CP70</f>
        <v>0.2</v>
      </c>
      <c r="P67" s="36" t="s">
        <v>52</v>
      </c>
      <c r="Q67" s="17"/>
      <c r="R67" s="34">
        <v>7</v>
      </c>
      <c r="S67" s="34">
        <v>0</v>
      </c>
      <c r="T67" s="34">
        <v>1</v>
      </c>
      <c r="U67" s="34">
        <v>2</v>
      </c>
      <c r="V67" s="34">
        <v>2</v>
      </c>
      <c r="W67" s="34">
        <v>3</v>
      </c>
      <c r="X67" s="137" t="s">
        <v>344</v>
      </c>
    </row>
    <row r="68" spans="1:24" ht="38.25" x14ac:dyDescent="0.25">
      <c r="A68" s="39"/>
      <c r="B68" s="34"/>
      <c r="C68" s="39" t="s">
        <v>31</v>
      </c>
      <c r="D68" s="39" t="s">
        <v>366</v>
      </c>
      <c r="E68" s="17"/>
      <c r="F68" s="39"/>
      <c r="G68" s="137"/>
      <c r="H68" s="17"/>
      <c r="I68" s="40" t="s">
        <v>539</v>
      </c>
      <c r="J68" s="34"/>
      <c r="K68" s="40"/>
      <c r="L68" s="40"/>
      <c r="M68" s="40"/>
      <c r="N68" s="39"/>
      <c r="O68" s="28">
        <f>'[2]Plan Indicativo'!CP71</f>
        <v>0.22110963979596066</v>
      </c>
      <c r="P68" s="41"/>
      <c r="Q68" s="42"/>
      <c r="R68" s="39"/>
      <c r="S68" s="39"/>
      <c r="T68" s="39"/>
      <c r="U68" s="39"/>
      <c r="V68" s="39"/>
      <c r="W68" s="39"/>
      <c r="X68" s="137"/>
    </row>
    <row r="69" spans="1:24" ht="38.25" x14ac:dyDescent="0.25">
      <c r="A69" s="11"/>
      <c r="B69" s="34"/>
      <c r="C69" s="11" t="s">
        <v>31</v>
      </c>
      <c r="D69" s="11" t="s">
        <v>366</v>
      </c>
      <c r="E69" s="17"/>
      <c r="F69" s="11" t="s">
        <v>367</v>
      </c>
      <c r="G69" s="137"/>
      <c r="H69" s="17"/>
      <c r="I69" s="35" t="s">
        <v>540</v>
      </c>
      <c r="J69" s="34"/>
      <c r="K69" s="35"/>
      <c r="L69" s="35"/>
      <c r="M69" s="35"/>
      <c r="N69" s="11"/>
      <c r="O69" s="28">
        <f>'[2]Plan Indicativo'!CP72</f>
        <v>1</v>
      </c>
      <c r="P69" s="36"/>
      <c r="Q69" s="17"/>
      <c r="R69" s="11"/>
      <c r="S69" s="11"/>
      <c r="T69" s="11"/>
      <c r="U69" s="11"/>
      <c r="V69" s="11"/>
      <c r="W69" s="11"/>
      <c r="X69" s="137"/>
    </row>
    <row r="70" spans="1:24" ht="38.25" x14ac:dyDescent="0.25">
      <c r="A70" s="34">
        <v>3</v>
      </c>
      <c r="B70" s="34">
        <v>1</v>
      </c>
      <c r="C70" s="34" t="s">
        <v>31</v>
      </c>
      <c r="D70" s="44" t="s">
        <v>366</v>
      </c>
      <c r="E70" s="17"/>
      <c r="F70" s="50" t="s">
        <v>367</v>
      </c>
      <c r="G70" s="137" t="s">
        <v>344</v>
      </c>
      <c r="H70" s="17"/>
      <c r="I70" s="19" t="s">
        <v>368</v>
      </c>
      <c r="J70" s="34" t="s">
        <v>42</v>
      </c>
      <c r="K70" s="44">
        <v>2882</v>
      </c>
      <c r="L70" s="34" t="s">
        <v>369</v>
      </c>
      <c r="M70" s="34" t="s">
        <v>369</v>
      </c>
      <c r="N70" s="34" t="s">
        <v>370</v>
      </c>
      <c r="O70" s="28">
        <f>'[2]Plan Indicativo'!CP73</f>
        <v>0.5</v>
      </c>
      <c r="P70" s="36" t="s">
        <v>52</v>
      </c>
      <c r="Q70" s="17"/>
      <c r="R70" s="34">
        <v>18</v>
      </c>
      <c r="S70" s="34">
        <v>0</v>
      </c>
      <c r="T70" s="34">
        <v>2</v>
      </c>
      <c r="U70" s="34">
        <v>6</v>
      </c>
      <c r="V70" s="34">
        <v>5</v>
      </c>
      <c r="W70" s="34">
        <v>5</v>
      </c>
      <c r="X70" s="137" t="s">
        <v>344</v>
      </c>
    </row>
    <row r="71" spans="1:24" ht="38.25" x14ac:dyDescent="0.25">
      <c r="A71" s="34">
        <v>3</v>
      </c>
      <c r="B71" s="34">
        <v>1</v>
      </c>
      <c r="C71" s="34" t="s">
        <v>31</v>
      </c>
      <c r="D71" s="44" t="s">
        <v>366</v>
      </c>
      <c r="E71" s="17"/>
      <c r="F71" s="50" t="s">
        <v>367</v>
      </c>
      <c r="G71" s="137" t="s">
        <v>344</v>
      </c>
      <c r="H71" s="17"/>
      <c r="I71" s="19" t="s">
        <v>371</v>
      </c>
      <c r="J71" s="34" t="s">
        <v>42</v>
      </c>
      <c r="K71" s="44">
        <v>2882</v>
      </c>
      <c r="L71" s="34" t="s">
        <v>372</v>
      </c>
      <c r="M71" s="34" t="s">
        <v>373</v>
      </c>
      <c r="N71" s="34" t="s">
        <v>374</v>
      </c>
      <c r="O71" s="28">
        <f>'[2]Plan Indicativo'!CP74</f>
        <v>0.5</v>
      </c>
      <c r="P71" s="36" t="s">
        <v>52</v>
      </c>
      <c r="Q71" s="17"/>
      <c r="R71" s="34">
        <v>12</v>
      </c>
      <c r="S71" s="34">
        <v>0</v>
      </c>
      <c r="T71" s="34">
        <v>1</v>
      </c>
      <c r="U71" s="34">
        <v>4</v>
      </c>
      <c r="V71" s="34">
        <v>4</v>
      </c>
      <c r="W71" s="34">
        <v>3</v>
      </c>
      <c r="X71" s="137" t="s">
        <v>344</v>
      </c>
    </row>
    <row r="72" spans="1:24" ht="38.25" x14ac:dyDescent="0.25">
      <c r="A72" s="51"/>
      <c r="B72" s="34"/>
      <c r="C72" s="51" t="s">
        <v>38</v>
      </c>
      <c r="D72" s="51"/>
      <c r="E72" s="17"/>
      <c r="F72" s="51"/>
      <c r="G72" s="137"/>
      <c r="H72" s="17"/>
      <c r="I72" s="52" t="s">
        <v>541</v>
      </c>
      <c r="J72" s="34"/>
      <c r="K72" s="52"/>
      <c r="L72" s="52"/>
      <c r="M72" s="52"/>
      <c r="N72" s="51"/>
      <c r="O72" s="28">
        <f>'[2]Plan Indicativo'!CP75</f>
        <v>7.4937492104668046E-2</v>
      </c>
      <c r="P72" s="53"/>
      <c r="Q72" s="54"/>
      <c r="R72" s="51"/>
      <c r="S72" s="51"/>
      <c r="T72" s="51"/>
      <c r="U72" s="51"/>
      <c r="V72" s="51"/>
      <c r="W72" s="51"/>
      <c r="X72" s="137"/>
    </row>
    <row r="73" spans="1:24" ht="51" x14ac:dyDescent="0.25">
      <c r="A73" s="39"/>
      <c r="B73" s="34"/>
      <c r="C73" s="39" t="s">
        <v>38</v>
      </c>
      <c r="D73" s="39" t="s">
        <v>39</v>
      </c>
      <c r="E73" s="17"/>
      <c r="F73" s="39"/>
      <c r="G73" s="137"/>
      <c r="H73" s="17"/>
      <c r="I73" s="40" t="s">
        <v>542</v>
      </c>
      <c r="J73" s="34"/>
      <c r="K73" s="40"/>
      <c r="L73" s="40"/>
      <c r="M73" s="40"/>
      <c r="N73" s="39"/>
      <c r="O73" s="28">
        <f>'[2]Plan Indicativo'!CP76</f>
        <v>0.2</v>
      </c>
      <c r="P73" s="41"/>
      <c r="Q73" s="42"/>
      <c r="R73" s="39"/>
      <c r="S73" s="39"/>
      <c r="T73" s="39"/>
      <c r="U73" s="39"/>
      <c r="V73" s="39"/>
      <c r="W73" s="39"/>
      <c r="X73" s="137"/>
    </row>
    <row r="74" spans="1:24" ht="51" x14ac:dyDescent="0.25">
      <c r="A74" s="11"/>
      <c r="B74" s="34"/>
      <c r="C74" s="11" t="s">
        <v>38</v>
      </c>
      <c r="D74" s="11" t="s">
        <v>39</v>
      </c>
      <c r="E74" s="17"/>
      <c r="F74" s="11" t="s">
        <v>40</v>
      </c>
      <c r="G74" s="137"/>
      <c r="H74" s="17"/>
      <c r="I74" s="35" t="s">
        <v>543</v>
      </c>
      <c r="J74" s="34"/>
      <c r="K74" s="35"/>
      <c r="L74" s="35"/>
      <c r="M74" s="35"/>
      <c r="N74" s="11"/>
      <c r="O74" s="28">
        <f>'[2]Plan Indicativo'!CP77</f>
        <v>1</v>
      </c>
      <c r="P74" s="36"/>
      <c r="Q74" s="17"/>
      <c r="R74" s="11"/>
      <c r="S74" s="11"/>
      <c r="T74" s="11"/>
      <c r="U74" s="11"/>
      <c r="V74" s="11"/>
      <c r="W74" s="11"/>
      <c r="X74" s="137"/>
    </row>
    <row r="75" spans="1:24" ht="38.25" x14ac:dyDescent="0.25">
      <c r="A75" s="34">
        <v>16</v>
      </c>
      <c r="B75" s="34">
        <v>2</v>
      </c>
      <c r="C75" s="34" t="s">
        <v>38</v>
      </c>
      <c r="D75" s="34" t="s">
        <v>39</v>
      </c>
      <c r="E75" s="17"/>
      <c r="F75" s="55" t="s">
        <v>40</v>
      </c>
      <c r="G75" s="137" t="s">
        <v>37</v>
      </c>
      <c r="H75" s="17"/>
      <c r="I75" s="19" t="s">
        <v>41</v>
      </c>
      <c r="J75" s="34" t="s">
        <v>42</v>
      </c>
      <c r="K75" s="34" t="s">
        <v>43</v>
      </c>
      <c r="L75" s="34" t="s">
        <v>44</v>
      </c>
      <c r="M75" s="34" t="s">
        <v>45</v>
      </c>
      <c r="N75" s="34" t="s">
        <v>46</v>
      </c>
      <c r="O75" s="28">
        <f>'[2]Plan Indicativo'!CP78</f>
        <v>0.5</v>
      </c>
      <c r="P75" s="36" t="s">
        <v>47</v>
      </c>
      <c r="Q75" s="17"/>
      <c r="R75" s="34">
        <v>150</v>
      </c>
      <c r="S75" s="34">
        <v>150</v>
      </c>
      <c r="T75" s="34">
        <v>0</v>
      </c>
      <c r="U75" s="34">
        <v>0</v>
      </c>
      <c r="V75" s="34">
        <v>0</v>
      </c>
      <c r="W75" s="34">
        <v>150</v>
      </c>
      <c r="X75" s="137" t="s">
        <v>37</v>
      </c>
    </row>
    <row r="76" spans="1:24" ht="38.25" x14ac:dyDescent="0.25">
      <c r="A76" s="34">
        <v>16</v>
      </c>
      <c r="B76" s="34">
        <v>2</v>
      </c>
      <c r="C76" s="34" t="s">
        <v>38</v>
      </c>
      <c r="D76" s="34" t="s">
        <v>39</v>
      </c>
      <c r="E76" s="17"/>
      <c r="F76" s="55" t="s">
        <v>40</v>
      </c>
      <c r="G76" s="137" t="s">
        <v>37</v>
      </c>
      <c r="H76" s="17"/>
      <c r="I76" s="19" t="s">
        <v>49</v>
      </c>
      <c r="J76" s="34" t="s">
        <v>42</v>
      </c>
      <c r="K76" s="34" t="s">
        <v>43</v>
      </c>
      <c r="L76" s="34" t="s">
        <v>50</v>
      </c>
      <c r="M76" s="34" t="s">
        <v>50</v>
      </c>
      <c r="N76" s="34" t="s">
        <v>51</v>
      </c>
      <c r="O76" s="28">
        <f>'[2]Plan Indicativo'!CP79</f>
        <v>0.5</v>
      </c>
      <c r="P76" s="36" t="s">
        <v>52</v>
      </c>
      <c r="Q76" s="17"/>
      <c r="R76" s="34">
        <v>12</v>
      </c>
      <c r="S76" s="34">
        <v>0</v>
      </c>
      <c r="T76" s="34">
        <v>0</v>
      </c>
      <c r="U76" s="34">
        <v>4</v>
      </c>
      <c r="V76" s="34">
        <v>4</v>
      </c>
      <c r="W76" s="34">
        <v>4</v>
      </c>
      <c r="X76" s="137" t="s">
        <v>37</v>
      </c>
    </row>
    <row r="77" spans="1:24" ht="38.25" x14ac:dyDescent="0.25">
      <c r="A77" s="39"/>
      <c r="B77" s="34"/>
      <c r="C77" s="39" t="s">
        <v>38</v>
      </c>
      <c r="D77" s="39" t="s">
        <v>81</v>
      </c>
      <c r="E77" s="17"/>
      <c r="F77" s="39"/>
      <c r="G77" s="137"/>
      <c r="H77" s="17"/>
      <c r="I77" s="40" t="s">
        <v>544</v>
      </c>
      <c r="J77" s="34"/>
      <c r="K77" s="40"/>
      <c r="L77" s="40"/>
      <c r="M77" s="40"/>
      <c r="N77" s="39"/>
      <c r="O77" s="28">
        <f>'[2]Plan Indicativo'!CP80</f>
        <v>0.35</v>
      </c>
      <c r="P77" s="41"/>
      <c r="Q77" s="42"/>
      <c r="R77" s="39"/>
      <c r="S77" s="39"/>
      <c r="T77" s="39"/>
      <c r="U77" s="39"/>
      <c r="V77" s="39"/>
      <c r="W77" s="39"/>
      <c r="X77" s="137"/>
    </row>
    <row r="78" spans="1:24" ht="38.25" x14ac:dyDescent="0.25">
      <c r="A78" s="11"/>
      <c r="B78" s="34"/>
      <c r="C78" s="11" t="s">
        <v>38</v>
      </c>
      <c r="D78" s="11" t="s">
        <v>81</v>
      </c>
      <c r="E78" s="17"/>
      <c r="F78" s="11" t="s">
        <v>82</v>
      </c>
      <c r="G78" s="137"/>
      <c r="H78" s="17"/>
      <c r="I78" s="35" t="s">
        <v>545</v>
      </c>
      <c r="J78" s="34"/>
      <c r="K78" s="35"/>
      <c r="L78" s="35"/>
      <c r="M78" s="35"/>
      <c r="N78" s="11"/>
      <c r="O78" s="28">
        <f>'[2]Plan Indicativo'!CP81</f>
        <v>1</v>
      </c>
      <c r="P78" s="36"/>
      <c r="Q78" s="17"/>
      <c r="R78" s="11"/>
      <c r="S78" s="11"/>
      <c r="T78" s="11"/>
      <c r="U78" s="11"/>
      <c r="V78" s="11"/>
      <c r="W78" s="11"/>
      <c r="X78" s="137"/>
    </row>
    <row r="79" spans="1:24" ht="30" x14ac:dyDescent="0.25">
      <c r="A79" s="34">
        <v>3</v>
      </c>
      <c r="B79" s="34">
        <v>2</v>
      </c>
      <c r="C79" s="34" t="s">
        <v>38</v>
      </c>
      <c r="D79" s="34" t="s">
        <v>81</v>
      </c>
      <c r="E79" s="17"/>
      <c r="F79" s="56" t="s">
        <v>82</v>
      </c>
      <c r="G79" s="134" t="s">
        <v>91</v>
      </c>
      <c r="H79" s="17"/>
      <c r="I79" s="19" t="s">
        <v>100</v>
      </c>
      <c r="J79" s="34" t="s">
        <v>42</v>
      </c>
      <c r="K79" s="34" t="s">
        <v>43</v>
      </c>
      <c r="L79" s="19" t="s">
        <v>101</v>
      </c>
      <c r="M79" s="19" t="s">
        <v>102</v>
      </c>
      <c r="N79" s="19" t="s">
        <v>103</v>
      </c>
      <c r="O79" s="28">
        <f>'[2]Plan Indicativo'!CP82</f>
        <v>0.1</v>
      </c>
      <c r="P79" s="36" t="s">
        <v>52</v>
      </c>
      <c r="Q79" s="17"/>
      <c r="R79" s="34">
        <v>8</v>
      </c>
      <c r="S79" s="34">
        <v>0</v>
      </c>
      <c r="T79" s="34">
        <v>2</v>
      </c>
      <c r="U79" s="34">
        <v>2</v>
      </c>
      <c r="V79" s="34">
        <v>2</v>
      </c>
      <c r="W79" s="34">
        <v>2</v>
      </c>
      <c r="X79" s="134" t="s">
        <v>91</v>
      </c>
    </row>
    <row r="80" spans="1:24" ht="38.25" x14ac:dyDescent="0.25">
      <c r="A80" s="34">
        <v>3</v>
      </c>
      <c r="B80" s="34">
        <v>2</v>
      </c>
      <c r="C80" s="34" t="s">
        <v>38</v>
      </c>
      <c r="D80" s="34" t="s">
        <v>81</v>
      </c>
      <c r="E80" s="17"/>
      <c r="F80" s="56" t="s">
        <v>82</v>
      </c>
      <c r="G80" s="134" t="s">
        <v>68</v>
      </c>
      <c r="H80" s="17"/>
      <c r="I80" s="19" t="s">
        <v>83</v>
      </c>
      <c r="J80" s="34" t="s">
        <v>42</v>
      </c>
      <c r="K80" s="34" t="s">
        <v>43</v>
      </c>
      <c r="L80" s="19" t="s">
        <v>84</v>
      </c>
      <c r="M80" s="19" t="s">
        <v>84</v>
      </c>
      <c r="N80" s="19" t="s">
        <v>85</v>
      </c>
      <c r="O80" s="28">
        <f>'[2]Plan Indicativo'!CP83</f>
        <v>0.1</v>
      </c>
      <c r="P80" s="36" t="s">
        <v>52</v>
      </c>
      <c r="Q80" s="17"/>
      <c r="R80" s="34">
        <v>16</v>
      </c>
      <c r="S80" s="34">
        <v>0</v>
      </c>
      <c r="T80" s="34">
        <v>2</v>
      </c>
      <c r="U80" s="34">
        <v>8</v>
      </c>
      <c r="V80" s="34">
        <v>3</v>
      </c>
      <c r="W80" s="34">
        <v>3</v>
      </c>
      <c r="X80" s="134" t="s">
        <v>68</v>
      </c>
    </row>
    <row r="81" spans="1:24" ht="76.5" x14ac:dyDescent="0.25">
      <c r="A81" s="34">
        <v>3</v>
      </c>
      <c r="B81" s="34">
        <v>2</v>
      </c>
      <c r="C81" s="34" t="s">
        <v>38</v>
      </c>
      <c r="D81" s="34" t="s">
        <v>81</v>
      </c>
      <c r="E81" s="17"/>
      <c r="F81" s="56" t="s">
        <v>82</v>
      </c>
      <c r="G81" s="134" t="s">
        <v>142</v>
      </c>
      <c r="H81" s="17"/>
      <c r="I81" s="19" t="s">
        <v>176</v>
      </c>
      <c r="J81" s="34" t="s">
        <v>42</v>
      </c>
      <c r="K81" s="34" t="s">
        <v>43</v>
      </c>
      <c r="L81" s="19" t="s">
        <v>177</v>
      </c>
      <c r="M81" s="19" t="s">
        <v>178</v>
      </c>
      <c r="N81" s="19" t="s">
        <v>179</v>
      </c>
      <c r="O81" s="28">
        <f>'[2]Plan Indicativo'!CP84</f>
        <v>0.1</v>
      </c>
      <c r="P81" s="36" t="s">
        <v>52</v>
      </c>
      <c r="Q81" s="17"/>
      <c r="R81" s="34">
        <v>40</v>
      </c>
      <c r="S81" s="34">
        <v>0</v>
      </c>
      <c r="T81" s="34">
        <v>5</v>
      </c>
      <c r="U81" s="34">
        <v>20</v>
      </c>
      <c r="V81" s="34">
        <v>10</v>
      </c>
      <c r="W81" s="34">
        <v>5</v>
      </c>
      <c r="X81" s="134" t="s">
        <v>142</v>
      </c>
    </row>
    <row r="82" spans="1:24" ht="25.5" x14ac:dyDescent="0.25">
      <c r="A82" s="34">
        <v>3</v>
      </c>
      <c r="B82" s="34">
        <v>2</v>
      </c>
      <c r="C82" s="34" t="s">
        <v>38</v>
      </c>
      <c r="D82" s="34" t="s">
        <v>81</v>
      </c>
      <c r="E82" s="17"/>
      <c r="F82" s="56" t="s">
        <v>82</v>
      </c>
      <c r="G82" s="137" t="s">
        <v>26</v>
      </c>
      <c r="H82" s="17"/>
      <c r="I82" s="19" t="s">
        <v>250</v>
      </c>
      <c r="J82" s="34" t="s">
        <v>42</v>
      </c>
      <c r="K82" s="34" t="s">
        <v>43</v>
      </c>
      <c r="L82" s="19"/>
      <c r="M82" s="19" t="s">
        <v>251</v>
      </c>
      <c r="N82" s="19" t="s">
        <v>251</v>
      </c>
      <c r="O82" s="28">
        <f>'[2]Plan Indicativo'!CP85</f>
        <v>0.5</v>
      </c>
      <c r="P82" s="36" t="s">
        <v>47</v>
      </c>
      <c r="Q82" s="17"/>
      <c r="R82" s="34">
        <v>100</v>
      </c>
      <c r="S82" s="34">
        <v>0</v>
      </c>
      <c r="T82" s="34">
        <v>0</v>
      </c>
      <c r="U82" s="34">
        <v>100</v>
      </c>
      <c r="V82" s="34">
        <v>0</v>
      </c>
      <c r="W82" s="34">
        <v>0</v>
      </c>
      <c r="X82" s="137" t="s">
        <v>26</v>
      </c>
    </row>
    <row r="83" spans="1:24" ht="38.25" x14ac:dyDescent="0.25">
      <c r="A83" s="34">
        <v>6</v>
      </c>
      <c r="B83" s="34">
        <v>2</v>
      </c>
      <c r="C83" s="34" t="s">
        <v>38</v>
      </c>
      <c r="D83" s="34" t="s">
        <v>81</v>
      </c>
      <c r="E83" s="17"/>
      <c r="F83" s="56" t="s">
        <v>82</v>
      </c>
      <c r="G83" s="137" t="s">
        <v>26</v>
      </c>
      <c r="H83" s="17"/>
      <c r="I83" s="19" t="s">
        <v>252</v>
      </c>
      <c r="J83" s="34"/>
      <c r="K83" s="34" t="s">
        <v>43</v>
      </c>
      <c r="L83" s="19"/>
      <c r="M83" s="19" t="s">
        <v>253</v>
      </c>
      <c r="N83" s="19" t="s">
        <v>253</v>
      </c>
      <c r="O83" s="28">
        <f>'[2]Plan Indicativo'!CP86</f>
        <v>0.2</v>
      </c>
      <c r="P83" s="36" t="s">
        <v>47</v>
      </c>
      <c r="Q83" s="17"/>
      <c r="R83" s="34">
        <v>5</v>
      </c>
      <c r="S83" s="34">
        <v>0</v>
      </c>
      <c r="T83" s="34">
        <v>0</v>
      </c>
      <c r="U83" s="34">
        <v>0</v>
      </c>
      <c r="V83" s="34">
        <v>0</v>
      </c>
      <c r="W83" s="34">
        <v>5</v>
      </c>
      <c r="X83" s="137" t="s">
        <v>26</v>
      </c>
    </row>
    <row r="84" spans="1:24" ht="51" x14ac:dyDescent="0.25">
      <c r="A84" s="39"/>
      <c r="B84" s="34"/>
      <c r="C84" s="39" t="s">
        <v>38</v>
      </c>
      <c r="D84" s="39" t="s">
        <v>254</v>
      </c>
      <c r="E84" s="17"/>
      <c r="F84" s="39"/>
      <c r="G84" s="137"/>
      <c r="H84" s="17"/>
      <c r="I84" s="40" t="s">
        <v>546</v>
      </c>
      <c r="J84" s="34"/>
      <c r="K84" s="40"/>
      <c r="L84" s="40"/>
      <c r="M84" s="40"/>
      <c r="N84" s="39"/>
      <c r="O84" s="28">
        <f>'[2]Plan Indicativo'!CP87</f>
        <v>0.45</v>
      </c>
      <c r="P84" s="41"/>
      <c r="Q84" s="42"/>
      <c r="R84" s="39"/>
      <c r="S84" s="39"/>
      <c r="T84" s="39"/>
      <c r="U84" s="39"/>
      <c r="V84" s="39"/>
      <c r="W84" s="39"/>
      <c r="X84" s="137"/>
    </row>
    <row r="85" spans="1:24" ht="51" x14ac:dyDescent="0.25">
      <c r="A85" s="11"/>
      <c r="B85" s="34"/>
      <c r="C85" s="11" t="s">
        <v>38</v>
      </c>
      <c r="D85" s="11" t="s">
        <v>254</v>
      </c>
      <c r="E85" s="17"/>
      <c r="F85" s="11" t="s">
        <v>255</v>
      </c>
      <c r="G85" s="137"/>
      <c r="H85" s="17"/>
      <c r="I85" s="35" t="s">
        <v>547</v>
      </c>
      <c r="J85" s="34"/>
      <c r="K85" s="35"/>
      <c r="L85" s="35"/>
      <c r="M85" s="35"/>
      <c r="N85" s="11"/>
      <c r="O85" s="28">
        <f>'[2]Plan Indicativo'!CP88</f>
        <v>1</v>
      </c>
      <c r="P85" s="36"/>
      <c r="Q85" s="17"/>
      <c r="R85" s="11"/>
      <c r="S85" s="11"/>
      <c r="T85" s="11"/>
      <c r="U85" s="11"/>
      <c r="V85" s="11"/>
      <c r="W85" s="11"/>
      <c r="X85" s="137"/>
    </row>
    <row r="86" spans="1:24" ht="51" x14ac:dyDescent="0.25">
      <c r="A86" s="34">
        <v>1</v>
      </c>
      <c r="B86" s="34">
        <v>2</v>
      </c>
      <c r="C86" s="34" t="s">
        <v>38</v>
      </c>
      <c r="D86" s="34" t="s">
        <v>254</v>
      </c>
      <c r="E86" s="17"/>
      <c r="F86" s="57" t="s">
        <v>255</v>
      </c>
      <c r="G86" s="134" t="s">
        <v>26</v>
      </c>
      <c r="H86" s="17"/>
      <c r="I86" s="19" t="s">
        <v>256</v>
      </c>
      <c r="J86" s="34" t="s">
        <v>42</v>
      </c>
      <c r="K86" s="34" t="s">
        <v>43</v>
      </c>
      <c r="L86" s="34" t="s">
        <v>257</v>
      </c>
      <c r="M86" s="34" t="s">
        <v>258</v>
      </c>
      <c r="N86" s="34" t="s">
        <v>259</v>
      </c>
      <c r="O86" s="28">
        <f>'[2]Plan Indicativo'!CP89</f>
        <v>0.2</v>
      </c>
      <c r="P86" s="36" t="s">
        <v>52</v>
      </c>
      <c r="Q86" s="17"/>
      <c r="R86" s="44">
        <v>2700</v>
      </c>
      <c r="S86" s="34">
        <v>0</v>
      </c>
      <c r="T86" s="34">
        <v>0</v>
      </c>
      <c r="U86" s="34">
        <v>0</v>
      </c>
      <c r="V86" s="34">
        <v>0</v>
      </c>
      <c r="W86" s="34">
        <v>2700</v>
      </c>
      <c r="X86" s="134" t="s">
        <v>26</v>
      </c>
    </row>
    <row r="87" spans="1:24" ht="51" x14ac:dyDescent="0.25">
      <c r="A87" s="34">
        <v>1</v>
      </c>
      <c r="B87" s="34">
        <v>2</v>
      </c>
      <c r="C87" s="34" t="s">
        <v>38</v>
      </c>
      <c r="D87" s="34" t="s">
        <v>254</v>
      </c>
      <c r="E87" s="17"/>
      <c r="F87" s="57" t="s">
        <v>255</v>
      </c>
      <c r="G87" s="134" t="s">
        <v>26</v>
      </c>
      <c r="H87" s="17"/>
      <c r="I87" s="19" t="s">
        <v>260</v>
      </c>
      <c r="J87" s="34" t="s">
        <v>42</v>
      </c>
      <c r="K87" s="34" t="s">
        <v>43</v>
      </c>
      <c r="L87" s="34" t="s">
        <v>261</v>
      </c>
      <c r="M87" s="34" t="s">
        <v>262</v>
      </c>
      <c r="N87" s="34" t="s">
        <v>263</v>
      </c>
      <c r="O87" s="28">
        <f>'[2]Plan Indicativo'!CP90</f>
        <v>0.6</v>
      </c>
      <c r="P87" s="36" t="s">
        <v>52</v>
      </c>
      <c r="Q87" s="17"/>
      <c r="R87" s="34">
        <v>500</v>
      </c>
      <c r="S87" s="34">
        <v>0</v>
      </c>
      <c r="T87" s="34">
        <v>0</v>
      </c>
      <c r="U87" s="34">
        <v>0</v>
      </c>
      <c r="V87" s="34">
        <v>0</v>
      </c>
      <c r="W87" s="34">
        <v>500</v>
      </c>
      <c r="X87" s="134" t="s">
        <v>26</v>
      </c>
    </row>
    <row r="88" spans="1:24" ht="51" x14ac:dyDescent="0.25">
      <c r="A88" s="34">
        <v>1</v>
      </c>
      <c r="B88" s="34">
        <v>2</v>
      </c>
      <c r="C88" s="34" t="s">
        <v>38</v>
      </c>
      <c r="D88" s="34" t="s">
        <v>254</v>
      </c>
      <c r="E88" s="17"/>
      <c r="F88" s="57" t="s">
        <v>255</v>
      </c>
      <c r="G88" s="134" t="s">
        <v>26</v>
      </c>
      <c r="H88" s="17"/>
      <c r="I88" s="19" t="s">
        <v>264</v>
      </c>
      <c r="J88" s="34" t="s">
        <v>42</v>
      </c>
      <c r="K88" s="34" t="s">
        <v>43</v>
      </c>
      <c r="L88" s="34" t="s">
        <v>265</v>
      </c>
      <c r="M88" s="34" t="s">
        <v>266</v>
      </c>
      <c r="N88" s="34" t="s">
        <v>267</v>
      </c>
      <c r="O88" s="28">
        <f>'[2]Plan Indicativo'!CP91</f>
        <v>0.2</v>
      </c>
      <c r="P88" s="36" t="s">
        <v>52</v>
      </c>
      <c r="Q88" s="17"/>
      <c r="R88" s="34">
        <v>600</v>
      </c>
      <c r="S88" s="34">
        <v>0</v>
      </c>
      <c r="T88" s="34">
        <v>0</v>
      </c>
      <c r="U88" s="34">
        <v>0</v>
      </c>
      <c r="V88" s="34">
        <v>0</v>
      </c>
      <c r="W88" s="34">
        <v>600</v>
      </c>
      <c r="X88" s="134" t="s">
        <v>26</v>
      </c>
    </row>
    <row r="89" spans="1:24" ht="51" x14ac:dyDescent="0.25">
      <c r="A89" s="51"/>
      <c r="B89" s="34"/>
      <c r="C89" s="51" t="s">
        <v>113</v>
      </c>
      <c r="D89" s="51"/>
      <c r="E89" s="17"/>
      <c r="F89" s="51"/>
      <c r="G89" s="137"/>
      <c r="H89" s="17"/>
      <c r="I89" s="52" t="s">
        <v>548</v>
      </c>
      <c r="J89" s="34"/>
      <c r="K89" s="52"/>
      <c r="L89" s="52"/>
      <c r="M89" s="52"/>
      <c r="N89" s="51"/>
      <c r="O89" s="28">
        <f>'[2]Plan Indicativo'!CP92</f>
        <v>6.9366176940847582E-2</v>
      </c>
      <c r="P89" s="53"/>
      <c r="Q89" s="54"/>
      <c r="R89" s="51"/>
      <c r="S89" s="51"/>
      <c r="T89" s="51"/>
      <c r="U89" s="51"/>
      <c r="V89" s="51"/>
      <c r="W89" s="51"/>
      <c r="X89" s="137"/>
    </row>
    <row r="90" spans="1:24" ht="51" x14ac:dyDescent="0.25">
      <c r="A90" s="39"/>
      <c r="B90" s="34"/>
      <c r="C90" s="39" t="s">
        <v>113</v>
      </c>
      <c r="D90" s="39" t="s">
        <v>114</v>
      </c>
      <c r="E90" s="17"/>
      <c r="F90" s="39"/>
      <c r="G90" s="137"/>
      <c r="H90" s="17"/>
      <c r="I90" s="40" t="s">
        <v>549</v>
      </c>
      <c r="J90" s="34"/>
      <c r="K90" s="40"/>
      <c r="L90" s="40"/>
      <c r="M90" s="40"/>
      <c r="N90" s="39"/>
      <c r="O90" s="28">
        <f>'[2]Plan Indicativo'!CP93</f>
        <v>1</v>
      </c>
      <c r="P90" s="41"/>
      <c r="Q90" s="42"/>
      <c r="R90" s="39"/>
      <c r="S90" s="39"/>
      <c r="T90" s="39"/>
      <c r="U90" s="39"/>
      <c r="V90" s="39"/>
      <c r="W90" s="39"/>
      <c r="X90" s="137"/>
    </row>
    <row r="91" spans="1:24" ht="51" x14ac:dyDescent="0.25">
      <c r="A91" s="11"/>
      <c r="B91" s="34"/>
      <c r="C91" s="11" t="s">
        <v>113</v>
      </c>
      <c r="D91" s="11" t="s">
        <v>114</v>
      </c>
      <c r="E91" s="17"/>
      <c r="F91" s="11" t="s">
        <v>115</v>
      </c>
      <c r="G91" s="137"/>
      <c r="H91" s="17"/>
      <c r="I91" s="35" t="s">
        <v>550</v>
      </c>
      <c r="J91" s="34"/>
      <c r="K91" s="35"/>
      <c r="L91" s="35"/>
      <c r="M91" s="35"/>
      <c r="N91" s="11"/>
      <c r="O91" s="28">
        <f>'[2]Plan Indicativo'!CP94</f>
        <v>0.8</v>
      </c>
      <c r="P91" s="36"/>
      <c r="Q91" s="17"/>
      <c r="R91" s="11"/>
      <c r="S91" s="11"/>
      <c r="T91" s="11"/>
      <c r="U91" s="11"/>
      <c r="V91" s="11"/>
      <c r="W91" s="11"/>
      <c r="X91" s="137"/>
    </row>
    <row r="92" spans="1:24" ht="51" x14ac:dyDescent="0.25">
      <c r="A92" s="34">
        <v>8</v>
      </c>
      <c r="B92" s="34">
        <v>3</v>
      </c>
      <c r="C92" s="34" t="s">
        <v>113</v>
      </c>
      <c r="D92" s="34" t="s">
        <v>114</v>
      </c>
      <c r="E92" s="17"/>
      <c r="F92" s="58" t="s">
        <v>115</v>
      </c>
      <c r="G92" s="134" t="s">
        <v>26</v>
      </c>
      <c r="H92" s="17"/>
      <c r="I92" s="19" t="s">
        <v>268</v>
      </c>
      <c r="J92" s="34" t="s">
        <v>42</v>
      </c>
      <c r="K92" s="34" t="s">
        <v>43</v>
      </c>
      <c r="L92" s="44">
        <v>25</v>
      </c>
      <c r="M92" s="44">
        <v>20</v>
      </c>
      <c r="N92" s="44">
        <f t="shared" ref="N92:N100" si="0">L92+M92</f>
        <v>45</v>
      </c>
      <c r="O92" s="28">
        <f>'[2]Plan Indicativo'!CP95</f>
        <v>0.15</v>
      </c>
      <c r="P92" s="36" t="s">
        <v>52</v>
      </c>
      <c r="Q92" s="17"/>
      <c r="R92" s="44">
        <v>45</v>
      </c>
      <c r="S92" s="44">
        <v>0</v>
      </c>
      <c r="T92" s="44">
        <v>0</v>
      </c>
      <c r="U92" s="44">
        <v>0</v>
      </c>
      <c r="V92" s="44">
        <v>0</v>
      </c>
      <c r="W92" s="44">
        <v>45</v>
      </c>
      <c r="X92" s="134" t="s">
        <v>26</v>
      </c>
    </row>
    <row r="93" spans="1:24" ht="38.25" x14ac:dyDescent="0.25">
      <c r="A93" s="34">
        <v>8</v>
      </c>
      <c r="B93" s="34">
        <v>3</v>
      </c>
      <c r="C93" s="34" t="s">
        <v>113</v>
      </c>
      <c r="D93" s="34" t="s">
        <v>114</v>
      </c>
      <c r="E93" s="17"/>
      <c r="F93" s="58" t="s">
        <v>115</v>
      </c>
      <c r="G93" s="134" t="s">
        <v>26</v>
      </c>
      <c r="H93" s="17"/>
      <c r="I93" s="19" t="s">
        <v>269</v>
      </c>
      <c r="J93" s="34" t="s">
        <v>42</v>
      </c>
      <c r="K93" s="34" t="s">
        <v>43</v>
      </c>
      <c r="L93" s="44">
        <v>25</v>
      </c>
      <c r="M93" s="44">
        <v>50</v>
      </c>
      <c r="N93" s="44">
        <f t="shared" si="0"/>
        <v>75</v>
      </c>
      <c r="O93" s="28">
        <f>'[2]Plan Indicativo'!CP96</f>
        <v>0.1</v>
      </c>
      <c r="P93" s="36" t="s">
        <v>52</v>
      </c>
      <c r="Q93" s="17"/>
      <c r="R93" s="44">
        <v>75</v>
      </c>
      <c r="S93" s="44">
        <v>0</v>
      </c>
      <c r="T93" s="44">
        <v>0</v>
      </c>
      <c r="U93" s="44">
        <v>0</v>
      </c>
      <c r="V93" s="44">
        <v>0</v>
      </c>
      <c r="W93" s="44">
        <v>75</v>
      </c>
      <c r="X93" s="134" t="s">
        <v>26</v>
      </c>
    </row>
    <row r="94" spans="1:24" ht="51" x14ac:dyDescent="0.25">
      <c r="A94" s="34">
        <v>8</v>
      </c>
      <c r="B94" s="34">
        <v>3</v>
      </c>
      <c r="C94" s="34" t="s">
        <v>113</v>
      </c>
      <c r="D94" s="34" t="s">
        <v>114</v>
      </c>
      <c r="E94" s="17"/>
      <c r="F94" s="58" t="s">
        <v>115</v>
      </c>
      <c r="G94" s="134" t="s">
        <v>26</v>
      </c>
      <c r="H94" s="17"/>
      <c r="I94" s="19" t="s">
        <v>270</v>
      </c>
      <c r="J94" s="34" t="s">
        <v>42</v>
      </c>
      <c r="K94" s="34" t="s">
        <v>43</v>
      </c>
      <c r="L94" s="44">
        <v>50</v>
      </c>
      <c r="M94" s="44">
        <v>100</v>
      </c>
      <c r="N94" s="44">
        <f t="shared" si="0"/>
        <v>150</v>
      </c>
      <c r="O94" s="28">
        <f>'[2]Plan Indicativo'!CP97</f>
        <v>0.2</v>
      </c>
      <c r="P94" s="36" t="s">
        <v>52</v>
      </c>
      <c r="Q94" s="17"/>
      <c r="R94" s="44">
        <v>150</v>
      </c>
      <c r="S94" s="44">
        <v>0</v>
      </c>
      <c r="T94" s="44">
        <v>0</v>
      </c>
      <c r="U94" s="44">
        <v>0</v>
      </c>
      <c r="V94" s="44">
        <v>0</v>
      </c>
      <c r="W94" s="44">
        <v>150</v>
      </c>
      <c r="X94" s="134" t="s">
        <v>26</v>
      </c>
    </row>
    <row r="95" spans="1:24" ht="51" x14ac:dyDescent="0.25">
      <c r="A95" s="34">
        <v>8</v>
      </c>
      <c r="B95" s="34">
        <v>3</v>
      </c>
      <c r="C95" s="34" t="s">
        <v>113</v>
      </c>
      <c r="D95" s="34" t="s">
        <v>114</v>
      </c>
      <c r="E95" s="17"/>
      <c r="F95" s="58" t="s">
        <v>115</v>
      </c>
      <c r="G95" s="134" t="s">
        <v>26</v>
      </c>
      <c r="H95" s="17"/>
      <c r="I95" s="19" t="s">
        <v>271</v>
      </c>
      <c r="J95" s="34" t="s">
        <v>42</v>
      </c>
      <c r="K95" s="34" t="s">
        <v>43</v>
      </c>
      <c r="L95" s="44">
        <v>25</v>
      </c>
      <c r="M95" s="44">
        <v>25</v>
      </c>
      <c r="N95" s="44">
        <f t="shared" si="0"/>
        <v>50</v>
      </c>
      <c r="O95" s="28">
        <f>'[2]Plan Indicativo'!CP98</f>
        <v>0.05</v>
      </c>
      <c r="P95" s="36" t="s">
        <v>52</v>
      </c>
      <c r="Q95" s="17"/>
      <c r="R95" s="44">
        <v>50</v>
      </c>
      <c r="S95" s="44">
        <v>0</v>
      </c>
      <c r="T95" s="44">
        <v>0</v>
      </c>
      <c r="U95" s="44">
        <v>0</v>
      </c>
      <c r="V95" s="44">
        <v>0</v>
      </c>
      <c r="W95" s="44">
        <v>50</v>
      </c>
      <c r="X95" s="134" t="s">
        <v>26</v>
      </c>
    </row>
    <row r="96" spans="1:24" ht="51" x14ac:dyDescent="0.25">
      <c r="A96" s="34">
        <v>8</v>
      </c>
      <c r="B96" s="34">
        <v>3</v>
      </c>
      <c r="C96" s="34" t="s">
        <v>113</v>
      </c>
      <c r="D96" s="34" t="s">
        <v>114</v>
      </c>
      <c r="E96" s="17"/>
      <c r="F96" s="58" t="s">
        <v>115</v>
      </c>
      <c r="G96" s="134" t="s">
        <v>26</v>
      </c>
      <c r="H96" s="17"/>
      <c r="I96" s="19" t="s">
        <v>272</v>
      </c>
      <c r="J96" s="34" t="s">
        <v>42</v>
      </c>
      <c r="K96" s="34" t="s">
        <v>43</v>
      </c>
      <c r="L96" s="44">
        <v>15</v>
      </c>
      <c r="M96" s="44">
        <v>15</v>
      </c>
      <c r="N96" s="44">
        <f t="shared" si="0"/>
        <v>30</v>
      </c>
      <c r="O96" s="28">
        <f>'[2]Plan Indicativo'!CP99</f>
        <v>0.05</v>
      </c>
      <c r="P96" s="36" t="s">
        <v>52</v>
      </c>
      <c r="Q96" s="17"/>
      <c r="R96" s="44">
        <v>30</v>
      </c>
      <c r="S96" s="44">
        <v>0</v>
      </c>
      <c r="T96" s="44">
        <v>0</v>
      </c>
      <c r="U96" s="44">
        <v>0</v>
      </c>
      <c r="V96" s="44">
        <v>0</v>
      </c>
      <c r="W96" s="44">
        <v>30</v>
      </c>
      <c r="X96" s="134" t="s">
        <v>26</v>
      </c>
    </row>
    <row r="97" spans="1:24" ht="51" x14ac:dyDescent="0.25">
      <c r="A97" s="34">
        <v>8</v>
      </c>
      <c r="B97" s="34">
        <v>3</v>
      </c>
      <c r="C97" s="34" t="s">
        <v>113</v>
      </c>
      <c r="D97" s="34" t="s">
        <v>114</v>
      </c>
      <c r="E97" s="17"/>
      <c r="F97" s="58" t="s">
        <v>115</v>
      </c>
      <c r="G97" s="134" t="s">
        <v>26</v>
      </c>
      <c r="H97" s="17"/>
      <c r="I97" s="19" t="s">
        <v>273</v>
      </c>
      <c r="J97" s="34" t="s">
        <v>42</v>
      </c>
      <c r="K97" s="34" t="s">
        <v>43</v>
      </c>
      <c r="L97" s="44">
        <v>10</v>
      </c>
      <c r="M97" s="44">
        <v>10</v>
      </c>
      <c r="N97" s="44">
        <f t="shared" si="0"/>
        <v>20</v>
      </c>
      <c r="O97" s="28">
        <f>'[2]Plan Indicativo'!CP100</f>
        <v>0.05</v>
      </c>
      <c r="P97" s="36" t="s">
        <v>52</v>
      </c>
      <c r="Q97" s="17"/>
      <c r="R97" s="44">
        <v>20</v>
      </c>
      <c r="S97" s="44">
        <v>0</v>
      </c>
      <c r="T97" s="44">
        <v>0</v>
      </c>
      <c r="U97" s="44">
        <v>0</v>
      </c>
      <c r="V97" s="44">
        <v>0</v>
      </c>
      <c r="W97" s="44">
        <v>20</v>
      </c>
      <c r="X97" s="134" t="s">
        <v>26</v>
      </c>
    </row>
    <row r="98" spans="1:24" ht="38.25" x14ac:dyDescent="0.25">
      <c r="A98" s="34">
        <v>8</v>
      </c>
      <c r="B98" s="34">
        <v>3</v>
      </c>
      <c r="C98" s="34" t="s">
        <v>113</v>
      </c>
      <c r="D98" s="34" t="s">
        <v>114</v>
      </c>
      <c r="E98" s="17"/>
      <c r="F98" s="58" t="s">
        <v>115</v>
      </c>
      <c r="G98" s="134" t="s">
        <v>26</v>
      </c>
      <c r="H98" s="17"/>
      <c r="I98" s="19" t="s">
        <v>274</v>
      </c>
      <c r="J98" s="34" t="s">
        <v>42</v>
      </c>
      <c r="K98" s="34" t="s">
        <v>43</v>
      </c>
      <c r="L98" s="44">
        <v>15</v>
      </c>
      <c r="M98" s="44">
        <v>15</v>
      </c>
      <c r="N98" s="44">
        <f t="shared" si="0"/>
        <v>30</v>
      </c>
      <c r="O98" s="28">
        <f>'[2]Plan Indicativo'!CP101</f>
        <v>0.05</v>
      </c>
      <c r="P98" s="36" t="s">
        <v>52</v>
      </c>
      <c r="Q98" s="17"/>
      <c r="R98" s="44">
        <v>30</v>
      </c>
      <c r="S98" s="44">
        <v>0</v>
      </c>
      <c r="T98" s="44">
        <v>0</v>
      </c>
      <c r="U98" s="44">
        <v>0</v>
      </c>
      <c r="V98" s="44">
        <v>0</v>
      </c>
      <c r="W98" s="44">
        <v>30</v>
      </c>
      <c r="X98" s="134" t="s">
        <v>26</v>
      </c>
    </row>
    <row r="99" spans="1:24" ht="51" x14ac:dyDescent="0.25">
      <c r="A99" s="34">
        <v>8</v>
      </c>
      <c r="B99" s="34">
        <v>3</v>
      </c>
      <c r="C99" s="34" t="s">
        <v>113</v>
      </c>
      <c r="D99" s="34" t="s">
        <v>114</v>
      </c>
      <c r="E99" s="17"/>
      <c r="F99" s="58" t="s">
        <v>115</v>
      </c>
      <c r="G99" s="134" t="s">
        <v>26</v>
      </c>
      <c r="H99" s="17"/>
      <c r="I99" s="19" t="s">
        <v>275</v>
      </c>
      <c r="J99" s="34" t="s">
        <v>42</v>
      </c>
      <c r="K99" s="34" t="s">
        <v>43</v>
      </c>
      <c r="L99" s="44">
        <v>10</v>
      </c>
      <c r="M99" s="44">
        <v>10</v>
      </c>
      <c r="N99" s="44">
        <f t="shared" si="0"/>
        <v>20</v>
      </c>
      <c r="O99" s="28">
        <f>'[2]Plan Indicativo'!CP102</f>
        <v>0.05</v>
      </c>
      <c r="P99" s="36" t="s">
        <v>52</v>
      </c>
      <c r="Q99" s="17"/>
      <c r="R99" s="44">
        <v>20</v>
      </c>
      <c r="S99" s="44">
        <v>0</v>
      </c>
      <c r="T99" s="44">
        <v>0</v>
      </c>
      <c r="U99" s="44">
        <v>0</v>
      </c>
      <c r="V99" s="44">
        <v>0</v>
      </c>
      <c r="W99" s="44">
        <v>20</v>
      </c>
      <c r="X99" s="134" t="s">
        <v>26</v>
      </c>
    </row>
    <row r="100" spans="1:24" ht="51" x14ac:dyDescent="0.25">
      <c r="A100" s="34">
        <v>8</v>
      </c>
      <c r="B100" s="34">
        <v>3</v>
      </c>
      <c r="C100" s="34" t="s">
        <v>113</v>
      </c>
      <c r="D100" s="34" t="s">
        <v>114</v>
      </c>
      <c r="E100" s="17"/>
      <c r="F100" s="58" t="s">
        <v>115</v>
      </c>
      <c r="G100" s="134" t="s">
        <v>26</v>
      </c>
      <c r="H100" s="17"/>
      <c r="I100" s="19" t="s">
        <v>276</v>
      </c>
      <c r="J100" s="34" t="s">
        <v>42</v>
      </c>
      <c r="K100" s="34" t="s">
        <v>43</v>
      </c>
      <c r="L100" s="44">
        <v>50</v>
      </c>
      <c r="M100" s="44">
        <v>50</v>
      </c>
      <c r="N100" s="44">
        <f t="shared" si="0"/>
        <v>100</v>
      </c>
      <c r="O100" s="28">
        <f>'[2]Plan Indicativo'!CP103</f>
        <v>0.1</v>
      </c>
      <c r="P100" s="36" t="s">
        <v>52</v>
      </c>
      <c r="Q100" s="17"/>
      <c r="R100" s="44">
        <v>100</v>
      </c>
      <c r="S100" s="44">
        <v>0</v>
      </c>
      <c r="T100" s="44">
        <v>0</v>
      </c>
      <c r="U100" s="44">
        <v>0</v>
      </c>
      <c r="V100" s="44">
        <v>0</v>
      </c>
      <c r="W100" s="44">
        <v>100</v>
      </c>
      <c r="X100" s="134" t="s">
        <v>26</v>
      </c>
    </row>
    <row r="101" spans="1:24" ht="38.25" x14ac:dyDescent="0.25">
      <c r="A101" s="34">
        <v>8</v>
      </c>
      <c r="B101" s="34">
        <v>3</v>
      </c>
      <c r="C101" s="34" t="s">
        <v>113</v>
      </c>
      <c r="D101" s="34" t="s">
        <v>114</v>
      </c>
      <c r="E101" s="17"/>
      <c r="F101" s="58" t="s">
        <v>115</v>
      </c>
      <c r="G101" s="134" t="s">
        <v>127</v>
      </c>
      <c r="H101" s="17"/>
      <c r="I101" s="19" t="s">
        <v>128</v>
      </c>
      <c r="J101" s="34" t="s">
        <v>42</v>
      </c>
      <c r="K101" s="34" t="s">
        <v>43</v>
      </c>
      <c r="L101" s="19" t="s">
        <v>129</v>
      </c>
      <c r="M101" s="19" t="s">
        <v>130</v>
      </c>
      <c r="N101" s="19" t="s">
        <v>131</v>
      </c>
      <c r="O101" s="28">
        <f>'[2]Plan Indicativo'!CP104</f>
        <v>0.05</v>
      </c>
      <c r="P101" s="36" t="s">
        <v>52</v>
      </c>
      <c r="Q101" s="17"/>
      <c r="R101" s="34">
        <v>640</v>
      </c>
      <c r="S101" s="34">
        <v>150</v>
      </c>
      <c r="T101" s="34">
        <v>120</v>
      </c>
      <c r="U101" s="34">
        <v>150</v>
      </c>
      <c r="V101" s="34">
        <v>180</v>
      </c>
      <c r="W101" s="34">
        <v>190</v>
      </c>
      <c r="X101" s="134" t="s">
        <v>127</v>
      </c>
    </row>
    <row r="102" spans="1:24" ht="38.25" x14ac:dyDescent="0.25">
      <c r="A102" s="34">
        <v>8</v>
      </c>
      <c r="B102" s="34">
        <v>3</v>
      </c>
      <c r="C102" s="34" t="s">
        <v>113</v>
      </c>
      <c r="D102" s="34" t="s">
        <v>114</v>
      </c>
      <c r="E102" s="17"/>
      <c r="F102" s="58" t="s">
        <v>115</v>
      </c>
      <c r="G102" s="137" t="s">
        <v>104</v>
      </c>
      <c r="H102" s="17"/>
      <c r="I102" s="19" t="s">
        <v>116</v>
      </c>
      <c r="J102" s="34" t="s">
        <v>42</v>
      </c>
      <c r="K102" s="34" t="s">
        <v>43</v>
      </c>
      <c r="L102" s="19" t="s">
        <v>117</v>
      </c>
      <c r="M102" s="19" t="s">
        <v>118</v>
      </c>
      <c r="N102" s="19" t="s">
        <v>119</v>
      </c>
      <c r="O102" s="28">
        <f>'[2]Plan Indicativo'!CP105</f>
        <v>0.05</v>
      </c>
      <c r="P102" s="36" t="s">
        <v>52</v>
      </c>
      <c r="Q102" s="17"/>
      <c r="R102" s="34">
        <v>640</v>
      </c>
      <c r="S102" s="34">
        <v>250</v>
      </c>
      <c r="T102" s="34">
        <v>240</v>
      </c>
      <c r="U102" s="34">
        <v>150</v>
      </c>
      <c r="V102" s="34">
        <v>150</v>
      </c>
      <c r="W102" s="34">
        <v>100</v>
      </c>
      <c r="X102" s="137" t="s">
        <v>104</v>
      </c>
    </row>
    <row r="103" spans="1:24" ht="51" x14ac:dyDescent="0.25">
      <c r="A103" s="34">
        <v>8</v>
      </c>
      <c r="B103" s="34">
        <v>3</v>
      </c>
      <c r="C103" s="34" t="s">
        <v>113</v>
      </c>
      <c r="D103" s="34" t="s">
        <v>114</v>
      </c>
      <c r="E103" s="17"/>
      <c r="F103" s="58" t="s">
        <v>115</v>
      </c>
      <c r="G103" s="137" t="s">
        <v>344</v>
      </c>
      <c r="H103" s="17"/>
      <c r="I103" s="19" t="s">
        <v>375</v>
      </c>
      <c r="J103" s="34" t="s">
        <v>42</v>
      </c>
      <c r="K103" s="34" t="s">
        <v>43</v>
      </c>
      <c r="L103" s="19" t="s">
        <v>376</v>
      </c>
      <c r="M103" s="19" t="s">
        <v>377</v>
      </c>
      <c r="N103" s="19" t="s">
        <v>378</v>
      </c>
      <c r="O103" s="28">
        <f>'[2]Plan Indicativo'!CP106</f>
        <v>0.1</v>
      </c>
      <c r="P103" s="36" t="s">
        <v>52</v>
      </c>
      <c r="Q103" s="17"/>
      <c r="R103" s="34">
        <v>3</v>
      </c>
      <c r="S103" s="34">
        <v>0</v>
      </c>
      <c r="T103" s="34">
        <v>0</v>
      </c>
      <c r="U103" s="34">
        <v>0</v>
      </c>
      <c r="V103" s="34">
        <v>1</v>
      </c>
      <c r="W103" s="34">
        <v>2</v>
      </c>
      <c r="X103" s="137" t="s">
        <v>344</v>
      </c>
    </row>
    <row r="104" spans="1:24" ht="51" x14ac:dyDescent="0.25">
      <c r="A104" s="11"/>
      <c r="B104" s="34"/>
      <c r="C104" s="11" t="s">
        <v>113</v>
      </c>
      <c r="D104" s="11" t="s">
        <v>114</v>
      </c>
      <c r="E104" s="17"/>
      <c r="F104" s="11" t="s">
        <v>211</v>
      </c>
      <c r="G104" s="137"/>
      <c r="H104" s="17"/>
      <c r="I104" s="35" t="s">
        <v>551</v>
      </c>
      <c r="J104" s="34"/>
      <c r="K104" s="35"/>
      <c r="L104" s="35"/>
      <c r="M104" s="35"/>
      <c r="N104" s="11"/>
      <c r="O104" s="28">
        <f>'[2]Plan Indicativo'!CP107</f>
        <v>0.2</v>
      </c>
      <c r="P104" s="36"/>
      <c r="Q104" s="17"/>
      <c r="R104" s="11"/>
      <c r="S104" s="11"/>
      <c r="T104" s="11"/>
      <c r="U104" s="11"/>
      <c r="V104" s="11"/>
      <c r="W104" s="11"/>
      <c r="X104" s="137"/>
    </row>
    <row r="105" spans="1:24" ht="38.25" x14ac:dyDescent="0.25">
      <c r="A105" s="34">
        <v>8</v>
      </c>
      <c r="B105" s="34">
        <v>3</v>
      </c>
      <c r="C105" s="34" t="s">
        <v>113</v>
      </c>
      <c r="D105" s="34" t="s">
        <v>114</v>
      </c>
      <c r="E105" s="17"/>
      <c r="F105" s="59" t="s">
        <v>211</v>
      </c>
      <c r="G105" s="134" t="s">
        <v>333</v>
      </c>
      <c r="H105" s="17"/>
      <c r="I105" s="19" t="s">
        <v>334</v>
      </c>
      <c r="J105" s="34" t="s">
        <v>42</v>
      </c>
      <c r="K105" s="34" t="s">
        <v>43</v>
      </c>
      <c r="L105" s="19" t="s">
        <v>335</v>
      </c>
      <c r="M105" s="19" t="s">
        <v>336</v>
      </c>
      <c r="N105" s="19" t="s">
        <v>337</v>
      </c>
      <c r="O105" s="28">
        <f>'[2]Plan Indicativo'!CP108</f>
        <v>0.15</v>
      </c>
      <c r="P105" s="36" t="s">
        <v>52</v>
      </c>
      <c r="Q105" s="36"/>
      <c r="R105" s="34">
        <v>420</v>
      </c>
      <c r="S105" s="34">
        <v>0</v>
      </c>
      <c r="T105" s="34">
        <v>0</v>
      </c>
      <c r="U105" s="34">
        <v>140</v>
      </c>
      <c r="V105" s="34">
        <v>140</v>
      </c>
      <c r="W105" s="34">
        <v>140</v>
      </c>
      <c r="X105" s="134" t="s">
        <v>333</v>
      </c>
    </row>
    <row r="106" spans="1:24" ht="51" x14ac:dyDescent="0.25">
      <c r="A106" s="34">
        <v>8</v>
      </c>
      <c r="B106" s="34">
        <v>3</v>
      </c>
      <c r="C106" s="34" t="s">
        <v>113</v>
      </c>
      <c r="D106" s="34" t="s">
        <v>114</v>
      </c>
      <c r="E106" s="17"/>
      <c r="F106" s="59" t="s">
        <v>211</v>
      </c>
      <c r="G106" s="137" t="s">
        <v>182</v>
      </c>
      <c r="H106" s="17"/>
      <c r="I106" s="19" t="s">
        <v>212</v>
      </c>
      <c r="J106" s="34" t="s">
        <v>42</v>
      </c>
      <c r="K106" s="34" t="s">
        <v>43</v>
      </c>
      <c r="L106" s="19" t="s">
        <v>213</v>
      </c>
      <c r="M106" s="19" t="s">
        <v>214</v>
      </c>
      <c r="N106" s="19" t="s">
        <v>215</v>
      </c>
      <c r="O106" s="28">
        <f>'[2]Plan Indicativo'!CP109</f>
        <v>0.3</v>
      </c>
      <c r="P106" s="36" t="s">
        <v>52</v>
      </c>
      <c r="Q106" s="36"/>
      <c r="R106" s="34">
        <v>100</v>
      </c>
      <c r="S106" s="34">
        <v>0</v>
      </c>
      <c r="T106" s="34">
        <v>0</v>
      </c>
      <c r="U106" s="34">
        <v>25</v>
      </c>
      <c r="V106" s="34">
        <v>25</v>
      </c>
      <c r="W106" s="34">
        <v>50</v>
      </c>
      <c r="X106" s="137" t="s">
        <v>182</v>
      </c>
    </row>
    <row r="107" spans="1:24" ht="38.25" x14ac:dyDescent="0.25">
      <c r="A107" s="34">
        <v>8</v>
      </c>
      <c r="B107" s="34">
        <v>3</v>
      </c>
      <c r="C107" s="34" t="s">
        <v>113</v>
      </c>
      <c r="D107" s="34" t="s">
        <v>114</v>
      </c>
      <c r="E107" s="17"/>
      <c r="F107" s="59" t="s">
        <v>211</v>
      </c>
      <c r="G107" s="137" t="s">
        <v>182</v>
      </c>
      <c r="H107" s="17"/>
      <c r="I107" s="19" t="s">
        <v>216</v>
      </c>
      <c r="J107" s="34" t="s">
        <v>42</v>
      </c>
      <c r="K107" s="34" t="s">
        <v>43</v>
      </c>
      <c r="L107" s="19" t="s">
        <v>217</v>
      </c>
      <c r="M107" s="19" t="s">
        <v>217</v>
      </c>
      <c r="N107" s="19" t="s">
        <v>218</v>
      </c>
      <c r="O107" s="28">
        <f>'[2]Plan Indicativo'!CP110</f>
        <v>0.2</v>
      </c>
      <c r="P107" s="36" t="s">
        <v>52</v>
      </c>
      <c r="Q107" s="36"/>
      <c r="R107" s="34">
        <v>2</v>
      </c>
      <c r="S107" s="34">
        <v>0</v>
      </c>
      <c r="T107" s="34">
        <v>0</v>
      </c>
      <c r="U107" s="34">
        <v>0</v>
      </c>
      <c r="V107" s="34">
        <v>1</v>
      </c>
      <c r="W107" s="34">
        <v>1</v>
      </c>
      <c r="X107" s="137" t="s">
        <v>182</v>
      </c>
    </row>
    <row r="108" spans="1:24" ht="38.25" x14ac:dyDescent="0.25">
      <c r="A108" s="34">
        <v>8</v>
      </c>
      <c r="B108" s="34">
        <v>3</v>
      </c>
      <c r="C108" s="34" t="s">
        <v>113</v>
      </c>
      <c r="D108" s="34" t="s">
        <v>114</v>
      </c>
      <c r="E108" s="17"/>
      <c r="F108" s="59" t="s">
        <v>211</v>
      </c>
      <c r="G108" s="134" t="s">
        <v>333</v>
      </c>
      <c r="H108" s="17"/>
      <c r="I108" s="19" t="s">
        <v>338</v>
      </c>
      <c r="J108" s="34" t="s">
        <v>42</v>
      </c>
      <c r="K108" s="44">
        <v>0</v>
      </c>
      <c r="L108" s="19" t="s">
        <v>339</v>
      </c>
      <c r="M108" s="19" t="s">
        <v>339</v>
      </c>
      <c r="N108" s="19" t="s">
        <v>340</v>
      </c>
      <c r="O108" s="28">
        <f>'[2]Plan Indicativo'!CP111</f>
        <v>0.15</v>
      </c>
      <c r="P108" s="36" t="s">
        <v>52</v>
      </c>
      <c r="Q108" s="36"/>
      <c r="R108" s="34">
        <v>2</v>
      </c>
      <c r="S108" s="34">
        <v>0</v>
      </c>
      <c r="T108" s="34">
        <v>0</v>
      </c>
      <c r="U108" s="34">
        <v>1</v>
      </c>
      <c r="V108" s="34">
        <v>1</v>
      </c>
      <c r="W108" s="34">
        <v>0</v>
      </c>
      <c r="X108" s="134" t="s">
        <v>333</v>
      </c>
    </row>
    <row r="109" spans="1:24" ht="63.75" x14ac:dyDescent="0.25">
      <c r="A109" s="34">
        <v>8</v>
      </c>
      <c r="B109" s="34">
        <v>3</v>
      </c>
      <c r="C109" s="34" t="s">
        <v>113</v>
      </c>
      <c r="D109" s="34" t="s">
        <v>114</v>
      </c>
      <c r="E109" s="17"/>
      <c r="F109" s="59" t="s">
        <v>211</v>
      </c>
      <c r="G109" s="134" t="s">
        <v>333</v>
      </c>
      <c r="H109" s="17"/>
      <c r="I109" s="19" t="s">
        <v>341</v>
      </c>
      <c r="J109" s="34" t="s">
        <v>42</v>
      </c>
      <c r="K109" s="44">
        <v>6</v>
      </c>
      <c r="L109" s="19" t="s">
        <v>342</v>
      </c>
      <c r="M109" s="19" t="s">
        <v>342</v>
      </c>
      <c r="N109" s="19" t="s">
        <v>343</v>
      </c>
      <c r="O109" s="28">
        <f>'[2]Plan Indicativo'!CP112</f>
        <v>0.2</v>
      </c>
      <c r="P109" s="36" t="s">
        <v>52</v>
      </c>
      <c r="Q109" s="36"/>
      <c r="R109" s="34">
        <v>24</v>
      </c>
      <c r="S109" s="34">
        <v>0</v>
      </c>
      <c r="T109" s="34">
        <v>14</v>
      </c>
      <c r="U109" s="34">
        <v>10</v>
      </c>
      <c r="V109" s="34">
        <v>0</v>
      </c>
      <c r="W109" s="34">
        <v>0</v>
      </c>
      <c r="X109" s="134" t="s">
        <v>333</v>
      </c>
    </row>
    <row r="110" spans="1:24" ht="38.25" x14ac:dyDescent="0.25">
      <c r="A110" s="51"/>
      <c r="B110" s="34"/>
      <c r="C110" s="51" t="s">
        <v>277</v>
      </c>
      <c r="D110" s="51"/>
      <c r="E110" s="17"/>
      <c r="F110" s="51"/>
      <c r="G110" s="137"/>
      <c r="H110" s="17"/>
      <c r="I110" s="52" t="s">
        <v>552</v>
      </c>
      <c r="J110" s="34"/>
      <c r="K110" s="52"/>
      <c r="L110" s="52"/>
      <c r="M110" s="52"/>
      <c r="N110" s="51"/>
      <c r="O110" s="28">
        <f>'[2]Plan Indicativo'!CP113</f>
        <v>0.33784315897955319</v>
      </c>
      <c r="P110" s="53"/>
      <c r="Q110" s="53"/>
      <c r="R110" s="51"/>
      <c r="S110" s="51"/>
      <c r="T110" s="51"/>
      <c r="U110" s="51"/>
      <c r="V110" s="51"/>
      <c r="W110" s="51"/>
      <c r="X110" s="137"/>
    </row>
    <row r="111" spans="1:24" ht="38.25" x14ac:dyDescent="0.25">
      <c r="A111" s="39"/>
      <c r="B111" s="34"/>
      <c r="C111" s="39" t="s">
        <v>277</v>
      </c>
      <c r="D111" s="39" t="s">
        <v>383</v>
      </c>
      <c r="E111" s="17"/>
      <c r="F111" s="39"/>
      <c r="G111" s="137"/>
      <c r="H111" s="17"/>
      <c r="I111" s="40" t="s">
        <v>553</v>
      </c>
      <c r="J111" s="34"/>
      <c r="K111" s="40"/>
      <c r="L111" s="40"/>
      <c r="M111" s="40"/>
      <c r="N111" s="39"/>
      <c r="O111" s="28">
        <f>'[2]Plan Indicativo'!CP114</f>
        <v>0.1</v>
      </c>
      <c r="P111" s="41"/>
      <c r="Q111" s="41"/>
      <c r="R111" s="39"/>
      <c r="S111" s="39"/>
      <c r="T111" s="39"/>
      <c r="U111" s="39"/>
      <c r="V111" s="39"/>
      <c r="W111" s="39"/>
      <c r="X111" s="137"/>
    </row>
    <row r="112" spans="1:24" ht="38.25" x14ac:dyDescent="0.25">
      <c r="A112" s="34"/>
      <c r="B112" s="34"/>
      <c r="C112" s="11" t="s">
        <v>277</v>
      </c>
      <c r="D112" s="11" t="s">
        <v>383</v>
      </c>
      <c r="E112" s="17"/>
      <c r="F112" s="11" t="s">
        <v>394</v>
      </c>
      <c r="G112" s="137"/>
      <c r="H112" s="17"/>
      <c r="I112" s="35" t="s">
        <v>554</v>
      </c>
      <c r="J112" s="34"/>
      <c r="K112" s="35"/>
      <c r="L112" s="35"/>
      <c r="M112" s="35"/>
      <c r="N112" s="11"/>
      <c r="O112" s="28">
        <f>'[2]Plan Indicativo'!CP115</f>
        <v>0.7</v>
      </c>
      <c r="P112" s="36"/>
      <c r="Q112" s="36"/>
      <c r="R112" s="11"/>
      <c r="S112" s="11"/>
      <c r="T112" s="11"/>
      <c r="U112" s="11"/>
      <c r="V112" s="11"/>
      <c r="W112" s="11"/>
      <c r="X112" s="137"/>
    </row>
    <row r="113" spans="1:24" ht="38.25" x14ac:dyDescent="0.25">
      <c r="A113" s="34">
        <v>11</v>
      </c>
      <c r="B113" s="34">
        <v>4</v>
      </c>
      <c r="C113" s="34" t="s">
        <v>277</v>
      </c>
      <c r="D113" s="34" t="s">
        <v>383</v>
      </c>
      <c r="E113" s="17"/>
      <c r="F113" s="60" t="s">
        <v>394</v>
      </c>
      <c r="G113" s="134" t="s">
        <v>393</v>
      </c>
      <c r="H113" s="17"/>
      <c r="I113" s="19" t="s">
        <v>395</v>
      </c>
      <c r="J113" s="34" t="s">
        <v>42</v>
      </c>
      <c r="K113" s="34" t="s">
        <v>43</v>
      </c>
      <c r="L113" s="19" t="s">
        <v>396</v>
      </c>
      <c r="M113" s="19" t="s">
        <v>397</v>
      </c>
      <c r="N113" s="19" t="s">
        <v>398</v>
      </c>
      <c r="O113" s="28">
        <f>'[2]Plan Indicativo'!CP116</f>
        <v>0.1</v>
      </c>
      <c r="P113" s="36" t="s">
        <v>52</v>
      </c>
      <c r="Q113" s="36"/>
      <c r="R113" s="44">
        <v>1000</v>
      </c>
      <c r="S113" s="34">
        <v>0</v>
      </c>
      <c r="T113" s="34">
        <v>250</v>
      </c>
      <c r="U113" s="34">
        <v>250</v>
      </c>
      <c r="V113" s="34">
        <v>250</v>
      </c>
      <c r="W113" s="34">
        <v>250</v>
      </c>
      <c r="X113" s="134" t="s">
        <v>393</v>
      </c>
    </row>
    <row r="114" spans="1:24" ht="38.25" x14ac:dyDescent="0.25">
      <c r="A114" s="34">
        <v>11</v>
      </c>
      <c r="B114" s="34">
        <v>4</v>
      </c>
      <c r="C114" s="34" t="s">
        <v>277</v>
      </c>
      <c r="D114" s="44" t="s">
        <v>383</v>
      </c>
      <c r="E114" s="17"/>
      <c r="F114" s="61" t="s">
        <v>394</v>
      </c>
      <c r="G114" s="134" t="s">
        <v>393</v>
      </c>
      <c r="H114" s="17"/>
      <c r="I114" s="19" t="s">
        <v>399</v>
      </c>
      <c r="J114" s="34" t="s">
        <v>42</v>
      </c>
      <c r="K114" s="44">
        <v>13</v>
      </c>
      <c r="L114" s="19" t="s">
        <v>400</v>
      </c>
      <c r="M114" s="19" t="s">
        <v>400</v>
      </c>
      <c r="N114" s="19" t="s">
        <v>401</v>
      </c>
      <c r="O114" s="28">
        <f>'[2]Plan Indicativo'!CP117</f>
        <v>0.1</v>
      </c>
      <c r="P114" s="36" t="s">
        <v>52</v>
      </c>
      <c r="Q114" s="36"/>
      <c r="R114" s="34">
        <v>12</v>
      </c>
      <c r="S114" s="34">
        <v>0</v>
      </c>
      <c r="T114" s="34">
        <v>23</v>
      </c>
      <c r="U114" s="34">
        <v>0</v>
      </c>
      <c r="V114" s="34">
        <v>0</v>
      </c>
      <c r="W114" s="34">
        <v>0</v>
      </c>
      <c r="X114" s="134" t="s">
        <v>393</v>
      </c>
    </row>
    <row r="115" spans="1:24" ht="38.25" x14ac:dyDescent="0.25">
      <c r="A115" s="34">
        <v>11</v>
      </c>
      <c r="B115" s="34">
        <v>4</v>
      </c>
      <c r="C115" s="34" t="s">
        <v>277</v>
      </c>
      <c r="D115" s="34" t="s">
        <v>383</v>
      </c>
      <c r="E115" s="17"/>
      <c r="F115" s="60" t="s">
        <v>394</v>
      </c>
      <c r="G115" s="134" t="s">
        <v>393</v>
      </c>
      <c r="H115" s="17"/>
      <c r="I115" s="19" t="s">
        <v>402</v>
      </c>
      <c r="J115" s="34" t="s">
        <v>42</v>
      </c>
      <c r="K115" s="34" t="s">
        <v>43</v>
      </c>
      <c r="L115" s="19" t="s">
        <v>403</v>
      </c>
      <c r="M115" s="19" t="s">
        <v>404</v>
      </c>
      <c r="N115" s="19" t="s">
        <v>405</v>
      </c>
      <c r="O115" s="28">
        <f>'[2]Plan Indicativo'!CP118</f>
        <v>0.1</v>
      </c>
      <c r="P115" s="36" t="s">
        <v>52</v>
      </c>
      <c r="Q115" s="36"/>
      <c r="R115" s="34">
        <v>15</v>
      </c>
      <c r="S115" s="34">
        <v>0</v>
      </c>
      <c r="T115" s="34">
        <v>0</v>
      </c>
      <c r="U115" s="34">
        <v>0</v>
      </c>
      <c r="V115" s="34">
        <v>7</v>
      </c>
      <c r="W115" s="34">
        <v>8</v>
      </c>
      <c r="X115" s="134" t="s">
        <v>393</v>
      </c>
    </row>
    <row r="116" spans="1:24" ht="30" x14ac:dyDescent="0.25">
      <c r="A116" s="34">
        <v>11</v>
      </c>
      <c r="B116" s="34">
        <v>4</v>
      </c>
      <c r="C116" s="34" t="s">
        <v>277</v>
      </c>
      <c r="D116" s="34" t="s">
        <v>383</v>
      </c>
      <c r="E116" s="17"/>
      <c r="F116" s="60" t="s">
        <v>394</v>
      </c>
      <c r="G116" s="134" t="s">
        <v>393</v>
      </c>
      <c r="H116" s="17"/>
      <c r="I116" s="19" t="s">
        <v>406</v>
      </c>
      <c r="J116" s="34" t="s">
        <v>42</v>
      </c>
      <c r="K116" s="34" t="s">
        <v>43</v>
      </c>
      <c r="L116" s="19" t="s">
        <v>407</v>
      </c>
      <c r="M116" s="19"/>
      <c r="N116" s="19" t="s">
        <v>407</v>
      </c>
      <c r="O116" s="28">
        <f>'[2]Plan Indicativo'!CP119</f>
        <v>0.3</v>
      </c>
      <c r="P116" s="36" t="s">
        <v>47</v>
      </c>
      <c r="Q116" s="36"/>
      <c r="R116" s="34">
        <v>10</v>
      </c>
      <c r="S116" s="34">
        <v>0</v>
      </c>
      <c r="T116" s="34">
        <v>3</v>
      </c>
      <c r="U116" s="34">
        <v>2</v>
      </c>
      <c r="V116" s="34">
        <v>2</v>
      </c>
      <c r="W116" s="34">
        <v>3</v>
      </c>
      <c r="X116" s="134" t="s">
        <v>393</v>
      </c>
    </row>
    <row r="117" spans="1:24" ht="30" x14ac:dyDescent="0.25">
      <c r="A117" s="34">
        <v>11</v>
      </c>
      <c r="B117" s="34">
        <v>4</v>
      </c>
      <c r="C117" s="34" t="s">
        <v>277</v>
      </c>
      <c r="D117" s="34" t="s">
        <v>383</v>
      </c>
      <c r="E117" s="17"/>
      <c r="F117" s="60" t="s">
        <v>394</v>
      </c>
      <c r="G117" s="134" t="s">
        <v>393</v>
      </c>
      <c r="H117" s="17"/>
      <c r="I117" s="19" t="s">
        <v>408</v>
      </c>
      <c r="J117" s="34" t="s">
        <v>42</v>
      </c>
      <c r="K117" s="34" t="s">
        <v>43</v>
      </c>
      <c r="L117" s="19" t="s">
        <v>409</v>
      </c>
      <c r="M117" s="19" t="s">
        <v>410</v>
      </c>
      <c r="N117" s="19" t="s">
        <v>411</v>
      </c>
      <c r="O117" s="28">
        <f>'[2]Plan Indicativo'!CP120</f>
        <v>0.1</v>
      </c>
      <c r="P117" s="36" t="s">
        <v>47</v>
      </c>
      <c r="Q117" s="36"/>
      <c r="R117" s="34">
        <v>3</v>
      </c>
      <c r="S117" s="34">
        <v>0</v>
      </c>
      <c r="T117" s="34">
        <v>0</v>
      </c>
      <c r="U117" s="34">
        <v>0</v>
      </c>
      <c r="V117" s="34">
        <v>1</v>
      </c>
      <c r="W117" s="34">
        <v>2</v>
      </c>
      <c r="X117" s="134" t="s">
        <v>393</v>
      </c>
    </row>
    <row r="118" spans="1:24" ht="30" x14ac:dyDescent="0.25">
      <c r="A118" s="34">
        <v>11</v>
      </c>
      <c r="B118" s="34">
        <v>4</v>
      </c>
      <c r="C118" s="34" t="s">
        <v>277</v>
      </c>
      <c r="D118" s="34" t="s">
        <v>383</v>
      </c>
      <c r="E118" s="17"/>
      <c r="F118" s="60" t="s">
        <v>394</v>
      </c>
      <c r="G118" s="134" t="s">
        <v>393</v>
      </c>
      <c r="H118" s="17"/>
      <c r="I118" s="19" t="s">
        <v>412</v>
      </c>
      <c r="J118" s="34" t="s">
        <v>42</v>
      </c>
      <c r="K118" s="34" t="s">
        <v>43</v>
      </c>
      <c r="L118" s="19"/>
      <c r="M118" s="19" t="s">
        <v>413</v>
      </c>
      <c r="N118" s="19" t="s">
        <v>413</v>
      </c>
      <c r="O118" s="28">
        <f>'[2]Plan Indicativo'!CP121</f>
        <v>0.2</v>
      </c>
      <c r="P118" s="36" t="s">
        <v>47</v>
      </c>
      <c r="Q118" s="36"/>
      <c r="R118" s="34">
        <v>1</v>
      </c>
      <c r="S118" s="34">
        <v>0</v>
      </c>
      <c r="T118" s="34">
        <v>0</v>
      </c>
      <c r="U118" s="34">
        <v>0</v>
      </c>
      <c r="V118" s="34">
        <v>0</v>
      </c>
      <c r="W118" s="34">
        <v>1</v>
      </c>
      <c r="X118" s="134" t="s">
        <v>393</v>
      </c>
    </row>
    <row r="119" spans="1:24" ht="51" x14ac:dyDescent="0.25">
      <c r="A119" s="34">
        <v>11</v>
      </c>
      <c r="B119" s="34">
        <v>4</v>
      </c>
      <c r="C119" s="34" t="s">
        <v>277</v>
      </c>
      <c r="D119" s="34" t="s">
        <v>383</v>
      </c>
      <c r="E119" s="17"/>
      <c r="F119" s="60" t="s">
        <v>394</v>
      </c>
      <c r="G119" s="134" t="s">
        <v>393</v>
      </c>
      <c r="H119" s="17"/>
      <c r="I119" s="19" t="s">
        <v>414</v>
      </c>
      <c r="J119" s="34" t="s">
        <v>42</v>
      </c>
      <c r="K119" s="34" t="s">
        <v>43</v>
      </c>
      <c r="L119" s="19" t="s">
        <v>415</v>
      </c>
      <c r="M119" s="19" t="s">
        <v>416</v>
      </c>
      <c r="N119" s="19" t="s">
        <v>417</v>
      </c>
      <c r="O119" s="28">
        <f>'[2]Plan Indicativo'!CP122</f>
        <v>0.1</v>
      </c>
      <c r="P119" s="36" t="s">
        <v>52</v>
      </c>
      <c r="Q119" s="36"/>
      <c r="R119" s="34">
        <v>9</v>
      </c>
      <c r="S119" s="34">
        <v>0</v>
      </c>
      <c r="T119" s="34">
        <v>2</v>
      </c>
      <c r="U119" s="34">
        <v>3</v>
      </c>
      <c r="V119" s="34">
        <v>2</v>
      </c>
      <c r="W119" s="34">
        <v>2</v>
      </c>
      <c r="X119" s="134" t="s">
        <v>393</v>
      </c>
    </row>
    <row r="120" spans="1:24" ht="38.25" x14ac:dyDescent="0.25">
      <c r="A120" s="11"/>
      <c r="B120" s="34"/>
      <c r="C120" s="11" t="s">
        <v>277</v>
      </c>
      <c r="D120" s="11" t="s">
        <v>383</v>
      </c>
      <c r="E120" s="17"/>
      <c r="F120" s="11" t="s">
        <v>384</v>
      </c>
      <c r="G120" s="137"/>
      <c r="H120" s="17"/>
      <c r="I120" s="35" t="s">
        <v>555</v>
      </c>
      <c r="J120" s="34"/>
      <c r="K120" s="35"/>
      <c r="L120" s="35"/>
      <c r="M120" s="35"/>
      <c r="N120" s="11"/>
      <c r="O120" s="28">
        <f>'[2]Plan Indicativo'!CP123</f>
        <v>0.3</v>
      </c>
      <c r="P120" s="36"/>
      <c r="Q120" s="36"/>
      <c r="R120" s="11"/>
      <c r="S120" s="11"/>
      <c r="T120" s="11"/>
      <c r="U120" s="11"/>
      <c r="V120" s="11"/>
      <c r="W120" s="11"/>
      <c r="X120" s="137"/>
    </row>
    <row r="121" spans="1:24" ht="38.25" x14ac:dyDescent="0.25">
      <c r="A121" s="34">
        <v>11</v>
      </c>
      <c r="B121" s="34">
        <v>4</v>
      </c>
      <c r="C121" s="34" t="s">
        <v>277</v>
      </c>
      <c r="D121" s="34" t="s">
        <v>383</v>
      </c>
      <c r="E121" s="17"/>
      <c r="F121" s="62" t="s">
        <v>384</v>
      </c>
      <c r="G121" s="137" t="s">
        <v>382</v>
      </c>
      <c r="H121" s="17"/>
      <c r="I121" s="19" t="s">
        <v>385</v>
      </c>
      <c r="J121" s="34" t="s">
        <v>42</v>
      </c>
      <c r="K121" s="34" t="s">
        <v>43</v>
      </c>
      <c r="L121" s="19" t="s">
        <v>386</v>
      </c>
      <c r="M121" s="19" t="s">
        <v>387</v>
      </c>
      <c r="N121" s="19" t="s">
        <v>388</v>
      </c>
      <c r="O121" s="28">
        <f>'[2]Plan Indicativo'!CP124</f>
        <v>0.7</v>
      </c>
      <c r="P121" s="36" t="s">
        <v>52</v>
      </c>
      <c r="Q121" s="36"/>
      <c r="R121" s="34">
        <v>18</v>
      </c>
      <c r="S121" s="34">
        <v>0</v>
      </c>
      <c r="T121" s="34">
        <v>6</v>
      </c>
      <c r="U121" s="34">
        <v>4</v>
      </c>
      <c r="V121" s="34">
        <v>4</v>
      </c>
      <c r="W121" s="34">
        <v>4</v>
      </c>
      <c r="X121" s="137" t="s">
        <v>382</v>
      </c>
    </row>
    <row r="122" spans="1:24" ht="51" x14ac:dyDescent="0.25">
      <c r="A122" s="34">
        <v>11</v>
      </c>
      <c r="B122" s="34">
        <v>4</v>
      </c>
      <c r="C122" s="34" t="s">
        <v>277</v>
      </c>
      <c r="D122" s="34" t="s">
        <v>383</v>
      </c>
      <c r="E122" s="17"/>
      <c r="F122" s="62" t="s">
        <v>384</v>
      </c>
      <c r="G122" s="137" t="s">
        <v>382</v>
      </c>
      <c r="H122" s="17"/>
      <c r="I122" s="19" t="s">
        <v>389</v>
      </c>
      <c r="J122" s="34" t="s">
        <v>42</v>
      </c>
      <c r="K122" s="34" t="s">
        <v>43</v>
      </c>
      <c r="L122" s="19" t="s">
        <v>390</v>
      </c>
      <c r="M122" s="19" t="s">
        <v>391</v>
      </c>
      <c r="N122" s="19" t="s">
        <v>392</v>
      </c>
      <c r="O122" s="28">
        <f>'[2]Plan Indicativo'!CP125</f>
        <v>0.3</v>
      </c>
      <c r="P122" s="36" t="s">
        <v>52</v>
      </c>
      <c r="Q122" s="36"/>
      <c r="R122" s="34">
        <v>6</v>
      </c>
      <c r="S122" s="34">
        <v>0</v>
      </c>
      <c r="T122" s="34">
        <v>5</v>
      </c>
      <c r="U122" s="34">
        <v>1</v>
      </c>
      <c r="V122" s="34">
        <v>0</v>
      </c>
      <c r="W122" s="34">
        <v>0</v>
      </c>
      <c r="X122" s="137" t="s">
        <v>382</v>
      </c>
    </row>
    <row r="123" spans="1:24" ht="63.75" x14ac:dyDescent="0.25">
      <c r="A123" s="39"/>
      <c r="B123" s="34"/>
      <c r="C123" s="39" t="s">
        <v>277</v>
      </c>
      <c r="D123" s="39" t="s">
        <v>278</v>
      </c>
      <c r="E123" s="17"/>
      <c r="F123" s="39"/>
      <c r="G123" s="137"/>
      <c r="H123" s="17"/>
      <c r="I123" s="40" t="s">
        <v>556</v>
      </c>
      <c r="J123" s="34"/>
      <c r="K123" s="40"/>
      <c r="L123" s="40"/>
      <c r="M123" s="40"/>
      <c r="N123" s="39"/>
      <c r="O123" s="28">
        <f>'[2]Plan Indicativo'!CP126</f>
        <v>0.9</v>
      </c>
      <c r="P123" s="41"/>
      <c r="Q123" s="41"/>
      <c r="R123" s="39"/>
      <c r="S123" s="39"/>
      <c r="T123" s="39"/>
      <c r="U123" s="39"/>
      <c r="V123" s="39"/>
      <c r="W123" s="39"/>
      <c r="X123" s="137"/>
    </row>
    <row r="124" spans="1:24" ht="63.75" x14ac:dyDescent="0.25">
      <c r="A124" s="34">
        <v>11</v>
      </c>
      <c r="B124" s="34"/>
      <c r="C124" s="11" t="s">
        <v>277</v>
      </c>
      <c r="D124" s="11" t="s">
        <v>278</v>
      </c>
      <c r="E124" s="17"/>
      <c r="F124" s="11" t="s">
        <v>279</v>
      </c>
      <c r="G124" s="137"/>
      <c r="H124" s="17"/>
      <c r="I124" s="35" t="s">
        <v>557</v>
      </c>
      <c r="J124" s="34"/>
      <c r="K124" s="35"/>
      <c r="L124" s="35"/>
      <c r="M124" s="35"/>
      <c r="N124" s="11"/>
      <c r="O124" s="28">
        <f>'[2]Plan Indicativo'!CP127</f>
        <v>0.8</v>
      </c>
      <c r="P124" s="36"/>
      <c r="Q124" s="36"/>
      <c r="R124" s="11"/>
      <c r="S124" s="11"/>
      <c r="T124" s="11"/>
      <c r="U124" s="11"/>
      <c r="V124" s="11"/>
      <c r="W124" s="11"/>
      <c r="X124" s="137"/>
    </row>
    <row r="125" spans="1:24" ht="51" x14ac:dyDescent="0.25">
      <c r="A125" s="34">
        <v>11</v>
      </c>
      <c r="B125" s="34">
        <v>4</v>
      </c>
      <c r="C125" s="34" t="s">
        <v>277</v>
      </c>
      <c r="D125" s="34" t="s">
        <v>278</v>
      </c>
      <c r="E125" s="17"/>
      <c r="F125" s="63" t="s">
        <v>279</v>
      </c>
      <c r="G125" s="137" t="s">
        <v>26</v>
      </c>
      <c r="H125" s="17"/>
      <c r="I125" s="19" t="s">
        <v>280</v>
      </c>
      <c r="J125" s="34" t="s">
        <v>281</v>
      </c>
      <c r="K125" s="34" t="s">
        <v>43</v>
      </c>
      <c r="L125" s="19" t="s">
        <v>282</v>
      </c>
      <c r="M125" s="19" t="s">
        <v>283</v>
      </c>
      <c r="N125" s="19" t="s">
        <v>284</v>
      </c>
      <c r="O125" s="28">
        <f>'[2]Plan Indicativo'!CP128</f>
        <v>0.7</v>
      </c>
      <c r="P125" s="36" t="s">
        <v>47</v>
      </c>
      <c r="Q125" s="19" t="s">
        <v>285</v>
      </c>
      <c r="R125" s="203">
        <v>5.3</v>
      </c>
      <c r="S125" s="203">
        <v>0.3</v>
      </c>
      <c r="T125" s="203">
        <v>0.26500000000000001</v>
      </c>
      <c r="U125" s="203">
        <v>0.26100000000000001</v>
      </c>
      <c r="V125" s="203">
        <v>2</v>
      </c>
      <c r="W125" s="203">
        <v>2.774</v>
      </c>
      <c r="X125" s="137" t="s">
        <v>26</v>
      </c>
    </row>
    <row r="126" spans="1:24" ht="178.5" x14ac:dyDescent="0.25">
      <c r="A126" s="34">
        <v>11</v>
      </c>
      <c r="B126" s="34">
        <v>4</v>
      </c>
      <c r="C126" s="34" t="s">
        <v>277</v>
      </c>
      <c r="D126" s="34" t="s">
        <v>278</v>
      </c>
      <c r="E126" s="17"/>
      <c r="F126" s="63" t="s">
        <v>279</v>
      </c>
      <c r="G126" s="137" t="s">
        <v>26</v>
      </c>
      <c r="H126" s="17"/>
      <c r="I126" s="19" t="s">
        <v>286</v>
      </c>
      <c r="J126" s="34" t="s">
        <v>287</v>
      </c>
      <c r="K126" s="34" t="s">
        <v>43</v>
      </c>
      <c r="L126" s="19" t="s">
        <v>288</v>
      </c>
      <c r="M126" s="19" t="s">
        <v>289</v>
      </c>
      <c r="N126" s="19" t="s">
        <v>290</v>
      </c>
      <c r="O126" s="28">
        <f>'[2]Plan Indicativo'!CP129</f>
        <v>0.15</v>
      </c>
      <c r="P126" s="36" t="s">
        <v>52</v>
      </c>
      <c r="Q126" s="19" t="s">
        <v>291</v>
      </c>
      <c r="R126" s="44">
        <v>30000</v>
      </c>
      <c r="S126" s="64">
        <v>5330</v>
      </c>
      <c r="T126" s="64">
        <v>5330</v>
      </c>
      <c r="U126" s="64">
        <v>6500</v>
      </c>
      <c r="V126" s="64">
        <v>8170</v>
      </c>
      <c r="W126" s="64">
        <v>10000</v>
      </c>
      <c r="X126" s="137" t="s">
        <v>26</v>
      </c>
    </row>
    <row r="127" spans="1:24" ht="51" x14ac:dyDescent="0.25">
      <c r="A127" s="34">
        <v>11</v>
      </c>
      <c r="B127" s="34">
        <v>4</v>
      </c>
      <c r="C127" s="34" t="s">
        <v>277</v>
      </c>
      <c r="D127" s="34" t="s">
        <v>278</v>
      </c>
      <c r="E127" s="17"/>
      <c r="F127" s="63" t="s">
        <v>279</v>
      </c>
      <c r="G127" s="137" t="s">
        <v>26</v>
      </c>
      <c r="H127" s="17"/>
      <c r="I127" s="19" t="s">
        <v>292</v>
      </c>
      <c r="J127" s="34" t="s">
        <v>293</v>
      </c>
      <c r="K127" s="34" t="s">
        <v>43</v>
      </c>
      <c r="L127" s="19" t="s">
        <v>294</v>
      </c>
      <c r="M127" s="19"/>
      <c r="N127" s="19" t="s">
        <v>294</v>
      </c>
      <c r="O127" s="28">
        <f>'[2]Plan Indicativo'!CP130</f>
        <v>0.02</v>
      </c>
      <c r="P127" s="36" t="s">
        <v>47</v>
      </c>
      <c r="Q127" s="36"/>
      <c r="R127" s="44">
        <v>4361</v>
      </c>
      <c r="S127" s="64">
        <v>0</v>
      </c>
      <c r="T127" s="64">
        <v>0</v>
      </c>
      <c r="U127" s="64">
        <v>0</v>
      </c>
      <c r="V127" s="64">
        <v>2000</v>
      </c>
      <c r="W127" s="64">
        <v>2361</v>
      </c>
      <c r="X127" s="137" t="s">
        <v>26</v>
      </c>
    </row>
    <row r="128" spans="1:24" ht="51" x14ac:dyDescent="0.25">
      <c r="A128" s="34">
        <v>11</v>
      </c>
      <c r="B128" s="34">
        <v>4</v>
      </c>
      <c r="C128" s="34" t="s">
        <v>277</v>
      </c>
      <c r="D128" s="44" t="s">
        <v>278</v>
      </c>
      <c r="E128" s="17"/>
      <c r="F128" s="65" t="s">
        <v>279</v>
      </c>
      <c r="G128" s="137" t="s">
        <v>26</v>
      </c>
      <c r="H128" s="17"/>
      <c r="I128" s="19" t="s">
        <v>295</v>
      </c>
      <c r="J128" s="34" t="s">
        <v>42</v>
      </c>
      <c r="K128" s="44">
        <v>7</v>
      </c>
      <c r="L128" s="19" t="s">
        <v>296</v>
      </c>
      <c r="M128" s="19"/>
      <c r="N128" s="19" t="s">
        <v>296</v>
      </c>
      <c r="O128" s="28">
        <f>'[2]Plan Indicativo'!CP131</f>
        <v>0.13</v>
      </c>
      <c r="P128" s="36" t="s">
        <v>47</v>
      </c>
      <c r="Q128" s="36"/>
      <c r="R128" s="34">
        <v>7</v>
      </c>
      <c r="S128" s="34">
        <v>0</v>
      </c>
      <c r="T128" s="34">
        <v>0</v>
      </c>
      <c r="U128" s="34">
        <v>0</v>
      </c>
      <c r="V128" s="34">
        <v>3</v>
      </c>
      <c r="W128" s="34">
        <v>4</v>
      </c>
      <c r="X128" s="137" t="s">
        <v>26</v>
      </c>
    </row>
    <row r="129" spans="1:24" ht="63.75" x14ac:dyDescent="0.25">
      <c r="A129" s="34"/>
      <c r="B129" s="34"/>
      <c r="C129" s="11" t="s">
        <v>277</v>
      </c>
      <c r="D129" s="11" t="s">
        <v>278</v>
      </c>
      <c r="E129" s="17"/>
      <c r="F129" s="11" t="s">
        <v>297</v>
      </c>
      <c r="G129" s="137"/>
      <c r="H129" s="17"/>
      <c r="I129" s="35" t="s">
        <v>558</v>
      </c>
      <c r="J129" s="34"/>
      <c r="K129" s="35"/>
      <c r="L129" s="35"/>
      <c r="M129" s="35"/>
      <c r="N129" s="11"/>
      <c r="O129" s="28">
        <f>'[2]Plan Indicativo'!CP132</f>
        <v>0.2</v>
      </c>
      <c r="P129" s="36"/>
      <c r="Q129" s="36"/>
      <c r="R129" s="11"/>
      <c r="S129" s="11"/>
      <c r="T129" s="11"/>
      <c r="U129" s="11"/>
      <c r="V129" s="11"/>
      <c r="W129" s="11"/>
      <c r="X129" s="137"/>
    </row>
    <row r="130" spans="1:24" ht="51" x14ac:dyDescent="0.25">
      <c r="A130" s="34">
        <v>11</v>
      </c>
      <c r="B130" s="34">
        <v>4</v>
      </c>
      <c r="C130" s="34" t="s">
        <v>277</v>
      </c>
      <c r="D130" s="34" t="s">
        <v>278</v>
      </c>
      <c r="E130" s="17"/>
      <c r="F130" s="66" t="s">
        <v>297</v>
      </c>
      <c r="G130" s="137" t="s">
        <v>26</v>
      </c>
      <c r="H130" s="17"/>
      <c r="I130" s="19" t="s">
        <v>298</v>
      </c>
      <c r="J130" s="34" t="s">
        <v>42</v>
      </c>
      <c r="K130" s="34" t="s">
        <v>43</v>
      </c>
      <c r="L130" s="19"/>
      <c r="M130" s="19" t="s">
        <v>299</v>
      </c>
      <c r="N130" s="19" t="s">
        <v>299</v>
      </c>
      <c r="O130" s="28">
        <f>'[2]Plan Indicativo'!CP133</f>
        <v>1</v>
      </c>
      <c r="P130" s="36" t="s">
        <v>52</v>
      </c>
      <c r="Q130" s="36"/>
      <c r="R130" s="34">
        <v>8</v>
      </c>
      <c r="S130" s="34">
        <v>0</v>
      </c>
      <c r="T130" s="34">
        <v>0</v>
      </c>
      <c r="U130" s="34">
        <v>0</v>
      </c>
      <c r="V130" s="34">
        <v>0</v>
      </c>
      <c r="W130" s="34">
        <v>8</v>
      </c>
      <c r="X130" s="137" t="s">
        <v>26</v>
      </c>
    </row>
    <row r="131" spans="1:24" ht="38.25" x14ac:dyDescent="0.25">
      <c r="A131" s="51"/>
      <c r="B131" s="34"/>
      <c r="C131" s="51" t="s">
        <v>120</v>
      </c>
      <c r="D131" s="51"/>
      <c r="E131" s="17"/>
      <c r="F131" s="51"/>
      <c r="G131" s="137"/>
      <c r="H131" s="17"/>
      <c r="I131" s="52" t="s">
        <v>559</v>
      </c>
      <c r="J131" s="34"/>
      <c r="K131" s="52"/>
      <c r="L131" s="52"/>
      <c r="M131" s="52"/>
      <c r="N131" s="51"/>
      <c r="O131" s="28">
        <f>'[2]Plan Indicativo'!CP134</f>
        <v>9.4183853579684174E-2</v>
      </c>
      <c r="P131" s="53"/>
      <c r="Q131" s="53"/>
      <c r="R131" s="51"/>
      <c r="S131" s="51"/>
      <c r="T131" s="51"/>
      <c r="U131" s="51"/>
      <c r="V131" s="51"/>
      <c r="W131" s="51"/>
      <c r="X131" s="137"/>
    </row>
    <row r="132" spans="1:24" ht="38.25" x14ac:dyDescent="0.25">
      <c r="A132" s="39"/>
      <c r="B132" s="34"/>
      <c r="C132" s="39" t="s">
        <v>120</v>
      </c>
      <c r="D132" s="39" t="s">
        <v>300</v>
      </c>
      <c r="E132" s="17"/>
      <c r="F132" s="39"/>
      <c r="G132" s="137"/>
      <c r="H132" s="17"/>
      <c r="I132" s="40" t="s">
        <v>560</v>
      </c>
      <c r="J132" s="34"/>
      <c r="K132" s="40"/>
      <c r="L132" s="40"/>
      <c r="M132" s="40"/>
      <c r="N132" s="39"/>
      <c r="O132" s="28">
        <f>'[2]Plan Indicativo'!CP135</f>
        <v>0.8</v>
      </c>
      <c r="P132" s="41"/>
      <c r="Q132" s="41"/>
      <c r="R132" s="39"/>
      <c r="S132" s="39"/>
      <c r="T132" s="39"/>
      <c r="U132" s="39"/>
      <c r="V132" s="39"/>
      <c r="W132" s="39"/>
      <c r="X132" s="137"/>
    </row>
    <row r="133" spans="1:24" ht="51" x14ac:dyDescent="0.25">
      <c r="A133" s="11"/>
      <c r="B133" s="34"/>
      <c r="C133" s="11" t="s">
        <v>120</v>
      </c>
      <c r="D133" s="11" t="s">
        <v>300</v>
      </c>
      <c r="E133" s="17"/>
      <c r="F133" s="11" t="s">
        <v>301</v>
      </c>
      <c r="G133" s="137"/>
      <c r="H133" s="17"/>
      <c r="I133" s="35" t="s">
        <v>561</v>
      </c>
      <c r="J133" s="34"/>
      <c r="K133" s="35"/>
      <c r="L133" s="35"/>
      <c r="M133" s="35"/>
      <c r="N133" s="11"/>
      <c r="O133" s="28">
        <f>'[2]Plan Indicativo'!CP136</f>
        <v>0.6</v>
      </c>
      <c r="P133" s="36"/>
      <c r="Q133" s="36"/>
      <c r="R133" s="11"/>
      <c r="S133" s="11"/>
      <c r="T133" s="11"/>
      <c r="U133" s="11"/>
      <c r="V133" s="11"/>
      <c r="W133" s="11"/>
      <c r="X133" s="137"/>
    </row>
    <row r="134" spans="1:24" ht="45" x14ac:dyDescent="0.25">
      <c r="A134" s="34">
        <v>16</v>
      </c>
      <c r="B134" s="34">
        <v>5</v>
      </c>
      <c r="C134" s="34" t="s">
        <v>120</v>
      </c>
      <c r="D134" s="44" t="s">
        <v>300</v>
      </c>
      <c r="E134" s="17"/>
      <c r="F134" s="67" t="s">
        <v>301</v>
      </c>
      <c r="G134" s="134" t="s">
        <v>327</v>
      </c>
      <c r="H134" s="17"/>
      <c r="I134" s="19" t="s">
        <v>328</v>
      </c>
      <c r="J134" s="34" t="s">
        <v>42</v>
      </c>
      <c r="K134" s="44">
        <v>0</v>
      </c>
      <c r="L134" s="19" t="s">
        <v>329</v>
      </c>
      <c r="M134" s="19"/>
      <c r="N134" s="19" t="s">
        <v>329</v>
      </c>
      <c r="O134" s="28">
        <f>'[2]Plan Indicativo'!CP137</f>
        <v>0.1</v>
      </c>
      <c r="P134" s="36" t="s">
        <v>52</v>
      </c>
      <c r="Q134" s="36"/>
      <c r="R134" s="34">
        <v>1</v>
      </c>
      <c r="S134" s="34">
        <v>0</v>
      </c>
      <c r="T134" s="34">
        <v>0</v>
      </c>
      <c r="U134" s="34">
        <v>0</v>
      </c>
      <c r="V134" s="34">
        <v>1</v>
      </c>
      <c r="W134" s="34">
        <v>0</v>
      </c>
      <c r="X134" s="134" t="s">
        <v>327</v>
      </c>
    </row>
    <row r="135" spans="1:24" ht="63.75" x14ac:dyDescent="0.25">
      <c r="A135" s="34">
        <v>16</v>
      </c>
      <c r="B135" s="34">
        <v>5</v>
      </c>
      <c r="C135" s="34" t="s">
        <v>120</v>
      </c>
      <c r="D135" s="44" t="s">
        <v>300</v>
      </c>
      <c r="E135" s="17"/>
      <c r="F135" s="67" t="s">
        <v>301</v>
      </c>
      <c r="G135" s="134" t="s">
        <v>330</v>
      </c>
      <c r="H135" s="17"/>
      <c r="I135" s="19" t="s">
        <v>331</v>
      </c>
      <c r="J135" s="34" t="s">
        <v>42</v>
      </c>
      <c r="K135" s="44">
        <v>0</v>
      </c>
      <c r="L135" s="19" t="s">
        <v>332</v>
      </c>
      <c r="M135" s="19"/>
      <c r="N135" s="19" t="s">
        <v>332</v>
      </c>
      <c r="O135" s="28">
        <f>'[2]Plan Indicativo'!CP138</f>
        <v>0.1</v>
      </c>
      <c r="P135" s="36" t="s">
        <v>52</v>
      </c>
      <c r="Q135" s="36"/>
      <c r="R135" s="34">
        <v>1</v>
      </c>
      <c r="S135" s="34">
        <v>0</v>
      </c>
      <c r="T135" s="34">
        <v>0</v>
      </c>
      <c r="U135" s="34">
        <v>1</v>
      </c>
      <c r="V135" s="34">
        <v>0</v>
      </c>
      <c r="W135" s="34">
        <v>0</v>
      </c>
      <c r="X135" s="134" t="s">
        <v>330</v>
      </c>
    </row>
    <row r="136" spans="1:24" ht="60" x14ac:dyDescent="0.25">
      <c r="A136" s="34">
        <v>16</v>
      </c>
      <c r="B136" s="34">
        <v>5</v>
      </c>
      <c r="C136" s="34" t="s">
        <v>120</v>
      </c>
      <c r="D136" s="68" t="s">
        <v>300</v>
      </c>
      <c r="E136" s="17"/>
      <c r="F136" s="69" t="s">
        <v>301</v>
      </c>
      <c r="G136" s="134" t="s">
        <v>379</v>
      </c>
      <c r="H136" s="17"/>
      <c r="I136" s="19" t="s">
        <v>380</v>
      </c>
      <c r="J136" s="34" t="s">
        <v>135</v>
      </c>
      <c r="K136" s="68">
        <v>0.61</v>
      </c>
      <c r="L136" s="19" t="s">
        <v>381</v>
      </c>
      <c r="M136" s="19"/>
      <c r="N136" s="19" t="s">
        <v>381</v>
      </c>
      <c r="O136" s="28">
        <f>'[2]Plan Indicativo'!CP139</f>
        <v>0.1</v>
      </c>
      <c r="P136" s="36" t="s">
        <v>52</v>
      </c>
      <c r="Q136" s="36"/>
      <c r="R136" s="68">
        <v>1</v>
      </c>
      <c r="S136" s="68">
        <v>0</v>
      </c>
      <c r="T136" s="68">
        <v>0</v>
      </c>
      <c r="U136" s="68">
        <v>0.3</v>
      </c>
      <c r="V136" s="68">
        <v>0.3</v>
      </c>
      <c r="W136" s="68">
        <v>0.4</v>
      </c>
      <c r="X136" s="134" t="s">
        <v>379</v>
      </c>
    </row>
    <row r="137" spans="1:24" ht="38.25" x14ac:dyDescent="0.25">
      <c r="A137" s="34">
        <v>16</v>
      </c>
      <c r="B137" s="34">
        <v>5</v>
      </c>
      <c r="C137" s="34" t="s">
        <v>120</v>
      </c>
      <c r="D137" s="44" t="s">
        <v>300</v>
      </c>
      <c r="E137" s="17"/>
      <c r="F137" s="67" t="s">
        <v>301</v>
      </c>
      <c r="G137" s="134" t="s">
        <v>26</v>
      </c>
      <c r="H137" s="17"/>
      <c r="I137" s="19" t="s">
        <v>302</v>
      </c>
      <c r="J137" s="34" t="s">
        <v>42</v>
      </c>
      <c r="K137" s="44">
        <v>0</v>
      </c>
      <c r="L137" s="19" t="s">
        <v>303</v>
      </c>
      <c r="M137" s="19"/>
      <c r="N137" s="19" t="s">
        <v>303</v>
      </c>
      <c r="O137" s="28">
        <f>'[2]Plan Indicativo'!CP140</f>
        <v>0.1</v>
      </c>
      <c r="P137" s="36" t="s">
        <v>52</v>
      </c>
      <c r="Q137" s="36"/>
      <c r="R137" s="34">
        <v>1</v>
      </c>
      <c r="S137" s="34">
        <v>0</v>
      </c>
      <c r="T137" s="34">
        <v>0</v>
      </c>
      <c r="U137" s="34">
        <v>0</v>
      </c>
      <c r="V137" s="34">
        <v>0</v>
      </c>
      <c r="W137" s="34">
        <v>1</v>
      </c>
      <c r="X137" s="134" t="s">
        <v>26</v>
      </c>
    </row>
    <row r="138" spans="1:24" ht="38.25" x14ac:dyDescent="0.25">
      <c r="A138" s="34">
        <v>16</v>
      </c>
      <c r="B138" s="34">
        <v>5</v>
      </c>
      <c r="C138" s="34" t="s">
        <v>120</v>
      </c>
      <c r="D138" s="44" t="s">
        <v>300</v>
      </c>
      <c r="E138" s="17"/>
      <c r="F138" s="67" t="s">
        <v>301</v>
      </c>
      <c r="G138" s="137" t="s">
        <v>309</v>
      </c>
      <c r="H138" s="17"/>
      <c r="I138" s="19" t="s">
        <v>310</v>
      </c>
      <c r="J138" s="34" t="s">
        <v>42</v>
      </c>
      <c r="K138" s="44">
        <v>0</v>
      </c>
      <c r="L138" s="19" t="s">
        <v>311</v>
      </c>
      <c r="M138" s="19"/>
      <c r="N138" s="19" t="s">
        <v>311</v>
      </c>
      <c r="O138" s="28">
        <f>'[2]Plan Indicativo'!CP141</f>
        <v>0.1</v>
      </c>
      <c r="P138" s="36" t="s">
        <v>52</v>
      </c>
      <c r="Q138" s="36"/>
      <c r="R138" s="34">
        <v>1</v>
      </c>
      <c r="S138" s="34">
        <v>0</v>
      </c>
      <c r="T138" s="34">
        <v>0</v>
      </c>
      <c r="U138" s="34">
        <v>0</v>
      </c>
      <c r="V138" s="34">
        <v>0</v>
      </c>
      <c r="W138" s="34">
        <v>1</v>
      </c>
      <c r="X138" s="137" t="s">
        <v>309</v>
      </c>
    </row>
    <row r="139" spans="1:24" ht="38.25" x14ac:dyDescent="0.25">
      <c r="A139" s="34">
        <v>16</v>
      </c>
      <c r="B139" s="34">
        <v>5</v>
      </c>
      <c r="C139" s="34" t="s">
        <v>120</v>
      </c>
      <c r="D139" s="44" t="s">
        <v>300</v>
      </c>
      <c r="E139" s="17"/>
      <c r="F139" s="67" t="s">
        <v>301</v>
      </c>
      <c r="G139" s="137" t="s">
        <v>309</v>
      </c>
      <c r="H139" s="17"/>
      <c r="I139" s="19" t="s">
        <v>312</v>
      </c>
      <c r="J139" s="34" t="s">
        <v>42</v>
      </c>
      <c r="K139" s="44">
        <v>0</v>
      </c>
      <c r="L139" s="19" t="s">
        <v>313</v>
      </c>
      <c r="M139" s="19"/>
      <c r="N139" s="19" t="s">
        <v>313</v>
      </c>
      <c r="O139" s="28">
        <f>'[2]Plan Indicativo'!CP142</f>
        <v>0.1</v>
      </c>
      <c r="P139" s="36" t="s">
        <v>52</v>
      </c>
      <c r="Q139" s="36"/>
      <c r="R139" s="34">
        <v>1</v>
      </c>
      <c r="S139" s="34">
        <v>0</v>
      </c>
      <c r="T139" s="34">
        <v>0</v>
      </c>
      <c r="U139" s="34">
        <v>0</v>
      </c>
      <c r="V139" s="34">
        <v>0</v>
      </c>
      <c r="W139" s="34">
        <v>1</v>
      </c>
      <c r="X139" s="137" t="s">
        <v>309</v>
      </c>
    </row>
    <row r="140" spans="1:24" ht="63.75" x14ac:dyDescent="0.25">
      <c r="A140" s="34">
        <v>16</v>
      </c>
      <c r="B140" s="34">
        <v>5</v>
      </c>
      <c r="C140" s="34" t="s">
        <v>120</v>
      </c>
      <c r="D140" s="44" t="s">
        <v>300</v>
      </c>
      <c r="E140" s="17"/>
      <c r="F140" s="67" t="s">
        <v>301</v>
      </c>
      <c r="G140" s="137" t="s">
        <v>26</v>
      </c>
      <c r="H140" s="17"/>
      <c r="I140" s="19" t="s">
        <v>304</v>
      </c>
      <c r="J140" s="34" t="s">
        <v>135</v>
      </c>
      <c r="K140" s="44">
        <v>0</v>
      </c>
      <c r="L140" s="19" t="s">
        <v>305</v>
      </c>
      <c r="M140" s="19"/>
      <c r="N140" s="19" t="s">
        <v>305</v>
      </c>
      <c r="O140" s="28">
        <f>'[2]Plan Indicativo'!CP143</f>
        <v>0.1</v>
      </c>
      <c r="P140" s="36" t="s">
        <v>47</v>
      </c>
      <c r="Q140" s="36"/>
      <c r="R140" s="68">
        <v>1</v>
      </c>
      <c r="S140" s="70">
        <v>0</v>
      </c>
      <c r="T140" s="70">
        <v>0</v>
      </c>
      <c r="U140" s="70">
        <v>0</v>
      </c>
      <c r="V140" s="70">
        <v>0</v>
      </c>
      <c r="W140" s="70">
        <v>1</v>
      </c>
      <c r="X140" s="137" t="s">
        <v>26</v>
      </c>
    </row>
    <row r="141" spans="1:24" ht="38.25" x14ac:dyDescent="0.25">
      <c r="A141" s="34">
        <v>16</v>
      </c>
      <c r="B141" s="34">
        <v>5</v>
      </c>
      <c r="C141" s="34" t="s">
        <v>120</v>
      </c>
      <c r="D141" s="44" t="s">
        <v>300</v>
      </c>
      <c r="E141" s="17"/>
      <c r="F141" s="67" t="s">
        <v>301</v>
      </c>
      <c r="G141" s="134" t="s">
        <v>418</v>
      </c>
      <c r="H141" s="17"/>
      <c r="I141" s="19" t="s">
        <v>419</v>
      </c>
      <c r="J141" s="34" t="s">
        <v>42</v>
      </c>
      <c r="K141" s="44">
        <v>0</v>
      </c>
      <c r="L141" s="19" t="s">
        <v>420</v>
      </c>
      <c r="M141" s="19"/>
      <c r="N141" s="19" t="s">
        <v>420</v>
      </c>
      <c r="O141" s="28">
        <f>'[2]Plan Indicativo'!CP144</f>
        <v>0.1</v>
      </c>
      <c r="P141" s="36" t="s">
        <v>52</v>
      </c>
      <c r="Q141" s="36"/>
      <c r="R141" s="34">
        <v>2</v>
      </c>
      <c r="S141" s="34">
        <v>0</v>
      </c>
      <c r="T141" s="34">
        <v>1</v>
      </c>
      <c r="U141" s="34">
        <v>1</v>
      </c>
      <c r="V141" s="34">
        <v>0</v>
      </c>
      <c r="W141" s="34">
        <v>0</v>
      </c>
      <c r="X141" s="134" t="s">
        <v>418</v>
      </c>
    </row>
    <row r="142" spans="1:24" ht="38.25" x14ac:dyDescent="0.25">
      <c r="A142" s="34">
        <v>16</v>
      </c>
      <c r="B142" s="34"/>
      <c r="C142" s="34" t="s">
        <v>120</v>
      </c>
      <c r="D142" s="44" t="s">
        <v>300</v>
      </c>
      <c r="E142" s="17"/>
      <c r="F142" s="67" t="s">
        <v>301</v>
      </c>
      <c r="G142" s="137" t="s">
        <v>26</v>
      </c>
      <c r="H142" s="17"/>
      <c r="I142" s="19" t="s">
        <v>306</v>
      </c>
      <c r="J142" s="34" t="s">
        <v>135</v>
      </c>
      <c r="K142" s="44">
        <v>0</v>
      </c>
      <c r="L142" s="19" t="s">
        <v>306</v>
      </c>
      <c r="M142" s="19"/>
      <c r="N142" s="19" t="s">
        <v>306</v>
      </c>
      <c r="O142" s="28">
        <f>'[2]Plan Indicativo'!CP145</f>
        <v>0.2</v>
      </c>
      <c r="P142" s="36" t="s">
        <v>47</v>
      </c>
      <c r="Q142" s="36"/>
      <c r="R142" s="68">
        <v>1</v>
      </c>
      <c r="S142" s="70">
        <v>0</v>
      </c>
      <c r="T142" s="70">
        <v>0</v>
      </c>
      <c r="U142" s="70">
        <v>0</v>
      </c>
      <c r="V142" s="70">
        <v>0.5</v>
      </c>
      <c r="W142" s="70">
        <v>0.5</v>
      </c>
      <c r="X142" s="137" t="s">
        <v>26</v>
      </c>
    </row>
    <row r="143" spans="1:24" ht="51" x14ac:dyDescent="0.25">
      <c r="A143" s="11"/>
      <c r="B143" s="34"/>
      <c r="C143" s="11" t="s">
        <v>120</v>
      </c>
      <c r="D143" s="11" t="s">
        <v>300</v>
      </c>
      <c r="E143" s="17"/>
      <c r="F143" s="11" t="s">
        <v>307</v>
      </c>
      <c r="G143" s="137"/>
      <c r="H143" s="17"/>
      <c r="I143" s="35" t="s">
        <v>562</v>
      </c>
      <c r="J143" s="34"/>
      <c r="K143" s="35"/>
      <c r="L143" s="35"/>
      <c r="M143" s="35"/>
      <c r="N143" s="35"/>
      <c r="O143" s="28">
        <f>'[2]Plan Indicativo'!CP146</f>
        <v>0.1</v>
      </c>
      <c r="P143" s="36"/>
      <c r="Q143" s="36"/>
      <c r="R143" s="11"/>
      <c r="S143" s="11"/>
      <c r="T143" s="11"/>
      <c r="U143" s="11"/>
      <c r="V143" s="11"/>
      <c r="W143" s="11"/>
      <c r="X143" s="137"/>
    </row>
    <row r="144" spans="1:24" ht="51" x14ac:dyDescent="0.25">
      <c r="A144" s="34">
        <v>16</v>
      </c>
      <c r="B144" s="34">
        <v>5</v>
      </c>
      <c r="C144" s="34" t="s">
        <v>120</v>
      </c>
      <c r="D144" s="44" t="s">
        <v>300</v>
      </c>
      <c r="E144" s="17"/>
      <c r="F144" s="71" t="s">
        <v>307</v>
      </c>
      <c r="G144" s="137" t="s">
        <v>26</v>
      </c>
      <c r="H144" s="17"/>
      <c r="I144" s="19" t="s">
        <v>308</v>
      </c>
      <c r="J144" s="34" t="s">
        <v>42</v>
      </c>
      <c r="K144" s="44">
        <v>0</v>
      </c>
      <c r="L144" s="19" t="s">
        <v>308</v>
      </c>
      <c r="M144" s="19"/>
      <c r="N144" s="19" t="s">
        <v>308</v>
      </c>
      <c r="O144" s="28">
        <f>'[2]Plan Indicativo'!CP147</f>
        <v>1</v>
      </c>
      <c r="P144" s="36" t="s">
        <v>52</v>
      </c>
      <c r="Q144" s="36"/>
      <c r="R144" s="34">
        <v>1</v>
      </c>
      <c r="S144" s="34">
        <v>0</v>
      </c>
      <c r="T144" s="34">
        <v>0</v>
      </c>
      <c r="U144" s="34">
        <v>0</v>
      </c>
      <c r="V144" s="34">
        <v>0</v>
      </c>
      <c r="W144" s="34">
        <v>1</v>
      </c>
      <c r="X144" s="137" t="s">
        <v>26</v>
      </c>
    </row>
    <row r="145" spans="1:24" ht="38.25" x14ac:dyDescent="0.25">
      <c r="A145" s="11"/>
      <c r="B145" s="34"/>
      <c r="C145" s="11" t="s">
        <v>120</v>
      </c>
      <c r="D145" s="11" t="s">
        <v>300</v>
      </c>
      <c r="E145" s="17"/>
      <c r="F145" s="11" t="s">
        <v>314</v>
      </c>
      <c r="G145" s="137"/>
      <c r="H145" s="17"/>
      <c r="I145" s="35" t="s">
        <v>563</v>
      </c>
      <c r="J145" s="34"/>
      <c r="K145" s="35"/>
      <c r="L145" s="35"/>
      <c r="M145" s="35"/>
      <c r="N145" s="35"/>
      <c r="O145" s="28">
        <f>'[2]Plan Indicativo'!CP148</f>
        <v>0.1</v>
      </c>
      <c r="P145" s="36"/>
      <c r="Q145" s="36"/>
      <c r="R145" s="11"/>
      <c r="S145" s="11"/>
      <c r="T145" s="11"/>
      <c r="U145" s="11"/>
      <c r="V145" s="11"/>
      <c r="W145" s="11"/>
      <c r="X145" s="137"/>
    </row>
    <row r="146" spans="1:24" ht="38.25" x14ac:dyDescent="0.25">
      <c r="A146" s="34">
        <v>16</v>
      </c>
      <c r="B146" s="34">
        <v>5</v>
      </c>
      <c r="C146" s="34" t="s">
        <v>120</v>
      </c>
      <c r="D146" s="44" t="s">
        <v>300</v>
      </c>
      <c r="E146" s="17"/>
      <c r="F146" s="72" t="s">
        <v>314</v>
      </c>
      <c r="G146" s="137" t="s">
        <v>309</v>
      </c>
      <c r="H146" s="17"/>
      <c r="I146" s="19" t="s">
        <v>315</v>
      </c>
      <c r="J146" s="34" t="s">
        <v>42</v>
      </c>
      <c r="K146" s="44">
        <v>0</v>
      </c>
      <c r="L146" s="19" t="s">
        <v>316</v>
      </c>
      <c r="M146" s="19"/>
      <c r="N146" s="19" t="s">
        <v>316</v>
      </c>
      <c r="O146" s="28">
        <f>'[2]Plan Indicativo'!CP149</f>
        <v>1</v>
      </c>
      <c r="P146" s="36" t="s">
        <v>52</v>
      </c>
      <c r="Q146" s="36"/>
      <c r="R146" s="34">
        <v>1</v>
      </c>
      <c r="S146" s="34">
        <v>0</v>
      </c>
      <c r="T146" s="34">
        <v>0</v>
      </c>
      <c r="U146" s="34">
        <v>0</v>
      </c>
      <c r="V146" s="34">
        <v>0</v>
      </c>
      <c r="W146" s="34">
        <v>1</v>
      </c>
      <c r="X146" s="137" t="s">
        <v>309</v>
      </c>
    </row>
    <row r="147" spans="1:24" ht="38.25" x14ac:dyDescent="0.25">
      <c r="A147" s="11"/>
      <c r="B147" s="34"/>
      <c r="C147" s="11" t="s">
        <v>120</v>
      </c>
      <c r="D147" s="11" t="s">
        <v>300</v>
      </c>
      <c r="E147" s="17"/>
      <c r="F147" s="11" t="s">
        <v>318</v>
      </c>
      <c r="G147" s="137"/>
      <c r="H147" s="17"/>
      <c r="I147" s="35" t="s">
        <v>564</v>
      </c>
      <c r="J147" s="34"/>
      <c r="K147" s="35"/>
      <c r="L147" s="35"/>
      <c r="M147" s="35"/>
      <c r="N147" s="35"/>
      <c r="O147" s="28">
        <f>'[2]Plan Indicativo'!CP150</f>
        <v>0.2</v>
      </c>
      <c r="P147" s="36"/>
      <c r="Q147" s="36"/>
      <c r="R147" s="11"/>
      <c r="S147" s="11"/>
      <c r="T147" s="11"/>
      <c r="U147" s="11"/>
      <c r="V147" s="11"/>
      <c r="W147" s="11"/>
      <c r="X147" s="137"/>
    </row>
    <row r="148" spans="1:24" ht="38.25" x14ac:dyDescent="0.25">
      <c r="A148" s="34"/>
      <c r="B148" s="34">
        <v>5</v>
      </c>
      <c r="C148" s="34" t="s">
        <v>120</v>
      </c>
      <c r="D148" s="44" t="s">
        <v>300</v>
      </c>
      <c r="E148" s="17"/>
      <c r="F148" s="73" t="s">
        <v>318</v>
      </c>
      <c r="G148" s="134" t="s">
        <v>317</v>
      </c>
      <c r="H148" s="17"/>
      <c r="I148" s="19" t="s">
        <v>319</v>
      </c>
      <c r="J148" s="34" t="s">
        <v>42</v>
      </c>
      <c r="K148" s="44">
        <v>0</v>
      </c>
      <c r="L148" s="19" t="s">
        <v>320</v>
      </c>
      <c r="M148" s="19"/>
      <c r="N148" s="19" t="s">
        <v>320</v>
      </c>
      <c r="O148" s="28">
        <f>'[2]Plan Indicativo'!CP151</f>
        <v>0.3</v>
      </c>
      <c r="P148" s="36" t="s">
        <v>52</v>
      </c>
      <c r="Q148" s="36"/>
      <c r="R148" s="34">
        <v>1</v>
      </c>
      <c r="S148" s="34">
        <v>0</v>
      </c>
      <c r="T148" s="34">
        <v>0</v>
      </c>
      <c r="U148" s="34">
        <v>1</v>
      </c>
      <c r="V148" s="34">
        <v>0</v>
      </c>
      <c r="W148" s="34">
        <v>0</v>
      </c>
      <c r="X148" s="134" t="s">
        <v>317</v>
      </c>
    </row>
    <row r="149" spans="1:24" ht="38.25" x14ac:dyDescent="0.25">
      <c r="A149" s="34">
        <v>16</v>
      </c>
      <c r="B149" s="34">
        <v>5</v>
      </c>
      <c r="C149" s="34" t="s">
        <v>120</v>
      </c>
      <c r="D149" s="44" t="s">
        <v>300</v>
      </c>
      <c r="E149" s="17"/>
      <c r="F149" s="73" t="s">
        <v>318</v>
      </c>
      <c r="G149" s="134" t="s">
        <v>317</v>
      </c>
      <c r="H149" s="17"/>
      <c r="I149" s="19" t="s">
        <v>321</v>
      </c>
      <c r="J149" s="34" t="s">
        <v>42</v>
      </c>
      <c r="K149" s="44">
        <v>0</v>
      </c>
      <c r="L149" s="19" t="s">
        <v>322</v>
      </c>
      <c r="M149" s="19"/>
      <c r="N149" s="19" t="s">
        <v>322</v>
      </c>
      <c r="O149" s="28">
        <f>'[2]Plan Indicativo'!CP152</f>
        <v>0.3</v>
      </c>
      <c r="P149" s="36" t="s">
        <v>52</v>
      </c>
      <c r="Q149" s="36"/>
      <c r="R149" s="34">
        <v>1</v>
      </c>
      <c r="S149" s="34">
        <v>0</v>
      </c>
      <c r="T149" s="34">
        <v>0</v>
      </c>
      <c r="U149" s="34">
        <v>0</v>
      </c>
      <c r="V149" s="34">
        <v>0</v>
      </c>
      <c r="W149" s="34">
        <v>1</v>
      </c>
      <c r="X149" s="134" t="s">
        <v>317</v>
      </c>
    </row>
    <row r="150" spans="1:24" ht="38.25" x14ac:dyDescent="0.25">
      <c r="A150" s="34">
        <v>16</v>
      </c>
      <c r="B150" s="34">
        <v>5</v>
      </c>
      <c r="C150" s="34" t="s">
        <v>120</v>
      </c>
      <c r="D150" s="44" t="s">
        <v>300</v>
      </c>
      <c r="E150" s="17"/>
      <c r="F150" s="73" t="s">
        <v>318</v>
      </c>
      <c r="G150" s="134" t="s">
        <v>317</v>
      </c>
      <c r="H150" s="17"/>
      <c r="I150" s="19" t="s">
        <v>323</v>
      </c>
      <c r="J150" s="34" t="s">
        <v>42</v>
      </c>
      <c r="K150" s="44">
        <v>4</v>
      </c>
      <c r="L150" s="19" t="s">
        <v>324</v>
      </c>
      <c r="M150" s="19" t="s">
        <v>325</v>
      </c>
      <c r="N150" s="19" t="s">
        <v>326</v>
      </c>
      <c r="O150" s="28">
        <f>'[2]Plan Indicativo'!CP153</f>
        <v>0.4</v>
      </c>
      <c r="P150" s="36" t="s">
        <v>52</v>
      </c>
      <c r="Q150" s="36"/>
      <c r="R150" s="34">
        <v>5</v>
      </c>
      <c r="S150" s="34">
        <v>0</v>
      </c>
      <c r="T150" s="34">
        <v>0</v>
      </c>
      <c r="U150" s="34">
        <v>1</v>
      </c>
      <c r="V150" s="34">
        <v>2</v>
      </c>
      <c r="W150" s="34">
        <v>2</v>
      </c>
      <c r="X150" s="134" t="s">
        <v>317</v>
      </c>
    </row>
    <row r="151" spans="1:24" ht="38.25" x14ac:dyDescent="0.25">
      <c r="A151" s="39"/>
      <c r="B151" s="34"/>
      <c r="C151" s="39" t="s">
        <v>120</v>
      </c>
      <c r="D151" s="39" t="s">
        <v>121</v>
      </c>
      <c r="E151" s="17"/>
      <c r="F151" s="39"/>
      <c r="G151" s="137"/>
      <c r="H151" s="17"/>
      <c r="I151" s="40" t="s">
        <v>565</v>
      </c>
      <c r="J151" s="34"/>
      <c r="K151" s="40"/>
      <c r="L151" s="40"/>
      <c r="M151" s="40"/>
      <c r="N151" s="39"/>
      <c r="O151" s="28">
        <f>'[2]Plan Indicativo'!CP154</f>
        <v>0.2</v>
      </c>
      <c r="P151" s="41"/>
      <c r="Q151" s="41"/>
      <c r="R151" s="39"/>
      <c r="S151" s="39"/>
      <c r="T151" s="39"/>
      <c r="U151" s="39"/>
      <c r="V151" s="39"/>
      <c r="W151" s="39"/>
      <c r="X151" s="137"/>
    </row>
    <row r="152" spans="1:24" ht="51" x14ac:dyDescent="0.25">
      <c r="A152" s="11"/>
      <c r="B152" s="34"/>
      <c r="C152" s="11" t="s">
        <v>120</v>
      </c>
      <c r="D152" s="11" t="s">
        <v>121</v>
      </c>
      <c r="E152" s="17"/>
      <c r="F152" s="11" t="s">
        <v>133</v>
      </c>
      <c r="G152" s="137"/>
      <c r="H152" s="17"/>
      <c r="I152" s="35" t="s">
        <v>566</v>
      </c>
      <c r="J152" s="34"/>
      <c r="K152" s="35"/>
      <c r="L152" s="35"/>
      <c r="M152" s="35"/>
      <c r="N152" s="11"/>
      <c r="O152" s="28">
        <f>'[2]Plan Indicativo'!CP155</f>
        <v>0.8</v>
      </c>
      <c r="P152" s="36"/>
      <c r="Q152" s="36"/>
      <c r="R152" s="11"/>
      <c r="S152" s="11"/>
      <c r="T152" s="11"/>
      <c r="U152" s="11"/>
      <c r="V152" s="11"/>
      <c r="W152" s="11"/>
      <c r="X152" s="137"/>
    </row>
    <row r="153" spans="1:24" ht="165.75" x14ac:dyDescent="0.25">
      <c r="A153" s="34">
        <v>11</v>
      </c>
      <c r="B153" s="34">
        <v>5</v>
      </c>
      <c r="C153" s="34" t="s">
        <v>120</v>
      </c>
      <c r="D153" s="34" t="s">
        <v>121</v>
      </c>
      <c r="E153" s="17"/>
      <c r="F153" s="74" t="s">
        <v>133</v>
      </c>
      <c r="G153" s="134" t="s">
        <v>140</v>
      </c>
      <c r="H153" s="17"/>
      <c r="I153" s="19" t="s">
        <v>141</v>
      </c>
      <c r="J153" s="34" t="s">
        <v>135</v>
      </c>
      <c r="K153" s="68">
        <v>0</v>
      </c>
      <c r="L153" s="68">
        <v>1</v>
      </c>
      <c r="M153" s="68">
        <v>1</v>
      </c>
      <c r="N153" s="68">
        <v>1</v>
      </c>
      <c r="O153" s="28">
        <f>'[2]Plan Indicativo'!CP156</f>
        <v>0.3</v>
      </c>
      <c r="P153" s="36" t="s">
        <v>52</v>
      </c>
      <c r="Q153" s="36"/>
      <c r="R153" s="68">
        <v>1</v>
      </c>
      <c r="S153" s="70">
        <v>0</v>
      </c>
      <c r="T153" s="70">
        <v>0</v>
      </c>
      <c r="U153" s="70">
        <v>0.3</v>
      </c>
      <c r="V153" s="70">
        <v>0.4</v>
      </c>
      <c r="W153" s="70">
        <v>0.3</v>
      </c>
      <c r="X153" s="134" t="s">
        <v>140</v>
      </c>
    </row>
    <row r="154" spans="1:24" ht="51" x14ac:dyDescent="0.25">
      <c r="A154" s="34">
        <v>11</v>
      </c>
      <c r="B154" s="34">
        <v>5</v>
      </c>
      <c r="C154" s="34" t="s">
        <v>120</v>
      </c>
      <c r="D154" s="34" t="s">
        <v>121</v>
      </c>
      <c r="E154" s="17"/>
      <c r="F154" s="74" t="s">
        <v>133</v>
      </c>
      <c r="G154" s="134" t="s">
        <v>132</v>
      </c>
      <c r="H154" s="17"/>
      <c r="I154" s="19" t="s">
        <v>134</v>
      </c>
      <c r="J154" s="34" t="s">
        <v>135</v>
      </c>
      <c r="K154" s="68">
        <v>0</v>
      </c>
      <c r="L154" s="68">
        <v>1</v>
      </c>
      <c r="M154" s="68">
        <v>1</v>
      </c>
      <c r="N154" s="68">
        <v>1</v>
      </c>
      <c r="O154" s="28">
        <f>'[2]Plan Indicativo'!CP157</f>
        <v>0.3</v>
      </c>
      <c r="P154" s="36" t="s">
        <v>52</v>
      </c>
      <c r="Q154" s="36"/>
      <c r="R154" s="68">
        <v>1</v>
      </c>
      <c r="S154" s="70">
        <v>0</v>
      </c>
      <c r="T154" s="70">
        <v>0</v>
      </c>
      <c r="U154" s="70">
        <v>0.3</v>
      </c>
      <c r="V154" s="70">
        <v>0.4</v>
      </c>
      <c r="W154" s="70">
        <v>0.3</v>
      </c>
      <c r="X154" s="134" t="s">
        <v>132</v>
      </c>
    </row>
    <row r="155" spans="1:24" ht="51" x14ac:dyDescent="0.25">
      <c r="A155" s="34">
        <v>11</v>
      </c>
      <c r="B155" s="34">
        <v>5</v>
      </c>
      <c r="C155" s="34" t="s">
        <v>120</v>
      </c>
      <c r="D155" s="34" t="s">
        <v>121</v>
      </c>
      <c r="E155" s="17"/>
      <c r="F155" s="74" t="s">
        <v>133</v>
      </c>
      <c r="G155" s="137" t="s">
        <v>142</v>
      </c>
      <c r="H155" s="17"/>
      <c r="I155" s="19" t="s">
        <v>180</v>
      </c>
      <c r="J155" s="34" t="s">
        <v>42</v>
      </c>
      <c r="K155" s="44">
        <v>0</v>
      </c>
      <c r="L155" s="19" t="s">
        <v>181</v>
      </c>
      <c r="M155" s="19"/>
      <c r="N155" s="19" t="s">
        <v>181</v>
      </c>
      <c r="O155" s="28">
        <f>'[2]Plan Indicativo'!CP158</f>
        <v>0.1</v>
      </c>
      <c r="P155" s="36" t="s">
        <v>52</v>
      </c>
      <c r="Q155" s="36"/>
      <c r="R155" s="34">
        <v>1</v>
      </c>
      <c r="S155" s="34">
        <v>0</v>
      </c>
      <c r="T155" s="34">
        <v>0</v>
      </c>
      <c r="U155" s="34">
        <v>1</v>
      </c>
      <c r="V155" s="34">
        <v>0</v>
      </c>
      <c r="W155" s="34">
        <v>0</v>
      </c>
      <c r="X155" s="137" t="s">
        <v>142</v>
      </c>
    </row>
    <row r="156" spans="1:24" ht="51" x14ac:dyDescent="0.25">
      <c r="A156" s="34">
        <v>11</v>
      </c>
      <c r="B156" s="34">
        <v>5</v>
      </c>
      <c r="C156" s="34" t="s">
        <v>120</v>
      </c>
      <c r="D156" s="34" t="s">
        <v>121</v>
      </c>
      <c r="E156" s="17"/>
      <c r="F156" s="74" t="s">
        <v>133</v>
      </c>
      <c r="G156" s="137" t="s">
        <v>182</v>
      </c>
      <c r="H156" s="17"/>
      <c r="I156" s="19" t="s">
        <v>219</v>
      </c>
      <c r="J156" s="34" t="s">
        <v>42</v>
      </c>
      <c r="K156" s="44">
        <v>0</v>
      </c>
      <c r="L156" s="19" t="s">
        <v>220</v>
      </c>
      <c r="M156" s="19"/>
      <c r="N156" s="19" t="s">
        <v>220</v>
      </c>
      <c r="O156" s="28">
        <f>'[2]Plan Indicativo'!CP159</f>
        <v>0.1</v>
      </c>
      <c r="P156" s="36" t="s">
        <v>52</v>
      </c>
      <c r="Q156" s="36"/>
      <c r="R156" s="34">
        <v>1</v>
      </c>
      <c r="S156" s="34">
        <v>0</v>
      </c>
      <c r="T156" s="34">
        <v>0</v>
      </c>
      <c r="U156" s="34">
        <v>0</v>
      </c>
      <c r="V156" s="34">
        <v>1</v>
      </c>
      <c r="W156" s="34">
        <v>0</v>
      </c>
      <c r="X156" s="137" t="s">
        <v>182</v>
      </c>
    </row>
    <row r="157" spans="1:24" ht="51" x14ac:dyDescent="0.25">
      <c r="A157" s="34">
        <v>11</v>
      </c>
      <c r="B157" s="34">
        <v>5</v>
      </c>
      <c r="C157" s="34" t="s">
        <v>120</v>
      </c>
      <c r="D157" s="34" t="s">
        <v>121</v>
      </c>
      <c r="E157" s="17"/>
      <c r="F157" s="74" t="s">
        <v>133</v>
      </c>
      <c r="G157" s="134" t="s">
        <v>132</v>
      </c>
      <c r="H157" s="17"/>
      <c r="I157" s="19" t="s">
        <v>136</v>
      </c>
      <c r="J157" s="34" t="s">
        <v>42</v>
      </c>
      <c r="K157" s="44">
        <v>0</v>
      </c>
      <c r="L157" s="19" t="s">
        <v>137</v>
      </c>
      <c r="M157" s="19" t="s">
        <v>138</v>
      </c>
      <c r="N157" s="19" t="s">
        <v>139</v>
      </c>
      <c r="O157" s="28">
        <f>'[2]Plan Indicativo'!CP160</f>
        <v>0.2</v>
      </c>
      <c r="P157" s="36" t="s">
        <v>52</v>
      </c>
      <c r="Q157" s="36"/>
      <c r="R157" s="34">
        <v>2</v>
      </c>
      <c r="S157" s="34">
        <v>0</v>
      </c>
      <c r="T157" s="34">
        <v>0</v>
      </c>
      <c r="U157" s="34">
        <v>1</v>
      </c>
      <c r="V157" s="34">
        <v>1</v>
      </c>
      <c r="W157" s="34">
        <v>0</v>
      </c>
      <c r="X157" s="134" t="s">
        <v>132</v>
      </c>
    </row>
    <row r="158" spans="1:24" ht="38.25" x14ac:dyDescent="0.25">
      <c r="A158" s="11"/>
      <c r="B158" s="34"/>
      <c r="C158" s="11" t="s">
        <v>120</v>
      </c>
      <c r="D158" s="11" t="s">
        <v>121</v>
      </c>
      <c r="E158" s="17"/>
      <c r="F158" s="11" t="s">
        <v>122</v>
      </c>
      <c r="G158" s="137"/>
      <c r="H158" s="17"/>
      <c r="I158" s="35" t="s">
        <v>567</v>
      </c>
      <c r="J158" s="34"/>
      <c r="K158" s="35"/>
      <c r="L158" s="35"/>
      <c r="M158" s="35"/>
      <c r="N158" s="11"/>
      <c r="O158" s="28">
        <f>'[2]Plan Indicativo'!CP161</f>
        <v>0.2</v>
      </c>
      <c r="P158" s="36"/>
      <c r="Q158" s="36"/>
      <c r="R158" s="11"/>
      <c r="S158" s="11"/>
      <c r="T158" s="11"/>
      <c r="U158" s="11"/>
      <c r="V158" s="11"/>
      <c r="W158" s="11"/>
      <c r="X158" s="137"/>
    </row>
    <row r="159" spans="1:24" ht="38.25" x14ac:dyDescent="0.25">
      <c r="A159" s="34">
        <v>11</v>
      </c>
      <c r="B159" s="34">
        <v>5</v>
      </c>
      <c r="C159" s="34" t="s">
        <v>120</v>
      </c>
      <c r="D159" s="34" t="s">
        <v>121</v>
      </c>
      <c r="E159" s="17"/>
      <c r="F159" s="75" t="s">
        <v>122</v>
      </c>
      <c r="G159" s="137" t="s">
        <v>104</v>
      </c>
      <c r="H159" s="17"/>
      <c r="I159" s="19" t="s">
        <v>123</v>
      </c>
      <c r="J159" s="34" t="s">
        <v>42</v>
      </c>
      <c r="K159" s="44">
        <v>0</v>
      </c>
      <c r="L159" s="19" t="s">
        <v>124</v>
      </c>
      <c r="M159" s="19" t="s">
        <v>125</v>
      </c>
      <c r="N159" s="19" t="s">
        <v>126</v>
      </c>
      <c r="O159" s="28">
        <f>'[2]Plan Indicativo'!CP162</f>
        <v>1</v>
      </c>
      <c r="P159" s="36" t="s">
        <v>52</v>
      </c>
      <c r="Q159" s="36"/>
      <c r="R159" s="34">
        <v>12</v>
      </c>
      <c r="S159" s="34">
        <v>0</v>
      </c>
      <c r="T159" s="34">
        <v>0</v>
      </c>
      <c r="U159" s="34">
        <v>4</v>
      </c>
      <c r="V159" s="34">
        <v>4</v>
      </c>
      <c r="W159" s="34">
        <v>4</v>
      </c>
      <c r="X159" s="137" t="s">
        <v>104</v>
      </c>
    </row>
    <row r="160" spans="1:24" x14ac:dyDescent="0.25">
      <c r="G160"/>
      <c r="X160"/>
    </row>
    <row r="161" spans="7:24" x14ac:dyDescent="0.25">
      <c r="G161"/>
      <c r="X161"/>
    </row>
  </sheetData>
  <mergeCells count="29">
    <mergeCell ref="X7:X8"/>
    <mergeCell ref="G7:G8"/>
    <mergeCell ref="A5:B5"/>
    <mergeCell ref="C1:V1"/>
    <mergeCell ref="C2:V2"/>
    <mergeCell ref="C3:V3"/>
    <mergeCell ref="C4:V4"/>
    <mergeCell ref="A1:B4"/>
    <mergeCell ref="Q7:Q8"/>
    <mergeCell ref="A6:W6"/>
    <mergeCell ref="L7:N7"/>
    <mergeCell ref="A7:A8"/>
    <mergeCell ref="B7:B8"/>
    <mergeCell ref="C7:C8"/>
    <mergeCell ref="D7:D8"/>
    <mergeCell ref="E7:E8"/>
    <mergeCell ref="F7:F8"/>
    <mergeCell ref="H7:H8"/>
    <mergeCell ref="T7:T8"/>
    <mergeCell ref="I7:I8"/>
    <mergeCell ref="J7:J8"/>
    <mergeCell ref="K7:K8"/>
    <mergeCell ref="O7:O8"/>
    <mergeCell ref="P7:P8"/>
    <mergeCell ref="V7:V8"/>
    <mergeCell ref="W7:W8"/>
    <mergeCell ref="U7:U8"/>
    <mergeCell ref="R7:R8"/>
    <mergeCell ref="S7:S8"/>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84"/>
  <sheetViews>
    <sheetView topLeftCell="A5" zoomScale="80" zoomScaleNormal="80" workbookViewId="0">
      <selection activeCell="H37" sqref="H37"/>
    </sheetView>
  </sheetViews>
  <sheetFormatPr baseColWidth="10" defaultColWidth="11.42578125" defaultRowHeight="15" x14ac:dyDescent="0.25"/>
  <cols>
    <col min="1" max="1" width="15.5703125" style="118" customWidth="1"/>
    <col min="2" max="2" width="30.28515625" style="118" customWidth="1"/>
    <col min="3" max="3" width="11.42578125" style="118" customWidth="1"/>
    <col min="4" max="5" width="30.140625" style="118" customWidth="1"/>
    <col min="6" max="6" width="33.28515625" style="118" customWidth="1"/>
    <col min="7" max="7" width="21.42578125" style="140" hidden="1" customWidth="1"/>
    <col min="8" max="8" width="29.5703125" style="118" customWidth="1"/>
    <col min="9" max="9" width="18.28515625" style="118" customWidth="1"/>
    <col min="10" max="10" width="15.85546875" style="118" customWidth="1"/>
    <col min="11" max="11" width="17.5703125" style="118" customWidth="1"/>
    <col min="12" max="12" width="18.5703125" style="118" customWidth="1"/>
    <col min="13" max="13" width="19.85546875" style="118" customWidth="1"/>
    <col min="14" max="14" width="21.28515625" style="118" customWidth="1"/>
    <col min="15" max="15" width="23.7109375" style="118" customWidth="1"/>
    <col min="16" max="16" width="22" style="118" customWidth="1"/>
    <col min="17" max="17" width="22.28515625" style="118" customWidth="1"/>
    <col min="18" max="18" width="28.85546875" style="118" customWidth="1"/>
    <col min="19" max="19" width="17.5703125" style="118" customWidth="1"/>
    <col min="20" max="20" width="19.42578125" style="118" customWidth="1"/>
    <col min="21" max="21" width="20.5703125" style="118" customWidth="1"/>
    <col min="22" max="24" width="21.42578125" style="118" customWidth="1"/>
    <col min="25" max="25" width="21.42578125" style="140" hidden="1" customWidth="1"/>
    <col min="26" max="26" width="17" style="118" customWidth="1"/>
    <col min="27" max="27" width="24.140625" style="118" customWidth="1"/>
    <col min="28" max="28" width="18.7109375" style="118" customWidth="1"/>
    <col min="29" max="29" width="23.85546875" style="118" customWidth="1"/>
    <col min="30" max="30" width="24.140625" style="118" customWidth="1"/>
    <col min="31" max="31" width="22.7109375" style="118" customWidth="1"/>
    <col min="32" max="32" width="22.85546875" style="118" customWidth="1"/>
    <col min="33" max="34" width="21.85546875" style="118" customWidth="1"/>
    <col min="35" max="35" width="21.42578125" style="118" customWidth="1"/>
    <col min="36" max="36" width="20" style="118" customWidth="1"/>
    <col min="37" max="37" width="33.5703125" style="118" customWidth="1"/>
    <col min="38" max="38" width="35.28515625" style="118" customWidth="1"/>
    <col min="39" max="39" width="19.85546875" style="118" customWidth="1"/>
    <col min="40" max="16384" width="11.42578125" style="118"/>
  </cols>
  <sheetData>
    <row r="1" spans="1:41" s="116" customFormat="1" ht="22.5" x14ac:dyDescent="0.25">
      <c r="A1" s="302" t="s">
        <v>568</v>
      </c>
      <c r="B1" s="302"/>
      <c r="C1" s="287" t="s">
        <v>514</v>
      </c>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6" t="s">
        <v>515</v>
      </c>
    </row>
    <row r="2" spans="1:41" s="117" customFormat="1" ht="25.5" customHeight="1" x14ac:dyDescent="0.25">
      <c r="A2" s="302"/>
      <c r="B2" s="302"/>
      <c r="C2" s="287" t="s">
        <v>516</v>
      </c>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6" t="s">
        <v>517</v>
      </c>
    </row>
    <row r="3" spans="1:41" s="117" customFormat="1" ht="24.75" customHeight="1" x14ac:dyDescent="0.25">
      <c r="A3" s="302"/>
      <c r="B3" s="302"/>
      <c r="C3" s="287" t="s">
        <v>518</v>
      </c>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6" t="s">
        <v>519</v>
      </c>
    </row>
    <row r="4" spans="1:41" ht="21.75" customHeight="1" x14ac:dyDescent="0.25">
      <c r="A4" s="302"/>
      <c r="B4" s="302"/>
      <c r="C4" s="287" t="s">
        <v>520</v>
      </c>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6" t="s">
        <v>569</v>
      </c>
    </row>
    <row r="5" spans="1:41" ht="35.25" customHeight="1" x14ac:dyDescent="0.25">
      <c r="A5" s="298" t="s">
        <v>570</v>
      </c>
      <c r="B5" s="298"/>
      <c r="C5" s="299"/>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1"/>
    </row>
    <row r="6" spans="1:41" ht="18.75" customHeight="1" x14ac:dyDescent="0.25">
      <c r="A6" s="303" t="s">
        <v>571</v>
      </c>
      <c r="B6" s="303"/>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3" t="s">
        <v>572</v>
      </c>
      <c r="AD6" s="303"/>
      <c r="AE6" s="303"/>
      <c r="AF6" s="303"/>
      <c r="AG6" s="303"/>
      <c r="AH6" s="7"/>
      <c r="AI6" s="304" t="s">
        <v>573</v>
      </c>
      <c r="AJ6" s="304"/>
      <c r="AK6" s="304"/>
      <c r="AL6" s="304"/>
      <c r="AM6" s="304"/>
      <c r="AN6" s="304"/>
      <c r="AO6" s="119"/>
    </row>
    <row r="7" spans="1:41" ht="34.5" customHeight="1" x14ac:dyDescent="0.25">
      <c r="A7" s="305" t="s">
        <v>574</v>
      </c>
      <c r="B7" s="305" t="s">
        <v>6</v>
      </c>
      <c r="C7" s="305" t="s">
        <v>7</v>
      </c>
      <c r="D7" s="306" t="s">
        <v>575</v>
      </c>
      <c r="E7" s="306"/>
      <c r="F7" s="306"/>
      <c r="G7" s="280" t="s">
        <v>21</v>
      </c>
      <c r="H7" s="307" t="s">
        <v>571</v>
      </c>
      <c r="I7" s="305" t="s">
        <v>576</v>
      </c>
      <c r="J7" s="307" t="s">
        <v>577</v>
      </c>
      <c r="K7" s="307" t="s">
        <v>578</v>
      </c>
      <c r="L7" s="306" t="s">
        <v>579</v>
      </c>
      <c r="M7" s="307" t="s">
        <v>580</v>
      </c>
      <c r="N7" s="308" t="s">
        <v>581</v>
      </c>
      <c r="O7" s="309" t="s">
        <v>582</v>
      </c>
      <c r="P7" s="309" t="s">
        <v>583</v>
      </c>
      <c r="Q7" s="305" t="s">
        <v>584</v>
      </c>
      <c r="R7" s="310" t="s">
        <v>585</v>
      </c>
      <c r="S7" s="312" t="s">
        <v>586</v>
      </c>
      <c r="T7" s="312" t="s">
        <v>587</v>
      </c>
      <c r="U7" s="305" t="s">
        <v>588</v>
      </c>
      <c r="V7" s="305" t="s">
        <v>589</v>
      </c>
      <c r="W7" s="305" t="s">
        <v>590</v>
      </c>
      <c r="X7" s="305" t="s">
        <v>591</v>
      </c>
      <c r="Y7" s="280" t="s">
        <v>21</v>
      </c>
      <c r="Z7" s="305" t="s">
        <v>592</v>
      </c>
      <c r="AA7" s="305" t="s">
        <v>593</v>
      </c>
      <c r="AB7" s="307" t="s">
        <v>594</v>
      </c>
      <c r="AC7" s="307" t="s">
        <v>595</v>
      </c>
      <c r="AD7" s="307" t="s">
        <v>596</v>
      </c>
      <c r="AE7" s="307" t="s">
        <v>597</v>
      </c>
      <c r="AF7" s="307" t="s">
        <v>598</v>
      </c>
      <c r="AG7" s="307" t="s">
        <v>599</v>
      </c>
      <c r="AH7" s="294" t="s">
        <v>600</v>
      </c>
      <c r="AI7" s="305" t="s">
        <v>601</v>
      </c>
      <c r="AJ7" s="305" t="s">
        <v>602</v>
      </c>
      <c r="AK7" s="310" t="s">
        <v>603</v>
      </c>
      <c r="AL7" s="310" t="s">
        <v>604</v>
      </c>
      <c r="AM7" s="305" t="s">
        <v>605</v>
      </c>
      <c r="AN7" s="305" t="s">
        <v>606</v>
      </c>
      <c r="AO7" s="313" t="s">
        <v>22</v>
      </c>
    </row>
    <row r="8" spans="1:41" ht="35.25" customHeight="1" x14ac:dyDescent="0.25">
      <c r="A8" s="305"/>
      <c r="B8" s="305"/>
      <c r="C8" s="305"/>
      <c r="D8" s="4" t="s">
        <v>23</v>
      </c>
      <c r="E8" s="4" t="s">
        <v>24</v>
      </c>
      <c r="F8" s="4" t="s">
        <v>25</v>
      </c>
      <c r="G8" s="280"/>
      <c r="H8" s="307"/>
      <c r="I8" s="305"/>
      <c r="J8" s="307"/>
      <c r="K8" s="307"/>
      <c r="L8" s="306"/>
      <c r="M8" s="307"/>
      <c r="N8" s="308"/>
      <c r="O8" s="309"/>
      <c r="P8" s="309"/>
      <c r="Q8" s="305"/>
      <c r="R8" s="311"/>
      <c r="S8" s="312"/>
      <c r="T8" s="312"/>
      <c r="U8" s="305"/>
      <c r="V8" s="305"/>
      <c r="W8" s="305"/>
      <c r="X8" s="305"/>
      <c r="Y8" s="280"/>
      <c r="Z8" s="305"/>
      <c r="AA8" s="305"/>
      <c r="AB8" s="307"/>
      <c r="AC8" s="307"/>
      <c r="AD8" s="307"/>
      <c r="AE8" s="307"/>
      <c r="AF8" s="307"/>
      <c r="AG8" s="307"/>
      <c r="AH8" s="295"/>
      <c r="AI8" s="305"/>
      <c r="AJ8" s="305"/>
      <c r="AK8" s="311"/>
      <c r="AL8" s="311"/>
      <c r="AM8" s="305"/>
      <c r="AN8" s="305"/>
      <c r="AO8" s="313"/>
    </row>
    <row r="9" spans="1:41" ht="60" hidden="1" customHeight="1" x14ac:dyDescent="0.25">
      <c r="A9" s="120"/>
      <c r="B9" s="77"/>
      <c r="C9" s="120"/>
      <c r="D9" s="76"/>
      <c r="E9" s="76"/>
      <c r="F9" s="77"/>
      <c r="G9" s="134" t="s">
        <v>26</v>
      </c>
      <c r="H9" s="19"/>
      <c r="I9" s="2"/>
      <c r="J9" s="19"/>
      <c r="K9" s="19"/>
      <c r="L9" s="19"/>
      <c r="M9" s="81"/>
      <c r="N9" s="82"/>
      <c r="O9" s="120"/>
      <c r="P9" s="82"/>
      <c r="Q9" s="83"/>
      <c r="R9" s="83"/>
      <c r="S9" s="84"/>
      <c r="T9" s="84"/>
      <c r="U9" s="83"/>
      <c r="V9" s="85"/>
      <c r="W9" s="87"/>
      <c r="X9" s="87" t="s">
        <v>26</v>
      </c>
      <c r="Y9" s="134" t="s">
        <v>26</v>
      </c>
      <c r="Z9" s="87"/>
      <c r="AA9" s="87"/>
      <c r="AB9" s="86"/>
      <c r="AC9" s="87"/>
      <c r="AD9" s="88"/>
      <c r="AE9" s="87"/>
      <c r="AF9" s="87"/>
      <c r="AG9" s="84"/>
      <c r="AH9" s="87"/>
      <c r="AI9" s="88"/>
      <c r="AJ9" s="88"/>
      <c r="AK9" s="88"/>
      <c r="AL9" s="88"/>
      <c r="AM9" s="87"/>
      <c r="AN9" s="87"/>
    </row>
    <row r="10" spans="1:41" ht="60" hidden="1" customHeight="1" x14ac:dyDescent="0.25">
      <c r="A10" s="120"/>
      <c r="B10" s="34"/>
      <c r="C10" s="120"/>
      <c r="D10" s="16"/>
      <c r="E10" s="16"/>
      <c r="F10" s="34"/>
      <c r="G10" s="134" t="s">
        <v>26</v>
      </c>
      <c r="H10" s="19"/>
      <c r="I10" s="2"/>
      <c r="J10" s="19"/>
      <c r="K10" s="19"/>
      <c r="L10" s="19"/>
      <c r="M10" s="81"/>
      <c r="N10" s="82"/>
      <c r="O10" s="120"/>
      <c r="P10" s="82"/>
      <c r="Q10" s="83"/>
      <c r="R10" s="83"/>
      <c r="S10" s="84"/>
      <c r="T10" s="84"/>
      <c r="U10" s="83"/>
      <c r="V10" s="85"/>
      <c r="W10" s="87"/>
      <c r="X10" s="87" t="s">
        <v>26</v>
      </c>
      <c r="Y10" s="134" t="s">
        <v>26</v>
      </c>
      <c r="Z10" s="87"/>
      <c r="AA10" s="87"/>
      <c r="AB10" s="86"/>
      <c r="AC10" s="87"/>
      <c r="AD10" s="88"/>
      <c r="AE10" s="87"/>
      <c r="AF10" s="87"/>
      <c r="AG10" s="84"/>
      <c r="AH10" s="87"/>
      <c r="AI10" s="88"/>
      <c r="AJ10" s="88"/>
      <c r="AK10" s="88"/>
      <c r="AL10" s="88"/>
      <c r="AM10" s="87"/>
      <c r="AN10" s="87"/>
    </row>
    <row r="11" spans="1:41" ht="60" hidden="1" customHeight="1" x14ac:dyDescent="0.25">
      <c r="A11" s="120"/>
      <c r="B11" s="34"/>
      <c r="C11" s="120"/>
      <c r="D11" s="16"/>
      <c r="E11" s="16"/>
      <c r="F11" s="34"/>
      <c r="G11" s="134" t="s">
        <v>26</v>
      </c>
      <c r="H11" s="19"/>
      <c r="I11" s="2"/>
      <c r="J11" s="19"/>
      <c r="K11" s="19"/>
      <c r="L11" s="19"/>
      <c r="M11" s="81"/>
      <c r="N11" s="82"/>
      <c r="O11" s="120"/>
      <c r="P11" s="82"/>
      <c r="Q11" s="83"/>
      <c r="R11" s="83"/>
      <c r="S11" s="84"/>
      <c r="T11" s="84"/>
      <c r="U11" s="83"/>
      <c r="V11" s="85"/>
      <c r="W11" s="87"/>
      <c r="X11" s="87" t="s">
        <v>26</v>
      </c>
      <c r="Y11" s="134" t="s">
        <v>26</v>
      </c>
      <c r="Z11" s="87"/>
      <c r="AA11" s="87"/>
      <c r="AB11" s="86"/>
      <c r="AC11" s="87"/>
      <c r="AD11" s="88"/>
      <c r="AE11" s="87"/>
      <c r="AF11" s="87"/>
      <c r="AG11" s="84"/>
      <c r="AH11" s="87"/>
      <c r="AI11" s="88"/>
      <c r="AJ11" s="88"/>
      <c r="AK11" s="88"/>
      <c r="AL11" s="88"/>
      <c r="AM11" s="87"/>
      <c r="AN11" s="87"/>
    </row>
    <row r="12" spans="1:41" ht="60" hidden="1" customHeight="1" x14ac:dyDescent="0.25">
      <c r="A12" s="120"/>
      <c r="B12" s="77"/>
      <c r="C12" s="120"/>
      <c r="D12" s="76"/>
      <c r="E12" s="76"/>
      <c r="F12" s="77"/>
      <c r="G12" s="134" t="s">
        <v>26</v>
      </c>
      <c r="H12" s="19"/>
      <c r="I12" s="2"/>
      <c r="J12" s="19"/>
      <c r="K12" s="19"/>
      <c r="L12" s="19"/>
      <c r="M12" s="81"/>
      <c r="N12" s="82"/>
      <c r="O12" s="120"/>
      <c r="P12" s="82"/>
      <c r="Q12" s="83"/>
      <c r="R12" s="83"/>
      <c r="S12" s="84"/>
      <c r="T12" s="84"/>
      <c r="U12" s="83"/>
      <c r="V12" s="85"/>
      <c r="W12" s="87"/>
      <c r="X12" s="87" t="s">
        <v>26</v>
      </c>
      <c r="Y12" s="134" t="s">
        <v>26</v>
      </c>
      <c r="Z12" s="87"/>
      <c r="AA12" s="87"/>
      <c r="AB12" s="86"/>
      <c r="AC12" s="87"/>
      <c r="AD12" s="88"/>
      <c r="AE12" s="87"/>
      <c r="AF12" s="87"/>
      <c r="AG12" s="84"/>
      <c r="AH12" s="87"/>
      <c r="AI12" s="88"/>
      <c r="AJ12" s="88"/>
      <c r="AK12" s="88"/>
      <c r="AL12" s="88"/>
      <c r="AM12" s="87"/>
      <c r="AN12" s="87"/>
    </row>
    <row r="13" spans="1:41" ht="60" hidden="1" customHeight="1" x14ac:dyDescent="0.25">
      <c r="A13" s="120"/>
      <c r="B13" s="51"/>
      <c r="C13" s="120"/>
      <c r="D13" s="52"/>
      <c r="E13" s="52"/>
      <c r="F13" s="51"/>
      <c r="G13" s="134" t="s">
        <v>26</v>
      </c>
      <c r="H13" s="19"/>
      <c r="I13" s="2"/>
      <c r="J13" s="19"/>
      <c r="K13" s="19"/>
      <c r="L13" s="19"/>
      <c r="M13" s="81"/>
      <c r="N13" s="82"/>
      <c r="O13" s="120"/>
      <c r="P13" s="82"/>
      <c r="Q13" s="83"/>
      <c r="R13" s="83"/>
      <c r="S13" s="84"/>
      <c r="T13" s="84"/>
      <c r="U13" s="83"/>
      <c r="V13" s="85"/>
      <c r="W13" s="87"/>
      <c r="X13" s="87" t="s">
        <v>26</v>
      </c>
      <c r="Y13" s="134" t="s">
        <v>26</v>
      </c>
      <c r="Z13" s="87"/>
      <c r="AA13" s="87"/>
      <c r="AB13" s="86"/>
      <c r="AC13" s="87"/>
      <c r="AD13" s="88"/>
      <c r="AE13" s="87"/>
      <c r="AF13" s="87"/>
      <c r="AG13" s="84"/>
      <c r="AH13" s="87"/>
      <c r="AI13" s="88"/>
      <c r="AJ13" s="88"/>
      <c r="AK13" s="88"/>
      <c r="AL13" s="88"/>
      <c r="AM13" s="87"/>
      <c r="AN13" s="87"/>
    </row>
    <row r="14" spans="1:41" ht="60" hidden="1" customHeight="1" x14ac:dyDescent="0.25">
      <c r="A14" s="120"/>
      <c r="B14" s="39"/>
      <c r="C14" s="120"/>
      <c r="D14" s="89"/>
      <c r="E14" s="89"/>
      <c r="F14" s="39"/>
      <c r="G14" s="134" t="s">
        <v>26</v>
      </c>
      <c r="H14" s="19"/>
      <c r="I14" s="2"/>
      <c r="J14" s="19"/>
      <c r="K14" s="19"/>
      <c r="L14" s="19"/>
      <c r="M14" s="81"/>
      <c r="N14" s="82"/>
      <c r="O14" s="120"/>
      <c r="P14" s="82"/>
      <c r="Q14" s="83"/>
      <c r="R14" s="83"/>
      <c r="S14" s="84"/>
      <c r="T14" s="84"/>
      <c r="U14" s="83"/>
      <c r="V14" s="85"/>
      <c r="W14" s="87"/>
      <c r="X14" s="87" t="s">
        <v>26</v>
      </c>
      <c r="Y14" s="134" t="s">
        <v>26</v>
      </c>
      <c r="Z14" s="87"/>
      <c r="AA14" s="87"/>
      <c r="AB14" s="86"/>
      <c r="AC14" s="87"/>
      <c r="AD14" s="88"/>
      <c r="AE14" s="87"/>
      <c r="AF14" s="87"/>
      <c r="AG14" s="84"/>
      <c r="AH14" s="87"/>
      <c r="AI14" s="88"/>
      <c r="AJ14" s="88"/>
      <c r="AK14" s="88"/>
      <c r="AL14" s="88"/>
      <c r="AM14" s="87"/>
      <c r="AN14" s="87"/>
    </row>
    <row r="15" spans="1:41" ht="60" hidden="1" customHeight="1" x14ac:dyDescent="0.25">
      <c r="A15" s="120"/>
      <c r="B15" s="11" t="s">
        <v>35</v>
      </c>
      <c r="C15" s="120"/>
      <c r="D15" s="35"/>
      <c r="E15" s="35"/>
      <c r="F15" s="11"/>
      <c r="G15" s="134" t="s">
        <v>26</v>
      </c>
      <c r="H15" s="19"/>
      <c r="I15" s="2"/>
      <c r="J15" s="19"/>
      <c r="K15" s="19"/>
      <c r="L15" s="19"/>
      <c r="M15" s="81"/>
      <c r="N15" s="82"/>
      <c r="O15" s="120"/>
      <c r="P15" s="82"/>
      <c r="Q15" s="83"/>
      <c r="R15" s="83"/>
      <c r="S15" s="84"/>
      <c r="T15" s="84"/>
      <c r="U15" s="83"/>
      <c r="V15" s="85"/>
      <c r="W15" s="87"/>
      <c r="X15" s="87" t="s">
        <v>26</v>
      </c>
      <c r="Y15" s="134" t="s">
        <v>26</v>
      </c>
      <c r="Z15" s="87"/>
      <c r="AA15" s="87"/>
      <c r="AB15" s="86"/>
      <c r="AC15" s="87"/>
      <c r="AD15" s="88"/>
      <c r="AE15" s="87"/>
      <c r="AF15" s="87"/>
      <c r="AG15" s="84"/>
      <c r="AH15" s="87"/>
      <c r="AI15" s="88"/>
      <c r="AJ15" s="88"/>
      <c r="AK15" s="88"/>
      <c r="AL15" s="88"/>
      <c r="AM15" s="87"/>
      <c r="AN15" s="87"/>
    </row>
    <row r="16" spans="1:41" ht="60" hidden="1" customHeight="1" x14ac:dyDescent="0.25">
      <c r="A16" s="120"/>
      <c r="B16" s="34" t="s">
        <v>35</v>
      </c>
      <c r="C16" s="120"/>
      <c r="D16" s="34" t="s">
        <v>227</v>
      </c>
      <c r="E16" s="34" t="s">
        <v>228</v>
      </c>
      <c r="F16" s="34" t="s">
        <v>229</v>
      </c>
      <c r="G16" s="134" t="s">
        <v>26</v>
      </c>
      <c r="H16" s="19"/>
      <c r="I16" s="2"/>
      <c r="J16" s="19"/>
      <c r="K16" s="19"/>
      <c r="L16" s="19"/>
      <c r="M16" s="81"/>
      <c r="N16" s="82"/>
      <c r="O16" s="120"/>
      <c r="P16" s="82"/>
      <c r="Q16" s="83"/>
      <c r="R16" s="83"/>
      <c r="S16" s="84"/>
      <c r="T16" s="84"/>
      <c r="U16" s="83"/>
      <c r="V16" s="85"/>
      <c r="W16" s="87"/>
      <c r="X16" s="87" t="s">
        <v>26</v>
      </c>
      <c r="Y16" s="134" t="s">
        <v>26</v>
      </c>
      <c r="Z16" s="87"/>
      <c r="AA16" s="87"/>
      <c r="AB16" s="86"/>
      <c r="AC16" s="87"/>
      <c r="AD16" s="88"/>
      <c r="AE16" s="87"/>
      <c r="AF16" s="87"/>
      <c r="AG16" s="84"/>
      <c r="AH16" s="87"/>
      <c r="AI16" s="88"/>
      <c r="AJ16" s="88"/>
      <c r="AK16" s="88"/>
      <c r="AL16" s="88"/>
      <c r="AM16" s="87"/>
      <c r="AN16" s="87"/>
    </row>
    <row r="17" spans="1:40" ht="60" hidden="1" customHeight="1" x14ac:dyDescent="0.25">
      <c r="A17" s="120"/>
      <c r="B17" s="34" t="s">
        <v>35</v>
      </c>
      <c r="C17" s="120"/>
      <c r="D17" s="34" t="s">
        <v>106</v>
      </c>
      <c r="E17" s="34" t="s">
        <v>107</v>
      </c>
      <c r="F17" s="34" t="s">
        <v>108</v>
      </c>
      <c r="G17" s="134" t="s">
        <v>26</v>
      </c>
      <c r="H17" s="19"/>
      <c r="I17" s="2"/>
      <c r="J17" s="19"/>
      <c r="K17" s="19"/>
      <c r="L17" s="19"/>
      <c r="M17" s="81"/>
      <c r="N17" s="82"/>
      <c r="O17" s="120"/>
      <c r="P17" s="82"/>
      <c r="Q17" s="83"/>
      <c r="R17" s="83"/>
      <c r="S17" s="84"/>
      <c r="T17" s="84"/>
      <c r="U17" s="83"/>
      <c r="V17" s="85"/>
      <c r="W17" s="87"/>
      <c r="X17" s="87" t="s">
        <v>26</v>
      </c>
      <c r="Y17" s="134" t="s">
        <v>26</v>
      </c>
      <c r="Z17" s="87"/>
      <c r="AA17" s="87"/>
      <c r="AB17" s="86"/>
      <c r="AC17" s="87"/>
      <c r="AD17" s="88"/>
      <c r="AE17" s="87"/>
      <c r="AF17" s="87"/>
      <c r="AG17" s="84"/>
      <c r="AH17" s="87"/>
      <c r="AI17" s="88"/>
      <c r="AJ17" s="88"/>
      <c r="AK17" s="88"/>
      <c r="AL17" s="88"/>
      <c r="AM17" s="87"/>
      <c r="AN17" s="87"/>
    </row>
    <row r="18" spans="1:40" ht="60" hidden="1" customHeight="1" x14ac:dyDescent="0.25">
      <c r="A18" s="120"/>
      <c r="B18" s="34" t="s">
        <v>35</v>
      </c>
      <c r="C18" s="120"/>
      <c r="D18" s="34" t="s">
        <v>110</v>
      </c>
      <c r="E18" s="34" t="s">
        <v>111</v>
      </c>
      <c r="F18" s="34" t="s">
        <v>112</v>
      </c>
      <c r="G18" s="134" t="s">
        <v>26</v>
      </c>
      <c r="H18" s="19"/>
      <c r="I18" s="2"/>
      <c r="J18" s="19"/>
      <c r="K18" s="19"/>
      <c r="L18" s="19"/>
      <c r="M18" s="81"/>
      <c r="N18" s="82"/>
      <c r="O18" s="120"/>
      <c r="P18" s="82"/>
      <c r="Q18" s="83"/>
      <c r="R18" s="83"/>
      <c r="S18" s="84"/>
      <c r="T18" s="84"/>
      <c r="U18" s="83"/>
      <c r="V18" s="85"/>
      <c r="W18" s="87"/>
      <c r="X18" s="87" t="s">
        <v>26</v>
      </c>
      <c r="Y18" s="134" t="s">
        <v>26</v>
      </c>
      <c r="Z18" s="87"/>
      <c r="AA18" s="87"/>
      <c r="AB18" s="86"/>
      <c r="AC18" s="87"/>
      <c r="AD18" s="88"/>
      <c r="AE18" s="87"/>
      <c r="AF18" s="87"/>
      <c r="AG18" s="84"/>
      <c r="AH18" s="87"/>
      <c r="AI18" s="88"/>
      <c r="AJ18" s="88"/>
      <c r="AK18" s="88"/>
      <c r="AL18" s="88"/>
      <c r="AM18" s="87"/>
      <c r="AN18" s="87"/>
    </row>
    <row r="19" spans="1:40" ht="60" hidden="1" customHeight="1" x14ac:dyDescent="0.25">
      <c r="A19" s="120"/>
      <c r="B19" s="34" t="s">
        <v>35</v>
      </c>
      <c r="C19" s="120"/>
      <c r="D19" s="34"/>
      <c r="E19" s="34" t="s">
        <v>231</v>
      </c>
      <c r="F19" s="34" t="s">
        <v>231</v>
      </c>
      <c r="G19" s="134" t="s">
        <v>26</v>
      </c>
      <c r="H19" s="19"/>
      <c r="I19" s="2"/>
      <c r="J19" s="19"/>
      <c r="K19" s="19"/>
      <c r="L19" s="19"/>
      <c r="M19" s="81"/>
      <c r="N19" s="82"/>
      <c r="O19" s="120"/>
      <c r="P19" s="82"/>
      <c r="Q19" s="83"/>
      <c r="R19" s="83"/>
      <c r="S19" s="84"/>
      <c r="T19" s="84"/>
      <c r="U19" s="83"/>
      <c r="V19" s="85"/>
      <c r="W19" s="87"/>
      <c r="X19" s="87" t="s">
        <v>26</v>
      </c>
      <c r="Y19" s="134" t="s">
        <v>26</v>
      </c>
      <c r="Z19" s="87"/>
      <c r="AA19" s="87"/>
      <c r="AB19" s="86"/>
      <c r="AC19" s="87"/>
      <c r="AD19" s="88"/>
      <c r="AE19" s="87"/>
      <c r="AF19" s="87"/>
      <c r="AG19" s="84"/>
      <c r="AH19" s="87"/>
      <c r="AI19" s="88"/>
      <c r="AJ19" s="88"/>
      <c r="AK19" s="88"/>
      <c r="AL19" s="88"/>
      <c r="AM19" s="87"/>
      <c r="AN19" s="87"/>
    </row>
    <row r="20" spans="1:40" ht="60" hidden="1" customHeight="1" x14ac:dyDescent="0.25">
      <c r="A20" s="120"/>
      <c r="B20" s="34" t="s">
        <v>35</v>
      </c>
      <c r="C20" s="120"/>
      <c r="D20" s="34"/>
      <c r="E20" s="34" t="s">
        <v>233</v>
      </c>
      <c r="F20" s="34" t="s">
        <v>233</v>
      </c>
      <c r="G20" s="134" t="s">
        <v>26</v>
      </c>
      <c r="H20" s="19"/>
      <c r="I20" s="2"/>
      <c r="J20" s="19"/>
      <c r="K20" s="19"/>
      <c r="L20" s="19"/>
      <c r="M20" s="81"/>
      <c r="N20" s="82"/>
      <c r="O20" s="120"/>
      <c r="P20" s="82"/>
      <c r="Q20" s="83"/>
      <c r="R20" s="83"/>
      <c r="S20" s="84"/>
      <c r="T20" s="84"/>
      <c r="U20" s="83"/>
      <c r="V20" s="85"/>
      <c r="W20" s="87"/>
      <c r="X20" s="87" t="s">
        <v>26</v>
      </c>
      <c r="Y20" s="134" t="s">
        <v>26</v>
      </c>
      <c r="Z20" s="87"/>
      <c r="AA20" s="87"/>
      <c r="AB20" s="86"/>
      <c r="AC20" s="87"/>
      <c r="AD20" s="88"/>
      <c r="AE20" s="87"/>
      <c r="AF20" s="87"/>
      <c r="AG20" s="84"/>
      <c r="AH20" s="87"/>
      <c r="AI20" s="88"/>
      <c r="AJ20" s="88"/>
      <c r="AK20" s="88"/>
      <c r="AL20" s="88"/>
      <c r="AM20" s="87"/>
      <c r="AN20" s="87"/>
    </row>
    <row r="21" spans="1:40" ht="60" hidden="1" customHeight="1" x14ac:dyDescent="0.25">
      <c r="A21" s="120"/>
      <c r="B21" s="34" t="s">
        <v>35</v>
      </c>
      <c r="C21" s="120"/>
      <c r="D21" s="34" t="s">
        <v>235</v>
      </c>
      <c r="E21" s="34" t="s">
        <v>235</v>
      </c>
      <c r="F21" s="34" t="s">
        <v>236</v>
      </c>
      <c r="G21" s="134" t="s">
        <v>26</v>
      </c>
      <c r="H21" s="19"/>
      <c r="I21" s="2"/>
      <c r="J21" s="19"/>
      <c r="K21" s="19"/>
      <c r="L21" s="19"/>
      <c r="M21" s="81"/>
      <c r="N21" s="82"/>
      <c r="O21" s="120"/>
      <c r="P21" s="82"/>
      <c r="Q21" s="83"/>
      <c r="R21" s="83"/>
      <c r="S21" s="84"/>
      <c r="T21" s="84"/>
      <c r="U21" s="83"/>
      <c r="V21" s="85"/>
      <c r="W21" s="87"/>
      <c r="X21" s="87" t="s">
        <v>26</v>
      </c>
      <c r="Y21" s="134" t="s">
        <v>26</v>
      </c>
      <c r="Z21" s="87"/>
      <c r="AA21" s="87"/>
      <c r="AB21" s="86"/>
      <c r="AC21" s="87"/>
      <c r="AD21" s="88"/>
      <c r="AE21" s="87"/>
      <c r="AF21" s="87"/>
      <c r="AG21" s="84"/>
      <c r="AH21" s="87"/>
      <c r="AI21" s="88"/>
      <c r="AJ21" s="88"/>
      <c r="AK21" s="88"/>
      <c r="AL21" s="88"/>
      <c r="AM21" s="87"/>
      <c r="AN21" s="87"/>
    </row>
    <row r="22" spans="1:40" ht="60" hidden="1" customHeight="1" x14ac:dyDescent="0.25">
      <c r="A22" s="120"/>
      <c r="B22" s="39"/>
      <c r="C22" s="120"/>
      <c r="D22" s="40"/>
      <c r="E22" s="40"/>
      <c r="F22" s="39"/>
      <c r="G22" s="134" t="s">
        <v>26</v>
      </c>
      <c r="H22" s="19"/>
      <c r="I22" s="2"/>
      <c r="J22" s="19"/>
      <c r="K22" s="19"/>
      <c r="L22" s="19"/>
      <c r="M22" s="81"/>
      <c r="N22" s="82"/>
      <c r="O22" s="120"/>
      <c r="P22" s="82"/>
      <c r="Q22" s="83"/>
      <c r="R22" s="83"/>
      <c r="S22" s="84"/>
      <c r="T22" s="84"/>
      <c r="U22" s="83"/>
      <c r="V22" s="85"/>
      <c r="W22" s="87"/>
      <c r="X22" s="87" t="s">
        <v>26</v>
      </c>
      <c r="Y22" s="134" t="s">
        <v>26</v>
      </c>
      <c r="Z22" s="87"/>
      <c r="AA22" s="87"/>
      <c r="AB22" s="86"/>
      <c r="AC22" s="87"/>
      <c r="AD22" s="88"/>
      <c r="AE22" s="87"/>
      <c r="AF22" s="87"/>
      <c r="AG22" s="84"/>
      <c r="AH22" s="87"/>
      <c r="AI22" s="88"/>
      <c r="AJ22" s="88"/>
      <c r="AK22" s="88"/>
      <c r="AL22" s="88"/>
      <c r="AM22" s="87"/>
      <c r="AN22" s="87"/>
    </row>
    <row r="23" spans="1:40" ht="60" hidden="1" customHeight="1" x14ac:dyDescent="0.25">
      <c r="A23" s="120"/>
      <c r="B23" s="11" t="s">
        <v>184</v>
      </c>
      <c r="C23" s="120"/>
      <c r="D23" s="35"/>
      <c r="E23" s="35"/>
      <c r="F23" s="11"/>
      <c r="G23" s="134" t="s">
        <v>26</v>
      </c>
      <c r="H23" s="19"/>
      <c r="I23" s="2"/>
      <c r="J23" s="19"/>
      <c r="K23" s="19"/>
      <c r="L23" s="19"/>
      <c r="M23" s="81"/>
      <c r="N23" s="82"/>
      <c r="O23" s="120"/>
      <c r="P23" s="82"/>
      <c r="Q23" s="83"/>
      <c r="R23" s="83"/>
      <c r="S23" s="84"/>
      <c r="T23" s="84"/>
      <c r="U23" s="83"/>
      <c r="V23" s="85"/>
      <c r="W23" s="87"/>
      <c r="X23" s="87" t="s">
        <v>26</v>
      </c>
      <c r="Y23" s="134" t="s">
        <v>26</v>
      </c>
      <c r="Z23" s="87"/>
      <c r="AA23" s="87"/>
      <c r="AB23" s="86"/>
      <c r="AC23" s="87"/>
      <c r="AD23" s="88"/>
      <c r="AE23" s="87"/>
      <c r="AF23" s="87"/>
      <c r="AG23" s="84"/>
      <c r="AH23" s="87"/>
      <c r="AI23" s="88"/>
      <c r="AJ23" s="88"/>
      <c r="AK23" s="88"/>
      <c r="AL23" s="88"/>
      <c r="AM23" s="87"/>
      <c r="AN23" s="87"/>
    </row>
    <row r="24" spans="1:40" ht="60" hidden="1" customHeight="1" x14ac:dyDescent="0.25">
      <c r="A24" s="120"/>
      <c r="B24" s="34" t="s">
        <v>184</v>
      </c>
      <c r="C24" s="120"/>
      <c r="D24" s="34" t="s">
        <v>238</v>
      </c>
      <c r="E24" s="34"/>
      <c r="F24" s="34" t="s">
        <v>238</v>
      </c>
      <c r="G24" s="134" t="s">
        <v>26</v>
      </c>
      <c r="H24" s="19"/>
      <c r="I24" s="2"/>
      <c r="J24" s="19"/>
      <c r="K24" s="19"/>
      <c r="L24" s="19"/>
      <c r="M24" s="81"/>
      <c r="N24" s="82"/>
      <c r="O24" s="120"/>
      <c r="P24" s="82"/>
      <c r="Q24" s="83"/>
      <c r="R24" s="83"/>
      <c r="S24" s="84"/>
      <c r="T24" s="84"/>
      <c r="U24" s="83"/>
      <c r="V24" s="85"/>
      <c r="W24" s="87"/>
      <c r="X24" s="87" t="s">
        <v>26</v>
      </c>
      <c r="Y24" s="134" t="s">
        <v>26</v>
      </c>
      <c r="Z24" s="87"/>
      <c r="AA24" s="87"/>
      <c r="AB24" s="86"/>
      <c r="AC24" s="87"/>
      <c r="AD24" s="88"/>
      <c r="AE24" s="87"/>
      <c r="AF24" s="87"/>
      <c r="AG24" s="84"/>
      <c r="AH24" s="87"/>
      <c r="AI24" s="88"/>
      <c r="AJ24" s="88"/>
      <c r="AK24" s="88"/>
      <c r="AL24" s="88"/>
      <c r="AM24" s="87"/>
      <c r="AN24" s="87"/>
    </row>
    <row r="25" spans="1:40" ht="60" hidden="1" customHeight="1" x14ac:dyDescent="0.25">
      <c r="A25" s="120"/>
      <c r="B25" s="34" t="s">
        <v>184</v>
      </c>
      <c r="C25" s="120"/>
      <c r="D25" s="34" t="s">
        <v>186</v>
      </c>
      <c r="E25" s="34" t="s">
        <v>187</v>
      </c>
      <c r="F25" s="34" t="s">
        <v>188</v>
      </c>
      <c r="G25" s="134" t="s">
        <v>26</v>
      </c>
      <c r="H25" s="19"/>
      <c r="I25" s="2"/>
      <c r="J25" s="19"/>
      <c r="K25" s="19"/>
      <c r="L25" s="19"/>
      <c r="M25" s="81"/>
      <c r="N25" s="82"/>
      <c r="O25" s="120"/>
      <c r="P25" s="82"/>
      <c r="Q25" s="83"/>
      <c r="R25" s="83"/>
      <c r="S25" s="84"/>
      <c r="T25" s="84"/>
      <c r="U25" s="83"/>
      <c r="V25" s="85"/>
      <c r="W25" s="87"/>
      <c r="X25" s="87" t="s">
        <v>26</v>
      </c>
      <c r="Y25" s="134" t="s">
        <v>26</v>
      </c>
      <c r="Z25" s="87"/>
      <c r="AA25" s="87"/>
      <c r="AB25" s="86"/>
      <c r="AC25" s="87"/>
      <c r="AD25" s="88"/>
      <c r="AE25" s="87"/>
      <c r="AF25" s="87"/>
      <c r="AG25" s="84"/>
      <c r="AH25" s="87"/>
      <c r="AI25" s="88"/>
      <c r="AJ25" s="88"/>
      <c r="AK25" s="88"/>
      <c r="AL25" s="88"/>
      <c r="AM25" s="87"/>
      <c r="AN25" s="87"/>
    </row>
    <row r="26" spans="1:40" ht="60" hidden="1" customHeight="1" x14ac:dyDescent="0.25">
      <c r="A26" s="120"/>
      <c r="B26" s="34" t="s">
        <v>184</v>
      </c>
      <c r="C26" s="120"/>
      <c r="D26" s="34" t="s">
        <v>607</v>
      </c>
      <c r="E26" s="34" t="s">
        <v>439</v>
      </c>
      <c r="F26" s="34" t="s">
        <v>608</v>
      </c>
      <c r="G26" s="134" t="s">
        <v>26</v>
      </c>
      <c r="H26" s="19"/>
      <c r="I26" s="2"/>
      <c r="J26" s="19"/>
      <c r="K26" s="19"/>
      <c r="L26" s="19"/>
      <c r="M26" s="81"/>
      <c r="N26" s="82"/>
      <c r="O26" s="120"/>
      <c r="P26" s="82"/>
      <c r="Q26" s="83"/>
      <c r="R26" s="83"/>
      <c r="S26" s="84"/>
      <c r="T26" s="84"/>
      <c r="U26" s="83"/>
      <c r="V26" s="85"/>
      <c r="W26" s="87"/>
      <c r="X26" s="87" t="s">
        <v>26</v>
      </c>
      <c r="Y26" s="134" t="s">
        <v>26</v>
      </c>
      <c r="Z26" s="87"/>
      <c r="AA26" s="87"/>
      <c r="AB26" s="86"/>
      <c r="AC26" s="87"/>
      <c r="AD26" s="88"/>
      <c r="AE26" s="87"/>
      <c r="AF26" s="87"/>
      <c r="AG26" s="84"/>
      <c r="AH26" s="87"/>
      <c r="AI26" s="88"/>
      <c r="AJ26" s="88"/>
      <c r="AK26" s="88"/>
      <c r="AL26" s="88"/>
      <c r="AM26" s="87"/>
      <c r="AN26" s="87"/>
    </row>
    <row r="27" spans="1:40" ht="60" hidden="1" customHeight="1" x14ac:dyDescent="0.25">
      <c r="A27" s="120"/>
      <c r="B27" s="34" t="s">
        <v>184</v>
      </c>
      <c r="C27" s="120"/>
      <c r="D27" s="34" t="s">
        <v>194</v>
      </c>
      <c r="E27" s="34" t="s">
        <v>195</v>
      </c>
      <c r="F27" s="34" t="s">
        <v>196</v>
      </c>
      <c r="G27" s="134" t="s">
        <v>26</v>
      </c>
      <c r="H27" s="19"/>
      <c r="I27" s="2"/>
      <c r="J27" s="19"/>
      <c r="K27" s="19"/>
      <c r="L27" s="19"/>
      <c r="M27" s="81"/>
      <c r="N27" s="82"/>
      <c r="O27" s="120"/>
      <c r="P27" s="82"/>
      <c r="Q27" s="83"/>
      <c r="R27" s="83"/>
      <c r="S27" s="84"/>
      <c r="T27" s="84"/>
      <c r="U27" s="83"/>
      <c r="V27" s="85"/>
      <c r="W27" s="87"/>
      <c r="X27" s="87" t="s">
        <v>26</v>
      </c>
      <c r="Y27" s="134" t="s">
        <v>26</v>
      </c>
      <c r="Z27" s="87"/>
      <c r="AA27" s="87"/>
      <c r="AB27" s="86"/>
      <c r="AC27" s="87"/>
      <c r="AD27" s="88"/>
      <c r="AE27" s="87"/>
      <c r="AF27" s="87"/>
      <c r="AG27" s="84"/>
      <c r="AH27" s="87"/>
      <c r="AI27" s="88"/>
      <c r="AJ27" s="88"/>
      <c r="AK27" s="88"/>
      <c r="AL27" s="88"/>
      <c r="AM27" s="87"/>
      <c r="AN27" s="87"/>
    </row>
    <row r="28" spans="1:40" ht="60" hidden="1" customHeight="1" x14ac:dyDescent="0.25">
      <c r="A28" s="120"/>
      <c r="B28" s="34" t="s">
        <v>184</v>
      </c>
      <c r="C28" s="120"/>
      <c r="D28" s="34" t="s">
        <v>198</v>
      </c>
      <c r="E28" s="34" t="s">
        <v>199</v>
      </c>
      <c r="F28" s="34" t="s">
        <v>200</v>
      </c>
      <c r="G28" s="134" t="s">
        <v>26</v>
      </c>
      <c r="H28" s="19"/>
      <c r="I28" s="2"/>
      <c r="J28" s="19"/>
      <c r="K28" s="19"/>
      <c r="L28" s="19"/>
      <c r="M28" s="81"/>
      <c r="N28" s="82"/>
      <c r="O28" s="120"/>
      <c r="P28" s="82"/>
      <c r="Q28" s="83"/>
      <c r="R28" s="83"/>
      <c r="S28" s="84"/>
      <c r="T28" s="84"/>
      <c r="U28" s="83"/>
      <c r="V28" s="85"/>
      <c r="W28" s="87"/>
      <c r="X28" s="87" t="s">
        <v>26</v>
      </c>
      <c r="Y28" s="134" t="s">
        <v>26</v>
      </c>
      <c r="Z28" s="87"/>
      <c r="AA28" s="87"/>
      <c r="AB28" s="86"/>
      <c r="AC28" s="87"/>
      <c r="AD28" s="88"/>
      <c r="AE28" s="87"/>
      <c r="AF28" s="87"/>
      <c r="AG28" s="84"/>
      <c r="AH28" s="87"/>
      <c r="AI28" s="88"/>
      <c r="AJ28" s="88"/>
      <c r="AK28" s="88"/>
      <c r="AL28" s="88"/>
      <c r="AM28" s="87"/>
      <c r="AN28" s="87"/>
    </row>
    <row r="29" spans="1:40" ht="60" hidden="1" customHeight="1" x14ac:dyDescent="0.25">
      <c r="A29" s="120"/>
      <c r="B29" s="34" t="s">
        <v>184</v>
      </c>
      <c r="C29" s="120"/>
      <c r="D29" s="34" t="s">
        <v>202</v>
      </c>
      <c r="E29" s="34" t="s">
        <v>202</v>
      </c>
      <c r="F29" s="34" t="s">
        <v>203</v>
      </c>
      <c r="G29" s="134" t="s">
        <v>26</v>
      </c>
      <c r="H29" s="19"/>
      <c r="I29" s="2"/>
      <c r="J29" s="19"/>
      <c r="K29" s="19"/>
      <c r="L29" s="19"/>
      <c r="M29" s="81"/>
      <c r="N29" s="82"/>
      <c r="O29" s="120"/>
      <c r="P29" s="82"/>
      <c r="Q29" s="83"/>
      <c r="R29" s="83"/>
      <c r="S29" s="84"/>
      <c r="T29" s="84"/>
      <c r="U29" s="83"/>
      <c r="V29" s="85"/>
      <c r="W29" s="87"/>
      <c r="X29" s="87" t="s">
        <v>26</v>
      </c>
      <c r="Y29" s="134" t="s">
        <v>26</v>
      </c>
      <c r="Z29" s="87"/>
      <c r="AA29" s="87"/>
      <c r="AB29" s="86"/>
      <c r="AC29" s="87"/>
      <c r="AD29" s="88"/>
      <c r="AE29" s="87"/>
      <c r="AF29" s="87"/>
      <c r="AG29" s="84"/>
      <c r="AH29" s="87"/>
      <c r="AI29" s="88"/>
      <c r="AJ29" s="88"/>
      <c r="AK29" s="88"/>
      <c r="AL29" s="88"/>
      <c r="AM29" s="87"/>
      <c r="AN29" s="87"/>
    </row>
    <row r="30" spans="1:40" ht="60" hidden="1" customHeight="1" x14ac:dyDescent="0.25">
      <c r="A30" s="120"/>
      <c r="B30" s="34" t="s">
        <v>184</v>
      </c>
      <c r="C30" s="120"/>
      <c r="D30" s="34" t="s">
        <v>440</v>
      </c>
      <c r="E30" s="34"/>
      <c r="F30" s="34" t="s">
        <v>205</v>
      </c>
      <c r="G30" s="134" t="s">
        <v>26</v>
      </c>
      <c r="H30" s="19"/>
      <c r="I30" s="2"/>
      <c r="J30" s="19"/>
      <c r="K30" s="19"/>
      <c r="L30" s="19"/>
      <c r="M30" s="81"/>
      <c r="N30" s="82"/>
      <c r="O30" s="120"/>
      <c r="P30" s="82"/>
      <c r="Q30" s="83"/>
      <c r="R30" s="83"/>
      <c r="S30" s="84"/>
      <c r="T30" s="84"/>
      <c r="U30" s="83"/>
      <c r="V30" s="85"/>
      <c r="W30" s="87"/>
      <c r="X30" s="87" t="s">
        <v>26</v>
      </c>
      <c r="Y30" s="134" t="s">
        <v>26</v>
      </c>
      <c r="Z30" s="87"/>
      <c r="AA30" s="87"/>
      <c r="AB30" s="86"/>
      <c r="AC30" s="87"/>
      <c r="AD30" s="88"/>
      <c r="AE30" s="87"/>
      <c r="AF30" s="87"/>
      <c r="AG30" s="84"/>
      <c r="AH30" s="87"/>
      <c r="AI30" s="88"/>
      <c r="AJ30" s="88"/>
      <c r="AK30" s="88"/>
      <c r="AL30" s="88"/>
      <c r="AM30" s="87"/>
      <c r="AN30" s="87"/>
    </row>
    <row r="31" spans="1:40" ht="60" hidden="1" customHeight="1" x14ac:dyDescent="0.25">
      <c r="A31" s="120"/>
      <c r="B31" s="39"/>
      <c r="C31" s="120"/>
      <c r="D31" s="40"/>
      <c r="E31" s="40"/>
      <c r="F31" s="39"/>
      <c r="G31" s="134" t="s">
        <v>26</v>
      </c>
      <c r="H31" s="19"/>
      <c r="I31" s="2"/>
      <c r="J31" s="19"/>
      <c r="K31" s="19"/>
      <c r="L31" s="19"/>
      <c r="M31" s="81"/>
      <c r="N31" s="82"/>
      <c r="O31" s="120"/>
      <c r="P31" s="82"/>
      <c r="Q31" s="83"/>
      <c r="R31" s="83"/>
      <c r="S31" s="84"/>
      <c r="T31" s="84"/>
      <c r="U31" s="83"/>
      <c r="V31" s="85"/>
      <c r="W31" s="87"/>
      <c r="X31" s="87" t="s">
        <v>26</v>
      </c>
      <c r="Y31" s="134" t="s">
        <v>26</v>
      </c>
      <c r="Z31" s="87"/>
      <c r="AA31" s="87"/>
      <c r="AB31" s="86"/>
      <c r="AC31" s="87"/>
      <c r="AD31" s="88"/>
      <c r="AE31" s="87"/>
      <c r="AF31" s="87"/>
      <c r="AG31" s="84"/>
      <c r="AH31" s="87"/>
      <c r="AI31" s="88"/>
      <c r="AJ31" s="88"/>
      <c r="AK31" s="88"/>
      <c r="AL31" s="88"/>
      <c r="AM31" s="87"/>
      <c r="AN31" s="87"/>
    </row>
    <row r="32" spans="1:40" ht="60" hidden="1" customHeight="1" x14ac:dyDescent="0.25">
      <c r="A32" s="120"/>
      <c r="B32" s="11" t="s">
        <v>207</v>
      </c>
      <c r="C32" s="120"/>
      <c r="D32" s="35"/>
      <c r="E32" s="35"/>
      <c r="F32" s="11"/>
      <c r="G32" s="134" t="s">
        <v>26</v>
      </c>
      <c r="H32" s="19"/>
      <c r="I32" s="2"/>
      <c r="J32" s="19"/>
      <c r="K32" s="19"/>
      <c r="L32" s="19"/>
      <c r="M32" s="81"/>
      <c r="N32" s="82"/>
      <c r="O32" s="120"/>
      <c r="P32" s="82"/>
      <c r="Q32" s="83"/>
      <c r="R32" s="83"/>
      <c r="S32" s="84"/>
      <c r="T32" s="84"/>
      <c r="U32" s="83"/>
      <c r="V32" s="85"/>
      <c r="W32" s="87"/>
      <c r="X32" s="87" t="s">
        <v>26</v>
      </c>
      <c r="Y32" s="134" t="s">
        <v>26</v>
      </c>
      <c r="Z32" s="87"/>
      <c r="AA32" s="87"/>
      <c r="AB32" s="86"/>
      <c r="AC32" s="87"/>
      <c r="AD32" s="88"/>
      <c r="AE32" s="87"/>
      <c r="AF32" s="87"/>
      <c r="AG32" s="84"/>
      <c r="AH32" s="87"/>
      <c r="AI32" s="88"/>
      <c r="AJ32" s="88"/>
      <c r="AK32" s="88"/>
      <c r="AL32" s="88"/>
      <c r="AM32" s="87"/>
      <c r="AN32" s="87"/>
    </row>
    <row r="33" spans="1:41" ht="60" hidden="1" customHeight="1" x14ac:dyDescent="0.25">
      <c r="A33" s="120"/>
      <c r="B33" s="34" t="s">
        <v>207</v>
      </c>
      <c r="C33" s="120"/>
      <c r="D33" s="34" t="s">
        <v>223</v>
      </c>
      <c r="E33" s="34" t="s">
        <v>224</v>
      </c>
      <c r="F33" s="34" t="s">
        <v>225</v>
      </c>
      <c r="G33" s="134" t="s">
        <v>26</v>
      </c>
      <c r="H33" s="19"/>
      <c r="I33" s="2"/>
      <c r="J33" s="19"/>
      <c r="K33" s="19"/>
      <c r="L33" s="19"/>
      <c r="M33" s="81"/>
      <c r="N33" s="82"/>
      <c r="O33" s="120"/>
      <c r="P33" s="82"/>
      <c r="Q33" s="83"/>
      <c r="R33" s="83"/>
      <c r="S33" s="84"/>
      <c r="T33" s="84"/>
      <c r="U33" s="83"/>
      <c r="V33" s="85"/>
      <c r="W33" s="87"/>
      <c r="X33" s="87" t="s">
        <v>26</v>
      </c>
      <c r="Y33" s="134" t="s">
        <v>26</v>
      </c>
      <c r="Z33" s="87"/>
      <c r="AA33" s="87"/>
      <c r="AB33" s="86"/>
      <c r="AC33" s="87"/>
      <c r="AD33" s="88"/>
      <c r="AE33" s="87"/>
      <c r="AF33" s="87"/>
      <c r="AG33" s="84"/>
      <c r="AH33" s="87"/>
      <c r="AI33" s="88"/>
      <c r="AJ33" s="88"/>
      <c r="AK33" s="88"/>
      <c r="AL33" s="88"/>
      <c r="AM33" s="87"/>
      <c r="AN33" s="87"/>
    </row>
    <row r="34" spans="1:41" ht="60" hidden="1" customHeight="1" x14ac:dyDescent="0.25">
      <c r="A34" s="121"/>
      <c r="B34" s="92" t="s">
        <v>207</v>
      </c>
      <c r="C34" s="121"/>
      <c r="D34" s="92" t="s">
        <v>209</v>
      </c>
      <c r="E34" s="92" t="s">
        <v>209</v>
      </c>
      <c r="F34" s="92" t="s">
        <v>210</v>
      </c>
      <c r="G34" s="135" t="s">
        <v>26</v>
      </c>
      <c r="H34" s="106"/>
      <c r="I34" s="122"/>
      <c r="J34" s="106"/>
      <c r="K34" s="106"/>
      <c r="L34" s="106"/>
      <c r="M34" s="123"/>
      <c r="N34" s="124"/>
      <c r="O34" s="121"/>
      <c r="P34" s="124"/>
      <c r="Q34" s="125"/>
      <c r="R34" s="125"/>
      <c r="S34" s="126"/>
      <c r="T34" s="126"/>
      <c r="U34" s="125"/>
      <c r="V34" s="127"/>
      <c r="W34" s="128"/>
      <c r="X34" s="128" t="s">
        <v>26</v>
      </c>
      <c r="Y34" s="135" t="s">
        <v>26</v>
      </c>
      <c r="Z34" s="128"/>
      <c r="AA34" s="128"/>
      <c r="AB34" s="129"/>
      <c r="AC34" s="128"/>
      <c r="AD34" s="130"/>
      <c r="AE34" s="128"/>
      <c r="AF34" s="128"/>
      <c r="AG34" s="126"/>
      <c r="AH34" s="128"/>
      <c r="AI34" s="130"/>
      <c r="AJ34" s="130"/>
      <c r="AK34" s="130"/>
      <c r="AL34" s="130"/>
      <c r="AM34" s="128"/>
      <c r="AN34" s="128"/>
    </row>
    <row r="35" spans="1:41" x14ac:dyDescent="0.25">
      <c r="A35" s="120"/>
      <c r="B35" s="77"/>
      <c r="C35" s="120"/>
      <c r="D35" s="131"/>
      <c r="E35" s="131"/>
      <c r="F35" s="131"/>
      <c r="G35" s="136"/>
      <c r="H35" s="120"/>
      <c r="I35" s="120"/>
      <c r="J35" s="120"/>
      <c r="K35" s="120"/>
      <c r="L35" s="120"/>
      <c r="M35" s="133">
        <f>'E 2024'!O12</f>
        <v>1</v>
      </c>
      <c r="N35" s="120"/>
      <c r="O35" s="120"/>
      <c r="P35" s="120"/>
      <c r="Q35" s="120"/>
      <c r="R35" s="120"/>
      <c r="S35" s="120"/>
      <c r="T35" s="120"/>
      <c r="U35" s="120"/>
      <c r="V35" s="120"/>
      <c r="W35" s="120"/>
      <c r="X35" s="87"/>
      <c r="Y35" s="136"/>
      <c r="Z35" s="120"/>
      <c r="AA35" s="120"/>
      <c r="AB35" s="120"/>
      <c r="AC35" s="120"/>
      <c r="AD35" s="120"/>
      <c r="AE35" s="120"/>
      <c r="AF35" s="120"/>
      <c r="AG35" s="120"/>
      <c r="AH35" s="120"/>
      <c r="AI35" s="120"/>
      <c r="AJ35" s="120"/>
      <c r="AK35" s="120"/>
      <c r="AL35" s="120"/>
      <c r="AM35" s="120"/>
      <c r="AN35" s="120"/>
      <c r="AO35" s="120"/>
    </row>
    <row r="36" spans="1:41" x14ac:dyDescent="0.25">
      <c r="A36" s="120"/>
      <c r="B36" s="11"/>
      <c r="C36" s="120"/>
      <c r="D36" s="131"/>
      <c r="E36" s="131"/>
      <c r="F36" s="131"/>
      <c r="G36" s="136"/>
      <c r="H36" s="120"/>
      <c r="I36" s="120"/>
      <c r="J36" s="120"/>
      <c r="K36" s="120"/>
      <c r="L36" s="120"/>
      <c r="M36" s="133">
        <f>'E 2024'!O13</f>
        <v>0.42366931839524696</v>
      </c>
      <c r="N36" s="120"/>
      <c r="O36" s="120"/>
      <c r="P36" s="120"/>
      <c r="Q36" s="120"/>
      <c r="R36" s="120"/>
      <c r="S36" s="120"/>
      <c r="T36" s="120"/>
      <c r="U36" s="120"/>
      <c r="V36" s="120"/>
      <c r="W36" s="120"/>
      <c r="X36" s="87"/>
      <c r="Y36" s="136"/>
      <c r="Z36" s="120"/>
      <c r="AA36" s="120"/>
      <c r="AB36" s="120"/>
      <c r="AC36" s="120"/>
      <c r="AD36" s="120"/>
      <c r="AE36" s="120"/>
      <c r="AF36" s="120"/>
      <c r="AG36" s="120"/>
      <c r="AH36" s="120"/>
      <c r="AI36" s="120"/>
      <c r="AJ36" s="120"/>
      <c r="AK36" s="120"/>
      <c r="AL36" s="120"/>
      <c r="AM36" s="120"/>
      <c r="AN36" s="120"/>
      <c r="AO36" s="120"/>
    </row>
    <row r="37" spans="1:41" x14ac:dyDescent="0.25">
      <c r="A37" s="120"/>
      <c r="B37" s="11"/>
      <c r="C37" s="120"/>
      <c r="D37" s="131"/>
      <c r="E37" s="131"/>
      <c r="F37" s="131"/>
      <c r="G37" s="136"/>
      <c r="H37" s="120"/>
      <c r="I37" s="120"/>
      <c r="J37" s="120"/>
      <c r="K37" s="120"/>
      <c r="L37" s="120"/>
      <c r="M37" s="133">
        <f>'E 2024'!O14</f>
        <v>0.11644255285513747</v>
      </c>
      <c r="N37" s="120"/>
      <c r="O37" s="120"/>
      <c r="P37" s="120"/>
      <c r="Q37" s="120"/>
      <c r="R37" s="120"/>
      <c r="S37" s="120"/>
      <c r="T37" s="120"/>
      <c r="U37" s="120"/>
      <c r="V37" s="120"/>
      <c r="W37" s="120"/>
      <c r="X37" s="87"/>
      <c r="Y37" s="136"/>
      <c r="Z37" s="120"/>
      <c r="AA37" s="120"/>
      <c r="AB37" s="120"/>
      <c r="AC37" s="120"/>
      <c r="AD37" s="120"/>
      <c r="AE37" s="120"/>
      <c r="AF37" s="120"/>
      <c r="AG37" s="120"/>
      <c r="AH37" s="120"/>
      <c r="AI37" s="120"/>
      <c r="AJ37" s="120"/>
      <c r="AK37" s="120"/>
      <c r="AL37" s="120"/>
      <c r="AM37" s="120"/>
      <c r="AN37" s="120"/>
      <c r="AO37" s="120"/>
    </row>
    <row r="38" spans="1:41" ht="38.25" x14ac:dyDescent="0.25">
      <c r="A38" s="120"/>
      <c r="B38" s="11" t="s">
        <v>35</v>
      </c>
      <c r="C38" s="120"/>
      <c r="D38" s="131"/>
      <c r="E38" s="131"/>
      <c r="F38" s="131"/>
      <c r="G38" s="137"/>
      <c r="H38" s="120"/>
      <c r="I38" s="120"/>
      <c r="J38" s="120"/>
      <c r="K38" s="120"/>
      <c r="L38" s="120"/>
      <c r="M38" s="133">
        <f>'E 2024'!O15</f>
        <v>1</v>
      </c>
      <c r="N38" s="120"/>
      <c r="O38" s="120"/>
      <c r="P38" s="120"/>
      <c r="Q38" s="120"/>
      <c r="R38" s="120"/>
      <c r="S38" s="120"/>
      <c r="T38" s="120"/>
      <c r="U38" s="120"/>
      <c r="V38" s="120"/>
      <c r="W38" s="120"/>
      <c r="X38" s="87"/>
      <c r="Y38" s="137"/>
      <c r="Z38" s="120"/>
      <c r="AA38" s="120"/>
      <c r="AB38" s="120"/>
      <c r="AC38" s="120"/>
      <c r="AD38" s="120"/>
      <c r="AE38" s="120"/>
      <c r="AF38" s="120"/>
      <c r="AG38" s="120"/>
      <c r="AH38" s="120"/>
      <c r="AI38" s="120"/>
      <c r="AJ38" s="120"/>
      <c r="AK38" s="120"/>
      <c r="AL38" s="120"/>
      <c r="AM38" s="120"/>
      <c r="AN38" s="120"/>
      <c r="AO38" s="120"/>
    </row>
    <row r="39" spans="1:41" ht="38.25" x14ac:dyDescent="0.25">
      <c r="A39" s="120"/>
      <c r="B39" s="37" t="s">
        <v>35</v>
      </c>
      <c r="C39" s="120"/>
      <c r="D39" s="131" t="str">
        <f>'E 2024'!L16</f>
        <v>500 computadores</v>
      </c>
      <c r="E39" s="131" t="str">
        <f>'E 2024'!M16</f>
        <v>300 computadores</v>
      </c>
      <c r="F39" s="131" t="str">
        <f>'E 2024'!N16</f>
        <v>800 computadores</v>
      </c>
      <c r="G39" s="134" t="s">
        <v>26</v>
      </c>
      <c r="H39" s="120"/>
      <c r="I39" s="120"/>
      <c r="J39" s="120"/>
      <c r="K39" s="120"/>
      <c r="L39" s="120"/>
      <c r="M39" s="133">
        <f>'E 2024'!O16</f>
        <v>0.4</v>
      </c>
      <c r="N39" s="120"/>
      <c r="O39" s="120"/>
      <c r="P39" s="120"/>
      <c r="Q39" s="120"/>
      <c r="R39" s="120"/>
      <c r="S39" s="120"/>
      <c r="T39" s="120"/>
      <c r="U39" s="120"/>
      <c r="V39" s="120"/>
      <c r="W39" s="120"/>
      <c r="X39" s="87" t="s">
        <v>26</v>
      </c>
      <c r="Y39" s="134" t="s">
        <v>26</v>
      </c>
      <c r="Z39" s="120"/>
      <c r="AA39" s="120"/>
      <c r="AB39" s="120"/>
      <c r="AC39" s="120"/>
      <c r="AD39" s="120"/>
      <c r="AE39" s="120"/>
      <c r="AF39" s="120"/>
      <c r="AG39" s="120"/>
      <c r="AH39" s="120"/>
      <c r="AI39" s="120"/>
      <c r="AJ39" s="120"/>
      <c r="AK39" s="120"/>
      <c r="AL39" s="120"/>
      <c r="AM39" s="120"/>
      <c r="AN39" s="120"/>
      <c r="AO39" s="120"/>
    </row>
    <row r="40" spans="1:41" ht="120" x14ac:dyDescent="0.25">
      <c r="A40" s="120"/>
      <c r="B40" s="37" t="s">
        <v>35</v>
      </c>
      <c r="C40" s="120"/>
      <c r="D40" s="131" t="str">
        <f>'E 2024'!L17</f>
        <v>5 IEO de la localidad en los grados de 10 y 11 beneficiadas con actividades pedagógicas encaminadas en el fortalecimiento de la comunidad estudiantil</v>
      </c>
      <c r="E40" s="131" t="str">
        <f>'E 2024'!M17</f>
        <v>10 IEO de la localidad en los grados de 10 y 11 beneficiadas con actividades pedagógicas encaminadas en el fortalecimiento de la comunidad estudiantil en valores históricos, culturales y etnológicos</v>
      </c>
      <c r="F40" s="131" t="str">
        <f>'E 2024'!N17</f>
        <v>15 IEO de la localidad en los grados de 10 y 11 beneficiadas con actividades pedagógicas encaminadas en el fortalecimiento de la comunidad estudiantil en valores históricos, culturales y etnológicos</v>
      </c>
      <c r="G40" s="137" t="s">
        <v>104</v>
      </c>
      <c r="H40" s="120"/>
      <c r="I40" s="120"/>
      <c r="J40" s="120"/>
      <c r="K40" s="120"/>
      <c r="L40" s="120"/>
      <c r="M40" s="133">
        <f>'E 2024'!O17</f>
        <v>0.05</v>
      </c>
      <c r="N40" s="120"/>
      <c r="O40" s="120"/>
      <c r="P40" s="120"/>
      <c r="Q40" s="120"/>
      <c r="R40" s="120"/>
      <c r="S40" s="120"/>
      <c r="T40" s="120"/>
      <c r="U40" s="120"/>
      <c r="V40" s="120"/>
      <c r="W40" s="120"/>
      <c r="X40" s="87" t="s">
        <v>26</v>
      </c>
      <c r="Y40" s="137" t="s">
        <v>104</v>
      </c>
      <c r="Z40" s="120"/>
      <c r="AA40" s="120"/>
      <c r="AB40" s="120"/>
      <c r="AC40" s="120"/>
      <c r="AD40" s="120"/>
      <c r="AE40" s="120"/>
      <c r="AF40" s="120"/>
      <c r="AG40" s="120"/>
      <c r="AH40" s="120"/>
      <c r="AI40" s="120"/>
      <c r="AJ40" s="120"/>
      <c r="AK40" s="120"/>
      <c r="AL40" s="120"/>
      <c r="AM40" s="120"/>
      <c r="AN40" s="120"/>
      <c r="AO40" s="120"/>
    </row>
    <row r="41" spans="1:41" ht="38.25" x14ac:dyDescent="0.25">
      <c r="A41" s="120"/>
      <c r="B41" s="37" t="s">
        <v>35</v>
      </c>
      <c r="C41" s="120"/>
      <c r="D41" s="131" t="str">
        <f>'E 2024'!L18</f>
        <v>300 personas con formación técnica para el trabajo</v>
      </c>
      <c r="E41" s="131" t="str">
        <f>'E 2024'!M18</f>
        <v>200 personas con formación técnica para el trabajo</v>
      </c>
      <c r="F41" s="131" t="str">
        <f>'E 2024'!N18</f>
        <v>500 personas con formación técnica para el trabajo</v>
      </c>
      <c r="G41" s="137" t="s">
        <v>104</v>
      </c>
      <c r="H41" s="120"/>
      <c r="I41" s="120"/>
      <c r="J41" s="120"/>
      <c r="K41" s="120"/>
      <c r="L41" s="120"/>
      <c r="M41" s="133">
        <f>'E 2024'!O18</f>
        <v>0.05</v>
      </c>
      <c r="N41" s="120"/>
      <c r="O41" s="120"/>
      <c r="P41" s="120"/>
      <c r="Q41" s="120"/>
      <c r="R41" s="120"/>
      <c r="S41" s="120"/>
      <c r="T41" s="120"/>
      <c r="U41" s="120"/>
      <c r="V41" s="120"/>
      <c r="W41" s="120"/>
      <c r="X41" s="87" t="s">
        <v>26</v>
      </c>
      <c r="Y41" s="137" t="s">
        <v>104</v>
      </c>
      <c r="Z41" s="120"/>
      <c r="AA41" s="120"/>
      <c r="AB41" s="120"/>
      <c r="AC41" s="120"/>
      <c r="AD41" s="120"/>
      <c r="AE41" s="120"/>
      <c r="AF41" s="120"/>
      <c r="AG41" s="120"/>
      <c r="AH41" s="120"/>
      <c r="AI41" s="120"/>
      <c r="AJ41" s="120"/>
      <c r="AK41" s="120"/>
      <c r="AL41" s="120"/>
      <c r="AM41" s="120"/>
      <c r="AN41" s="120"/>
      <c r="AO41" s="120"/>
    </row>
    <row r="42" spans="1:41" ht="60" x14ac:dyDescent="0.25">
      <c r="A42" s="120"/>
      <c r="B42" s="37" t="s">
        <v>35</v>
      </c>
      <c r="C42" s="120"/>
      <c r="D42" s="131"/>
      <c r="E42" s="131" t="str">
        <f>'E 2024'!M19</f>
        <v>5 instituciones educativas oficiales de la LHCN con infraestructura y ambientes educativos adecuados</v>
      </c>
      <c r="F42" s="131" t="str">
        <f>'E 2024'!N19</f>
        <v>5 instituciones educativas oficiales de la LHCN con infraestructura y ambientes educativos adecuados</v>
      </c>
      <c r="G42" s="134" t="s">
        <v>26</v>
      </c>
      <c r="H42" s="120"/>
      <c r="I42" s="120"/>
      <c r="J42" s="120"/>
      <c r="K42" s="120"/>
      <c r="L42" s="120"/>
      <c r="M42" s="133">
        <f>'E 2024'!O19</f>
        <v>0.3</v>
      </c>
      <c r="N42" s="120"/>
      <c r="O42" s="120"/>
      <c r="P42" s="120"/>
      <c r="Q42" s="120"/>
      <c r="R42" s="120"/>
      <c r="S42" s="120"/>
      <c r="T42" s="120"/>
      <c r="U42" s="120"/>
      <c r="V42" s="120"/>
      <c r="W42" s="120"/>
      <c r="X42" s="87" t="s">
        <v>26</v>
      </c>
      <c r="Y42" s="134" t="s">
        <v>26</v>
      </c>
      <c r="Z42" s="120"/>
      <c r="AA42" s="120"/>
      <c r="AB42" s="120"/>
      <c r="AC42" s="120"/>
      <c r="AD42" s="120"/>
      <c r="AE42" s="120"/>
      <c r="AF42" s="120"/>
      <c r="AG42" s="120"/>
      <c r="AH42" s="120"/>
      <c r="AI42" s="120"/>
      <c r="AJ42" s="120"/>
      <c r="AK42" s="120"/>
      <c r="AL42" s="120"/>
      <c r="AM42" s="120"/>
      <c r="AN42" s="120"/>
      <c r="AO42" s="120"/>
    </row>
    <row r="43" spans="1:41" ht="60" x14ac:dyDescent="0.25">
      <c r="A43" s="120"/>
      <c r="B43" s="37" t="s">
        <v>35</v>
      </c>
      <c r="C43" s="120"/>
      <c r="D43" s="131"/>
      <c r="E43" s="131" t="str">
        <f>'E 2024'!M20</f>
        <v>5 instituciones educativas oficiales de la LHCN dotadas con materiales didácticos, mobiliario, equipos, etc.</v>
      </c>
      <c r="F43" s="131" t="str">
        <f>'E 2024'!N20</f>
        <v>5 instituciones educativas oficiales de la LHCN dotadas con materiales didácticos, mobiliario, equipos, etc.</v>
      </c>
      <c r="G43" s="134" t="s">
        <v>26</v>
      </c>
      <c r="H43" s="120"/>
      <c r="I43" s="120"/>
      <c r="J43" s="120"/>
      <c r="K43" s="120"/>
      <c r="L43" s="120"/>
      <c r="M43" s="133">
        <f>'E 2024'!O20</f>
        <v>0.1</v>
      </c>
      <c r="N43" s="120"/>
      <c r="O43" s="120"/>
      <c r="P43" s="120"/>
      <c r="Q43" s="120"/>
      <c r="R43" s="120"/>
      <c r="S43" s="120"/>
      <c r="T43" s="120"/>
      <c r="U43" s="120"/>
      <c r="V43" s="120"/>
      <c r="W43" s="120"/>
      <c r="X43" s="87" t="s">
        <v>26</v>
      </c>
      <c r="Y43" s="134" t="s">
        <v>26</v>
      </c>
      <c r="Z43" s="120"/>
      <c r="AA43" s="120"/>
      <c r="AB43" s="120"/>
      <c r="AC43" s="120"/>
      <c r="AD43" s="120"/>
      <c r="AE43" s="120"/>
      <c r="AF43" s="120"/>
      <c r="AG43" s="120"/>
      <c r="AH43" s="120"/>
      <c r="AI43" s="120"/>
      <c r="AJ43" s="120"/>
      <c r="AK43" s="120"/>
      <c r="AL43" s="120"/>
      <c r="AM43" s="120"/>
      <c r="AN43" s="120"/>
      <c r="AO43" s="120"/>
    </row>
    <row r="44" spans="1:41" ht="89.25" customHeight="1" x14ac:dyDescent="0.25">
      <c r="A44" s="120"/>
      <c r="B44" s="37" t="s">
        <v>35</v>
      </c>
      <c r="C44" s="120"/>
      <c r="D44" s="131" t="str">
        <f>'E 2024'!L21</f>
        <v>5 instituciones educativas oficiales de la LHCN sin barreras para la accesibilidad de sus estudiantes en condición de discapacidad</v>
      </c>
      <c r="E44" s="131" t="str">
        <f>'E 2024'!M21</f>
        <v>5 instituciones educativas oficiales de la LHCN sin barreras para la accesibilidad de sus estudiantes en condición de discapacidad</v>
      </c>
      <c r="F44" s="131" t="str">
        <f>'E 2024'!N21</f>
        <v>10 instituciones educativas oficiales de la LHCN sin barreras para la accesibilidad de sus estudiantes en condición de discapacidad</v>
      </c>
      <c r="G44" s="134" t="s">
        <v>26</v>
      </c>
      <c r="H44" s="120"/>
      <c r="I44" s="120"/>
      <c r="J44" s="120"/>
      <c r="K44" s="120"/>
      <c r="L44" s="120"/>
      <c r="M44" s="133">
        <f>'E 2024'!O21</f>
        <v>0.1</v>
      </c>
      <c r="N44" s="120"/>
      <c r="O44" s="120"/>
      <c r="P44" s="120"/>
      <c r="Q44" s="120"/>
      <c r="R44" s="120"/>
      <c r="S44" s="120"/>
      <c r="T44" s="120"/>
      <c r="U44" s="120"/>
      <c r="V44" s="120"/>
      <c r="W44" s="120"/>
      <c r="X44" s="87" t="s">
        <v>26</v>
      </c>
      <c r="Y44" s="134" t="s">
        <v>26</v>
      </c>
      <c r="Z44" s="120"/>
      <c r="AA44" s="120"/>
      <c r="AB44" s="120"/>
      <c r="AC44" s="120"/>
      <c r="AD44" s="120"/>
      <c r="AE44" s="120"/>
      <c r="AF44" s="120"/>
      <c r="AG44" s="120"/>
      <c r="AH44" s="120"/>
      <c r="AI44" s="120"/>
      <c r="AJ44" s="120"/>
      <c r="AK44" s="120"/>
      <c r="AL44" s="120"/>
      <c r="AM44" s="120"/>
      <c r="AN44" s="120"/>
      <c r="AO44" s="120"/>
    </row>
    <row r="45" spans="1:41" x14ac:dyDescent="0.25">
      <c r="A45" s="120"/>
      <c r="B45" s="29"/>
      <c r="C45" s="120"/>
      <c r="D45" s="131"/>
      <c r="E45" s="131"/>
      <c r="F45" s="131"/>
      <c r="G45" s="137"/>
      <c r="H45" s="120"/>
      <c r="I45" s="120"/>
      <c r="J45" s="120"/>
      <c r="K45" s="120"/>
      <c r="L45" s="120"/>
      <c r="M45" s="133">
        <f>'E 2024'!O22</f>
        <v>8.186358314025341E-2</v>
      </c>
      <c r="N45" s="120"/>
      <c r="O45" s="120"/>
      <c r="P45" s="120"/>
      <c r="Q45" s="120"/>
      <c r="R45" s="120"/>
      <c r="S45" s="120"/>
      <c r="T45" s="120"/>
      <c r="U45" s="120"/>
      <c r="V45" s="120"/>
      <c r="W45" s="120"/>
      <c r="X45" s="87"/>
      <c r="Y45" s="137"/>
      <c r="Z45" s="120"/>
      <c r="AA45" s="120"/>
      <c r="AB45" s="120"/>
      <c r="AC45" s="120"/>
      <c r="AD45" s="120"/>
      <c r="AE45" s="120"/>
      <c r="AF45" s="120"/>
      <c r="AG45" s="120"/>
      <c r="AH45" s="120"/>
      <c r="AI45" s="120"/>
      <c r="AJ45" s="120"/>
      <c r="AK45" s="120"/>
      <c r="AL45" s="120"/>
      <c r="AM45" s="120"/>
      <c r="AN45" s="120"/>
      <c r="AO45" s="120"/>
    </row>
    <row r="46" spans="1:41" ht="25.5" x14ac:dyDescent="0.25">
      <c r="A46" s="120"/>
      <c r="B46" s="11" t="s">
        <v>184</v>
      </c>
      <c r="C46" s="120"/>
      <c r="D46" s="131"/>
      <c r="E46" s="131"/>
      <c r="F46" s="131"/>
      <c r="G46" s="137"/>
      <c r="H46" s="120"/>
      <c r="I46" s="120"/>
      <c r="J46" s="120"/>
      <c r="K46" s="120"/>
      <c r="L46" s="120"/>
      <c r="M46" s="133">
        <f>'E 2024'!O23</f>
        <v>1</v>
      </c>
      <c r="N46" s="120"/>
      <c r="O46" s="120"/>
      <c r="P46" s="120"/>
      <c r="Q46" s="120"/>
      <c r="R46" s="120"/>
      <c r="S46" s="120"/>
      <c r="T46" s="120"/>
      <c r="U46" s="120"/>
      <c r="V46" s="120"/>
      <c r="W46" s="120"/>
      <c r="X46" s="87"/>
      <c r="Y46" s="137"/>
      <c r="Z46" s="120"/>
      <c r="AA46" s="120"/>
      <c r="AB46" s="120"/>
      <c r="AC46" s="120"/>
      <c r="AD46" s="120"/>
      <c r="AE46" s="120"/>
      <c r="AF46" s="120"/>
      <c r="AG46" s="120"/>
      <c r="AH46" s="120"/>
      <c r="AI46" s="120"/>
      <c r="AJ46" s="120"/>
      <c r="AK46" s="120"/>
      <c r="AL46" s="120"/>
      <c r="AM46" s="120"/>
      <c r="AN46" s="120"/>
      <c r="AO46" s="120"/>
    </row>
    <row r="47" spans="1:41" ht="45" x14ac:dyDescent="0.25">
      <c r="A47" s="120"/>
      <c r="B47" s="38" t="s">
        <v>184</v>
      </c>
      <c r="C47" s="120"/>
      <c r="D47" s="131" t="str">
        <f>'E 2024'!L24</f>
        <v>1 Centro Artístico y Cultural construido o habilitado, dotado y funcionando</v>
      </c>
      <c r="E47" s="131"/>
      <c r="F47" s="131" t="str">
        <f>'E 2024'!N24</f>
        <v>1 Centro Artístico y Cultural construido o habilitado, dotado y funcionando</v>
      </c>
      <c r="G47" s="137" t="s">
        <v>26</v>
      </c>
      <c r="H47" s="120"/>
      <c r="I47" s="120"/>
      <c r="J47" s="120"/>
      <c r="K47" s="120"/>
      <c r="L47" s="120"/>
      <c r="M47" s="133">
        <f>'E 2024'!O24</f>
        <v>0.4</v>
      </c>
      <c r="N47" s="120"/>
      <c r="O47" s="120"/>
      <c r="P47" s="120"/>
      <c r="Q47" s="120"/>
      <c r="R47" s="120"/>
      <c r="S47" s="120"/>
      <c r="T47" s="120"/>
      <c r="U47" s="120"/>
      <c r="V47" s="120"/>
      <c r="W47" s="120"/>
      <c r="X47" s="87" t="s">
        <v>26</v>
      </c>
      <c r="Y47" s="137" t="s">
        <v>26</v>
      </c>
      <c r="Z47" s="120"/>
      <c r="AA47" s="120"/>
      <c r="AB47" s="120"/>
      <c r="AC47" s="120"/>
      <c r="AD47" s="120"/>
      <c r="AE47" s="120"/>
      <c r="AF47" s="120"/>
      <c r="AG47" s="120"/>
      <c r="AH47" s="120"/>
      <c r="AI47" s="120"/>
      <c r="AJ47" s="120"/>
      <c r="AK47" s="120"/>
      <c r="AL47" s="120"/>
      <c r="AM47" s="120"/>
      <c r="AN47" s="120"/>
      <c r="AO47" s="120"/>
    </row>
    <row r="48" spans="1:41" ht="30" x14ac:dyDescent="0.25">
      <c r="A48" s="120"/>
      <c r="B48" s="38" t="s">
        <v>184</v>
      </c>
      <c r="C48" s="120"/>
      <c r="D48" s="131" t="str">
        <f>'E 2024'!L25</f>
        <v>7 corredores culturales habilitados</v>
      </c>
      <c r="E48" s="131" t="str">
        <f>'E 2024'!M25</f>
        <v>3 corredores culturales habilitados</v>
      </c>
      <c r="F48" s="131" t="str">
        <f>'E 2024'!N25</f>
        <v>10 corredores culturales habilitados</v>
      </c>
      <c r="G48" s="137" t="s">
        <v>182</v>
      </c>
      <c r="H48" s="120"/>
      <c r="I48" s="120"/>
      <c r="J48" s="120"/>
      <c r="K48" s="120"/>
      <c r="L48" s="120"/>
      <c r="M48" s="133">
        <f>'E 2024'!O25</f>
        <v>0.1</v>
      </c>
      <c r="N48" s="120"/>
      <c r="O48" s="120"/>
      <c r="P48" s="120"/>
      <c r="Q48" s="120"/>
      <c r="R48" s="120"/>
      <c r="S48" s="120"/>
      <c r="T48" s="120"/>
      <c r="U48" s="120"/>
      <c r="V48" s="120"/>
      <c r="W48" s="120"/>
      <c r="X48" s="87" t="s">
        <v>26</v>
      </c>
      <c r="Y48" s="137" t="s">
        <v>182</v>
      </c>
      <c r="Z48" s="120"/>
      <c r="AA48" s="120"/>
      <c r="AB48" s="120"/>
      <c r="AC48" s="120"/>
      <c r="AD48" s="120"/>
      <c r="AE48" s="120"/>
      <c r="AF48" s="120"/>
      <c r="AG48" s="120"/>
      <c r="AH48" s="120"/>
      <c r="AI48" s="120"/>
      <c r="AJ48" s="120"/>
      <c r="AK48" s="120"/>
      <c r="AL48" s="120"/>
      <c r="AM48" s="120"/>
      <c r="AN48" s="120"/>
      <c r="AO48" s="120"/>
    </row>
    <row r="49" spans="1:41" ht="25.5" x14ac:dyDescent="0.25">
      <c r="A49" s="120"/>
      <c r="B49" s="38" t="s">
        <v>184</v>
      </c>
      <c r="C49" s="120"/>
      <c r="D49" s="131" t="str">
        <f>'E 2024'!L26</f>
        <v xml:space="preserve"> 9 cinematecas implementadas</v>
      </c>
      <c r="E49" s="131" t="str">
        <f>'E 2024'!M26</f>
        <v>3 cinematecas implementadas</v>
      </c>
      <c r="F49" s="131" t="str">
        <f>'E 2024'!N26</f>
        <v>12 cinematecas implementadas</v>
      </c>
      <c r="G49" s="137" t="s">
        <v>182</v>
      </c>
      <c r="H49" s="120"/>
      <c r="I49" s="120"/>
      <c r="J49" s="120"/>
      <c r="K49" s="120"/>
      <c r="L49" s="120"/>
      <c r="M49" s="133">
        <f>'E 2024'!O26</f>
        <v>0.1</v>
      </c>
      <c r="N49" s="120"/>
      <c r="O49" s="120"/>
      <c r="P49" s="120"/>
      <c r="Q49" s="120"/>
      <c r="R49" s="120"/>
      <c r="S49" s="120"/>
      <c r="T49" s="120"/>
      <c r="U49" s="120"/>
      <c r="V49" s="120"/>
      <c r="W49" s="120"/>
      <c r="X49" s="87" t="s">
        <v>26</v>
      </c>
      <c r="Y49" s="137" t="s">
        <v>182</v>
      </c>
      <c r="Z49" s="120"/>
      <c r="AA49" s="120"/>
      <c r="AB49" s="120"/>
      <c r="AC49" s="120"/>
      <c r="AD49" s="120"/>
      <c r="AE49" s="120"/>
      <c r="AF49" s="120"/>
      <c r="AG49" s="120"/>
      <c r="AH49" s="120"/>
      <c r="AI49" s="120"/>
      <c r="AJ49" s="120"/>
      <c r="AK49" s="120"/>
      <c r="AL49" s="120"/>
      <c r="AM49" s="120"/>
      <c r="AN49" s="120"/>
      <c r="AO49" s="120"/>
    </row>
    <row r="50" spans="1:41" ht="25.5" x14ac:dyDescent="0.25">
      <c r="A50" s="120"/>
      <c r="B50" s="38" t="s">
        <v>184</v>
      </c>
      <c r="C50" s="120"/>
      <c r="D50" s="131" t="str">
        <f>'E 2024'!L27</f>
        <v>7 actos teatrales en la LHCN</v>
      </c>
      <c r="E50" s="131" t="str">
        <f>'E 2024'!M27</f>
        <v>3 actos teatrales en la LHCN</v>
      </c>
      <c r="F50" s="131" t="str">
        <f>'E 2024'!N27</f>
        <v>10 actos teatrales en la LHCN</v>
      </c>
      <c r="G50" s="137" t="s">
        <v>182</v>
      </c>
      <c r="H50" s="120"/>
      <c r="I50" s="120"/>
      <c r="J50" s="120"/>
      <c r="K50" s="120"/>
      <c r="L50" s="120"/>
      <c r="M50" s="133">
        <f>'E 2024'!O27</f>
        <v>0.1</v>
      </c>
      <c r="N50" s="120"/>
      <c r="O50" s="120"/>
      <c r="P50" s="120"/>
      <c r="Q50" s="120"/>
      <c r="R50" s="120"/>
      <c r="S50" s="120"/>
      <c r="T50" s="120"/>
      <c r="U50" s="120"/>
      <c r="V50" s="120"/>
      <c r="W50" s="120"/>
      <c r="X50" s="87" t="s">
        <v>26</v>
      </c>
      <c r="Y50" s="137" t="s">
        <v>182</v>
      </c>
      <c r="Z50" s="120"/>
      <c r="AA50" s="120"/>
      <c r="AB50" s="120"/>
      <c r="AC50" s="120"/>
      <c r="AD50" s="120"/>
      <c r="AE50" s="120"/>
      <c r="AF50" s="120"/>
      <c r="AG50" s="120"/>
      <c r="AH50" s="120"/>
      <c r="AI50" s="120"/>
      <c r="AJ50" s="120"/>
      <c r="AK50" s="120"/>
      <c r="AL50" s="120"/>
      <c r="AM50" s="120"/>
      <c r="AN50" s="120"/>
      <c r="AO50" s="120"/>
    </row>
    <row r="51" spans="1:41" ht="25.5" x14ac:dyDescent="0.25">
      <c r="A51" s="120"/>
      <c r="B51" s="38" t="s">
        <v>184</v>
      </c>
      <c r="C51" s="120"/>
      <c r="D51" s="131" t="str">
        <f>'E 2024'!L28</f>
        <v>7 grupos culturales dotados</v>
      </c>
      <c r="E51" s="131" t="str">
        <f>'E 2024'!M28</f>
        <v>3 grupos culturales dotados</v>
      </c>
      <c r="F51" s="131" t="str">
        <f>'E 2024'!N28</f>
        <v>10 grupos culturales dotados</v>
      </c>
      <c r="G51" s="137" t="s">
        <v>182</v>
      </c>
      <c r="H51" s="120"/>
      <c r="I51" s="120"/>
      <c r="J51" s="120"/>
      <c r="K51" s="120"/>
      <c r="L51" s="120"/>
      <c r="M51" s="133">
        <f>'E 2024'!O28</f>
        <v>0.1</v>
      </c>
      <c r="N51" s="120"/>
      <c r="O51" s="120"/>
      <c r="P51" s="120"/>
      <c r="Q51" s="120"/>
      <c r="R51" s="120"/>
      <c r="S51" s="120"/>
      <c r="T51" s="120"/>
      <c r="U51" s="120"/>
      <c r="V51" s="120"/>
      <c r="W51" s="120"/>
      <c r="X51" s="87" t="s">
        <v>26</v>
      </c>
      <c r="Y51" s="137" t="s">
        <v>182</v>
      </c>
      <c r="Z51" s="120"/>
      <c r="AA51" s="120"/>
      <c r="AB51" s="120"/>
      <c r="AC51" s="120"/>
      <c r="AD51" s="120"/>
      <c r="AE51" s="120"/>
      <c r="AF51" s="120"/>
      <c r="AG51" s="120"/>
      <c r="AH51" s="120"/>
      <c r="AI51" s="120"/>
      <c r="AJ51" s="120"/>
      <c r="AK51" s="120"/>
      <c r="AL51" s="120"/>
      <c r="AM51" s="120"/>
      <c r="AN51" s="120"/>
      <c r="AO51" s="120"/>
    </row>
    <row r="52" spans="1:41" ht="30" x14ac:dyDescent="0.25">
      <c r="A52" s="120"/>
      <c r="B52" s="38" t="s">
        <v>184</v>
      </c>
      <c r="C52" s="120"/>
      <c r="D52" s="131" t="str">
        <f>'E 2024'!L29</f>
        <v>3 festivales gastronómicos impulsados y apoyados</v>
      </c>
      <c r="E52" s="131" t="str">
        <f>'E 2024'!M29</f>
        <v>3 festivales gastronómicos impulsados y apoyados</v>
      </c>
      <c r="F52" s="131" t="str">
        <f>'E 2024'!N29</f>
        <v>6 festivales gastronómicos impulsados y apoyados</v>
      </c>
      <c r="G52" s="137" t="s">
        <v>182</v>
      </c>
      <c r="H52" s="120"/>
      <c r="I52" s="120"/>
      <c r="J52" s="120"/>
      <c r="K52" s="120"/>
      <c r="L52" s="120"/>
      <c r="M52" s="133">
        <f>'E 2024'!O29</f>
        <v>0.1</v>
      </c>
      <c r="N52" s="120"/>
      <c r="O52" s="120"/>
      <c r="P52" s="120"/>
      <c r="Q52" s="120"/>
      <c r="R52" s="120"/>
      <c r="S52" s="120"/>
      <c r="T52" s="120"/>
      <c r="U52" s="120"/>
      <c r="V52" s="120"/>
      <c r="W52" s="120"/>
      <c r="X52" s="87" t="s">
        <v>26</v>
      </c>
      <c r="Y52" s="137" t="s">
        <v>182</v>
      </c>
      <c r="Z52" s="120"/>
      <c r="AA52" s="120"/>
      <c r="AB52" s="120"/>
      <c r="AC52" s="120"/>
      <c r="AD52" s="120"/>
      <c r="AE52" s="120"/>
      <c r="AF52" s="120"/>
      <c r="AG52" s="120"/>
      <c r="AH52" s="120"/>
      <c r="AI52" s="120"/>
      <c r="AJ52" s="120"/>
      <c r="AK52" s="120"/>
      <c r="AL52" s="120"/>
      <c r="AM52" s="120"/>
      <c r="AN52" s="120"/>
      <c r="AO52" s="120"/>
    </row>
    <row r="53" spans="1:41" ht="45" x14ac:dyDescent="0.25">
      <c r="A53" s="120"/>
      <c r="B53" s="38" t="s">
        <v>184</v>
      </c>
      <c r="C53" s="120"/>
      <c r="D53" s="131" t="str">
        <f>'E 2024'!L30</f>
        <v>Llevar a cabo 1 evento académico sobre los usos y costumbres en la LHCN</v>
      </c>
      <c r="E53" s="131"/>
      <c r="F53" s="131" t="str">
        <f>'E 2024'!N30</f>
        <v>Llevar a cabo 1 evento académico sobre los usos y costumbres en la LHCN</v>
      </c>
      <c r="G53" s="137" t="s">
        <v>182</v>
      </c>
      <c r="H53" s="120"/>
      <c r="I53" s="120"/>
      <c r="J53" s="120"/>
      <c r="K53" s="120"/>
      <c r="L53" s="120"/>
      <c r="M53" s="133">
        <f>'E 2024'!O30</f>
        <v>0.1</v>
      </c>
      <c r="N53" s="120"/>
      <c r="O53" s="120"/>
      <c r="P53" s="120"/>
      <c r="Q53" s="120"/>
      <c r="R53" s="120"/>
      <c r="S53" s="120"/>
      <c r="T53" s="120"/>
      <c r="U53" s="120"/>
      <c r="V53" s="120"/>
      <c r="W53" s="120"/>
      <c r="X53" s="87" t="s">
        <v>26</v>
      </c>
      <c r="Y53" s="137" t="s">
        <v>182</v>
      </c>
      <c r="Z53" s="120"/>
      <c r="AA53" s="120"/>
      <c r="AB53" s="120"/>
      <c r="AC53" s="120"/>
      <c r="AD53" s="120"/>
      <c r="AE53" s="120"/>
      <c r="AF53" s="120"/>
      <c r="AG53" s="120"/>
      <c r="AH53" s="120"/>
      <c r="AI53" s="120"/>
      <c r="AJ53" s="120"/>
      <c r="AK53" s="120"/>
      <c r="AL53" s="120"/>
      <c r="AM53" s="120"/>
      <c r="AN53" s="120"/>
      <c r="AO53" s="120"/>
    </row>
    <row r="54" spans="1:41" x14ac:dyDescent="0.25">
      <c r="A54" s="120"/>
      <c r="B54" s="39"/>
      <c r="C54" s="120"/>
      <c r="D54" s="131"/>
      <c r="E54" s="131"/>
      <c r="F54" s="131"/>
      <c r="G54" s="137"/>
      <c r="H54" s="120"/>
      <c r="I54" s="120"/>
      <c r="J54" s="120"/>
      <c r="K54" s="120"/>
      <c r="L54" s="120"/>
      <c r="M54" s="133">
        <f>'E 2024'!O31</f>
        <v>0.50261890693221667</v>
      </c>
      <c r="N54" s="120"/>
      <c r="O54" s="120"/>
      <c r="P54" s="120"/>
      <c r="Q54" s="120"/>
      <c r="R54" s="120"/>
      <c r="S54" s="120"/>
      <c r="T54" s="120"/>
      <c r="U54" s="120"/>
      <c r="V54" s="120"/>
      <c r="W54" s="120"/>
      <c r="X54" s="87"/>
      <c r="Y54" s="137"/>
      <c r="Z54" s="120"/>
      <c r="AA54" s="120"/>
      <c r="AB54" s="120"/>
      <c r="AC54" s="120"/>
      <c r="AD54" s="120"/>
      <c r="AE54" s="120"/>
      <c r="AF54" s="120"/>
      <c r="AG54" s="120"/>
      <c r="AH54" s="120"/>
      <c r="AI54" s="120"/>
      <c r="AJ54" s="120"/>
      <c r="AK54" s="120"/>
      <c r="AL54" s="120"/>
      <c r="AM54" s="120"/>
      <c r="AN54" s="120"/>
      <c r="AO54" s="120"/>
    </row>
    <row r="55" spans="1:41" ht="25.5" x14ac:dyDescent="0.25">
      <c r="A55" s="120"/>
      <c r="B55" s="11" t="s">
        <v>207</v>
      </c>
      <c r="C55" s="120"/>
      <c r="D55" s="131"/>
      <c r="E55" s="131"/>
      <c r="F55" s="131"/>
      <c r="G55" s="137"/>
      <c r="H55" s="120"/>
      <c r="I55" s="120"/>
      <c r="J55" s="120"/>
      <c r="K55" s="120"/>
      <c r="L55" s="120"/>
      <c r="M55" s="133">
        <f>'E 2024'!O32</f>
        <v>1</v>
      </c>
      <c r="N55" s="120"/>
      <c r="O55" s="120"/>
      <c r="P55" s="120"/>
      <c r="Q55" s="120"/>
      <c r="R55" s="120"/>
      <c r="S55" s="120"/>
      <c r="T55" s="120"/>
      <c r="U55" s="120"/>
      <c r="V55" s="120"/>
      <c r="W55" s="120"/>
      <c r="X55" s="87"/>
      <c r="Y55" s="137"/>
      <c r="Z55" s="120"/>
      <c r="AA55" s="120"/>
      <c r="AB55" s="120"/>
      <c r="AC55" s="120"/>
      <c r="AD55" s="120"/>
      <c r="AE55" s="120"/>
      <c r="AF55" s="120"/>
      <c r="AG55" s="120"/>
      <c r="AH55" s="120"/>
      <c r="AI55" s="120"/>
      <c r="AJ55" s="120"/>
      <c r="AK55" s="120"/>
      <c r="AL55" s="120"/>
      <c r="AM55" s="120"/>
      <c r="AN55" s="120"/>
      <c r="AO55" s="120"/>
    </row>
    <row r="56" spans="1:41" ht="30" x14ac:dyDescent="0.25">
      <c r="A56" s="120"/>
      <c r="B56" s="43" t="s">
        <v>207</v>
      </c>
      <c r="C56" s="120"/>
      <c r="D56" s="131" t="str">
        <f>'E 2024'!L33</f>
        <v>1.500 eventos deportivos y/o recreativos realizados</v>
      </c>
      <c r="E56" s="131" t="str">
        <f>'E 2024'!M33</f>
        <v>300 eventos deportivos y/o recreativos realizados</v>
      </c>
      <c r="F56" s="131" t="str">
        <f>'E 2024'!N33</f>
        <v>1.800 eventos deportivos y/o recreativos realizados</v>
      </c>
      <c r="G56" s="134" t="s">
        <v>221</v>
      </c>
      <c r="H56" s="120"/>
      <c r="I56" s="120"/>
      <c r="J56" s="120"/>
      <c r="K56" s="120"/>
      <c r="L56" s="120"/>
      <c r="M56" s="133">
        <f>'E 2024'!O33</f>
        <v>0.05</v>
      </c>
      <c r="N56" s="120"/>
      <c r="O56" s="120"/>
      <c r="P56" s="120"/>
      <c r="Q56" s="120"/>
      <c r="R56" s="120"/>
      <c r="S56" s="120"/>
      <c r="T56" s="120"/>
      <c r="U56" s="120"/>
      <c r="V56" s="120"/>
      <c r="W56" s="120"/>
      <c r="X56" s="87" t="s">
        <v>26</v>
      </c>
      <c r="Y56" s="134" t="s">
        <v>221</v>
      </c>
      <c r="Z56" s="120"/>
      <c r="AA56" s="120"/>
      <c r="AB56" s="120"/>
      <c r="AC56" s="120"/>
      <c r="AD56" s="120"/>
      <c r="AE56" s="120"/>
      <c r="AF56" s="120"/>
      <c r="AG56" s="120"/>
      <c r="AH56" s="120"/>
      <c r="AI56" s="120"/>
      <c r="AJ56" s="120"/>
      <c r="AK56" s="120"/>
      <c r="AL56" s="120"/>
      <c r="AM56" s="120"/>
      <c r="AN56" s="120"/>
      <c r="AO56" s="120"/>
    </row>
    <row r="57" spans="1:41" ht="75" x14ac:dyDescent="0.25">
      <c r="A57" s="120"/>
      <c r="B57" s="43" t="s">
        <v>207</v>
      </c>
      <c r="C57" s="120"/>
      <c r="D57" s="131" t="str">
        <f>'E 2024'!L34</f>
        <v>3 de eventos y/o torneos deportivos de los Consejos Comuneros de Gobierno y/o Juntas de Acción Comunal impulsados y apoyados</v>
      </c>
      <c r="E57" s="131" t="str">
        <f>'E 2024'!M34</f>
        <v>3 de eventos y/o torneos deportivos de los Consejos Comuneros de Gobierno y/o Juntas de Acción Comunal impulsados y apoyados</v>
      </c>
      <c r="F57" s="131" t="str">
        <f>'E 2024'!N34</f>
        <v>6 de eventos y/o torneos deportivos de los Consejos Comuneros de Gobierno y/o Juntas de Acción Comunal impulsados y apoyados</v>
      </c>
      <c r="G57" s="137" t="s">
        <v>182</v>
      </c>
      <c r="H57" s="120"/>
      <c r="I57" s="120"/>
      <c r="J57" s="120"/>
      <c r="K57" s="120"/>
      <c r="L57" s="120"/>
      <c r="M57" s="133">
        <f>'E 2024'!O34</f>
        <v>0.05</v>
      </c>
      <c r="N57" s="120"/>
      <c r="O57" s="120"/>
      <c r="P57" s="120"/>
      <c r="Q57" s="120"/>
      <c r="R57" s="120"/>
      <c r="S57" s="120"/>
      <c r="T57" s="120"/>
      <c r="U57" s="120"/>
      <c r="V57" s="120"/>
      <c r="W57" s="120"/>
      <c r="X57" s="87" t="s">
        <v>26</v>
      </c>
      <c r="Y57" s="137" t="s">
        <v>182</v>
      </c>
      <c r="Z57" s="120"/>
      <c r="AA57" s="120"/>
      <c r="AB57" s="120"/>
      <c r="AC57" s="120"/>
      <c r="AD57" s="120"/>
      <c r="AE57" s="120"/>
      <c r="AF57" s="120"/>
      <c r="AG57" s="120"/>
      <c r="AH57" s="120"/>
      <c r="AI57" s="120"/>
      <c r="AJ57" s="120"/>
      <c r="AK57" s="120"/>
      <c r="AL57" s="120"/>
      <c r="AM57" s="120"/>
      <c r="AN57" s="120"/>
      <c r="AO57" s="120"/>
    </row>
    <row r="58" spans="1:41" ht="409.5" x14ac:dyDescent="0.25">
      <c r="A58" s="120"/>
      <c r="B58" s="43" t="s">
        <v>207</v>
      </c>
      <c r="C58" s="120"/>
      <c r="D58" s="131" t="str">
        <f>'E 2024'!L35</f>
        <v xml:space="preserve">10 escenarios deportivos, canchas y/o parques construidos, mantenidos y/o adecuados </v>
      </c>
      <c r="E58" s="131" t="str">
        <f>'E 2024'!M35</f>
        <v xml:space="preserve">8 escenarios deportivos, canchas y/o parques construidos, mantenidos y/o adecuados </v>
      </c>
      <c r="F58" s="131" t="str">
        <f>'E 2024'!N35</f>
        <v xml:space="preserve">18 escenarios deportivos, canchas y/o parques construidos, mantenidos y/o adecuados </v>
      </c>
      <c r="G58" s="137" t="s">
        <v>26</v>
      </c>
      <c r="H58" s="131" t="str">
        <f>'Matriz General 2024'!H20</f>
        <v>CONSTRUCCIÓN MANTENIMIENTOS ADECUACIONES REPARACIONES DE CANCHAS DEPORTIVAS Y PARQUES EN LA ZONA URBANA E INSULAR DE LA LOCALIDAD HISTÓRICA Y DEL CARIBE NORTE DEL DISTRITO DE CARTAGENA DE INDIAS</v>
      </c>
      <c r="I58" s="2">
        <f>'Matriz General 2024'!I20</f>
        <v>2021130010079</v>
      </c>
      <c r="J58" s="131" t="s">
        <v>609</v>
      </c>
      <c r="K58" s="132" t="s">
        <v>610</v>
      </c>
      <c r="L58" s="131" t="s">
        <v>611</v>
      </c>
      <c r="M58" s="133">
        <f>'E 2024'!O35</f>
        <v>0.6</v>
      </c>
      <c r="N58" s="82" t="s">
        <v>612</v>
      </c>
      <c r="O58" s="1"/>
      <c r="P58" s="82" t="s">
        <v>612</v>
      </c>
      <c r="Q58" s="83">
        <v>6</v>
      </c>
      <c r="R58" s="83">
        <v>2</v>
      </c>
      <c r="S58" s="84">
        <v>45538</v>
      </c>
      <c r="T58" s="84">
        <v>45657</v>
      </c>
      <c r="U58" s="83">
        <v>120</v>
      </c>
      <c r="V58" s="85">
        <v>285664</v>
      </c>
      <c r="W58" s="87" t="s">
        <v>613</v>
      </c>
      <c r="X58" s="87" t="s">
        <v>26</v>
      </c>
      <c r="Y58" s="137" t="s">
        <v>26</v>
      </c>
      <c r="Z58" s="87" t="s">
        <v>614</v>
      </c>
      <c r="AA58" s="87" t="s">
        <v>615</v>
      </c>
      <c r="AB58" s="86" t="s">
        <v>616</v>
      </c>
      <c r="AC58" s="87" t="s">
        <v>617</v>
      </c>
      <c r="AD58" s="88">
        <v>3074383136.79</v>
      </c>
      <c r="AE58" s="87" t="s">
        <v>618</v>
      </c>
      <c r="AF58" s="87" t="s">
        <v>619</v>
      </c>
      <c r="AG58" s="84">
        <v>45537</v>
      </c>
      <c r="AH58" s="91" t="s">
        <v>620</v>
      </c>
      <c r="AI58" s="88">
        <v>0</v>
      </c>
      <c r="AJ58" s="88">
        <v>3083654442.5300002</v>
      </c>
      <c r="AK58" s="88">
        <v>3074383136.79</v>
      </c>
      <c r="AL58" s="88">
        <v>1857567432.96</v>
      </c>
      <c r="AM58" s="87" t="s">
        <v>619</v>
      </c>
      <c r="AN58" s="87" t="s">
        <v>621</v>
      </c>
      <c r="AO58" s="120"/>
    </row>
    <row r="59" spans="1:41" ht="45" x14ac:dyDescent="0.25">
      <c r="A59" s="120"/>
      <c r="B59" s="43" t="s">
        <v>207</v>
      </c>
      <c r="C59" s="120"/>
      <c r="D59" s="131" t="str">
        <f>'E 2024'!L36</f>
        <v>1 parque diseñado y construido</v>
      </c>
      <c r="E59" s="131" t="str">
        <f>'E 2024'!M36</f>
        <v>2 parques con temáticas ecológicas diseñados y construidos</v>
      </c>
      <c r="F59" s="131" t="str">
        <f>'E 2024'!N36</f>
        <v>3 parques con temáticas ecológicas diseñados y construidos</v>
      </c>
      <c r="G59" s="137" t="s">
        <v>26</v>
      </c>
      <c r="H59" s="120"/>
      <c r="I59" s="120"/>
      <c r="J59" s="120"/>
      <c r="K59" s="120"/>
      <c r="L59" s="120"/>
      <c r="M59" s="133">
        <f>'E 2024'!O36</f>
        <v>0.3</v>
      </c>
      <c r="N59" s="120"/>
      <c r="O59" s="120"/>
      <c r="P59" s="120"/>
      <c r="Q59" s="120"/>
      <c r="R59" s="120"/>
      <c r="S59" s="120"/>
      <c r="T59" s="120"/>
      <c r="U59" s="120"/>
      <c r="V59" s="120"/>
      <c r="W59" s="120"/>
      <c r="X59" s="87" t="s">
        <v>26</v>
      </c>
      <c r="Y59" s="137" t="s">
        <v>26</v>
      </c>
      <c r="Z59" s="120"/>
      <c r="AA59" s="120"/>
      <c r="AB59" s="120"/>
      <c r="AC59" s="120"/>
      <c r="AD59" s="120"/>
      <c r="AE59" s="120"/>
      <c r="AF59" s="120"/>
      <c r="AG59" s="120"/>
      <c r="AH59" s="120"/>
      <c r="AI59" s="120"/>
      <c r="AJ59" s="120"/>
      <c r="AK59" s="120"/>
      <c r="AL59" s="120"/>
      <c r="AM59" s="120"/>
      <c r="AN59" s="120"/>
      <c r="AO59" s="120"/>
    </row>
    <row r="60" spans="1:41" x14ac:dyDescent="0.25">
      <c r="A60" s="120"/>
      <c r="B60" s="39"/>
      <c r="C60" s="120"/>
      <c r="D60" s="131"/>
      <c r="E60" s="131"/>
      <c r="F60" s="131"/>
      <c r="G60" s="137"/>
      <c r="H60" s="120"/>
      <c r="I60" s="120"/>
      <c r="J60" s="120"/>
      <c r="K60" s="120"/>
      <c r="L60" s="120"/>
      <c r="M60" s="133">
        <f>'E 2024'!O37</f>
        <v>3.3784970819787125E-2</v>
      </c>
      <c r="N60" s="120"/>
      <c r="O60" s="120"/>
      <c r="P60" s="120"/>
      <c r="Q60" s="120"/>
      <c r="R60" s="120"/>
      <c r="S60" s="120"/>
      <c r="T60" s="120"/>
      <c r="U60" s="120"/>
      <c r="V60" s="120"/>
      <c r="W60" s="120"/>
      <c r="X60" s="87"/>
      <c r="Y60" s="137"/>
      <c r="Z60" s="120"/>
      <c r="AA60" s="120"/>
      <c r="AB60" s="120"/>
      <c r="AC60" s="120"/>
      <c r="AD60" s="120"/>
      <c r="AE60" s="120"/>
      <c r="AF60" s="120"/>
      <c r="AG60" s="120"/>
      <c r="AH60" s="120"/>
      <c r="AI60" s="120"/>
      <c r="AJ60" s="120"/>
      <c r="AK60" s="120"/>
      <c r="AL60" s="120"/>
      <c r="AM60" s="120"/>
      <c r="AN60" s="120"/>
      <c r="AO60" s="120"/>
    </row>
    <row r="61" spans="1:41" ht="38.25" x14ac:dyDescent="0.25">
      <c r="A61" s="120"/>
      <c r="B61" s="11" t="s">
        <v>55</v>
      </c>
      <c r="C61" s="120"/>
      <c r="D61" s="131"/>
      <c r="E61" s="131"/>
      <c r="F61" s="131"/>
      <c r="G61" s="137"/>
      <c r="H61" s="120"/>
      <c r="I61" s="120"/>
      <c r="J61" s="120"/>
      <c r="K61" s="120"/>
      <c r="L61" s="120"/>
      <c r="M61" s="133">
        <f>'E 2024'!O38</f>
        <v>0.7</v>
      </c>
      <c r="N61" s="120"/>
      <c r="O61" s="120"/>
      <c r="P61" s="120"/>
      <c r="Q61" s="120"/>
      <c r="R61" s="120"/>
      <c r="S61" s="120"/>
      <c r="T61" s="120"/>
      <c r="U61" s="120"/>
      <c r="V61" s="120"/>
      <c r="W61" s="120"/>
      <c r="X61" s="87"/>
      <c r="Y61" s="137"/>
      <c r="Z61" s="120"/>
      <c r="AA61" s="120"/>
      <c r="AB61" s="120"/>
      <c r="AC61" s="120"/>
      <c r="AD61" s="120"/>
      <c r="AE61" s="120"/>
      <c r="AF61" s="120"/>
      <c r="AG61" s="120"/>
      <c r="AH61" s="120"/>
      <c r="AI61" s="120"/>
      <c r="AJ61" s="120"/>
      <c r="AK61" s="120"/>
      <c r="AL61" s="120"/>
      <c r="AM61" s="120"/>
      <c r="AN61" s="120"/>
      <c r="AO61" s="120"/>
    </row>
    <row r="62" spans="1:41" ht="38.25" x14ac:dyDescent="0.25">
      <c r="A62" s="120"/>
      <c r="B62" s="45" t="s">
        <v>55</v>
      </c>
      <c r="C62" s="120"/>
      <c r="D62" s="131" t="str">
        <f>'E 2024'!L39</f>
        <v>350 personas con rutas de atención socializada</v>
      </c>
      <c r="E62" s="131" t="str">
        <f>'E 2024'!M39</f>
        <v>100 personas con rutas de atención socializada</v>
      </c>
      <c r="F62" s="131" t="str">
        <f>'E 2024'!N39</f>
        <v>450 personas con rutas de atención socializada</v>
      </c>
      <c r="G62" s="137" t="s">
        <v>53</v>
      </c>
      <c r="H62" s="120"/>
      <c r="I62" s="120"/>
      <c r="J62" s="120"/>
      <c r="K62" s="120"/>
      <c r="L62" s="120"/>
      <c r="M62" s="133">
        <f>'E 2024'!O39</f>
        <v>0.15</v>
      </c>
      <c r="N62" s="120"/>
      <c r="O62" s="120"/>
      <c r="P62" s="120"/>
      <c r="Q62" s="120"/>
      <c r="R62" s="120"/>
      <c r="S62" s="120"/>
      <c r="T62" s="120"/>
      <c r="U62" s="120"/>
      <c r="V62" s="120"/>
      <c r="W62" s="120"/>
      <c r="X62" s="87" t="s">
        <v>26</v>
      </c>
      <c r="Y62" s="137" t="s">
        <v>53</v>
      </c>
      <c r="Z62" s="120"/>
      <c r="AA62" s="120"/>
      <c r="AB62" s="120"/>
      <c r="AC62" s="120"/>
      <c r="AD62" s="120"/>
      <c r="AE62" s="120"/>
      <c r="AF62" s="120"/>
      <c r="AG62" s="120"/>
      <c r="AH62" s="120"/>
      <c r="AI62" s="120"/>
      <c r="AJ62" s="120"/>
      <c r="AK62" s="120"/>
      <c r="AL62" s="120"/>
      <c r="AM62" s="120"/>
      <c r="AN62" s="120"/>
      <c r="AO62" s="120"/>
    </row>
    <row r="63" spans="1:41" ht="75" x14ac:dyDescent="0.25">
      <c r="A63" s="120"/>
      <c r="B63" s="45" t="s">
        <v>55</v>
      </c>
      <c r="C63" s="120"/>
      <c r="D63" s="131" t="str">
        <f>'E 2024'!L40</f>
        <v>350 padres, madres y/o cuidadores de niños, niñas y adultos mayores con acciones que promueven el desarrollo de entornos protectores</v>
      </c>
      <c r="E63" s="131" t="str">
        <f>'E 2024'!M40</f>
        <v>100 padres, madres y/o cuidadores de niños, niñas y adultos mayores con acciones que promueven el desarrollo de entornos protectores</v>
      </c>
      <c r="F63" s="131" t="str">
        <f>'E 2024'!N40</f>
        <v>450 padres, madres y/o cuidadores de niños, niñas y adultos mayores con acciones que promueven el desarrollo de entornos protectores</v>
      </c>
      <c r="G63" s="134" t="s">
        <v>86</v>
      </c>
      <c r="H63" s="120"/>
      <c r="I63" s="120"/>
      <c r="J63" s="120"/>
      <c r="K63" s="120"/>
      <c r="L63" s="120"/>
      <c r="M63" s="133">
        <f>'E 2024'!O40</f>
        <v>0.15</v>
      </c>
      <c r="N63" s="120"/>
      <c r="O63" s="120"/>
      <c r="P63" s="120"/>
      <c r="Q63" s="120"/>
      <c r="R63" s="120"/>
      <c r="S63" s="120"/>
      <c r="T63" s="120"/>
      <c r="U63" s="120"/>
      <c r="V63" s="120"/>
      <c r="W63" s="120"/>
      <c r="X63" s="87" t="s">
        <v>26</v>
      </c>
      <c r="Y63" s="134" t="s">
        <v>86</v>
      </c>
      <c r="Z63" s="120"/>
      <c r="AA63" s="120"/>
      <c r="AB63" s="120"/>
      <c r="AC63" s="120"/>
      <c r="AD63" s="120"/>
      <c r="AE63" s="120"/>
      <c r="AF63" s="120"/>
      <c r="AG63" s="120"/>
      <c r="AH63" s="120"/>
      <c r="AI63" s="120"/>
      <c r="AJ63" s="120"/>
      <c r="AK63" s="120"/>
      <c r="AL63" s="120"/>
      <c r="AM63" s="120"/>
      <c r="AN63" s="120"/>
      <c r="AO63" s="120"/>
    </row>
    <row r="64" spans="1:41" ht="45" x14ac:dyDescent="0.25">
      <c r="A64" s="120"/>
      <c r="B64" s="45" t="s">
        <v>55</v>
      </c>
      <c r="C64" s="120"/>
      <c r="D64" s="131" t="str">
        <f>'E 2024'!L41</f>
        <v>3 acciones afirmativas realizadas para la promoción de situaciones de Riesgo Social</v>
      </c>
      <c r="E64" s="131" t="str">
        <f>'E 2024'!M41</f>
        <v>1 acción afirmativa realizada para la promoción de situaciones de Riesgo Social</v>
      </c>
      <c r="F64" s="131" t="str">
        <f>'E 2024'!N41</f>
        <v>4 acciones afirmativas realizada para la promoción de situaciones de Riesgo Social</v>
      </c>
      <c r="G64" s="137" t="s">
        <v>53</v>
      </c>
      <c r="H64" s="120"/>
      <c r="I64" s="120"/>
      <c r="J64" s="120"/>
      <c r="K64" s="120"/>
      <c r="L64" s="120"/>
      <c r="M64" s="133">
        <f>'E 2024'!O41</f>
        <v>0.15</v>
      </c>
      <c r="N64" s="120"/>
      <c r="O64" s="120"/>
      <c r="P64" s="120"/>
      <c r="Q64" s="120"/>
      <c r="R64" s="120"/>
      <c r="S64" s="120"/>
      <c r="T64" s="120"/>
      <c r="U64" s="120"/>
      <c r="V64" s="120"/>
      <c r="W64" s="120"/>
      <c r="X64" s="87" t="s">
        <v>26</v>
      </c>
      <c r="Y64" s="137" t="s">
        <v>53</v>
      </c>
      <c r="Z64" s="120"/>
      <c r="AA64" s="120"/>
      <c r="AB64" s="120"/>
      <c r="AC64" s="120"/>
      <c r="AD64" s="120"/>
      <c r="AE64" s="120"/>
      <c r="AF64" s="120"/>
      <c r="AG64" s="120"/>
      <c r="AH64" s="120"/>
      <c r="AI64" s="120"/>
      <c r="AJ64" s="120"/>
      <c r="AK64" s="120"/>
      <c r="AL64" s="120"/>
      <c r="AM64" s="120"/>
      <c r="AN64" s="120"/>
      <c r="AO64" s="120"/>
    </row>
    <row r="65" spans="1:41" ht="45" x14ac:dyDescent="0.25">
      <c r="A65" s="120"/>
      <c r="B65" s="45" t="s">
        <v>55</v>
      </c>
      <c r="C65" s="120"/>
      <c r="D65" s="131" t="str">
        <f>'E 2024'!L42</f>
        <v>12 acciones formativas con NNA para la Prevención del Consumo de SPA</v>
      </c>
      <c r="E65" s="131" t="str">
        <f>'E 2024'!M42</f>
        <v>2 acciones formativas con NNA para la Prevención del Consumo de SPA</v>
      </c>
      <c r="F65" s="131" t="str">
        <f>'E 2024'!N42</f>
        <v>14 acciones formativas con NNA para la Prevención del Consumo de SPA</v>
      </c>
      <c r="G65" s="134" t="s">
        <v>68</v>
      </c>
      <c r="H65" s="120"/>
      <c r="I65" s="120"/>
      <c r="J65" s="120"/>
      <c r="K65" s="120"/>
      <c r="L65" s="120"/>
      <c r="M65" s="133">
        <f>'E 2024'!O42</f>
        <v>0.15</v>
      </c>
      <c r="N65" s="120"/>
      <c r="O65" s="120"/>
      <c r="P65" s="120"/>
      <c r="Q65" s="120"/>
      <c r="R65" s="120"/>
      <c r="S65" s="120"/>
      <c r="T65" s="120"/>
      <c r="U65" s="120"/>
      <c r="V65" s="120"/>
      <c r="W65" s="120"/>
      <c r="X65" s="87" t="s">
        <v>26</v>
      </c>
      <c r="Y65" s="134" t="s">
        <v>68</v>
      </c>
      <c r="Z65" s="120"/>
      <c r="AA65" s="120"/>
      <c r="AB65" s="120"/>
      <c r="AC65" s="120"/>
      <c r="AD65" s="120"/>
      <c r="AE65" s="120"/>
      <c r="AF65" s="120"/>
      <c r="AG65" s="120"/>
      <c r="AH65" s="120"/>
      <c r="AI65" s="120"/>
      <c r="AJ65" s="120"/>
      <c r="AK65" s="120"/>
      <c r="AL65" s="120"/>
      <c r="AM65" s="120"/>
      <c r="AN65" s="120"/>
      <c r="AO65" s="120"/>
    </row>
    <row r="66" spans="1:41" ht="60" x14ac:dyDescent="0.25">
      <c r="A66" s="120"/>
      <c r="B66" s="45" t="s">
        <v>55</v>
      </c>
      <c r="C66" s="120"/>
      <c r="D66" s="131" t="str">
        <f>'E 2024'!L43</f>
        <v>11 acciones formativas con NNA para la prevención del Fomento de Hábitos Saludables en Salud Oral</v>
      </c>
      <c r="E66" s="131" t="str">
        <f>'E 2024'!M43</f>
        <v>1 acción formativa con NNA para la prevención del Fomento de Hábitos Saludables en Salud Oral</v>
      </c>
      <c r="F66" s="131" t="str">
        <f>'E 2024'!N43</f>
        <v>12 acciones formativas con NNA para la prevención del Fomento de Hábitos Saludables en Salud Oral</v>
      </c>
      <c r="G66" s="134" t="s">
        <v>68</v>
      </c>
      <c r="H66" s="120"/>
      <c r="I66" s="120"/>
      <c r="J66" s="120"/>
      <c r="K66" s="120"/>
      <c r="L66" s="120"/>
      <c r="M66" s="133">
        <f>'E 2024'!O43</f>
        <v>0.15</v>
      </c>
      <c r="N66" s="120"/>
      <c r="O66" s="120"/>
      <c r="P66" s="120"/>
      <c r="Q66" s="120"/>
      <c r="R66" s="120"/>
      <c r="S66" s="120"/>
      <c r="T66" s="120"/>
      <c r="U66" s="120"/>
      <c r="V66" s="120"/>
      <c r="W66" s="120"/>
      <c r="X66" s="87" t="s">
        <v>26</v>
      </c>
      <c r="Y66" s="134" t="s">
        <v>68</v>
      </c>
      <c r="Z66" s="120"/>
      <c r="AA66" s="120"/>
      <c r="AB66" s="120"/>
      <c r="AC66" s="120"/>
      <c r="AD66" s="120"/>
      <c r="AE66" s="120"/>
      <c r="AF66" s="120"/>
      <c r="AG66" s="120"/>
      <c r="AH66" s="120"/>
      <c r="AI66" s="120"/>
      <c r="AJ66" s="120"/>
      <c r="AK66" s="120"/>
      <c r="AL66" s="120"/>
      <c r="AM66" s="120"/>
      <c r="AN66" s="120"/>
      <c r="AO66" s="120"/>
    </row>
    <row r="67" spans="1:41" ht="51.75" customHeight="1" x14ac:dyDescent="0.25">
      <c r="A67" s="120"/>
      <c r="B67" s="45" t="s">
        <v>55</v>
      </c>
      <c r="C67" s="120"/>
      <c r="D67" s="131" t="str">
        <f>'E 2024'!L44</f>
        <v>12 acciones formativas con NNA para la Prevención del Suicidio</v>
      </c>
      <c r="E67" s="131" t="str">
        <f>'E 2024'!M44</f>
        <v>3 acciones formativas con NNA para la Prevención del Suicidio</v>
      </c>
      <c r="F67" s="131" t="str">
        <f>'E 2024'!N44</f>
        <v>15 acciones formativas con NNA para la Prevención del Suicidio</v>
      </c>
      <c r="G67" s="134" t="s">
        <v>68</v>
      </c>
      <c r="H67" s="120"/>
      <c r="I67" s="120"/>
      <c r="J67" s="120"/>
      <c r="K67" s="120"/>
      <c r="L67" s="120"/>
      <c r="M67" s="133">
        <f>'E 2024'!O44</f>
        <v>0.1</v>
      </c>
      <c r="N67" s="120"/>
      <c r="O67" s="120"/>
      <c r="P67" s="120"/>
      <c r="Q67" s="120"/>
      <c r="R67" s="120"/>
      <c r="S67" s="120"/>
      <c r="T67" s="120"/>
      <c r="U67" s="120"/>
      <c r="V67" s="120"/>
      <c r="W67" s="120"/>
      <c r="X67" s="87" t="s">
        <v>26</v>
      </c>
      <c r="Y67" s="134" t="s">
        <v>68</v>
      </c>
      <c r="Z67" s="120"/>
      <c r="AA67" s="120"/>
      <c r="AB67" s="120"/>
      <c r="AC67" s="120"/>
      <c r="AD67" s="120"/>
      <c r="AE67" s="120"/>
      <c r="AF67" s="120"/>
      <c r="AG67" s="120"/>
      <c r="AH67" s="120"/>
      <c r="AI67" s="120"/>
      <c r="AJ67" s="120"/>
      <c r="AK67" s="120"/>
      <c r="AL67" s="120"/>
      <c r="AM67" s="120"/>
      <c r="AN67" s="120"/>
      <c r="AO67" s="120"/>
    </row>
    <row r="68" spans="1:41" ht="38.25" x14ac:dyDescent="0.25">
      <c r="A68" s="120"/>
      <c r="B68" s="45" t="s">
        <v>55</v>
      </c>
      <c r="C68" s="120"/>
      <c r="D68" s="131" t="str">
        <f>'E 2024'!L45</f>
        <v>9 jornadas lúdicas realizadas</v>
      </c>
      <c r="E68" s="131" t="str">
        <f>'E 2024'!M45</f>
        <v>3 jornadas lúdicas realizadas</v>
      </c>
      <c r="F68" s="131" t="str">
        <f>'E 2024'!N45</f>
        <v>12 jornadas lúdicas realizadas</v>
      </c>
      <c r="G68" s="137" t="s">
        <v>53</v>
      </c>
      <c r="H68" s="120"/>
      <c r="I68" s="120"/>
      <c r="J68" s="120"/>
      <c r="K68" s="120"/>
      <c r="L68" s="120"/>
      <c r="M68" s="133">
        <f>'E 2024'!O45</f>
        <v>0.15</v>
      </c>
      <c r="N68" s="120"/>
      <c r="O68" s="120"/>
      <c r="P68" s="120"/>
      <c r="Q68" s="120"/>
      <c r="R68" s="120"/>
      <c r="S68" s="120"/>
      <c r="T68" s="120"/>
      <c r="U68" s="120"/>
      <c r="V68" s="120"/>
      <c r="W68" s="120"/>
      <c r="X68" s="87" t="s">
        <v>26</v>
      </c>
      <c r="Y68" s="137" t="s">
        <v>53</v>
      </c>
      <c r="Z68" s="120"/>
      <c r="AA68" s="120"/>
      <c r="AB68" s="120"/>
      <c r="AC68" s="120"/>
      <c r="AD68" s="120"/>
      <c r="AE68" s="120"/>
      <c r="AF68" s="120"/>
      <c r="AG68" s="120"/>
      <c r="AH68" s="120"/>
      <c r="AI68" s="120"/>
      <c r="AJ68" s="120"/>
      <c r="AK68" s="120"/>
      <c r="AL68" s="120"/>
      <c r="AM68" s="120"/>
      <c r="AN68" s="120"/>
      <c r="AO68" s="120"/>
    </row>
    <row r="69" spans="1:41" ht="51" x14ac:dyDescent="0.25">
      <c r="A69" s="120"/>
      <c r="B69" s="11" t="s">
        <v>92</v>
      </c>
      <c r="C69" s="120"/>
      <c r="D69" s="131"/>
      <c r="E69" s="131"/>
      <c r="F69" s="131"/>
      <c r="G69" s="137"/>
      <c r="H69" s="120"/>
      <c r="I69" s="120"/>
      <c r="J69" s="120"/>
      <c r="K69" s="120"/>
      <c r="L69" s="120"/>
      <c r="M69" s="133">
        <f>'E 2024'!O46</f>
        <v>0.3</v>
      </c>
      <c r="N69" s="120"/>
      <c r="O69" s="120"/>
      <c r="P69" s="120"/>
      <c r="Q69" s="120"/>
      <c r="R69" s="120"/>
      <c r="S69" s="120"/>
      <c r="T69" s="120"/>
      <c r="U69" s="120"/>
      <c r="V69" s="120"/>
      <c r="W69" s="120"/>
      <c r="X69" s="87"/>
      <c r="Y69" s="137"/>
      <c r="Z69" s="120"/>
      <c r="AA69" s="120"/>
      <c r="AB69" s="120"/>
      <c r="AC69" s="120"/>
      <c r="AD69" s="120"/>
      <c r="AE69" s="120"/>
      <c r="AF69" s="120"/>
      <c r="AG69" s="120"/>
      <c r="AH69" s="120"/>
      <c r="AI69" s="120"/>
      <c r="AJ69" s="120"/>
      <c r="AK69" s="120"/>
      <c r="AL69" s="120"/>
      <c r="AM69" s="120"/>
      <c r="AN69" s="120"/>
      <c r="AO69" s="120"/>
    </row>
    <row r="70" spans="1:41" ht="51" x14ac:dyDescent="0.25">
      <c r="A70" s="120"/>
      <c r="B70" s="46" t="s">
        <v>92</v>
      </c>
      <c r="C70" s="120"/>
      <c r="D70" s="131" t="str">
        <f>'E 2024'!L47</f>
        <v>1 Casa de la Juventud construida o habilitada y funcionando</v>
      </c>
      <c r="E70" s="131"/>
      <c r="F70" s="131" t="str">
        <f>'E 2024'!N47</f>
        <v>1 Casa de la Juventud construida o habilitada y funcionando</v>
      </c>
      <c r="G70" s="137" t="s">
        <v>26</v>
      </c>
      <c r="H70" s="120"/>
      <c r="I70" s="120"/>
      <c r="J70" s="120"/>
      <c r="K70" s="120"/>
      <c r="L70" s="120"/>
      <c r="M70" s="133">
        <f>'E 2024'!O47</f>
        <v>0.5</v>
      </c>
      <c r="N70" s="120"/>
      <c r="O70" s="120"/>
      <c r="P70" s="120"/>
      <c r="Q70" s="120"/>
      <c r="R70" s="120"/>
      <c r="S70" s="120"/>
      <c r="T70" s="120"/>
      <c r="U70" s="120"/>
      <c r="V70" s="120"/>
      <c r="W70" s="120"/>
      <c r="X70" s="87" t="s">
        <v>26</v>
      </c>
      <c r="Y70" s="137" t="s">
        <v>26</v>
      </c>
      <c r="Z70" s="120"/>
      <c r="AA70" s="120"/>
      <c r="AB70" s="120"/>
      <c r="AC70" s="120"/>
      <c r="AD70" s="120"/>
      <c r="AE70" s="120"/>
      <c r="AF70" s="120"/>
      <c r="AG70" s="120"/>
      <c r="AH70" s="120"/>
      <c r="AI70" s="120"/>
      <c r="AJ70" s="120"/>
      <c r="AK70" s="120"/>
      <c r="AL70" s="120"/>
      <c r="AM70" s="120"/>
      <c r="AN70" s="120"/>
      <c r="AO70" s="120"/>
    </row>
    <row r="71" spans="1:41" ht="51" x14ac:dyDescent="0.25">
      <c r="A71" s="120"/>
      <c r="B71" s="46" t="s">
        <v>92</v>
      </c>
      <c r="C71" s="120"/>
      <c r="D71" s="131" t="str">
        <f>'E 2024'!L48</f>
        <v>6 jornadas de capacitación</v>
      </c>
      <c r="E71" s="131" t="str">
        <f>'E 2024'!M48</f>
        <v>3 jornadas de capacitación</v>
      </c>
      <c r="F71" s="131" t="str">
        <f>'E 2024'!N48</f>
        <v>9 jornadas de capacitación</v>
      </c>
      <c r="G71" s="134" t="s">
        <v>91</v>
      </c>
      <c r="H71" s="120"/>
      <c r="I71" s="120"/>
      <c r="J71" s="120"/>
      <c r="K71" s="120"/>
      <c r="L71" s="120"/>
      <c r="M71" s="133">
        <f>'E 2024'!O48</f>
        <v>0.2</v>
      </c>
      <c r="N71" s="120"/>
      <c r="O71" s="120"/>
      <c r="P71" s="120"/>
      <c r="Q71" s="120"/>
      <c r="R71" s="120"/>
      <c r="S71" s="120"/>
      <c r="T71" s="120"/>
      <c r="U71" s="120"/>
      <c r="V71" s="120"/>
      <c r="W71" s="120"/>
      <c r="X71" s="87" t="s">
        <v>26</v>
      </c>
      <c r="Y71" s="134" t="s">
        <v>91</v>
      </c>
      <c r="Z71" s="120"/>
      <c r="AA71" s="120"/>
      <c r="AB71" s="120"/>
      <c r="AC71" s="120"/>
      <c r="AD71" s="120"/>
      <c r="AE71" s="120"/>
      <c r="AF71" s="120"/>
      <c r="AG71" s="120"/>
      <c r="AH71" s="120"/>
      <c r="AI71" s="120"/>
      <c r="AJ71" s="120"/>
      <c r="AK71" s="120"/>
      <c r="AL71" s="120"/>
      <c r="AM71" s="120"/>
      <c r="AN71" s="120"/>
      <c r="AO71" s="120"/>
    </row>
    <row r="72" spans="1:41" ht="51" x14ac:dyDescent="0.25">
      <c r="A72" s="120"/>
      <c r="B72" s="46" t="s">
        <v>92</v>
      </c>
      <c r="C72" s="120"/>
      <c r="D72" s="131" t="str">
        <f>'E 2024'!L49</f>
        <v>6 jornadas de atención integral a adolescentes y jóvenes de la LHCN</v>
      </c>
      <c r="E72" s="131" t="str">
        <f>'E 2024'!M49</f>
        <v>6 jornadas de atención integral a adolescentes y jóvenes de la LHCN</v>
      </c>
      <c r="F72" s="131" t="str">
        <f>'E 2024'!N49</f>
        <v>12 jornadas de atención integral a adolescentes y jóvenes de la LHCN</v>
      </c>
      <c r="G72" s="134" t="s">
        <v>91</v>
      </c>
      <c r="H72" s="120"/>
      <c r="I72" s="120"/>
      <c r="J72" s="120"/>
      <c r="K72" s="120"/>
      <c r="L72" s="120"/>
      <c r="M72" s="133">
        <f>'E 2024'!O49</f>
        <v>0.3</v>
      </c>
      <c r="N72" s="120"/>
      <c r="O72" s="120"/>
      <c r="P72" s="120"/>
      <c r="Q72" s="120"/>
      <c r="R72" s="120"/>
      <c r="S72" s="120"/>
      <c r="T72" s="120"/>
      <c r="U72" s="120"/>
      <c r="V72" s="120"/>
      <c r="W72" s="120"/>
      <c r="X72" s="87" t="s">
        <v>26</v>
      </c>
      <c r="Y72" s="134" t="s">
        <v>91</v>
      </c>
      <c r="Z72" s="120"/>
      <c r="AA72" s="120"/>
      <c r="AB72" s="120"/>
      <c r="AC72" s="120"/>
      <c r="AD72" s="120"/>
      <c r="AE72" s="120"/>
      <c r="AF72" s="120"/>
      <c r="AG72" s="120"/>
      <c r="AH72" s="120"/>
      <c r="AI72" s="120"/>
      <c r="AJ72" s="120"/>
      <c r="AK72" s="120"/>
      <c r="AL72" s="120"/>
      <c r="AM72" s="120"/>
      <c r="AN72" s="120"/>
      <c r="AO72" s="120"/>
    </row>
    <row r="73" spans="1:41" x14ac:dyDescent="0.25">
      <c r="A73" s="120"/>
      <c r="B73" s="39"/>
      <c r="C73" s="120"/>
      <c r="D73" s="131"/>
      <c r="E73" s="131"/>
      <c r="F73" s="131"/>
      <c r="G73" s="137"/>
      <c r="H73" s="120"/>
      <c r="I73" s="120"/>
      <c r="J73" s="120"/>
      <c r="K73" s="120"/>
      <c r="L73" s="120"/>
      <c r="M73" s="133">
        <f>'E 2024'!O50</f>
        <v>1.0395375636857575E-2</v>
      </c>
      <c r="N73" s="120"/>
      <c r="O73" s="120"/>
      <c r="P73" s="120"/>
      <c r="Q73" s="120"/>
      <c r="R73" s="120"/>
      <c r="S73" s="120"/>
      <c r="T73" s="120"/>
      <c r="U73" s="120"/>
      <c r="V73" s="120"/>
      <c r="W73" s="120"/>
      <c r="X73" s="87"/>
      <c r="Y73" s="137"/>
      <c r="Z73" s="120"/>
      <c r="AA73" s="120"/>
      <c r="AB73" s="120"/>
      <c r="AC73" s="120"/>
      <c r="AD73" s="120"/>
      <c r="AE73" s="120"/>
      <c r="AF73" s="120"/>
      <c r="AG73" s="120"/>
      <c r="AH73" s="120"/>
      <c r="AI73" s="120"/>
      <c r="AJ73" s="120"/>
      <c r="AK73" s="120"/>
      <c r="AL73" s="120"/>
      <c r="AM73" s="120"/>
      <c r="AN73" s="120"/>
      <c r="AO73" s="120"/>
    </row>
    <row r="74" spans="1:41" ht="25.5" x14ac:dyDescent="0.25">
      <c r="A74" s="120"/>
      <c r="B74" s="11" t="s">
        <v>144</v>
      </c>
      <c r="C74" s="120"/>
      <c r="D74" s="131"/>
      <c r="E74" s="131"/>
      <c r="F74" s="131"/>
      <c r="G74" s="137"/>
      <c r="H74" s="120"/>
      <c r="I74" s="120"/>
      <c r="J74" s="120"/>
      <c r="K74" s="120"/>
      <c r="L74" s="120"/>
      <c r="M74" s="133">
        <f>'E 2024'!O51</f>
        <v>0.7</v>
      </c>
      <c r="N74" s="120"/>
      <c r="O74" s="120"/>
      <c r="P74" s="120"/>
      <c r="Q74" s="120"/>
      <c r="R74" s="120"/>
      <c r="S74" s="120"/>
      <c r="T74" s="120"/>
      <c r="U74" s="120"/>
      <c r="V74" s="120"/>
      <c r="W74" s="120"/>
      <c r="X74" s="87"/>
      <c r="Y74" s="137"/>
      <c r="Z74" s="120"/>
      <c r="AA74" s="120"/>
      <c r="AB74" s="120"/>
      <c r="AC74" s="120"/>
      <c r="AD74" s="120"/>
      <c r="AE74" s="120"/>
      <c r="AF74" s="120"/>
      <c r="AG74" s="120"/>
      <c r="AH74" s="120"/>
      <c r="AI74" s="120"/>
      <c r="AJ74" s="120"/>
      <c r="AK74" s="120"/>
      <c r="AL74" s="120"/>
      <c r="AM74" s="120"/>
      <c r="AN74" s="120"/>
      <c r="AO74" s="120"/>
    </row>
    <row r="75" spans="1:41" ht="75" x14ac:dyDescent="0.25">
      <c r="A75" s="120"/>
      <c r="B75" s="47" t="s">
        <v>144</v>
      </c>
      <c r="C75" s="120"/>
      <c r="D75" s="131" t="str">
        <f>'E 2024'!L52</f>
        <v>500 de mujeres formadas en mecanismos para la protección de los derechos humanos y participación comunitaria con enfoque de género</v>
      </c>
      <c r="E75" s="131" t="str">
        <f>'E 2024'!M52</f>
        <v>300 de mujeres formadas en mecanismos para la protección de los derechos humanos y participación comunitaria con enfoque de género</v>
      </c>
      <c r="F75" s="131" t="str">
        <f>'E 2024'!N52</f>
        <v>800 de mujeres formadas en mecanismos para la protección de los derechos humanos y participación comunitaria con enfoque de género</v>
      </c>
      <c r="G75" s="134" t="s">
        <v>142</v>
      </c>
      <c r="H75" s="120"/>
      <c r="I75" s="120"/>
      <c r="J75" s="120"/>
      <c r="K75" s="120"/>
      <c r="L75" s="120"/>
      <c r="M75" s="133">
        <f>'E 2024'!O52</f>
        <v>0.2</v>
      </c>
      <c r="N75" s="120"/>
      <c r="O75" s="120"/>
      <c r="P75" s="120"/>
      <c r="Q75" s="120"/>
      <c r="R75" s="120"/>
      <c r="S75" s="120"/>
      <c r="T75" s="120"/>
      <c r="U75" s="120"/>
      <c r="V75" s="120"/>
      <c r="W75" s="120"/>
      <c r="X75" s="87" t="s">
        <v>26</v>
      </c>
      <c r="Y75" s="134" t="s">
        <v>142</v>
      </c>
      <c r="Z75" s="120"/>
      <c r="AA75" s="120"/>
      <c r="AB75" s="120"/>
      <c r="AC75" s="120"/>
      <c r="AD75" s="120"/>
      <c r="AE75" s="120"/>
      <c r="AF75" s="120"/>
      <c r="AG75" s="120"/>
      <c r="AH75" s="120"/>
      <c r="AI75" s="120"/>
      <c r="AJ75" s="120"/>
      <c r="AK75" s="120"/>
      <c r="AL75" s="120"/>
      <c r="AM75" s="120"/>
      <c r="AN75" s="120"/>
      <c r="AO75" s="120"/>
    </row>
    <row r="76" spans="1:41" ht="30" x14ac:dyDescent="0.25">
      <c r="A76" s="120"/>
      <c r="B76" s="47" t="s">
        <v>144</v>
      </c>
      <c r="C76" s="120"/>
      <c r="D76" s="131" t="str">
        <f>'E 2024'!L53</f>
        <v>20 mujeres en el proyecto Territorios Libres de Violencia</v>
      </c>
      <c r="E76" s="131" t="str">
        <f>'E 2024'!M53</f>
        <v>5 mujeres en el proyecto Territorios Libres de Violencia</v>
      </c>
      <c r="F76" s="131" t="str">
        <f>'E 2024'!N53</f>
        <v>25 mujeres en el proyecto Territorios Libres de Violencia</v>
      </c>
      <c r="G76" s="134" t="s">
        <v>142</v>
      </c>
      <c r="H76" s="120"/>
      <c r="I76" s="120"/>
      <c r="J76" s="120"/>
      <c r="K76" s="120"/>
      <c r="L76" s="120"/>
      <c r="M76" s="133">
        <f>'E 2024'!O53</f>
        <v>0.2</v>
      </c>
      <c r="N76" s="120"/>
      <c r="O76" s="120"/>
      <c r="P76" s="120"/>
      <c r="Q76" s="120"/>
      <c r="R76" s="120"/>
      <c r="S76" s="120"/>
      <c r="T76" s="120"/>
      <c r="U76" s="120"/>
      <c r="V76" s="120"/>
      <c r="W76" s="120"/>
      <c r="X76" s="87" t="s">
        <v>26</v>
      </c>
      <c r="Y76" s="134" t="s">
        <v>142</v>
      </c>
      <c r="Z76" s="120"/>
      <c r="AA76" s="120"/>
      <c r="AB76" s="120"/>
      <c r="AC76" s="120"/>
      <c r="AD76" s="120"/>
      <c r="AE76" s="120"/>
      <c r="AF76" s="120"/>
      <c r="AG76" s="120"/>
      <c r="AH76" s="120"/>
      <c r="AI76" s="120"/>
      <c r="AJ76" s="120"/>
      <c r="AK76" s="120"/>
      <c r="AL76" s="120"/>
      <c r="AM76" s="120"/>
      <c r="AN76" s="120"/>
      <c r="AO76" s="120"/>
    </row>
    <row r="77" spans="1:41" ht="25.5" x14ac:dyDescent="0.25">
      <c r="A77" s="120"/>
      <c r="B77" s="47" t="s">
        <v>144</v>
      </c>
      <c r="C77" s="120"/>
      <c r="D77" s="131" t="str">
        <f>'E 2024'!L54</f>
        <v>4 actividades realizadas</v>
      </c>
      <c r="E77" s="131" t="str">
        <f>'E 2024'!M54</f>
        <v>2 actividades realizadas</v>
      </c>
      <c r="F77" s="131" t="str">
        <f>'E 2024'!N54</f>
        <v>6 actividades realizadas</v>
      </c>
      <c r="G77" s="134" t="s">
        <v>142</v>
      </c>
      <c r="H77" s="120"/>
      <c r="I77" s="120"/>
      <c r="J77" s="120"/>
      <c r="K77" s="120"/>
      <c r="L77" s="120"/>
      <c r="M77" s="133">
        <f>'E 2024'!O54</f>
        <v>0.2</v>
      </c>
      <c r="N77" s="120"/>
      <c r="O77" s="120"/>
      <c r="P77" s="120"/>
      <c r="Q77" s="120"/>
      <c r="R77" s="120"/>
      <c r="S77" s="120"/>
      <c r="T77" s="120"/>
      <c r="U77" s="120"/>
      <c r="V77" s="120"/>
      <c r="W77" s="120"/>
      <c r="X77" s="87" t="s">
        <v>26</v>
      </c>
      <c r="Y77" s="134" t="s">
        <v>142</v>
      </c>
      <c r="Z77" s="120"/>
      <c r="AA77" s="120"/>
      <c r="AB77" s="120"/>
      <c r="AC77" s="120"/>
      <c r="AD77" s="120"/>
      <c r="AE77" s="120"/>
      <c r="AF77" s="120"/>
      <c r="AG77" s="120"/>
      <c r="AH77" s="120"/>
      <c r="AI77" s="120"/>
      <c r="AJ77" s="120"/>
      <c r="AK77" s="120"/>
      <c r="AL77" s="120"/>
      <c r="AM77" s="120"/>
      <c r="AN77" s="120"/>
      <c r="AO77" s="120"/>
    </row>
    <row r="78" spans="1:41" ht="45" x14ac:dyDescent="0.25">
      <c r="A78" s="120"/>
      <c r="B78" s="47" t="s">
        <v>144</v>
      </c>
      <c r="C78" s="120"/>
      <c r="D78" s="131" t="str">
        <f>'E 2024'!L55</f>
        <v>3 ferias de empleabilidad para mujeres en estado de vulnerabilidad</v>
      </c>
      <c r="E78" s="131" t="str">
        <f>'E 2024'!M55</f>
        <v>1 feria de empleabilidad para mujeres en estado de vulnerabilidad</v>
      </c>
      <c r="F78" s="131" t="str">
        <f>'E 2024'!N55</f>
        <v>4 ferias de empleabilidad para mujeres en estado de vulnerabilidad</v>
      </c>
      <c r="G78" s="134" t="s">
        <v>142</v>
      </c>
      <c r="H78" s="120"/>
      <c r="I78" s="120"/>
      <c r="J78" s="120"/>
      <c r="K78" s="120"/>
      <c r="L78" s="120"/>
      <c r="M78" s="133">
        <f>'E 2024'!O55</f>
        <v>0.2</v>
      </c>
      <c r="N78" s="120"/>
      <c r="O78" s="120"/>
      <c r="P78" s="120"/>
      <c r="Q78" s="120"/>
      <c r="R78" s="120"/>
      <c r="S78" s="120"/>
      <c r="T78" s="120"/>
      <c r="U78" s="120"/>
      <c r="V78" s="120"/>
      <c r="W78" s="120"/>
      <c r="X78" s="87" t="s">
        <v>26</v>
      </c>
      <c r="Y78" s="134" t="s">
        <v>142</v>
      </c>
      <c r="Z78" s="120"/>
      <c r="AA78" s="120"/>
      <c r="AB78" s="120"/>
      <c r="AC78" s="120"/>
      <c r="AD78" s="120"/>
      <c r="AE78" s="120"/>
      <c r="AF78" s="120"/>
      <c r="AG78" s="120"/>
      <c r="AH78" s="120"/>
      <c r="AI78" s="120"/>
      <c r="AJ78" s="120"/>
      <c r="AK78" s="120"/>
      <c r="AL78" s="120"/>
      <c r="AM78" s="120"/>
      <c r="AN78" s="120"/>
      <c r="AO78" s="120"/>
    </row>
    <row r="79" spans="1:41" ht="45" x14ac:dyDescent="0.25">
      <c r="A79" s="120"/>
      <c r="B79" s="47" t="s">
        <v>144</v>
      </c>
      <c r="C79" s="120"/>
      <c r="D79" s="131" t="str">
        <f>'E 2024'!L56</f>
        <v>2 ferias de emprendimiento para mujeres artesanas de la localidad</v>
      </c>
      <c r="E79" s="131" t="str">
        <f>'E 2024'!M56</f>
        <v>1 feria de emprendimiento para mujeres artesanas de la localidad</v>
      </c>
      <c r="F79" s="131" t="str">
        <f>'E 2024'!N56</f>
        <v>3 ferias de emprendimiento para mujeres artesanas de la localidad</v>
      </c>
      <c r="G79" s="134" t="s">
        <v>142</v>
      </c>
      <c r="H79" s="120"/>
      <c r="I79" s="120"/>
      <c r="J79" s="120"/>
      <c r="K79" s="120"/>
      <c r="L79" s="120"/>
      <c r="M79" s="133">
        <f>'E 2024'!O56</f>
        <v>0.2</v>
      </c>
      <c r="N79" s="120"/>
      <c r="O79" s="120"/>
      <c r="P79" s="120"/>
      <c r="Q79" s="120"/>
      <c r="R79" s="120"/>
      <c r="S79" s="120"/>
      <c r="T79" s="120"/>
      <c r="U79" s="120"/>
      <c r="V79" s="120"/>
      <c r="W79" s="120"/>
      <c r="X79" s="87" t="s">
        <v>26</v>
      </c>
      <c r="Y79" s="134" t="s">
        <v>142</v>
      </c>
      <c r="Z79" s="120"/>
      <c r="AA79" s="120"/>
      <c r="AB79" s="120"/>
      <c r="AC79" s="120"/>
      <c r="AD79" s="120"/>
      <c r="AE79" s="120"/>
      <c r="AF79" s="120"/>
      <c r="AG79" s="120"/>
      <c r="AH79" s="120"/>
      <c r="AI79" s="120"/>
      <c r="AJ79" s="120"/>
      <c r="AK79" s="120"/>
      <c r="AL79" s="120"/>
      <c r="AM79" s="120"/>
      <c r="AN79" s="120"/>
      <c r="AO79" s="120"/>
    </row>
    <row r="80" spans="1:41" ht="36" customHeight="1" x14ac:dyDescent="0.25">
      <c r="A80" s="120"/>
      <c r="B80" s="11" t="s">
        <v>165</v>
      </c>
      <c r="C80" s="120"/>
      <c r="D80" s="131"/>
      <c r="E80" s="131"/>
      <c r="F80" s="131"/>
      <c r="G80" s="137"/>
      <c r="H80" s="120"/>
      <c r="I80" s="120"/>
      <c r="J80" s="120"/>
      <c r="K80" s="120"/>
      <c r="L80" s="120"/>
      <c r="M80" s="133">
        <f>'E 2024'!O57</f>
        <v>0.3</v>
      </c>
      <c r="N80" s="120"/>
      <c r="O80" s="120"/>
      <c r="P80" s="120"/>
      <c r="Q80" s="120"/>
      <c r="R80" s="120"/>
      <c r="S80" s="120"/>
      <c r="T80" s="120"/>
      <c r="U80" s="120"/>
      <c r="V80" s="120"/>
      <c r="W80" s="120"/>
      <c r="X80" s="87"/>
      <c r="Y80" s="137"/>
      <c r="Z80" s="120"/>
      <c r="AA80" s="120"/>
      <c r="AB80" s="120"/>
      <c r="AC80" s="120"/>
      <c r="AD80" s="120"/>
      <c r="AE80" s="120"/>
      <c r="AF80" s="120"/>
      <c r="AG80" s="120"/>
      <c r="AH80" s="120"/>
      <c r="AI80" s="120"/>
      <c r="AJ80" s="120"/>
      <c r="AK80" s="120"/>
      <c r="AL80" s="120"/>
      <c r="AM80" s="120"/>
      <c r="AN80" s="120"/>
      <c r="AO80" s="120"/>
    </row>
    <row r="81" spans="1:41" ht="117" customHeight="1" x14ac:dyDescent="0.25">
      <c r="A81" s="120"/>
      <c r="B81" s="48" t="s">
        <v>165</v>
      </c>
      <c r="C81" s="120"/>
      <c r="D81" s="131" t="str">
        <f>'E 2024'!L58</f>
        <v>150 personas sensibilizadas frente a la inclusión social y el respeto de los derechos de las personas pertenecientes a la comunidad LGBTIQ+</v>
      </c>
      <c r="E81" s="131" t="str">
        <f>'E 2024'!M58</f>
        <v>50 personas sensibilizadas frente a la inclusión social y el respeto de los derechos de las personas pertenecientes a la comunidad LGBTIQ+</v>
      </c>
      <c r="F81" s="131" t="str">
        <f>'E 2024'!N58</f>
        <v>200 personas sensibilizadas frente a la inclusión social y el respeto de los derechos de las personas pertenecientes a la comunidad LGBTIQ+</v>
      </c>
      <c r="G81" s="134" t="s">
        <v>142</v>
      </c>
      <c r="H81" s="120"/>
      <c r="I81" s="120"/>
      <c r="J81" s="120"/>
      <c r="K81" s="120"/>
      <c r="L81" s="120"/>
      <c r="M81" s="133">
        <f>'E 2024'!O58</f>
        <v>0.4</v>
      </c>
      <c r="N81" s="120"/>
      <c r="O81" s="120"/>
      <c r="P81" s="120"/>
      <c r="Q81" s="120"/>
      <c r="R81" s="120"/>
      <c r="S81" s="120"/>
      <c r="T81" s="120"/>
      <c r="U81" s="120"/>
      <c r="V81" s="120"/>
      <c r="W81" s="120"/>
      <c r="X81" s="87" t="s">
        <v>26</v>
      </c>
      <c r="Y81" s="134" t="s">
        <v>142</v>
      </c>
      <c r="Z81" s="120"/>
      <c r="AA81" s="120"/>
      <c r="AB81" s="120"/>
      <c r="AC81" s="120"/>
      <c r="AD81" s="120"/>
      <c r="AE81" s="120"/>
      <c r="AF81" s="120"/>
      <c r="AG81" s="120"/>
      <c r="AH81" s="120"/>
      <c r="AI81" s="120"/>
      <c r="AJ81" s="120"/>
      <c r="AK81" s="120"/>
      <c r="AL81" s="120"/>
      <c r="AM81" s="120"/>
      <c r="AN81" s="120"/>
      <c r="AO81" s="120"/>
    </row>
    <row r="82" spans="1:41" ht="75" x14ac:dyDescent="0.25">
      <c r="A82" s="120"/>
      <c r="B82" s="48" t="s">
        <v>165</v>
      </c>
      <c r="C82" s="120"/>
      <c r="D82" s="131" t="str">
        <f>'E 2024'!L59</f>
        <v>3 acciones de prevención de las diferentes formas de homofobia que fomentan la violencia contra la población diversa realizadas</v>
      </c>
      <c r="E82" s="131" t="str">
        <f>'E 2024'!M59</f>
        <v>2 acciones de prevención de las diferentes formas de homofobia que fomentan la violencia contra la población diversa realizadas</v>
      </c>
      <c r="F82" s="131" t="str">
        <f>'E 2024'!N59</f>
        <v>5 acciones de prevención de las diferentes formas de homofobia que fomentan la violencia contra la población diversa realizadas</v>
      </c>
      <c r="G82" s="134" t="s">
        <v>142</v>
      </c>
      <c r="H82" s="120"/>
      <c r="I82" s="120"/>
      <c r="J82" s="120"/>
      <c r="K82" s="120"/>
      <c r="L82" s="120"/>
      <c r="M82" s="133">
        <f>'E 2024'!O59</f>
        <v>0.4</v>
      </c>
      <c r="N82" s="120"/>
      <c r="O82" s="120"/>
      <c r="P82" s="120"/>
      <c r="Q82" s="120"/>
      <c r="R82" s="120"/>
      <c r="S82" s="120"/>
      <c r="T82" s="120"/>
      <c r="U82" s="120"/>
      <c r="V82" s="120"/>
      <c r="W82" s="120"/>
      <c r="X82" s="87" t="s">
        <v>26</v>
      </c>
      <c r="Y82" s="134" t="s">
        <v>142</v>
      </c>
      <c r="Z82" s="120"/>
      <c r="AA82" s="120"/>
      <c r="AB82" s="120"/>
      <c r="AC82" s="120"/>
      <c r="AD82" s="120"/>
      <c r="AE82" s="120"/>
      <c r="AF82" s="120"/>
      <c r="AG82" s="120"/>
      <c r="AH82" s="120"/>
      <c r="AI82" s="120"/>
      <c r="AJ82" s="120"/>
      <c r="AK82" s="120"/>
      <c r="AL82" s="120"/>
      <c r="AM82" s="120"/>
      <c r="AN82" s="120"/>
      <c r="AO82" s="120"/>
    </row>
    <row r="83" spans="1:41" ht="122.25" customHeight="1" x14ac:dyDescent="0.25">
      <c r="A83" s="120"/>
      <c r="B83" s="48" t="s">
        <v>165</v>
      </c>
      <c r="C83" s="120"/>
      <c r="D83" s="131" t="str">
        <f>'E 2024'!L60</f>
        <v>30 funcionarios y servidores públicos de la LHCN formados en prevención y atención integral de violencias y actos de discriminación a la población LGBTIQ+</v>
      </c>
      <c r="E83" s="131"/>
      <c r="F83" s="131" t="str">
        <f>'E 2024'!N60</f>
        <v>30 funcionarios y servidores públicos de la LHCN formados en prevención y atención integral de violencias y actos de discriminación a la población LGBTIQ+</v>
      </c>
      <c r="G83" s="134" t="s">
        <v>142</v>
      </c>
      <c r="H83" s="120"/>
      <c r="I83" s="120"/>
      <c r="J83" s="120"/>
      <c r="K83" s="120"/>
      <c r="L83" s="120"/>
      <c r="M83" s="133">
        <f>'E 2024'!O60</f>
        <v>0.2</v>
      </c>
      <c r="N83" s="120"/>
      <c r="O83" s="120"/>
      <c r="P83" s="120"/>
      <c r="Q83" s="120"/>
      <c r="R83" s="120"/>
      <c r="S83" s="120"/>
      <c r="T83" s="120"/>
      <c r="U83" s="120"/>
      <c r="V83" s="120"/>
      <c r="W83" s="120"/>
      <c r="X83" s="87" t="s">
        <v>26</v>
      </c>
      <c r="Y83" s="134" t="s">
        <v>142</v>
      </c>
      <c r="Z83" s="120"/>
      <c r="AA83" s="120"/>
      <c r="AB83" s="120"/>
      <c r="AC83" s="120"/>
      <c r="AD83" s="120"/>
      <c r="AE83" s="120"/>
      <c r="AF83" s="120"/>
      <c r="AG83" s="120"/>
      <c r="AH83" s="120"/>
      <c r="AI83" s="120"/>
      <c r="AJ83" s="120"/>
      <c r="AK83" s="120"/>
      <c r="AL83" s="120"/>
      <c r="AM83" s="120"/>
      <c r="AN83" s="120"/>
      <c r="AO83" s="120"/>
    </row>
    <row r="84" spans="1:41" x14ac:dyDescent="0.25">
      <c r="A84" s="120"/>
      <c r="B84" s="39"/>
      <c r="C84" s="120"/>
      <c r="D84" s="131"/>
      <c r="E84" s="131"/>
      <c r="F84" s="131"/>
      <c r="G84" s="137"/>
      <c r="H84" s="120"/>
      <c r="I84" s="120"/>
      <c r="J84" s="120"/>
      <c r="K84" s="120"/>
      <c r="L84" s="120"/>
      <c r="M84" s="133">
        <f>'E 2024'!O61</f>
        <v>3.3784970819787125E-2</v>
      </c>
      <c r="N84" s="120"/>
      <c r="O84" s="120"/>
      <c r="P84" s="120"/>
      <c r="Q84" s="120"/>
      <c r="R84" s="120"/>
      <c r="S84" s="120"/>
      <c r="T84" s="120"/>
      <c r="U84" s="120"/>
      <c r="V84" s="120"/>
      <c r="W84" s="120"/>
      <c r="X84" s="87"/>
      <c r="Y84" s="137"/>
      <c r="Z84" s="120"/>
      <c r="AA84" s="120"/>
      <c r="AB84" s="120"/>
      <c r="AC84" s="120"/>
      <c r="AD84" s="120"/>
      <c r="AE84" s="120"/>
      <c r="AF84" s="120"/>
      <c r="AG84" s="120"/>
      <c r="AH84" s="120"/>
      <c r="AI84" s="120"/>
      <c r="AJ84" s="120"/>
      <c r="AK84" s="120"/>
      <c r="AL84" s="120"/>
      <c r="AM84" s="120"/>
      <c r="AN84" s="120"/>
      <c r="AO84" s="120"/>
    </row>
    <row r="85" spans="1:41" ht="25.5" x14ac:dyDescent="0.25">
      <c r="A85" s="120"/>
      <c r="B85" s="11" t="s">
        <v>346</v>
      </c>
      <c r="C85" s="120"/>
      <c r="D85" s="131"/>
      <c r="E85" s="131"/>
      <c r="F85" s="131"/>
      <c r="G85" s="137"/>
      <c r="H85" s="120"/>
      <c r="I85" s="120"/>
      <c r="J85" s="120"/>
      <c r="K85" s="120"/>
      <c r="L85" s="120"/>
      <c r="M85" s="133">
        <f>'E 2024'!O62</f>
        <v>1</v>
      </c>
      <c r="N85" s="120"/>
      <c r="O85" s="120"/>
      <c r="P85" s="120"/>
      <c r="Q85" s="120"/>
      <c r="R85" s="120"/>
      <c r="S85" s="120"/>
      <c r="T85" s="120"/>
      <c r="U85" s="120"/>
      <c r="V85" s="120"/>
      <c r="W85" s="120"/>
      <c r="X85" s="87"/>
      <c r="Y85" s="137"/>
      <c r="Z85" s="120"/>
      <c r="AA85" s="120"/>
      <c r="AB85" s="120"/>
      <c r="AC85" s="120"/>
      <c r="AD85" s="120"/>
      <c r="AE85" s="120"/>
      <c r="AF85" s="120"/>
      <c r="AG85" s="120"/>
      <c r="AH85" s="120"/>
      <c r="AI85" s="120"/>
      <c r="AJ85" s="120"/>
      <c r="AK85" s="120"/>
      <c r="AL85" s="120"/>
      <c r="AM85" s="120"/>
      <c r="AN85" s="120"/>
      <c r="AO85" s="120"/>
    </row>
    <row r="86" spans="1:41" ht="60" x14ac:dyDescent="0.25">
      <c r="A86" s="120"/>
      <c r="B86" s="49" t="s">
        <v>346</v>
      </c>
      <c r="C86" s="120"/>
      <c r="D86" s="131" t="str">
        <f>'E 2024'!L63</f>
        <v xml:space="preserve"> 4 actividades Lúdicas y Recreativas con niños, niñas y adultos con condición de discapacidad realizadas</v>
      </c>
      <c r="E86" s="131" t="str">
        <f>'E 2024'!M63</f>
        <v>3 actividades Lúdicas y Recreativas con niños, niñas y adultos con condición de discapacidad realizadas</v>
      </c>
      <c r="F86" s="131" t="str">
        <f>'E 2024'!N63</f>
        <v>7 actividades Lúdicas y Recreativas con niños, niñas y adultos con condición de discapacidad realizadas</v>
      </c>
      <c r="G86" s="137" t="s">
        <v>344</v>
      </c>
      <c r="H86" s="120"/>
      <c r="I86" s="120"/>
      <c r="J86" s="120"/>
      <c r="K86" s="120"/>
      <c r="L86" s="120"/>
      <c r="M86" s="133">
        <f>'E 2024'!O63</f>
        <v>0.2</v>
      </c>
      <c r="N86" s="120"/>
      <c r="O86" s="120"/>
      <c r="P86" s="120"/>
      <c r="Q86" s="120"/>
      <c r="R86" s="120"/>
      <c r="S86" s="120"/>
      <c r="T86" s="120"/>
      <c r="U86" s="120"/>
      <c r="V86" s="120"/>
      <c r="W86" s="120"/>
      <c r="X86" s="87" t="s">
        <v>26</v>
      </c>
      <c r="Y86" s="137" t="s">
        <v>344</v>
      </c>
      <c r="Z86" s="120"/>
      <c r="AA86" s="120"/>
      <c r="AB86" s="120"/>
      <c r="AC86" s="120"/>
      <c r="AD86" s="120"/>
      <c r="AE86" s="120"/>
      <c r="AF86" s="120"/>
      <c r="AG86" s="120"/>
      <c r="AH86" s="120"/>
      <c r="AI86" s="120"/>
      <c r="AJ86" s="120"/>
      <c r="AK86" s="120"/>
      <c r="AL86" s="120"/>
      <c r="AM86" s="120"/>
      <c r="AN86" s="120"/>
      <c r="AO86" s="120"/>
    </row>
    <row r="87" spans="1:41" ht="45" x14ac:dyDescent="0.25">
      <c r="A87" s="120"/>
      <c r="B87" s="49" t="s">
        <v>346</v>
      </c>
      <c r="C87" s="120"/>
      <c r="D87" s="131" t="str">
        <f>'E 2024'!L64</f>
        <v>3 encuentros de madres cuidadoras y personas con discapacidad realizados</v>
      </c>
      <c r="E87" s="131" t="str">
        <f>'E 2024'!M64</f>
        <v>1 encuentro de madres cuidadoras y personas con discapacidad realizado</v>
      </c>
      <c r="F87" s="131" t="str">
        <f>'E 2024'!N64</f>
        <v>4 encuentros de madres cuidadoras y personas con discapacidad realizados</v>
      </c>
      <c r="G87" s="137" t="s">
        <v>344</v>
      </c>
      <c r="H87" s="120"/>
      <c r="I87" s="120"/>
      <c r="J87" s="120"/>
      <c r="K87" s="120"/>
      <c r="L87" s="120"/>
      <c r="M87" s="133">
        <f>'E 2024'!O64</f>
        <v>0.2</v>
      </c>
      <c r="N87" s="120"/>
      <c r="O87" s="120"/>
      <c r="P87" s="120"/>
      <c r="Q87" s="120"/>
      <c r="R87" s="120"/>
      <c r="S87" s="120"/>
      <c r="T87" s="120"/>
      <c r="U87" s="120"/>
      <c r="V87" s="120"/>
      <c r="W87" s="120"/>
      <c r="X87" s="87" t="s">
        <v>26</v>
      </c>
      <c r="Y87" s="137" t="s">
        <v>344</v>
      </c>
      <c r="Z87" s="120"/>
      <c r="AA87" s="120"/>
      <c r="AB87" s="120"/>
      <c r="AC87" s="120"/>
      <c r="AD87" s="120"/>
      <c r="AE87" s="120"/>
      <c r="AF87" s="120"/>
      <c r="AG87" s="120"/>
      <c r="AH87" s="120"/>
      <c r="AI87" s="120"/>
      <c r="AJ87" s="120"/>
      <c r="AK87" s="120"/>
      <c r="AL87" s="120"/>
      <c r="AM87" s="120"/>
      <c r="AN87" s="120"/>
      <c r="AO87" s="120"/>
    </row>
    <row r="88" spans="1:41" ht="75" x14ac:dyDescent="0.25">
      <c r="A88" s="120"/>
      <c r="B88" s="49" t="s">
        <v>346</v>
      </c>
      <c r="C88" s="120"/>
      <c r="D88" s="131" t="str">
        <f>'E 2024'!L65</f>
        <v>200 unidades de sistemas tecnológicos y herramientas pedagógicas, materiales didácticos, mobiliario, equipo, etc.</v>
      </c>
      <c r="E88" s="131" t="str">
        <f>'E 2024'!M65</f>
        <v>150 unidades de sistemas tecnológicos y herramientas pedagógicas, materiales didácticos, mobiliario, equipo, etc.</v>
      </c>
      <c r="F88" s="131" t="str">
        <f>'E 2024'!N65</f>
        <v>350 unidades de sistemas tecnológicos y herramientas pedagógicas, materiales didácticos, mobiliario, equipo, etc.</v>
      </c>
      <c r="G88" s="137" t="s">
        <v>344</v>
      </c>
      <c r="H88" s="120"/>
      <c r="I88" s="120"/>
      <c r="J88" s="120"/>
      <c r="K88" s="120"/>
      <c r="L88" s="120"/>
      <c r="M88" s="133">
        <f>'E 2024'!O65</f>
        <v>0.2</v>
      </c>
      <c r="N88" s="120"/>
      <c r="O88" s="120"/>
      <c r="P88" s="120"/>
      <c r="Q88" s="120"/>
      <c r="R88" s="120"/>
      <c r="S88" s="120"/>
      <c r="T88" s="120"/>
      <c r="U88" s="120"/>
      <c r="V88" s="120"/>
      <c r="W88" s="120"/>
      <c r="X88" s="87" t="s">
        <v>26</v>
      </c>
      <c r="Y88" s="137" t="s">
        <v>344</v>
      </c>
      <c r="Z88" s="120"/>
      <c r="AA88" s="120"/>
      <c r="AB88" s="120"/>
      <c r="AC88" s="120"/>
      <c r="AD88" s="120"/>
      <c r="AE88" s="120"/>
      <c r="AF88" s="120"/>
      <c r="AG88" s="120"/>
      <c r="AH88" s="120"/>
      <c r="AI88" s="120"/>
      <c r="AJ88" s="120"/>
      <c r="AK88" s="120"/>
      <c r="AL88" s="120"/>
      <c r="AM88" s="120"/>
      <c r="AN88" s="120"/>
      <c r="AO88" s="120"/>
    </row>
    <row r="89" spans="1:41" ht="75" x14ac:dyDescent="0.25">
      <c r="A89" s="120"/>
      <c r="B89" s="49" t="s">
        <v>346</v>
      </c>
      <c r="C89" s="120"/>
      <c r="D89" s="131" t="str">
        <f>'E 2024'!L66</f>
        <v>1 Caracterización de la población con discapacidad e infraestructura adecuada (vías, colegios, parques, etc.) realizada</v>
      </c>
      <c r="E89" s="131" t="str">
        <f>'E 2024'!M66</f>
        <v>1 Caracterización de la población con discapacidad e infraestructura adecuada (vías, colegios, parques, etc.) realizada</v>
      </c>
      <c r="F89" s="131" t="str">
        <f>'E 2024'!N66</f>
        <v>2 Caracterizaciones de la población con discapacidad e infraestructura adecuada (vías, colegios, parques, etc.) realizada</v>
      </c>
      <c r="G89" s="137" t="s">
        <v>344</v>
      </c>
      <c r="H89" s="120"/>
      <c r="I89" s="120"/>
      <c r="J89" s="120"/>
      <c r="K89" s="120"/>
      <c r="L89" s="120"/>
      <c r="M89" s="133">
        <f>'E 2024'!O66</f>
        <v>0.2</v>
      </c>
      <c r="N89" s="120"/>
      <c r="O89" s="120"/>
      <c r="P89" s="120"/>
      <c r="Q89" s="120"/>
      <c r="R89" s="120"/>
      <c r="S89" s="120"/>
      <c r="T89" s="120"/>
      <c r="U89" s="120"/>
      <c r="V89" s="120"/>
      <c r="W89" s="120"/>
      <c r="X89" s="87" t="s">
        <v>26</v>
      </c>
      <c r="Y89" s="137" t="s">
        <v>344</v>
      </c>
      <c r="Z89" s="120"/>
      <c r="AA89" s="120"/>
      <c r="AB89" s="120"/>
      <c r="AC89" s="120"/>
      <c r="AD89" s="120"/>
      <c r="AE89" s="120"/>
      <c r="AF89" s="120"/>
      <c r="AG89" s="120"/>
      <c r="AH89" s="120"/>
      <c r="AI89" s="120"/>
      <c r="AJ89" s="120"/>
      <c r="AK89" s="120"/>
      <c r="AL89" s="120"/>
      <c r="AM89" s="120"/>
      <c r="AN89" s="120"/>
      <c r="AO89" s="120"/>
    </row>
    <row r="90" spans="1:41" ht="45" x14ac:dyDescent="0.25">
      <c r="A90" s="120"/>
      <c r="B90" s="49" t="s">
        <v>346</v>
      </c>
      <c r="C90" s="120"/>
      <c r="D90" s="131" t="str">
        <f>'E 2024'!L67</f>
        <v>5 acciones de inclusión para la población con discapacidad auditiva</v>
      </c>
      <c r="E90" s="131" t="str">
        <f>'E 2024'!M67</f>
        <v>2 acciones de inclusión para la población con discapacidad auditiva</v>
      </c>
      <c r="F90" s="131" t="str">
        <f>'E 2024'!N67</f>
        <v>7 acciones de inclusión para la población con discapacidad auditiva</v>
      </c>
      <c r="G90" s="137" t="s">
        <v>344</v>
      </c>
      <c r="H90" s="120"/>
      <c r="I90" s="120"/>
      <c r="J90" s="120"/>
      <c r="K90" s="120"/>
      <c r="L90" s="120"/>
      <c r="M90" s="133">
        <f>'E 2024'!O67</f>
        <v>0.2</v>
      </c>
      <c r="N90" s="120"/>
      <c r="O90" s="120"/>
      <c r="P90" s="120"/>
      <c r="Q90" s="120"/>
      <c r="R90" s="120"/>
      <c r="S90" s="120"/>
      <c r="T90" s="120"/>
      <c r="U90" s="120"/>
      <c r="V90" s="120"/>
      <c r="W90" s="120"/>
      <c r="X90" s="87" t="s">
        <v>26</v>
      </c>
      <c r="Y90" s="137" t="s">
        <v>344</v>
      </c>
      <c r="Z90" s="120"/>
      <c r="AA90" s="120"/>
      <c r="AB90" s="120"/>
      <c r="AC90" s="120"/>
      <c r="AD90" s="120"/>
      <c r="AE90" s="120"/>
      <c r="AF90" s="120"/>
      <c r="AG90" s="120"/>
      <c r="AH90" s="120"/>
      <c r="AI90" s="120"/>
      <c r="AJ90" s="120"/>
      <c r="AK90" s="120"/>
      <c r="AL90" s="120"/>
      <c r="AM90" s="120"/>
      <c r="AN90" s="120"/>
      <c r="AO90" s="120"/>
    </row>
    <row r="91" spans="1:41" x14ac:dyDescent="0.25">
      <c r="A91" s="120"/>
      <c r="B91" s="39"/>
      <c r="C91" s="120"/>
      <c r="D91" s="131"/>
      <c r="E91" s="131"/>
      <c r="F91" s="131"/>
      <c r="G91" s="137"/>
      <c r="H91" s="120"/>
      <c r="I91" s="120"/>
      <c r="J91" s="120"/>
      <c r="K91" s="120"/>
      <c r="L91" s="120"/>
      <c r="M91" s="133">
        <f>'E 2024'!O68</f>
        <v>0.22110963979596066</v>
      </c>
      <c r="N91" s="120"/>
      <c r="O91" s="120"/>
      <c r="P91" s="120"/>
      <c r="Q91" s="120"/>
      <c r="R91" s="120"/>
      <c r="S91" s="120"/>
      <c r="T91" s="120"/>
      <c r="U91" s="120"/>
      <c r="V91" s="120"/>
      <c r="W91" s="120"/>
      <c r="X91" s="87"/>
      <c r="Y91" s="137"/>
      <c r="Z91" s="120"/>
      <c r="AA91" s="120"/>
      <c r="AB91" s="120"/>
      <c r="AC91" s="120"/>
      <c r="AD91" s="120"/>
      <c r="AE91" s="120"/>
      <c r="AF91" s="120"/>
      <c r="AG91" s="120"/>
      <c r="AH91" s="120"/>
      <c r="AI91" s="120"/>
      <c r="AJ91" s="120"/>
      <c r="AK91" s="120"/>
      <c r="AL91" s="120"/>
      <c r="AM91" s="120"/>
      <c r="AN91" s="120"/>
      <c r="AO91" s="120"/>
    </row>
    <row r="92" spans="1:41" ht="36.75" customHeight="1" x14ac:dyDescent="0.25">
      <c r="A92" s="120"/>
      <c r="B92" s="11" t="s">
        <v>367</v>
      </c>
      <c r="C92" s="120"/>
      <c r="D92" s="131"/>
      <c r="E92" s="131"/>
      <c r="F92" s="131"/>
      <c r="G92" s="137"/>
      <c r="H92" s="120"/>
      <c r="I92" s="120"/>
      <c r="J92" s="120"/>
      <c r="K92" s="120"/>
      <c r="L92" s="120"/>
      <c r="M92" s="133">
        <f>'E 2024'!O69</f>
        <v>1</v>
      </c>
      <c r="N92" s="120"/>
      <c r="O92" s="120"/>
      <c r="P92" s="120"/>
      <c r="Q92" s="120"/>
      <c r="R92" s="120"/>
      <c r="S92" s="120"/>
      <c r="T92" s="120"/>
      <c r="U92" s="120"/>
      <c r="V92" s="120"/>
      <c r="W92" s="120"/>
      <c r="X92" s="87"/>
      <c r="Y92" s="137"/>
      <c r="Z92" s="120"/>
      <c r="AA92" s="120"/>
      <c r="AB92" s="120"/>
      <c r="AC92" s="120"/>
      <c r="AD92" s="120"/>
      <c r="AE92" s="120"/>
      <c r="AF92" s="120"/>
      <c r="AG92" s="120"/>
      <c r="AH92" s="120"/>
      <c r="AI92" s="120"/>
      <c r="AJ92" s="120"/>
      <c r="AK92" s="120"/>
      <c r="AL92" s="120"/>
      <c r="AM92" s="120"/>
      <c r="AN92" s="120"/>
      <c r="AO92" s="120"/>
    </row>
    <row r="93" spans="1:41" ht="45" x14ac:dyDescent="0.25">
      <c r="A93" s="120"/>
      <c r="B93" s="50" t="s">
        <v>367</v>
      </c>
      <c r="C93" s="120"/>
      <c r="D93" s="131" t="str">
        <f>'E 2024'!L70</f>
        <v>9 actividades recreativas y/o culturales con adultos mayores realizadas</v>
      </c>
      <c r="E93" s="131" t="str">
        <f>'E 2024'!M70</f>
        <v>9 actividades recreativas y/o culturales con adultos mayores realizadas</v>
      </c>
      <c r="F93" s="131" t="str">
        <f>'E 2024'!N70</f>
        <v>18 actividades recreativas y/o culturales con adultos mayores realizadas</v>
      </c>
      <c r="G93" s="137" t="s">
        <v>344</v>
      </c>
      <c r="H93" s="120"/>
      <c r="I93" s="120"/>
      <c r="J93" s="120"/>
      <c r="K93" s="120"/>
      <c r="L93" s="120"/>
      <c r="M93" s="133">
        <f>'E 2024'!O70</f>
        <v>0.5</v>
      </c>
      <c r="N93" s="120"/>
      <c r="O93" s="120"/>
      <c r="P93" s="120"/>
      <c r="Q93" s="120"/>
      <c r="R93" s="120"/>
      <c r="S93" s="120"/>
      <c r="T93" s="120"/>
      <c r="U93" s="120"/>
      <c r="V93" s="120"/>
      <c r="W93" s="120"/>
      <c r="X93" s="87" t="s">
        <v>26</v>
      </c>
      <c r="Y93" s="137" t="s">
        <v>344</v>
      </c>
      <c r="Z93" s="120"/>
      <c r="AA93" s="120"/>
      <c r="AB93" s="120"/>
      <c r="AC93" s="120"/>
      <c r="AD93" s="120"/>
      <c r="AE93" s="120"/>
      <c r="AF93" s="120"/>
      <c r="AG93" s="120"/>
      <c r="AH93" s="120"/>
      <c r="AI93" s="120"/>
      <c r="AJ93" s="120"/>
      <c r="AK93" s="120"/>
      <c r="AL93" s="120"/>
      <c r="AM93" s="120"/>
      <c r="AN93" s="120"/>
      <c r="AO93" s="120"/>
    </row>
    <row r="94" spans="1:41" ht="30" x14ac:dyDescent="0.25">
      <c r="A94" s="120"/>
      <c r="B94" s="50" t="s">
        <v>367</v>
      </c>
      <c r="C94" s="120"/>
      <c r="D94" s="131" t="str">
        <f>'E 2024'!L71</f>
        <v>6  jornadas de atención integral para el adulto mayor realizadas</v>
      </c>
      <c r="E94" s="131" t="str">
        <f>'E 2024'!M71</f>
        <v>6 jornadas de atención integral para el adulto mayor realizadas</v>
      </c>
      <c r="F94" s="131" t="str">
        <f>'E 2024'!N71</f>
        <v>12 jornadas de atención integral para el adulto mayor realizadas</v>
      </c>
      <c r="G94" s="137" t="s">
        <v>344</v>
      </c>
      <c r="H94" s="120"/>
      <c r="I94" s="120"/>
      <c r="J94" s="120"/>
      <c r="K94" s="120"/>
      <c r="L94" s="120"/>
      <c r="M94" s="133">
        <f>'E 2024'!O71</f>
        <v>0.5</v>
      </c>
      <c r="N94" s="120"/>
      <c r="O94" s="120"/>
      <c r="P94" s="120"/>
      <c r="Q94" s="120"/>
      <c r="R94" s="120"/>
      <c r="S94" s="120"/>
      <c r="T94" s="120"/>
      <c r="U94" s="120"/>
      <c r="V94" s="120"/>
      <c r="W94" s="120"/>
      <c r="X94" s="87" t="s">
        <v>26</v>
      </c>
      <c r="Y94" s="137" t="s">
        <v>344</v>
      </c>
      <c r="Z94" s="120"/>
      <c r="AA94" s="120"/>
      <c r="AB94" s="120"/>
      <c r="AC94" s="120"/>
      <c r="AD94" s="120"/>
      <c r="AE94" s="120"/>
      <c r="AF94" s="120"/>
      <c r="AG94" s="120"/>
      <c r="AH94" s="120"/>
      <c r="AI94" s="120"/>
      <c r="AJ94" s="120"/>
      <c r="AK94" s="120"/>
      <c r="AL94" s="120"/>
      <c r="AM94" s="120"/>
      <c r="AN94" s="120"/>
      <c r="AO94" s="120"/>
    </row>
    <row r="95" spans="1:41" x14ac:dyDescent="0.25">
      <c r="A95" s="120"/>
      <c r="B95" s="51"/>
      <c r="C95" s="120"/>
      <c r="D95" s="131"/>
      <c r="E95" s="131"/>
      <c r="F95" s="131"/>
      <c r="G95" s="137"/>
      <c r="H95" s="120"/>
      <c r="I95" s="120"/>
      <c r="J95" s="120"/>
      <c r="K95" s="120"/>
      <c r="L95" s="120"/>
      <c r="M95" s="133">
        <f>'E 2024'!O72</f>
        <v>7.4937492104668046E-2</v>
      </c>
      <c r="N95" s="120"/>
      <c r="O95" s="120"/>
      <c r="P95" s="120"/>
      <c r="Q95" s="120"/>
      <c r="R95" s="120"/>
      <c r="S95" s="120"/>
      <c r="T95" s="120"/>
      <c r="U95" s="120"/>
      <c r="V95" s="120"/>
      <c r="W95" s="120"/>
      <c r="X95" s="87"/>
      <c r="Y95" s="137"/>
      <c r="Z95" s="120"/>
      <c r="AA95" s="120"/>
      <c r="AB95" s="120"/>
      <c r="AC95" s="120"/>
      <c r="AD95" s="120"/>
      <c r="AE95" s="120"/>
      <c r="AF95" s="120"/>
      <c r="AG95" s="120"/>
      <c r="AH95" s="120"/>
      <c r="AI95" s="120"/>
      <c r="AJ95" s="120"/>
      <c r="AK95" s="120"/>
      <c r="AL95" s="120"/>
      <c r="AM95" s="120"/>
      <c r="AN95" s="120"/>
      <c r="AO95" s="120"/>
    </row>
    <row r="96" spans="1:41" x14ac:dyDescent="0.25">
      <c r="A96" s="120"/>
      <c r="B96" s="39"/>
      <c r="C96" s="120"/>
      <c r="D96" s="131"/>
      <c r="E96" s="131"/>
      <c r="F96" s="131"/>
      <c r="G96" s="137"/>
      <c r="H96" s="120"/>
      <c r="I96" s="120"/>
      <c r="J96" s="120"/>
      <c r="K96" s="120"/>
      <c r="L96" s="120"/>
      <c r="M96" s="133">
        <f>'E 2024'!O73</f>
        <v>0.2</v>
      </c>
      <c r="N96" s="120"/>
      <c r="O96" s="120"/>
      <c r="P96" s="120"/>
      <c r="Q96" s="120"/>
      <c r="R96" s="120"/>
      <c r="S96" s="120"/>
      <c r="T96" s="120"/>
      <c r="U96" s="120"/>
      <c r="V96" s="120"/>
      <c r="W96" s="120"/>
      <c r="X96" s="87"/>
      <c r="Y96" s="137"/>
      <c r="Z96" s="120"/>
      <c r="AA96" s="120"/>
      <c r="AB96" s="120"/>
      <c r="AC96" s="120"/>
      <c r="AD96" s="120"/>
      <c r="AE96" s="120"/>
      <c r="AF96" s="120"/>
      <c r="AG96" s="120"/>
      <c r="AH96" s="120"/>
      <c r="AI96" s="120"/>
      <c r="AJ96" s="120"/>
      <c r="AK96" s="120"/>
      <c r="AL96" s="120"/>
      <c r="AM96" s="120"/>
      <c r="AN96" s="120"/>
      <c r="AO96" s="120"/>
    </row>
    <row r="97" spans="1:41" ht="46.5" customHeight="1" x14ac:dyDescent="0.25">
      <c r="A97" s="120"/>
      <c r="B97" s="11" t="s">
        <v>40</v>
      </c>
      <c r="C97" s="120"/>
      <c r="D97" s="131"/>
      <c r="E97" s="131"/>
      <c r="F97" s="131"/>
      <c r="G97" s="137"/>
      <c r="H97" s="120"/>
      <c r="I97" s="120"/>
      <c r="J97" s="120"/>
      <c r="K97" s="120"/>
      <c r="L97" s="120"/>
      <c r="M97" s="133">
        <f>'E 2024'!O74</f>
        <v>1</v>
      </c>
      <c r="N97" s="120"/>
      <c r="O97" s="120"/>
      <c r="P97" s="120"/>
      <c r="Q97" s="120"/>
      <c r="R97" s="120"/>
      <c r="S97" s="120"/>
      <c r="T97" s="120"/>
      <c r="U97" s="120"/>
      <c r="V97" s="120"/>
      <c r="W97" s="120"/>
      <c r="X97" s="87"/>
      <c r="Y97" s="137"/>
      <c r="Z97" s="120"/>
      <c r="AA97" s="120"/>
      <c r="AB97" s="120"/>
      <c r="AC97" s="120"/>
      <c r="AD97" s="120"/>
      <c r="AE97" s="120"/>
      <c r="AF97" s="120"/>
      <c r="AG97" s="120"/>
      <c r="AH97" s="120"/>
      <c r="AI97" s="120"/>
      <c r="AJ97" s="120"/>
      <c r="AK97" s="120"/>
      <c r="AL97" s="120"/>
      <c r="AM97" s="120"/>
      <c r="AN97" s="120"/>
      <c r="AO97" s="120"/>
    </row>
    <row r="98" spans="1:41" ht="30" x14ac:dyDescent="0.25">
      <c r="A98" s="120"/>
      <c r="B98" s="55" t="s">
        <v>40</v>
      </c>
      <c r="C98" s="120"/>
      <c r="D98" s="131" t="str">
        <f>'E 2024'!L75</f>
        <v>120 Frentes de Seguridad fortalecidos</v>
      </c>
      <c r="E98" s="131" t="str">
        <f>'E 2024'!M75</f>
        <v>30 Frentes de Seguridad fortalecidos</v>
      </c>
      <c r="F98" s="131" t="str">
        <f>'E 2024'!N75</f>
        <v>150 Frentes de Seguridad fortalecidos</v>
      </c>
      <c r="G98" s="137" t="s">
        <v>37</v>
      </c>
      <c r="H98" s="120"/>
      <c r="I98" s="120"/>
      <c r="J98" s="120"/>
      <c r="K98" s="120"/>
      <c r="L98" s="120"/>
      <c r="M98" s="133">
        <f>'E 2024'!O75</f>
        <v>0.5</v>
      </c>
      <c r="N98" s="120"/>
      <c r="O98" s="120"/>
      <c r="P98" s="120"/>
      <c r="Q98" s="120"/>
      <c r="R98" s="120"/>
      <c r="S98" s="120"/>
      <c r="T98" s="120"/>
      <c r="U98" s="120"/>
      <c r="V98" s="120"/>
      <c r="W98" s="120"/>
      <c r="X98" s="87" t="s">
        <v>26</v>
      </c>
      <c r="Y98" s="137" t="s">
        <v>37</v>
      </c>
      <c r="Z98" s="120"/>
      <c r="AA98" s="120"/>
      <c r="AB98" s="120"/>
      <c r="AC98" s="120"/>
      <c r="AD98" s="120"/>
      <c r="AE98" s="120"/>
      <c r="AF98" s="120"/>
      <c r="AG98" s="120"/>
      <c r="AH98" s="120"/>
      <c r="AI98" s="120"/>
      <c r="AJ98" s="120"/>
      <c r="AK98" s="120"/>
      <c r="AL98" s="120"/>
      <c r="AM98" s="120"/>
      <c r="AN98" s="120"/>
      <c r="AO98" s="120"/>
    </row>
    <row r="99" spans="1:41" ht="30" x14ac:dyDescent="0.25">
      <c r="A99" s="120"/>
      <c r="B99" s="55" t="s">
        <v>40</v>
      </c>
      <c r="C99" s="120"/>
      <c r="D99" s="131" t="str">
        <f>'E 2024'!L76</f>
        <v>6 actividades para mejorar la convivencia realizados</v>
      </c>
      <c r="E99" s="131" t="str">
        <f>'E 2024'!M76</f>
        <v>6 actividades para mejorar la convivencia realizados</v>
      </c>
      <c r="F99" s="131" t="str">
        <f>'E 2024'!N76</f>
        <v>12 actividades para mejorar la convivencia realizados</v>
      </c>
      <c r="G99" s="137" t="s">
        <v>37</v>
      </c>
      <c r="H99" s="120"/>
      <c r="I99" s="120"/>
      <c r="J99" s="120"/>
      <c r="K99" s="120"/>
      <c r="L99" s="120"/>
      <c r="M99" s="133">
        <f>'E 2024'!O76</f>
        <v>0.5</v>
      </c>
      <c r="N99" s="120"/>
      <c r="O99" s="120"/>
      <c r="P99" s="120"/>
      <c r="Q99" s="120"/>
      <c r="R99" s="120"/>
      <c r="S99" s="120"/>
      <c r="T99" s="120"/>
      <c r="U99" s="120"/>
      <c r="V99" s="120"/>
      <c r="W99" s="120"/>
      <c r="X99" s="87" t="s">
        <v>26</v>
      </c>
      <c r="Y99" s="137" t="s">
        <v>37</v>
      </c>
      <c r="Z99" s="120"/>
      <c r="AA99" s="120"/>
      <c r="AB99" s="120"/>
      <c r="AC99" s="120"/>
      <c r="AD99" s="120"/>
      <c r="AE99" s="120"/>
      <c r="AF99" s="120"/>
      <c r="AG99" s="120"/>
      <c r="AH99" s="120"/>
      <c r="AI99" s="120"/>
      <c r="AJ99" s="120"/>
      <c r="AK99" s="120"/>
      <c r="AL99" s="120"/>
      <c r="AM99" s="120"/>
      <c r="AN99" s="120"/>
      <c r="AO99" s="120"/>
    </row>
    <row r="100" spans="1:41" x14ac:dyDescent="0.25">
      <c r="A100" s="120"/>
      <c r="B100" s="39"/>
      <c r="C100" s="120"/>
      <c r="D100" s="131"/>
      <c r="E100" s="131"/>
      <c r="F100" s="131"/>
      <c r="G100" s="137"/>
      <c r="H100" s="120"/>
      <c r="I100" s="120"/>
      <c r="J100" s="120"/>
      <c r="K100" s="120"/>
      <c r="L100" s="120"/>
      <c r="M100" s="133">
        <f>'E 2024'!O77</f>
        <v>0.35</v>
      </c>
      <c r="N100" s="120"/>
      <c r="O100" s="120"/>
      <c r="P100" s="120"/>
      <c r="Q100" s="120"/>
      <c r="R100" s="120"/>
      <c r="S100" s="120"/>
      <c r="T100" s="120"/>
      <c r="U100" s="120"/>
      <c r="V100" s="120"/>
      <c r="W100" s="120"/>
      <c r="X100" s="87"/>
      <c r="Y100" s="137"/>
      <c r="Z100" s="120"/>
      <c r="AA100" s="120"/>
      <c r="AB100" s="120"/>
      <c r="AC100" s="120"/>
      <c r="AD100" s="120"/>
      <c r="AE100" s="120"/>
      <c r="AF100" s="120"/>
      <c r="AG100" s="120"/>
      <c r="AH100" s="120"/>
      <c r="AI100" s="120"/>
      <c r="AJ100" s="120"/>
      <c r="AK100" s="120"/>
      <c r="AL100" s="120"/>
      <c r="AM100" s="120"/>
      <c r="AN100" s="120"/>
      <c r="AO100" s="120"/>
    </row>
    <row r="101" spans="1:41" ht="25.5" x14ac:dyDescent="0.25">
      <c r="A101" s="120"/>
      <c r="B101" s="11" t="s">
        <v>82</v>
      </c>
      <c r="C101" s="120"/>
      <c r="D101" s="131"/>
      <c r="E101" s="131"/>
      <c r="F101" s="131"/>
      <c r="G101" s="137"/>
      <c r="H101" s="120"/>
      <c r="I101" s="120"/>
      <c r="J101" s="120"/>
      <c r="K101" s="120"/>
      <c r="L101" s="120"/>
      <c r="M101" s="133">
        <f>'E 2024'!O78</f>
        <v>1</v>
      </c>
      <c r="N101" s="120"/>
      <c r="O101" s="120"/>
      <c r="P101" s="120"/>
      <c r="Q101" s="120"/>
      <c r="R101" s="120"/>
      <c r="S101" s="120"/>
      <c r="T101" s="120"/>
      <c r="U101" s="120"/>
      <c r="V101" s="120"/>
      <c r="W101" s="120"/>
      <c r="X101" s="87"/>
      <c r="Y101" s="137"/>
      <c r="Z101" s="120"/>
      <c r="AA101" s="120"/>
      <c r="AB101" s="120"/>
      <c r="AC101" s="120"/>
      <c r="AD101" s="120"/>
      <c r="AE101" s="120"/>
      <c r="AF101" s="120"/>
      <c r="AG101" s="120"/>
      <c r="AH101" s="120"/>
      <c r="AI101" s="120"/>
      <c r="AJ101" s="120"/>
      <c r="AK101" s="120"/>
      <c r="AL101" s="120"/>
      <c r="AM101" s="120"/>
      <c r="AN101" s="120"/>
      <c r="AO101" s="120"/>
    </row>
    <row r="102" spans="1:41" ht="30" x14ac:dyDescent="0.25">
      <c r="A102" s="120"/>
      <c r="B102" s="56" t="s">
        <v>82</v>
      </c>
      <c r="C102" s="120"/>
      <c r="D102" s="131" t="str">
        <f>'E 2024'!L79</f>
        <v>6 jornadas de salud integral realizadas</v>
      </c>
      <c r="E102" s="131" t="str">
        <f>'E 2024'!M79</f>
        <v>2 jornadas de salud integral realizadas</v>
      </c>
      <c r="F102" s="131" t="str">
        <f>'E 2024'!N79</f>
        <v>8 jornadas de salud integral realizadas</v>
      </c>
      <c r="G102" s="134" t="s">
        <v>91</v>
      </c>
      <c r="H102" s="120"/>
      <c r="I102" s="120"/>
      <c r="J102" s="120"/>
      <c r="K102" s="120"/>
      <c r="L102" s="120"/>
      <c r="M102" s="133">
        <f>'E 2024'!O79</f>
        <v>0.1</v>
      </c>
      <c r="N102" s="120"/>
      <c r="O102" s="120"/>
      <c r="P102" s="120"/>
      <c r="Q102" s="120"/>
      <c r="R102" s="120"/>
      <c r="S102" s="120"/>
      <c r="T102" s="120"/>
      <c r="U102" s="120"/>
      <c r="V102" s="120"/>
      <c r="W102" s="120"/>
      <c r="X102" s="87" t="s">
        <v>26</v>
      </c>
      <c r="Y102" s="134" t="s">
        <v>91</v>
      </c>
      <c r="Z102" s="120"/>
      <c r="AA102" s="120"/>
      <c r="AB102" s="120"/>
      <c r="AC102" s="120"/>
      <c r="AD102" s="120"/>
      <c r="AE102" s="120"/>
      <c r="AF102" s="120"/>
      <c r="AG102" s="120"/>
      <c r="AH102" s="120"/>
      <c r="AI102" s="120"/>
      <c r="AJ102" s="120"/>
      <c r="AK102" s="120"/>
      <c r="AL102" s="120"/>
      <c r="AM102" s="120"/>
      <c r="AN102" s="120"/>
      <c r="AO102" s="120"/>
    </row>
    <row r="103" spans="1:41" ht="30" x14ac:dyDescent="0.25">
      <c r="A103" s="120"/>
      <c r="B103" s="56" t="s">
        <v>82</v>
      </c>
      <c r="C103" s="120"/>
      <c r="D103" s="131" t="str">
        <f>'E 2024'!L80</f>
        <v>8 campañas en prevención de las ETS</v>
      </c>
      <c r="E103" s="131" t="str">
        <f>'E 2024'!M80</f>
        <v>8 campañas en prevención de las ETS</v>
      </c>
      <c r="F103" s="131" t="str">
        <f>'E 2024'!N80</f>
        <v>16 campañas en prevención de las ETS</v>
      </c>
      <c r="G103" s="134" t="s">
        <v>68</v>
      </c>
      <c r="H103" s="120"/>
      <c r="I103" s="120"/>
      <c r="J103" s="120"/>
      <c r="K103" s="120"/>
      <c r="L103" s="120"/>
      <c r="M103" s="133">
        <f>'E 2024'!O80</f>
        <v>0.1</v>
      </c>
      <c r="N103" s="120"/>
      <c r="O103" s="120"/>
      <c r="P103" s="120"/>
      <c r="Q103" s="120"/>
      <c r="R103" s="120"/>
      <c r="S103" s="120"/>
      <c r="T103" s="120"/>
      <c r="U103" s="120"/>
      <c r="V103" s="120"/>
      <c r="W103" s="120"/>
      <c r="X103" s="87" t="s">
        <v>26</v>
      </c>
      <c r="Y103" s="134" t="s">
        <v>68</v>
      </c>
      <c r="Z103" s="120"/>
      <c r="AA103" s="120"/>
      <c r="AB103" s="120"/>
      <c r="AC103" s="120"/>
      <c r="AD103" s="120"/>
      <c r="AE103" s="120"/>
      <c r="AF103" s="120"/>
      <c r="AG103" s="120"/>
      <c r="AH103" s="120"/>
      <c r="AI103" s="120"/>
      <c r="AJ103" s="120"/>
      <c r="AK103" s="120"/>
      <c r="AL103" s="120"/>
      <c r="AM103" s="120"/>
      <c r="AN103" s="120"/>
      <c r="AO103" s="120"/>
    </row>
    <row r="104" spans="1:41" ht="105" x14ac:dyDescent="0.25">
      <c r="A104" s="120"/>
      <c r="B104" s="56" t="s">
        <v>82</v>
      </c>
      <c r="C104" s="120"/>
      <c r="D104" s="131" t="str">
        <f>'E 2024'!L81</f>
        <v>30 jornadas en IEO de la localidad para el desarrollo de capacidades en el manejo integral del consumo de sustancias psicoactivas y las acciones derivabas de la política pública de salud mental</v>
      </c>
      <c r="E104" s="131" t="str">
        <f>'E 2024'!M81</f>
        <v>10 jornadas en IEO de la localidad para el desarrollo de capacidades en el manejo integral del consumo de sustancias psicoactivas y las acciones derivabas de la política pública de salud mental</v>
      </c>
      <c r="F104" s="131" t="str">
        <f>'E 2024'!N81</f>
        <v>40 jornadas en IEO de la localidad para el desarrollo de capacidades en el manejo integral del consumo de sustancias psicoactivas y las acciones derivabas de la política pública de salud mental</v>
      </c>
      <c r="G104" s="134" t="s">
        <v>142</v>
      </c>
      <c r="H104" s="120"/>
      <c r="I104" s="120"/>
      <c r="J104" s="120"/>
      <c r="K104" s="120"/>
      <c r="L104" s="120"/>
      <c r="M104" s="133">
        <f>'E 2024'!O81</f>
        <v>0.1</v>
      </c>
      <c r="N104" s="120"/>
      <c r="O104" s="120"/>
      <c r="P104" s="120"/>
      <c r="Q104" s="120"/>
      <c r="R104" s="120"/>
      <c r="S104" s="120"/>
      <c r="T104" s="120"/>
      <c r="U104" s="120"/>
      <c r="V104" s="120"/>
      <c r="W104" s="120"/>
      <c r="X104" s="87" t="s">
        <v>26</v>
      </c>
      <c r="Y104" s="134" t="s">
        <v>142</v>
      </c>
      <c r="Z104" s="120"/>
      <c r="AA104" s="120"/>
      <c r="AB104" s="120"/>
      <c r="AC104" s="120"/>
      <c r="AD104" s="120"/>
      <c r="AE104" s="120"/>
      <c r="AF104" s="120"/>
      <c r="AG104" s="120"/>
      <c r="AH104" s="120"/>
      <c r="AI104" s="120"/>
      <c r="AJ104" s="120"/>
      <c r="AK104" s="120"/>
      <c r="AL104" s="120"/>
      <c r="AM104" s="120"/>
      <c r="AN104" s="120"/>
      <c r="AO104" s="120"/>
    </row>
    <row r="105" spans="1:41" ht="30" x14ac:dyDescent="0.25">
      <c r="A105" s="120"/>
      <c r="B105" s="56" t="s">
        <v>82</v>
      </c>
      <c r="C105" s="120"/>
      <c r="D105" s="131"/>
      <c r="E105" s="131" t="str">
        <f>'E 2024'!M82</f>
        <v>100 unidades sanitarias instaladas</v>
      </c>
      <c r="F105" s="131" t="str">
        <f>'E 2024'!N82</f>
        <v>100 unidades sanitarias instaladas</v>
      </c>
      <c r="G105" s="137" t="s">
        <v>26</v>
      </c>
      <c r="H105" s="120"/>
      <c r="I105" s="120"/>
      <c r="J105" s="120"/>
      <c r="K105" s="120"/>
      <c r="L105" s="120"/>
      <c r="M105" s="133">
        <f>'E 2024'!O82</f>
        <v>0.5</v>
      </c>
      <c r="N105" s="120"/>
      <c r="O105" s="120"/>
      <c r="P105" s="120"/>
      <c r="Q105" s="120"/>
      <c r="R105" s="120"/>
      <c r="S105" s="120"/>
      <c r="T105" s="120"/>
      <c r="U105" s="120"/>
      <c r="V105" s="120"/>
      <c r="W105" s="120"/>
      <c r="X105" s="87" t="s">
        <v>26</v>
      </c>
      <c r="Y105" s="137" t="s">
        <v>26</v>
      </c>
      <c r="Z105" s="120"/>
      <c r="AA105" s="120"/>
      <c r="AB105" s="120"/>
      <c r="AC105" s="120"/>
      <c r="AD105" s="120"/>
      <c r="AE105" s="120"/>
      <c r="AF105" s="120"/>
      <c r="AG105" s="120"/>
      <c r="AH105" s="120"/>
      <c r="AI105" s="120"/>
      <c r="AJ105" s="120"/>
      <c r="AK105" s="120"/>
      <c r="AL105" s="120"/>
      <c r="AM105" s="120"/>
      <c r="AN105" s="120"/>
      <c r="AO105" s="120"/>
    </row>
    <row r="106" spans="1:41" ht="45" x14ac:dyDescent="0.25">
      <c r="A106" s="120"/>
      <c r="B106" s="56" t="s">
        <v>82</v>
      </c>
      <c r="C106" s="120"/>
      <c r="D106" s="131"/>
      <c r="E106" s="131" t="str">
        <f>'E 2024'!M83</f>
        <v>5 albercas comunitarias de agua potable construidas o adecuadas en funcionamiento</v>
      </c>
      <c r="F106" s="131" t="str">
        <f>'E 2024'!N83</f>
        <v>5 albercas comunitarias de agua potable construidas o adecuadas en funcionamiento</v>
      </c>
      <c r="G106" s="137" t="s">
        <v>26</v>
      </c>
      <c r="H106" s="120"/>
      <c r="I106" s="120"/>
      <c r="J106" s="120"/>
      <c r="K106" s="120"/>
      <c r="L106" s="120"/>
      <c r="M106" s="133">
        <f>'E 2024'!O83</f>
        <v>0.2</v>
      </c>
      <c r="N106" s="120"/>
      <c r="O106" s="120"/>
      <c r="P106" s="120"/>
      <c r="Q106" s="120"/>
      <c r="R106" s="120"/>
      <c r="S106" s="120"/>
      <c r="T106" s="120"/>
      <c r="U106" s="120"/>
      <c r="V106" s="120"/>
      <c r="W106" s="120"/>
      <c r="X106" s="87" t="s">
        <v>26</v>
      </c>
      <c r="Y106" s="137" t="s">
        <v>26</v>
      </c>
      <c r="Z106" s="120"/>
      <c r="AA106" s="120"/>
      <c r="AB106" s="120"/>
      <c r="AC106" s="120"/>
      <c r="AD106" s="120"/>
      <c r="AE106" s="120"/>
      <c r="AF106" s="120"/>
      <c r="AG106" s="120"/>
      <c r="AH106" s="120"/>
      <c r="AI106" s="120"/>
      <c r="AJ106" s="120"/>
      <c r="AK106" s="120"/>
      <c r="AL106" s="120"/>
      <c r="AM106" s="120"/>
      <c r="AN106" s="120"/>
      <c r="AO106" s="120"/>
    </row>
    <row r="107" spans="1:41" x14ac:dyDescent="0.25">
      <c r="A107" s="120"/>
      <c r="B107" s="39"/>
      <c r="C107" s="120"/>
      <c r="D107" s="131"/>
      <c r="E107" s="131"/>
      <c r="F107" s="131"/>
      <c r="G107" s="137"/>
      <c r="H107" s="120"/>
      <c r="I107" s="120"/>
      <c r="J107" s="120"/>
      <c r="K107" s="120"/>
      <c r="L107" s="120"/>
      <c r="M107" s="133">
        <f>'E 2024'!O84</f>
        <v>0.45</v>
      </c>
      <c r="N107" s="120"/>
      <c r="O107" s="120"/>
      <c r="P107" s="120"/>
      <c r="Q107" s="120"/>
      <c r="R107" s="120"/>
      <c r="S107" s="120"/>
      <c r="T107" s="120"/>
      <c r="U107" s="120"/>
      <c r="V107" s="120"/>
      <c r="W107" s="120"/>
      <c r="X107" s="87"/>
      <c r="Y107" s="137"/>
      <c r="Z107" s="120"/>
      <c r="AA107" s="120"/>
      <c r="AB107" s="120"/>
      <c r="AC107" s="120"/>
      <c r="AD107" s="120"/>
      <c r="AE107" s="120"/>
      <c r="AF107" s="120"/>
      <c r="AG107" s="120"/>
      <c r="AH107" s="120"/>
      <c r="AI107" s="120"/>
      <c r="AJ107" s="120"/>
      <c r="AK107" s="120"/>
      <c r="AL107" s="120"/>
      <c r="AM107" s="120"/>
      <c r="AN107" s="120"/>
      <c r="AO107" s="120"/>
    </row>
    <row r="108" spans="1:41" ht="33" customHeight="1" x14ac:dyDescent="0.25">
      <c r="A108" s="120"/>
      <c r="B108" s="11" t="s">
        <v>255</v>
      </c>
      <c r="C108" s="120"/>
      <c r="D108" s="131"/>
      <c r="E108" s="131"/>
      <c r="F108" s="131"/>
      <c r="G108" s="137"/>
      <c r="H108" s="120"/>
      <c r="I108" s="120"/>
      <c r="J108" s="120"/>
      <c r="K108" s="120"/>
      <c r="L108" s="120"/>
      <c r="M108" s="133">
        <f>'E 2024'!O85</f>
        <v>1</v>
      </c>
      <c r="N108" s="120"/>
      <c r="O108" s="120"/>
      <c r="P108" s="120"/>
      <c r="Q108" s="120"/>
      <c r="R108" s="120"/>
      <c r="S108" s="120"/>
      <c r="T108" s="120"/>
      <c r="U108" s="120"/>
      <c r="V108" s="120"/>
      <c r="W108" s="120"/>
      <c r="X108" s="87"/>
      <c r="Y108" s="137"/>
      <c r="Z108" s="120"/>
      <c r="AA108" s="120"/>
      <c r="AB108" s="120"/>
      <c r="AC108" s="120"/>
      <c r="AD108" s="120"/>
      <c r="AE108" s="120"/>
      <c r="AF108" s="120"/>
      <c r="AG108" s="120"/>
      <c r="AH108" s="120"/>
      <c r="AI108" s="120"/>
      <c r="AJ108" s="120"/>
      <c r="AK108" s="120"/>
      <c r="AL108" s="120"/>
      <c r="AM108" s="120"/>
      <c r="AN108" s="120"/>
      <c r="AO108" s="120"/>
    </row>
    <row r="109" spans="1:41" ht="30" x14ac:dyDescent="0.25">
      <c r="A109" s="120"/>
      <c r="B109" s="57" t="s">
        <v>255</v>
      </c>
      <c r="C109" s="120"/>
      <c r="D109" s="131" t="str">
        <f>'E 2024'!L86</f>
        <v>2.000 personas de la LHCN vinculadas al sistema financiero</v>
      </c>
      <c r="E109" s="131" t="str">
        <f>'E 2024'!M86</f>
        <v>700 personas de la LHCN vinculadas al sistema financiero</v>
      </c>
      <c r="F109" s="131" t="str">
        <f>'E 2024'!N86</f>
        <v>2.700 personas de la LHCN vinculadas al sistema financiero</v>
      </c>
      <c r="G109" s="134" t="s">
        <v>26</v>
      </c>
      <c r="H109" s="120"/>
      <c r="I109" s="120"/>
      <c r="J109" s="120"/>
      <c r="K109" s="120"/>
      <c r="L109" s="120"/>
      <c r="M109" s="133">
        <f>'E 2024'!O86</f>
        <v>0.2</v>
      </c>
      <c r="N109" s="120"/>
      <c r="O109" s="120"/>
      <c r="P109" s="120"/>
      <c r="Q109" s="120"/>
      <c r="R109" s="120"/>
      <c r="S109" s="120"/>
      <c r="T109" s="120"/>
      <c r="U109" s="120"/>
      <c r="V109" s="120"/>
      <c r="W109" s="120"/>
      <c r="X109" s="87" t="s">
        <v>26</v>
      </c>
      <c r="Y109" s="134" t="s">
        <v>26</v>
      </c>
      <c r="Z109" s="120"/>
      <c r="AA109" s="120"/>
      <c r="AB109" s="120"/>
      <c r="AC109" s="120"/>
      <c r="AD109" s="120"/>
      <c r="AE109" s="120"/>
      <c r="AF109" s="120"/>
      <c r="AG109" s="120"/>
      <c r="AH109" s="120"/>
      <c r="AI109" s="120"/>
      <c r="AJ109" s="120"/>
      <c r="AK109" s="120"/>
      <c r="AL109" s="120"/>
      <c r="AM109" s="120"/>
      <c r="AN109" s="120"/>
      <c r="AO109" s="120"/>
    </row>
    <row r="110" spans="1:41" ht="30" x14ac:dyDescent="0.25">
      <c r="A110" s="120"/>
      <c r="B110" s="57" t="s">
        <v>255</v>
      </c>
      <c r="C110" s="120"/>
      <c r="D110" s="131" t="str">
        <f>'E 2024'!L87</f>
        <v>350 emprendimientos en la LHCN</v>
      </c>
      <c r="E110" s="131" t="str">
        <f>'E 2024'!M87</f>
        <v>150 emprendimientos en la LHCN</v>
      </c>
      <c r="F110" s="131" t="str">
        <f>'E 2024'!N87</f>
        <v>500 emprendimientos en la LHCN</v>
      </c>
      <c r="G110" s="134" t="s">
        <v>26</v>
      </c>
      <c r="H110" s="120"/>
      <c r="I110" s="120"/>
      <c r="J110" s="120"/>
      <c r="K110" s="120"/>
      <c r="L110" s="120"/>
      <c r="M110" s="133">
        <f>'E 2024'!O87</f>
        <v>0.6</v>
      </c>
      <c r="N110" s="120"/>
      <c r="O110" s="120"/>
      <c r="P110" s="120"/>
      <c r="Q110" s="120"/>
      <c r="R110" s="120"/>
      <c r="S110" s="120"/>
      <c r="T110" s="120"/>
      <c r="U110" s="120"/>
      <c r="V110" s="120"/>
      <c r="W110" s="120"/>
      <c r="X110" s="87" t="s">
        <v>26</v>
      </c>
      <c r="Y110" s="134" t="s">
        <v>26</v>
      </c>
      <c r="Z110" s="120"/>
      <c r="AA110" s="120"/>
      <c r="AB110" s="120"/>
      <c r="AC110" s="120"/>
      <c r="AD110" s="120"/>
      <c r="AE110" s="120"/>
      <c r="AF110" s="120"/>
      <c r="AG110" s="120"/>
      <c r="AH110" s="120"/>
      <c r="AI110" s="120"/>
      <c r="AJ110" s="120"/>
      <c r="AK110" s="120"/>
      <c r="AL110" s="120"/>
      <c r="AM110" s="120"/>
      <c r="AN110" s="120"/>
      <c r="AO110" s="120"/>
    </row>
    <row r="111" spans="1:41" ht="45" x14ac:dyDescent="0.25">
      <c r="A111" s="120"/>
      <c r="B111" s="57" t="s">
        <v>255</v>
      </c>
      <c r="C111" s="120"/>
      <c r="D111" s="131" t="str">
        <f>'E 2024'!L88</f>
        <v>500 personas en pobreza extrema atendidas en feria de empleabilidad</v>
      </c>
      <c r="E111" s="131" t="str">
        <f>'E 2024'!M88</f>
        <v>100 personas en pobreza extrema atendidas en feria de empleabilidad</v>
      </c>
      <c r="F111" s="131" t="str">
        <f>'E 2024'!N88</f>
        <v>600 personas en pobreza extrema atendidas en feria de empleabilidad</v>
      </c>
      <c r="G111" s="134" t="s">
        <v>26</v>
      </c>
      <c r="H111" s="120"/>
      <c r="I111" s="120"/>
      <c r="J111" s="120"/>
      <c r="K111" s="120"/>
      <c r="L111" s="120"/>
      <c r="M111" s="133">
        <f>'E 2024'!O88</f>
        <v>0.2</v>
      </c>
      <c r="N111" s="120"/>
      <c r="O111" s="120"/>
      <c r="P111" s="120"/>
      <c r="Q111" s="120"/>
      <c r="R111" s="120"/>
      <c r="S111" s="120"/>
      <c r="T111" s="120"/>
      <c r="U111" s="120"/>
      <c r="V111" s="120"/>
      <c r="W111" s="120"/>
      <c r="X111" s="87" t="s">
        <v>26</v>
      </c>
      <c r="Y111" s="134" t="s">
        <v>26</v>
      </c>
      <c r="Z111" s="120"/>
      <c r="AA111" s="120"/>
      <c r="AB111" s="120"/>
      <c r="AC111" s="120"/>
      <c r="AD111" s="120"/>
      <c r="AE111" s="120"/>
      <c r="AF111" s="120"/>
      <c r="AG111" s="120"/>
      <c r="AH111" s="120"/>
      <c r="AI111" s="120"/>
      <c r="AJ111" s="120"/>
      <c r="AK111" s="120"/>
      <c r="AL111" s="120"/>
      <c r="AM111" s="120"/>
      <c r="AN111" s="120"/>
      <c r="AO111" s="120"/>
    </row>
    <row r="112" spans="1:41" x14ac:dyDescent="0.25">
      <c r="A112" s="120"/>
      <c r="B112" s="51"/>
      <c r="C112" s="120"/>
      <c r="D112" s="131"/>
      <c r="E112" s="131"/>
      <c r="F112" s="131"/>
      <c r="G112" s="137"/>
      <c r="H112" s="120"/>
      <c r="I112" s="120"/>
      <c r="J112" s="120"/>
      <c r="K112" s="120"/>
      <c r="L112" s="120"/>
      <c r="M112" s="133">
        <f>'E 2024'!O89</f>
        <v>6.9366176940847582E-2</v>
      </c>
      <c r="N112" s="120"/>
      <c r="O112" s="120"/>
      <c r="P112" s="120"/>
      <c r="Q112" s="120"/>
      <c r="R112" s="120"/>
      <c r="S112" s="120"/>
      <c r="T112" s="120"/>
      <c r="U112" s="120"/>
      <c r="V112" s="120"/>
      <c r="W112" s="120"/>
      <c r="X112" s="87"/>
      <c r="Y112" s="137"/>
      <c r="Z112" s="120"/>
      <c r="AA112" s="120"/>
      <c r="AB112" s="120"/>
      <c r="AC112" s="120"/>
      <c r="AD112" s="120"/>
      <c r="AE112" s="120"/>
      <c r="AF112" s="120"/>
      <c r="AG112" s="120"/>
      <c r="AH112" s="120"/>
      <c r="AI112" s="120"/>
      <c r="AJ112" s="120"/>
      <c r="AK112" s="120"/>
      <c r="AL112" s="120"/>
      <c r="AM112" s="120"/>
      <c r="AN112" s="120"/>
      <c r="AO112" s="120"/>
    </row>
    <row r="113" spans="1:41" x14ac:dyDescent="0.25">
      <c r="A113" s="120"/>
      <c r="B113" s="39"/>
      <c r="C113" s="120"/>
      <c r="D113" s="131"/>
      <c r="E113" s="131"/>
      <c r="F113" s="131"/>
      <c r="G113" s="137"/>
      <c r="H113" s="120"/>
      <c r="I113" s="120"/>
      <c r="J113" s="120"/>
      <c r="K113" s="120"/>
      <c r="L113" s="120"/>
      <c r="M113" s="133">
        <f>'E 2024'!O90</f>
        <v>1</v>
      </c>
      <c r="N113" s="120"/>
      <c r="O113" s="120"/>
      <c r="P113" s="120"/>
      <c r="Q113" s="120"/>
      <c r="R113" s="120"/>
      <c r="S113" s="120"/>
      <c r="T113" s="120"/>
      <c r="U113" s="120"/>
      <c r="V113" s="120"/>
      <c r="W113" s="120"/>
      <c r="X113" s="87"/>
      <c r="Y113" s="137"/>
      <c r="Z113" s="120"/>
      <c r="AA113" s="120"/>
      <c r="AB113" s="120"/>
      <c r="AC113" s="120"/>
      <c r="AD113" s="120"/>
      <c r="AE113" s="120"/>
      <c r="AF113" s="120"/>
      <c r="AG113" s="120"/>
      <c r="AH113" s="120"/>
      <c r="AI113" s="120"/>
      <c r="AJ113" s="120"/>
      <c r="AK113" s="120"/>
      <c r="AL113" s="120"/>
      <c r="AM113" s="120"/>
      <c r="AN113" s="120"/>
      <c r="AO113" s="120"/>
    </row>
    <row r="114" spans="1:41" ht="35.25" customHeight="1" x14ac:dyDescent="0.25">
      <c r="A114" s="120"/>
      <c r="B114" s="11" t="s">
        <v>115</v>
      </c>
      <c r="C114" s="120"/>
      <c r="D114" s="131"/>
      <c r="E114" s="131"/>
      <c r="F114" s="131"/>
      <c r="G114" s="137"/>
      <c r="H114" s="120"/>
      <c r="I114" s="120"/>
      <c r="J114" s="120"/>
      <c r="K114" s="120"/>
      <c r="L114" s="120"/>
      <c r="M114" s="133">
        <f>'E 2024'!O91</f>
        <v>0.8</v>
      </c>
      <c r="N114" s="120"/>
      <c r="O114" s="120"/>
      <c r="P114" s="120"/>
      <c r="Q114" s="120"/>
      <c r="R114" s="120"/>
      <c r="S114" s="120"/>
      <c r="T114" s="120"/>
      <c r="U114" s="120"/>
      <c r="V114" s="120"/>
      <c r="W114" s="120"/>
      <c r="X114" s="87"/>
      <c r="Y114" s="137"/>
      <c r="Z114" s="120"/>
      <c r="AA114" s="120"/>
      <c r="AB114" s="120"/>
      <c r="AC114" s="120"/>
      <c r="AD114" s="120"/>
      <c r="AE114" s="120"/>
      <c r="AF114" s="120"/>
      <c r="AG114" s="120"/>
      <c r="AH114" s="120"/>
      <c r="AI114" s="120"/>
      <c r="AJ114" s="120"/>
      <c r="AK114" s="120"/>
      <c r="AL114" s="120"/>
      <c r="AM114" s="120"/>
      <c r="AN114" s="120"/>
      <c r="AO114" s="120"/>
    </row>
    <row r="115" spans="1:41" ht="25.5" x14ac:dyDescent="0.25">
      <c r="A115" s="120"/>
      <c r="B115" s="58" t="s">
        <v>115</v>
      </c>
      <c r="C115" s="120"/>
      <c r="D115" s="83">
        <f>'E 2024'!L92</f>
        <v>25</v>
      </c>
      <c r="E115" s="83">
        <f>'E 2024'!M92</f>
        <v>20</v>
      </c>
      <c r="F115" s="83">
        <f>'E 2024'!N92</f>
        <v>45</v>
      </c>
      <c r="G115" s="134" t="s">
        <v>26</v>
      </c>
      <c r="H115" s="120"/>
      <c r="I115" s="120"/>
      <c r="J115" s="120"/>
      <c r="K115" s="120"/>
      <c r="L115" s="120"/>
      <c r="M115" s="133">
        <f>'E 2024'!O92</f>
        <v>0.15</v>
      </c>
      <c r="N115" s="120"/>
      <c r="O115" s="120"/>
      <c r="P115" s="120"/>
      <c r="Q115" s="120"/>
      <c r="R115" s="120"/>
      <c r="S115" s="120"/>
      <c r="T115" s="120"/>
      <c r="U115" s="120"/>
      <c r="V115" s="120"/>
      <c r="W115" s="120"/>
      <c r="X115" s="87" t="s">
        <v>26</v>
      </c>
      <c r="Y115" s="134" t="s">
        <v>26</v>
      </c>
      <c r="Z115" s="120"/>
      <c r="AA115" s="120"/>
      <c r="AB115" s="120"/>
      <c r="AC115" s="120"/>
      <c r="AD115" s="120"/>
      <c r="AE115" s="120"/>
      <c r="AF115" s="120"/>
      <c r="AG115" s="120"/>
      <c r="AH115" s="120"/>
      <c r="AI115" s="120"/>
      <c r="AJ115" s="120"/>
      <c r="AK115" s="120"/>
      <c r="AL115" s="120"/>
      <c r="AM115" s="120"/>
      <c r="AN115" s="120"/>
      <c r="AO115" s="120"/>
    </row>
    <row r="116" spans="1:41" ht="25.5" x14ac:dyDescent="0.25">
      <c r="A116" s="120"/>
      <c r="B116" s="58" t="s">
        <v>115</v>
      </c>
      <c r="C116" s="120"/>
      <c r="D116" s="83">
        <f>'E 2024'!L93</f>
        <v>25</v>
      </c>
      <c r="E116" s="83">
        <f>'E 2024'!M93</f>
        <v>50</v>
      </c>
      <c r="F116" s="83">
        <f>'E 2024'!N93</f>
        <v>75</v>
      </c>
      <c r="G116" s="134" t="s">
        <v>26</v>
      </c>
      <c r="H116" s="120"/>
      <c r="I116" s="120"/>
      <c r="J116" s="120"/>
      <c r="K116" s="120"/>
      <c r="L116" s="120"/>
      <c r="M116" s="133">
        <f>'E 2024'!O93</f>
        <v>0.1</v>
      </c>
      <c r="N116" s="120"/>
      <c r="O116" s="120"/>
      <c r="P116" s="120"/>
      <c r="Q116" s="120"/>
      <c r="R116" s="120"/>
      <c r="S116" s="120"/>
      <c r="T116" s="120"/>
      <c r="U116" s="120"/>
      <c r="V116" s="120"/>
      <c r="W116" s="120"/>
      <c r="X116" s="87" t="s">
        <v>26</v>
      </c>
      <c r="Y116" s="134" t="s">
        <v>26</v>
      </c>
      <c r="Z116" s="120"/>
      <c r="AA116" s="120"/>
      <c r="AB116" s="120"/>
      <c r="AC116" s="120"/>
      <c r="AD116" s="120"/>
      <c r="AE116" s="120"/>
      <c r="AF116" s="120"/>
      <c r="AG116" s="120"/>
      <c r="AH116" s="120"/>
      <c r="AI116" s="120"/>
      <c r="AJ116" s="120"/>
      <c r="AK116" s="120"/>
      <c r="AL116" s="120"/>
      <c r="AM116" s="120"/>
      <c r="AN116" s="120"/>
      <c r="AO116" s="120"/>
    </row>
    <row r="117" spans="1:41" ht="25.5" x14ac:dyDescent="0.25">
      <c r="A117" s="120"/>
      <c r="B117" s="58" t="s">
        <v>115</v>
      </c>
      <c r="C117" s="120"/>
      <c r="D117" s="83">
        <f>'E 2024'!L94</f>
        <v>50</v>
      </c>
      <c r="E117" s="83">
        <f>'E 2024'!M94</f>
        <v>100</v>
      </c>
      <c r="F117" s="83">
        <f>'E 2024'!N94</f>
        <v>150</v>
      </c>
      <c r="G117" s="134" t="s">
        <v>26</v>
      </c>
      <c r="H117" s="120"/>
      <c r="I117" s="120"/>
      <c r="J117" s="120"/>
      <c r="K117" s="120"/>
      <c r="L117" s="120"/>
      <c r="M117" s="133">
        <f>'E 2024'!O94</f>
        <v>0.2</v>
      </c>
      <c r="N117" s="120"/>
      <c r="O117" s="120"/>
      <c r="P117" s="120"/>
      <c r="Q117" s="120"/>
      <c r="R117" s="120"/>
      <c r="S117" s="120"/>
      <c r="T117" s="120"/>
      <c r="U117" s="120"/>
      <c r="V117" s="120"/>
      <c r="W117" s="120"/>
      <c r="X117" s="87" t="s">
        <v>26</v>
      </c>
      <c r="Y117" s="134" t="s">
        <v>26</v>
      </c>
      <c r="Z117" s="120"/>
      <c r="AA117" s="120"/>
      <c r="AB117" s="120"/>
      <c r="AC117" s="120"/>
      <c r="AD117" s="120"/>
      <c r="AE117" s="120"/>
      <c r="AF117" s="120"/>
      <c r="AG117" s="120"/>
      <c r="AH117" s="120"/>
      <c r="AI117" s="120"/>
      <c r="AJ117" s="120"/>
      <c r="AK117" s="120"/>
      <c r="AL117" s="120"/>
      <c r="AM117" s="120"/>
      <c r="AN117" s="120"/>
      <c r="AO117" s="120"/>
    </row>
    <row r="118" spans="1:41" ht="25.5" x14ac:dyDescent="0.25">
      <c r="A118" s="120"/>
      <c r="B118" s="58" t="s">
        <v>115</v>
      </c>
      <c r="C118" s="120"/>
      <c r="D118" s="83">
        <f>'E 2024'!L95</f>
        <v>25</v>
      </c>
      <c r="E118" s="83">
        <f>'E 2024'!M95</f>
        <v>25</v>
      </c>
      <c r="F118" s="83">
        <f>'E 2024'!N95</f>
        <v>50</v>
      </c>
      <c r="G118" s="134" t="s">
        <v>26</v>
      </c>
      <c r="H118" s="120"/>
      <c r="I118" s="120"/>
      <c r="J118" s="120"/>
      <c r="K118" s="120"/>
      <c r="L118" s="120"/>
      <c r="M118" s="133">
        <f>'E 2024'!O95</f>
        <v>0.05</v>
      </c>
      <c r="N118" s="120"/>
      <c r="O118" s="120"/>
      <c r="P118" s="120"/>
      <c r="Q118" s="120"/>
      <c r="R118" s="120"/>
      <c r="S118" s="120"/>
      <c r="T118" s="120"/>
      <c r="U118" s="120"/>
      <c r="V118" s="120"/>
      <c r="W118" s="120"/>
      <c r="X118" s="87" t="s">
        <v>26</v>
      </c>
      <c r="Y118" s="134" t="s">
        <v>26</v>
      </c>
      <c r="Z118" s="120"/>
      <c r="AA118" s="120"/>
      <c r="AB118" s="120"/>
      <c r="AC118" s="120"/>
      <c r="AD118" s="120"/>
      <c r="AE118" s="120"/>
      <c r="AF118" s="120"/>
      <c r="AG118" s="120"/>
      <c r="AH118" s="120"/>
      <c r="AI118" s="120"/>
      <c r="AJ118" s="120"/>
      <c r="AK118" s="120"/>
      <c r="AL118" s="120"/>
      <c r="AM118" s="120"/>
      <c r="AN118" s="120"/>
      <c r="AO118" s="120"/>
    </row>
    <row r="119" spans="1:41" ht="25.5" x14ac:dyDescent="0.25">
      <c r="A119" s="120"/>
      <c r="B119" s="58" t="s">
        <v>115</v>
      </c>
      <c r="C119" s="120"/>
      <c r="D119" s="83">
        <f>'E 2024'!L96</f>
        <v>15</v>
      </c>
      <c r="E119" s="83">
        <f>'E 2024'!M96</f>
        <v>15</v>
      </c>
      <c r="F119" s="83">
        <f>'E 2024'!N96</f>
        <v>30</v>
      </c>
      <c r="G119" s="134" t="s">
        <v>26</v>
      </c>
      <c r="H119" s="120"/>
      <c r="I119" s="120"/>
      <c r="J119" s="120"/>
      <c r="K119" s="120"/>
      <c r="L119" s="120"/>
      <c r="M119" s="133">
        <f>'E 2024'!O96</f>
        <v>0.05</v>
      </c>
      <c r="N119" s="120"/>
      <c r="O119" s="120"/>
      <c r="P119" s="120"/>
      <c r="Q119" s="120"/>
      <c r="R119" s="120"/>
      <c r="S119" s="120"/>
      <c r="T119" s="120"/>
      <c r="U119" s="120"/>
      <c r="V119" s="120"/>
      <c r="W119" s="120"/>
      <c r="X119" s="87" t="s">
        <v>26</v>
      </c>
      <c r="Y119" s="134" t="s">
        <v>26</v>
      </c>
      <c r="Z119" s="120"/>
      <c r="AA119" s="120"/>
      <c r="AB119" s="120"/>
      <c r="AC119" s="120"/>
      <c r="AD119" s="120"/>
      <c r="AE119" s="120"/>
      <c r="AF119" s="120"/>
      <c r="AG119" s="120"/>
      <c r="AH119" s="120"/>
      <c r="AI119" s="120"/>
      <c r="AJ119" s="120"/>
      <c r="AK119" s="120"/>
      <c r="AL119" s="120"/>
      <c r="AM119" s="120"/>
      <c r="AN119" s="120"/>
      <c r="AO119" s="120"/>
    </row>
    <row r="120" spans="1:41" ht="25.5" x14ac:dyDescent="0.25">
      <c r="A120" s="120"/>
      <c r="B120" s="58" t="s">
        <v>115</v>
      </c>
      <c r="C120" s="120"/>
      <c r="D120" s="83">
        <f>'E 2024'!L97</f>
        <v>10</v>
      </c>
      <c r="E120" s="83">
        <f>'E 2024'!M97</f>
        <v>10</v>
      </c>
      <c r="F120" s="83">
        <f>'E 2024'!N97</f>
        <v>20</v>
      </c>
      <c r="G120" s="134" t="s">
        <v>26</v>
      </c>
      <c r="H120" s="120"/>
      <c r="I120" s="120"/>
      <c r="J120" s="120"/>
      <c r="K120" s="120"/>
      <c r="L120" s="120"/>
      <c r="M120" s="133">
        <f>'E 2024'!O97</f>
        <v>0.05</v>
      </c>
      <c r="N120" s="120"/>
      <c r="O120" s="120"/>
      <c r="P120" s="120"/>
      <c r="Q120" s="120"/>
      <c r="R120" s="120"/>
      <c r="S120" s="120"/>
      <c r="T120" s="120"/>
      <c r="U120" s="120"/>
      <c r="V120" s="120"/>
      <c r="W120" s="120"/>
      <c r="X120" s="87" t="s">
        <v>26</v>
      </c>
      <c r="Y120" s="134" t="s">
        <v>26</v>
      </c>
      <c r="Z120" s="120"/>
      <c r="AA120" s="120"/>
      <c r="AB120" s="120"/>
      <c r="AC120" s="120"/>
      <c r="AD120" s="120"/>
      <c r="AE120" s="120"/>
      <c r="AF120" s="120"/>
      <c r="AG120" s="120"/>
      <c r="AH120" s="120"/>
      <c r="AI120" s="120"/>
      <c r="AJ120" s="120"/>
      <c r="AK120" s="120"/>
      <c r="AL120" s="120"/>
      <c r="AM120" s="120"/>
      <c r="AN120" s="120"/>
      <c r="AO120" s="120"/>
    </row>
    <row r="121" spans="1:41" ht="25.5" x14ac:dyDescent="0.25">
      <c r="A121" s="120"/>
      <c r="B121" s="58" t="s">
        <v>115</v>
      </c>
      <c r="C121" s="120"/>
      <c r="D121" s="83">
        <f>'E 2024'!L98</f>
        <v>15</v>
      </c>
      <c r="E121" s="83">
        <f>'E 2024'!M98</f>
        <v>15</v>
      </c>
      <c r="F121" s="83">
        <f>'E 2024'!N98</f>
        <v>30</v>
      </c>
      <c r="G121" s="134" t="s">
        <v>26</v>
      </c>
      <c r="H121" s="120"/>
      <c r="I121" s="120"/>
      <c r="J121" s="120"/>
      <c r="K121" s="120"/>
      <c r="L121" s="120"/>
      <c r="M121" s="133">
        <f>'E 2024'!O98</f>
        <v>0.05</v>
      </c>
      <c r="N121" s="120"/>
      <c r="O121" s="120"/>
      <c r="P121" s="120"/>
      <c r="Q121" s="120"/>
      <c r="R121" s="120"/>
      <c r="S121" s="120"/>
      <c r="T121" s="120"/>
      <c r="U121" s="120"/>
      <c r="V121" s="120"/>
      <c r="W121" s="120"/>
      <c r="X121" s="87" t="s">
        <v>26</v>
      </c>
      <c r="Y121" s="134" t="s">
        <v>26</v>
      </c>
      <c r="Z121" s="120"/>
      <c r="AA121" s="120"/>
      <c r="AB121" s="120"/>
      <c r="AC121" s="120"/>
      <c r="AD121" s="120"/>
      <c r="AE121" s="120"/>
      <c r="AF121" s="120"/>
      <c r="AG121" s="120"/>
      <c r="AH121" s="120"/>
      <c r="AI121" s="120"/>
      <c r="AJ121" s="120"/>
      <c r="AK121" s="120"/>
      <c r="AL121" s="120"/>
      <c r="AM121" s="120"/>
      <c r="AN121" s="120"/>
      <c r="AO121" s="120"/>
    </row>
    <row r="122" spans="1:41" ht="25.5" x14ac:dyDescent="0.25">
      <c r="A122" s="120"/>
      <c r="B122" s="58" t="s">
        <v>115</v>
      </c>
      <c r="C122" s="120"/>
      <c r="D122" s="83">
        <f>'E 2024'!L99</f>
        <v>10</v>
      </c>
      <c r="E122" s="83">
        <f>'E 2024'!M99</f>
        <v>10</v>
      </c>
      <c r="F122" s="83">
        <f>'E 2024'!N99</f>
        <v>20</v>
      </c>
      <c r="G122" s="134" t="s">
        <v>26</v>
      </c>
      <c r="H122" s="120"/>
      <c r="I122" s="120"/>
      <c r="J122" s="120"/>
      <c r="K122" s="120"/>
      <c r="L122" s="120"/>
      <c r="M122" s="133">
        <f>'E 2024'!O99</f>
        <v>0.05</v>
      </c>
      <c r="N122" s="120"/>
      <c r="O122" s="120"/>
      <c r="P122" s="120"/>
      <c r="Q122" s="120"/>
      <c r="R122" s="120"/>
      <c r="S122" s="120"/>
      <c r="T122" s="120"/>
      <c r="U122" s="120"/>
      <c r="V122" s="120"/>
      <c r="W122" s="120"/>
      <c r="X122" s="87" t="s">
        <v>26</v>
      </c>
      <c r="Y122" s="134" t="s">
        <v>26</v>
      </c>
      <c r="Z122" s="120"/>
      <c r="AA122" s="120"/>
      <c r="AB122" s="120"/>
      <c r="AC122" s="120"/>
      <c r="AD122" s="120"/>
      <c r="AE122" s="120"/>
      <c r="AF122" s="120"/>
      <c r="AG122" s="120"/>
      <c r="AH122" s="120"/>
      <c r="AI122" s="120"/>
      <c r="AJ122" s="120"/>
      <c r="AK122" s="120"/>
      <c r="AL122" s="120"/>
      <c r="AM122" s="120"/>
      <c r="AN122" s="120"/>
      <c r="AO122" s="120"/>
    </row>
    <row r="123" spans="1:41" ht="25.5" x14ac:dyDescent="0.25">
      <c r="A123" s="120"/>
      <c r="B123" s="58" t="s">
        <v>115</v>
      </c>
      <c r="C123" s="120"/>
      <c r="D123" s="83">
        <f>'E 2024'!L100</f>
        <v>50</v>
      </c>
      <c r="E123" s="83">
        <f>'E 2024'!M100</f>
        <v>50</v>
      </c>
      <c r="F123" s="83">
        <f>'E 2024'!N100</f>
        <v>100</v>
      </c>
      <c r="G123" s="134" t="s">
        <v>26</v>
      </c>
      <c r="H123" s="120"/>
      <c r="I123" s="120"/>
      <c r="J123" s="120"/>
      <c r="K123" s="120"/>
      <c r="L123" s="120"/>
      <c r="M123" s="133">
        <f>'E 2024'!O100</f>
        <v>0.1</v>
      </c>
      <c r="N123" s="120"/>
      <c r="O123" s="120"/>
      <c r="P123" s="120"/>
      <c r="Q123" s="120"/>
      <c r="R123" s="120"/>
      <c r="S123" s="120"/>
      <c r="T123" s="120"/>
      <c r="U123" s="120"/>
      <c r="V123" s="120"/>
      <c r="W123" s="120"/>
      <c r="X123" s="87" t="s">
        <v>26</v>
      </c>
      <c r="Y123" s="134" t="s">
        <v>26</v>
      </c>
      <c r="Z123" s="120"/>
      <c r="AA123" s="120"/>
      <c r="AB123" s="120"/>
      <c r="AC123" s="120"/>
      <c r="AD123" s="120"/>
      <c r="AE123" s="120"/>
      <c r="AF123" s="120"/>
      <c r="AG123" s="120"/>
      <c r="AH123" s="120"/>
      <c r="AI123" s="120"/>
      <c r="AJ123" s="120"/>
      <c r="AK123" s="120"/>
      <c r="AL123" s="120"/>
      <c r="AM123" s="120"/>
      <c r="AN123" s="120"/>
      <c r="AO123" s="120"/>
    </row>
    <row r="124" spans="1:41" ht="30" x14ac:dyDescent="0.25">
      <c r="A124" s="120"/>
      <c r="B124" s="58" t="s">
        <v>115</v>
      </c>
      <c r="C124" s="120"/>
      <c r="D124" s="131" t="str">
        <f>'E 2024'!L101</f>
        <v>360 personas formadas en competencias laborales</v>
      </c>
      <c r="E124" s="131" t="str">
        <f>'E 2024'!M101</f>
        <v>280 personas formadas en competencias laborales</v>
      </c>
      <c r="F124" s="131" t="str">
        <f>'E 2024'!N101</f>
        <v>640 personas formadas en competencias laborales</v>
      </c>
      <c r="G124" s="134" t="s">
        <v>127</v>
      </c>
      <c r="H124" s="120"/>
      <c r="I124" s="120"/>
      <c r="J124" s="120"/>
      <c r="K124" s="120"/>
      <c r="L124" s="120"/>
      <c r="M124" s="133">
        <f>'E 2024'!O101</f>
        <v>0.05</v>
      </c>
      <c r="N124" s="120"/>
      <c r="O124" s="120"/>
      <c r="P124" s="120"/>
      <c r="Q124" s="120"/>
      <c r="R124" s="120"/>
      <c r="S124" s="120"/>
      <c r="T124" s="120"/>
      <c r="U124" s="120"/>
      <c r="V124" s="120"/>
      <c r="W124" s="120"/>
      <c r="X124" s="87" t="s">
        <v>26</v>
      </c>
      <c r="Y124" s="134" t="s">
        <v>127</v>
      </c>
      <c r="Z124" s="120"/>
      <c r="AA124" s="120"/>
      <c r="AB124" s="120"/>
      <c r="AC124" s="120"/>
      <c r="AD124" s="120"/>
      <c r="AE124" s="120"/>
      <c r="AF124" s="120"/>
      <c r="AG124" s="120"/>
      <c r="AH124" s="120"/>
      <c r="AI124" s="120"/>
      <c r="AJ124" s="120"/>
      <c r="AK124" s="120"/>
      <c r="AL124" s="120"/>
      <c r="AM124" s="120"/>
      <c r="AN124" s="120"/>
      <c r="AO124" s="120"/>
    </row>
    <row r="125" spans="1:41" ht="45" x14ac:dyDescent="0.25">
      <c r="A125" s="120"/>
      <c r="B125" s="58" t="s">
        <v>115</v>
      </c>
      <c r="C125" s="120"/>
      <c r="D125" s="131" t="str">
        <f>'E 2024'!L102</f>
        <v>360 personas capacitadas en contabilidad, mercado, atención al cliente entre otros.</v>
      </c>
      <c r="E125" s="131" t="str">
        <f>'E 2024'!M102</f>
        <v>280 personas capacitadas en contabilidad, mercado, atención al cliente entre otros.</v>
      </c>
      <c r="F125" s="131" t="str">
        <f>'E 2024'!N102</f>
        <v>640 personas capacitadas en contabilidad, mercado, atención al cliente entre otros.</v>
      </c>
      <c r="G125" s="137" t="s">
        <v>104</v>
      </c>
      <c r="H125" s="120"/>
      <c r="I125" s="120"/>
      <c r="J125" s="120"/>
      <c r="K125" s="120"/>
      <c r="L125" s="120"/>
      <c r="M125" s="133">
        <f>'E 2024'!O102</f>
        <v>0.05</v>
      </c>
      <c r="N125" s="120"/>
      <c r="O125" s="120"/>
      <c r="P125" s="120"/>
      <c r="Q125" s="120"/>
      <c r="R125" s="120"/>
      <c r="S125" s="120"/>
      <c r="T125" s="120"/>
      <c r="U125" s="120"/>
      <c r="V125" s="120"/>
      <c r="W125" s="120"/>
      <c r="X125" s="87" t="s">
        <v>26</v>
      </c>
      <c r="Y125" s="137" t="s">
        <v>104</v>
      </c>
      <c r="Z125" s="120"/>
      <c r="AA125" s="120"/>
      <c r="AB125" s="120"/>
      <c r="AC125" s="120"/>
      <c r="AD125" s="120"/>
      <c r="AE125" s="120"/>
      <c r="AF125" s="120"/>
      <c r="AG125" s="120"/>
      <c r="AH125" s="120"/>
      <c r="AI125" s="120"/>
      <c r="AJ125" s="120"/>
      <c r="AK125" s="120"/>
      <c r="AL125" s="120"/>
      <c r="AM125" s="120"/>
      <c r="AN125" s="120"/>
      <c r="AO125" s="120"/>
    </row>
    <row r="126" spans="1:41" ht="25.5" x14ac:dyDescent="0.25">
      <c r="A126" s="120"/>
      <c r="B126" s="58" t="s">
        <v>115</v>
      </c>
      <c r="C126" s="120"/>
      <c r="D126" s="131" t="str">
        <f>'E 2024'!L103</f>
        <v>2 ferias de emprendimiento</v>
      </c>
      <c r="E126" s="131" t="str">
        <f>'E 2024'!M103</f>
        <v>1 feria de emprendimiento</v>
      </c>
      <c r="F126" s="131" t="str">
        <f>'E 2024'!N103</f>
        <v>3 ferias de emprendimiento</v>
      </c>
      <c r="G126" s="137" t="s">
        <v>344</v>
      </c>
      <c r="H126" s="120"/>
      <c r="I126" s="120"/>
      <c r="J126" s="120"/>
      <c r="K126" s="120"/>
      <c r="L126" s="120"/>
      <c r="M126" s="133">
        <f>'E 2024'!O103</f>
        <v>0.1</v>
      </c>
      <c r="N126" s="120"/>
      <c r="O126" s="120"/>
      <c r="P126" s="120"/>
      <c r="Q126" s="120"/>
      <c r="R126" s="120"/>
      <c r="S126" s="120"/>
      <c r="T126" s="120"/>
      <c r="U126" s="120"/>
      <c r="V126" s="120"/>
      <c r="W126" s="120"/>
      <c r="X126" s="87" t="s">
        <v>26</v>
      </c>
      <c r="Y126" s="137" t="s">
        <v>344</v>
      </c>
      <c r="Z126" s="120"/>
      <c r="AA126" s="120"/>
      <c r="AB126" s="120"/>
      <c r="AC126" s="120"/>
      <c r="AD126" s="120"/>
      <c r="AE126" s="120"/>
      <c r="AF126" s="120"/>
      <c r="AG126" s="120"/>
      <c r="AH126" s="120"/>
      <c r="AI126" s="120"/>
      <c r="AJ126" s="120"/>
      <c r="AK126" s="120"/>
      <c r="AL126" s="120"/>
      <c r="AM126" s="120"/>
      <c r="AN126" s="120"/>
      <c r="AO126" s="120"/>
    </row>
    <row r="127" spans="1:41" ht="36.75" customHeight="1" x14ac:dyDescent="0.25">
      <c r="A127" s="120"/>
      <c r="B127" s="11" t="s">
        <v>211</v>
      </c>
      <c r="C127" s="120"/>
      <c r="D127" s="131"/>
      <c r="E127" s="131"/>
      <c r="F127" s="131"/>
      <c r="G127" s="137"/>
      <c r="H127" s="120"/>
      <c r="I127" s="120"/>
      <c r="J127" s="120"/>
      <c r="K127" s="120"/>
      <c r="L127" s="120"/>
      <c r="M127" s="133">
        <f>'E 2024'!O104</f>
        <v>0.2</v>
      </c>
      <c r="N127" s="120"/>
      <c r="O127" s="120"/>
      <c r="P127" s="120"/>
      <c r="Q127" s="120"/>
      <c r="R127" s="120"/>
      <c r="S127" s="120"/>
      <c r="T127" s="120"/>
      <c r="U127" s="120"/>
      <c r="V127" s="120"/>
      <c r="W127" s="120"/>
      <c r="X127" s="87"/>
      <c r="Y127" s="137"/>
      <c r="Z127" s="120"/>
      <c r="AA127" s="120"/>
      <c r="AB127" s="120"/>
      <c r="AC127" s="120"/>
      <c r="AD127" s="120"/>
      <c r="AE127" s="120"/>
      <c r="AF127" s="120"/>
      <c r="AG127" s="120"/>
      <c r="AH127" s="120"/>
      <c r="AI127" s="120"/>
      <c r="AJ127" s="120"/>
      <c r="AK127" s="120"/>
      <c r="AL127" s="120"/>
      <c r="AM127" s="120"/>
      <c r="AN127" s="120"/>
      <c r="AO127" s="120"/>
    </row>
    <row r="128" spans="1:41" ht="60" x14ac:dyDescent="0.25">
      <c r="A128" s="120"/>
      <c r="B128" s="59" t="s">
        <v>211</v>
      </c>
      <c r="C128" s="120"/>
      <c r="D128" s="131" t="str">
        <f>'E 2024'!L105</f>
        <v xml:space="preserve">100 personas líderes y autoridades turísticas vinculadas a procesos de formación de atención al cliente </v>
      </c>
      <c r="E128" s="131" t="str">
        <f>'E 2024'!M105</f>
        <v xml:space="preserve">320 personas líderes y autoridades turísticas vinculadas a procesos de formación de atención al cliente </v>
      </c>
      <c r="F128" s="131" t="str">
        <f>'E 2024'!N105</f>
        <v xml:space="preserve">420 personas líderes y autoridades turísticas vinculadas a procesos de formación de atención al cliente </v>
      </c>
      <c r="G128" s="134" t="s">
        <v>333</v>
      </c>
      <c r="H128" s="120"/>
      <c r="I128" s="120"/>
      <c r="J128" s="120"/>
      <c r="K128" s="120"/>
      <c r="L128" s="120"/>
      <c r="M128" s="133">
        <f>'E 2024'!O105</f>
        <v>0.15</v>
      </c>
      <c r="N128" s="120"/>
      <c r="O128" s="120"/>
      <c r="P128" s="120"/>
      <c r="Q128" s="120"/>
      <c r="R128" s="120"/>
      <c r="S128" s="120"/>
      <c r="T128" s="120"/>
      <c r="U128" s="120"/>
      <c r="V128" s="120"/>
      <c r="W128" s="120"/>
      <c r="X128" s="87" t="s">
        <v>26</v>
      </c>
      <c r="Y128" s="134" t="s">
        <v>333</v>
      </c>
      <c r="Z128" s="120"/>
      <c r="AA128" s="120"/>
      <c r="AB128" s="120"/>
      <c r="AC128" s="120"/>
      <c r="AD128" s="120"/>
      <c r="AE128" s="120"/>
      <c r="AF128" s="120"/>
      <c r="AG128" s="120"/>
      <c r="AH128" s="120"/>
      <c r="AI128" s="120"/>
      <c r="AJ128" s="120"/>
      <c r="AK128" s="120"/>
      <c r="AL128" s="120"/>
      <c r="AM128" s="120"/>
      <c r="AN128" s="120"/>
      <c r="AO128" s="120"/>
    </row>
    <row r="129" spans="1:41" ht="60" x14ac:dyDescent="0.25">
      <c r="A129" s="120"/>
      <c r="B129" s="59" t="s">
        <v>211</v>
      </c>
      <c r="C129" s="120"/>
      <c r="D129" s="131" t="str">
        <f>'E 2024'!L106</f>
        <v xml:space="preserve">50 personas vinculadas a asistencia técnica para el fortalecimiento de la actividad artesanal </v>
      </c>
      <c r="E129" s="131" t="str">
        <f>'E 2024'!M106</f>
        <v>50 personas vinculadas a asistencia técnica para el fortalecimiento de la actividad artesanal</v>
      </c>
      <c r="F129" s="131" t="str">
        <f>'E 2024'!N106</f>
        <v>100 personas vinculadas a asistencia técnica para el fortalecimiento de la actividad artesanal</v>
      </c>
      <c r="G129" s="137" t="s">
        <v>182</v>
      </c>
      <c r="H129" s="120"/>
      <c r="I129" s="120"/>
      <c r="J129" s="120"/>
      <c r="K129" s="120"/>
      <c r="L129" s="120"/>
      <c r="M129" s="133">
        <f>'E 2024'!O106</f>
        <v>0.3</v>
      </c>
      <c r="N129" s="120"/>
      <c r="O129" s="120"/>
      <c r="P129" s="120"/>
      <c r="Q129" s="120"/>
      <c r="R129" s="120"/>
      <c r="S129" s="120"/>
      <c r="T129" s="120"/>
      <c r="U129" s="120"/>
      <c r="V129" s="120"/>
      <c r="W129" s="120"/>
      <c r="X129" s="87" t="s">
        <v>26</v>
      </c>
      <c r="Y129" s="137" t="s">
        <v>182</v>
      </c>
      <c r="Z129" s="120"/>
      <c r="AA129" s="120"/>
      <c r="AB129" s="120"/>
      <c r="AC129" s="120"/>
      <c r="AD129" s="120"/>
      <c r="AE129" s="120"/>
      <c r="AF129" s="120"/>
      <c r="AG129" s="120"/>
      <c r="AH129" s="120"/>
      <c r="AI129" s="120"/>
      <c r="AJ129" s="120"/>
      <c r="AK129" s="120"/>
      <c r="AL129" s="120"/>
      <c r="AM129" s="120"/>
      <c r="AN129" s="120"/>
      <c r="AO129" s="120"/>
    </row>
    <row r="130" spans="1:41" ht="30" x14ac:dyDescent="0.25">
      <c r="A130" s="120"/>
      <c r="B130" s="59" t="s">
        <v>211</v>
      </c>
      <c r="C130" s="120"/>
      <c r="D130" s="131" t="str">
        <f>'E 2024'!L107</f>
        <v>1 evento náutico promovido y desarrollado</v>
      </c>
      <c r="E130" s="131" t="str">
        <f>'E 2024'!M107</f>
        <v>1 evento náutico promovido y desarrollado</v>
      </c>
      <c r="F130" s="131" t="str">
        <f>'E 2024'!N107</f>
        <v>2 eventos náuticos promovidos y desarrollados</v>
      </c>
      <c r="G130" s="137" t="s">
        <v>182</v>
      </c>
      <c r="H130" s="120"/>
      <c r="I130" s="120"/>
      <c r="J130" s="120"/>
      <c r="K130" s="120"/>
      <c r="L130" s="120"/>
      <c r="M130" s="133">
        <f>'E 2024'!O107</f>
        <v>0.2</v>
      </c>
      <c r="N130" s="120"/>
      <c r="O130" s="120"/>
      <c r="P130" s="120"/>
      <c r="Q130" s="120"/>
      <c r="R130" s="120"/>
      <c r="S130" s="120"/>
      <c r="T130" s="120"/>
      <c r="U130" s="120"/>
      <c r="V130" s="120"/>
      <c r="W130" s="120"/>
      <c r="X130" s="87" t="s">
        <v>26</v>
      </c>
      <c r="Y130" s="137" t="s">
        <v>182</v>
      </c>
      <c r="Z130" s="120"/>
      <c r="AA130" s="120"/>
      <c r="AB130" s="120"/>
      <c r="AC130" s="120"/>
      <c r="AD130" s="120"/>
      <c r="AE130" s="120"/>
      <c r="AF130" s="120"/>
      <c r="AG130" s="120"/>
      <c r="AH130" s="120"/>
      <c r="AI130" s="120"/>
      <c r="AJ130" s="120"/>
      <c r="AK130" s="120"/>
      <c r="AL130" s="120"/>
      <c r="AM130" s="120"/>
      <c r="AN130" s="120"/>
      <c r="AO130" s="120"/>
    </row>
    <row r="131" spans="1:41" ht="45" x14ac:dyDescent="0.25">
      <c r="A131" s="120"/>
      <c r="B131" s="59" t="s">
        <v>211</v>
      </c>
      <c r="C131" s="120"/>
      <c r="D131" s="131" t="str">
        <f>'E 2024'!L108</f>
        <v>1 Comité Interinstitucional de Turismo creado y en funcionamiento</v>
      </c>
      <c r="E131" s="131" t="str">
        <f>'E 2024'!M108</f>
        <v>1 Comité Interinstitucional de Turismo creado y en funcionamiento</v>
      </c>
      <c r="F131" s="131" t="str">
        <f>'E 2024'!N108</f>
        <v>2 Comités Interinstitucionales de Turismo creados y en funcionamiento</v>
      </c>
      <c r="G131" s="134" t="s">
        <v>333</v>
      </c>
      <c r="H131" s="120"/>
      <c r="I131" s="120"/>
      <c r="J131" s="120"/>
      <c r="K131" s="120"/>
      <c r="L131" s="120"/>
      <c r="M131" s="133">
        <f>'E 2024'!O108</f>
        <v>0.15</v>
      </c>
      <c r="N131" s="120"/>
      <c r="O131" s="120"/>
      <c r="P131" s="120"/>
      <c r="Q131" s="120"/>
      <c r="R131" s="120"/>
      <c r="S131" s="120"/>
      <c r="T131" s="120"/>
      <c r="U131" s="120"/>
      <c r="V131" s="120"/>
      <c r="W131" s="120"/>
      <c r="X131" s="87" t="s">
        <v>26</v>
      </c>
      <c r="Y131" s="134" t="s">
        <v>333</v>
      </c>
      <c r="Z131" s="120"/>
      <c r="AA131" s="120"/>
      <c r="AB131" s="120"/>
      <c r="AC131" s="120"/>
      <c r="AD131" s="120"/>
      <c r="AE131" s="120"/>
      <c r="AF131" s="120"/>
      <c r="AG131" s="120"/>
      <c r="AH131" s="120"/>
      <c r="AI131" s="120"/>
      <c r="AJ131" s="120"/>
      <c r="AK131" s="120"/>
      <c r="AL131" s="120"/>
      <c r="AM131" s="120"/>
      <c r="AN131" s="120"/>
      <c r="AO131" s="120"/>
    </row>
    <row r="132" spans="1:41" ht="75" x14ac:dyDescent="0.25">
      <c r="A132" s="120"/>
      <c r="B132" s="59" t="s">
        <v>211</v>
      </c>
      <c r="C132" s="120"/>
      <c r="D132" s="131" t="str">
        <f>'E 2024'!L109</f>
        <v xml:space="preserve">12 Jornadas Pedagógicas de Sensibilización, Capacitación, Verificación, Inspección a los Operadores Formales e Informales de la Localidad                                                                     </v>
      </c>
      <c r="E132" s="131" t="str">
        <f>'E 2024'!M109</f>
        <v xml:space="preserve">12 Jornadas Pedagógicas de Sensibilización, Capacitación, Verificación, Inspección a los Operadores Formales e Informales de la Localidad                                                                     </v>
      </c>
      <c r="F132" s="131" t="str">
        <f>'E 2024'!N109</f>
        <v xml:space="preserve">24 Jornadas Pedagógicas de Sensibilización, Capacitación, Verificación, Inspección a los Operadores Formales e Informales de la Localidad                                                                     </v>
      </c>
      <c r="G132" s="134" t="s">
        <v>333</v>
      </c>
      <c r="H132" s="120"/>
      <c r="I132" s="120"/>
      <c r="J132" s="120"/>
      <c r="K132" s="120"/>
      <c r="L132" s="120"/>
      <c r="M132" s="133">
        <f>'E 2024'!O109</f>
        <v>0.2</v>
      </c>
      <c r="N132" s="120"/>
      <c r="O132" s="120"/>
      <c r="P132" s="120"/>
      <c r="Q132" s="120"/>
      <c r="R132" s="120"/>
      <c r="S132" s="120"/>
      <c r="T132" s="120"/>
      <c r="U132" s="120"/>
      <c r="V132" s="120"/>
      <c r="W132" s="120"/>
      <c r="X132" s="87" t="s">
        <v>26</v>
      </c>
      <c r="Y132" s="134" t="s">
        <v>333</v>
      </c>
      <c r="Z132" s="120"/>
      <c r="AA132" s="120"/>
      <c r="AB132" s="120"/>
      <c r="AC132" s="120"/>
      <c r="AD132" s="120"/>
      <c r="AE132" s="120"/>
      <c r="AF132" s="120"/>
      <c r="AG132" s="120"/>
      <c r="AH132" s="120"/>
      <c r="AI132" s="120"/>
      <c r="AJ132" s="120"/>
      <c r="AK132" s="120"/>
      <c r="AL132" s="120"/>
      <c r="AM132" s="120"/>
      <c r="AN132" s="120"/>
      <c r="AO132" s="120"/>
    </row>
    <row r="133" spans="1:41" x14ac:dyDescent="0.25">
      <c r="A133" s="120"/>
      <c r="B133" s="51"/>
      <c r="C133" s="120"/>
      <c r="D133" s="131"/>
      <c r="E133" s="131"/>
      <c r="F133" s="131"/>
      <c r="G133" s="137"/>
      <c r="H133" s="120"/>
      <c r="I133" s="120"/>
      <c r="J133" s="120"/>
      <c r="K133" s="120"/>
      <c r="L133" s="120"/>
      <c r="M133" s="133">
        <f>'E 2024'!O110</f>
        <v>0.33784315897955319</v>
      </c>
      <c r="N133" s="120"/>
      <c r="O133" s="120"/>
      <c r="P133" s="120"/>
      <c r="Q133" s="120"/>
      <c r="R133" s="120"/>
      <c r="S133" s="120"/>
      <c r="T133" s="120"/>
      <c r="U133" s="120"/>
      <c r="V133" s="120"/>
      <c r="W133" s="120"/>
      <c r="X133" s="87"/>
      <c r="Y133" s="137"/>
      <c r="Z133" s="120"/>
      <c r="AA133" s="120"/>
      <c r="AB133" s="120"/>
      <c r="AC133" s="120"/>
      <c r="AD133" s="120"/>
      <c r="AE133" s="120"/>
      <c r="AF133" s="120"/>
      <c r="AG133" s="120"/>
      <c r="AH133" s="120"/>
      <c r="AI133" s="120"/>
      <c r="AJ133" s="120"/>
      <c r="AK133" s="120"/>
      <c r="AL133" s="120"/>
      <c r="AM133" s="120"/>
      <c r="AN133" s="120"/>
      <c r="AO133" s="120"/>
    </row>
    <row r="134" spans="1:41" x14ac:dyDescent="0.25">
      <c r="A134" s="120"/>
      <c r="B134" s="39"/>
      <c r="C134" s="120"/>
      <c r="D134" s="131"/>
      <c r="E134" s="131"/>
      <c r="F134" s="131"/>
      <c r="G134" s="137"/>
      <c r="H134" s="120"/>
      <c r="I134" s="120"/>
      <c r="J134" s="120"/>
      <c r="K134" s="120"/>
      <c r="L134" s="120"/>
      <c r="M134" s="133">
        <f>'E 2024'!O111</f>
        <v>0.1</v>
      </c>
      <c r="N134" s="120"/>
      <c r="O134" s="120"/>
      <c r="P134" s="120"/>
      <c r="Q134" s="120"/>
      <c r="R134" s="120"/>
      <c r="S134" s="120"/>
      <c r="T134" s="120"/>
      <c r="U134" s="120"/>
      <c r="V134" s="120"/>
      <c r="W134" s="120"/>
      <c r="X134" s="87"/>
      <c r="Y134" s="137"/>
      <c r="Z134" s="120"/>
      <c r="AA134" s="120"/>
      <c r="AB134" s="120"/>
      <c r="AC134" s="120"/>
      <c r="AD134" s="120"/>
      <c r="AE134" s="120"/>
      <c r="AF134" s="120"/>
      <c r="AG134" s="120"/>
      <c r="AH134" s="120"/>
      <c r="AI134" s="120"/>
      <c r="AJ134" s="120"/>
      <c r="AK134" s="120"/>
      <c r="AL134" s="120"/>
      <c r="AM134" s="120"/>
      <c r="AN134" s="120"/>
      <c r="AO134" s="120"/>
    </row>
    <row r="135" spans="1:41" ht="39.75" customHeight="1" x14ac:dyDescent="0.25">
      <c r="A135" s="120"/>
      <c r="B135" s="11" t="s">
        <v>394</v>
      </c>
      <c r="C135" s="120"/>
      <c r="D135" s="131"/>
      <c r="E135" s="131"/>
      <c r="F135" s="131"/>
      <c r="G135" s="137"/>
      <c r="H135" s="120"/>
      <c r="I135" s="120"/>
      <c r="J135" s="120"/>
      <c r="K135" s="120"/>
      <c r="L135" s="120"/>
      <c r="M135" s="133">
        <f>'E 2024'!O112</f>
        <v>0.7</v>
      </c>
      <c r="N135" s="120"/>
      <c r="O135" s="120"/>
      <c r="P135" s="120"/>
      <c r="Q135" s="120"/>
      <c r="R135" s="120"/>
      <c r="S135" s="120"/>
      <c r="T135" s="120"/>
      <c r="U135" s="120"/>
      <c r="V135" s="120"/>
      <c r="W135" s="120"/>
      <c r="X135" s="87"/>
      <c r="Y135" s="137"/>
      <c r="Z135" s="120"/>
      <c r="AA135" s="120"/>
      <c r="AB135" s="120"/>
      <c r="AC135" s="120"/>
      <c r="AD135" s="120"/>
      <c r="AE135" s="120"/>
      <c r="AF135" s="120"/>
      <c r="AG135" s="120"/>
      <c r="AH135" s="120"/>
      <c r="AI135" s="120"/>
      <c r="AJ135" s="120"/>
      <c r="AK135" s="120"/>
      <c r="AL135" s="120"/>
      <c r="AM135" s="120"/>
      <c r="AN135" s="120"/>
      <c r="AO135" s="120"/>
    </row>
    <row r="136" spans="1:41" ht="45" x14ac:dyDescent="0.25">
      <c r="A136" s="120"/>
      <c r="B136" s="60" t="s">
        <v>394</v>
      </c>
      <c r="C136" s="120"/>
      <c r="D136" s="131" t="str">
        <f>'E 2024'!L113</f>
        <v>600 personas vinculadas en actividades de educación ambiental en la LHCN</v>
      </c>
      <c r="E136" s="131" t="str">
        <f>'E 2024'!M113</f>
        <v>400 personas vinculadas en actividades de educación ambiental en la LHCN</v>
      </c>
      <c r="F136" s="131" t="str">
        <f>'E 2024'!N113</f>
        <v>1.000 personas vinculadas en actividades de educación ambiental en la LHCN</v>
      </c>
      <c r="G136" s="134" t="s">
        <v>393</v>
      </c>
      <c r="H136" s="120"/>
      <c r="I136" s="120"/>
      <c r="J136" s="120"/>
      <c r="K136" s="120"/>
      <c r="L136" s="120"/>
      <c r="M136" s="133">
        <f>'E 2024'!O113</f>
        <v>0.1</v>
      </c>
      <c r="N136" s="120"/>
      <c r="O136" s="120"/>
      <c r="P136" s="120"/>
      <c r="Q136" s="120"/>
      <c r="R136" s="120"/>
      <c r="S136" s="120"/>
      <c r="T136" s="120"/>
      <c r="U136" s="120"/>
      <c r="V136" s="120"/>
      <c r="W136" s="120"/>
      <c r="X136" s="87" t="s">
        <v>26</v>
      </c>
      <c r="Y136" s="134" t="s">
        <v>393</v>
      </c>
      <c r="Z136" s="120"/>
      <c r="AA136" s="120"/>
      <c r="AB136" s="120"/>
      <c r="AC136" s="120"/>
      <c r="AD136" s="120"/>
      <c r="AE136" s="120"/>
      <c r="AF136" s="120"/>
      <c r="AG136" s="120"/>
      <c r="AH136" s="120"/>
      <c r="AI136" s="120"/>
      <c r="AJ136" s="120"/>
      <c r="AK136" s="120"/>
      <c r="AL136" s="120"/>
      <c r="AM136" s="120"/>
      <c r="AN136" s="120"/>
      <c r="AO136" s="120"/>
    </row>
    <row r="137" spans="1:41" ht="30" x14ac:dyDescent="0.25">
      <c r="A137" s="120"/>
      <c r="B137" s="61" t="s">
        <v>394</v>
      </c>
      <c r="C137" s="120"/>
      <c r="D137" s="131" t="str">
        <f>'E 2024'!L114</f>
        <v>6 jornadas de recuperación de puntos críticos identificados</v>
      </c>
      <c r="E137" s="131" t="str">
        <f>'E 2024'!M114</f>
        <v>6 jornadas de recuperación de puntos críticos identificados</v>
      </c>
      <c r="F137" s="131" t="str">
        <f>'E 2024'!N114</f>
        <v>12 jornadas de recuperación de puntos críticos identificados</v>
      </c>
      <c r="G137" s="134" t="s">
        <v>393</v>
      </c>
      <c r="H137" s="120"/>
      <c r="I137" s="120"/>
      <c r="J137" s="120"/>
      <c r="K137" s="120"/>
      <c r="L137" s="120"/>
      <c r="M137" s="133">
        <f>'E 2024'!O114</f>
        <v>0.1</v>
      </c>
      <c r="N137" s="120"/>
      <c r="O137" s="120"/>
      <c r="P137" s="120"/>
      <c r="Q137" s="120"/>
      <c r="R137" s="120"/>
      <c r="S137" s="120"/>
      <c r="T137" s="120"/>
      <c r="U137" s="120"/>
      <c r="V137" s="120"/>
      <c r="W137" s="120"/>
      <c r="X137" s="87" t="s">
        <v>26</v>
      </c>
      <c r="Y137" s="134" t="s">
        <v>393</v>
      </c>
      <c r="Z137" s="120"/>
      <c r="AA137" s="120"/>
      <c r="AB137" s="120"/>
      <c r="AC137" s="120"/>
      <c r="AD137" s="120"/>
      <c r="AE137" s="120"/>
      <c r="AF137" s="120"/>
      <c r="AG137" s="120"/>
      <c r="AH137" s="120"/>
      <c r="AI137" s="120"/>
      <c r="AJ137" s="120"/>
      <c r="AK137" s="120"/>
      <c r="AL137" s="120"/>
      <c r="AM137" s="120"/>
      <c r="AN137" s="120"/>
      <c r="AO137" s="120"/>
    </row>
    <row r="138" spans="1:41" ht="30" x14ac:dyDescent="0.25">
      <c r="A138" s="120"/>
      <c r="B138" s="60" t="s">
        <v>394</v>
      </c>
      <c r="C138" s="120"/>
      <c r="D138" s="131" t="str">
        <f>'E 2024'!L115</f>
        <v>10 puntos verdes instalados</v>
      </c>
      <c r="E138" s="131" t="str">
        <f>'E 2024'!M115</f>
        <v>5 puntos verdes instalados</v>
      </c>
      <c r="F138" s="131" t="str">
        <f>'E 2024'!N115</f>
        <v>15 puntos verdes instalados</v>
      </c>
      <c r="G138" s="134" t="s">
        <v>393</v>
      </c>
      <c r="H138" s="120"/>
      <c r="I138" s="120"/>
      <c r="J138" s="120"/>
      <c r="K138" s="120"/>
      <c r="L138" s="120"/>
      <c r="M138" s="133">
        <f>'E 2024'!O115</f>
        <v>0.1</v>
      </c>
      <c r="N138" s="120"/>
      <c r="O138" s="120"/>
      <c r="P138" s="120"/>
      <c r="Q138" s="120"/>
      <c r="R138" s="120"/>
      <c r="S138" s="120"/>
      <c r="T138" s="120"/>
      <c r="U138" s="120"/>
      <c r="V138" s="120"/>
      <c r="W138" s="120"/>
      <c r="X138" s="87" t="s">
        <v>26</v>
      </c>
      <c r="Y138" s="134" t="s">
        <v>393</v>
      </c>
      <c r="Z138" s="120"/>
      <c r="AA138" s="120"/>
      <c r="AB138" s="120"/>
      <c r="AC138" s="120"/>
      <c r="AD138" s="120"/>
      <c r="AE138" s="120"/>
      <c r="AF138" s="120"/>
      <c r="AG138" s="120"/>
      <c r="AH138" s="120"/>
      <c r="AI138" s="120"/>
      <c r="AJ138" s="120"/>
      <c r="AK138" s="120"/>
      <c r="AL138" s="120"/>
      <c r="AM138" s="120"/>
      <c r="AN138" s="120"/>
      <c r="AO138" s="120"/>
    </row>
    <row r="139" spans="1:41" ht="30" x14ac:dyDescent="0.25">
      <c r="A139" s="120"/>
      <c r="B139" s="60" t="s">
        <v>394</v>
      </c>
      <c r="C139" s="120"/>
      <c r="D139" s="131" t="str">
        <f>'E 2024'!L116</f>
        <v>10 jornadas de siembra de árboles</v>
      </c>
      <c r="E139" s="131"/>
      <c r="F139" s="131" t="str">
        <f>'E 2024'!N116</f>
        <v>10 jornadas de siembra de árboles</v>
      </c>
      <c r="G139" s="134" t="s">
        <v>393</v>
      </c>
      <c r="H139" s="120"/>
      <c r="I139" s="120"/>
      <c r="J139" s="120"/>
      <c r="K139" s="120"/>
      <c r="L139" s="120"/>
      <c r="M139" s="133">
        <f>'E 2024'!O116</f>
        <v>0.3</v>
      </c>
      <c r="N139" s="120"/>
      <c r="O139" s="120"/>
      <c r="P139" s="120"/>
      <c r="Q139" s="120"/>
      <c r="R139" s="120"/>
      <c r="S139" s="120"/>
      <c r="T139" s="120"/>
      <c r="U139" s="120"/>
      <c r="V139" s="120"/>
      <c r="W139" s="120"/>
      <c r="X139" s="87" t="s">
        <v>26</v>
      </c>
      <c r="Y139" s="134" t="s">
        <v>393</v>
      </c>
      <c r="Z139" s="120"/>
      <c r="AA139" s="120"/>
      <c r="AB139" s="120"/>
      <c r="AC139" s="120"/>
      <c r="AD139" s="120"/>
      <c r="AE139" s="120"/>
      <c r="AF139" s="120"/>
      <c r="AG139" s="120"/>
      <c r="AH139" s="120"/>
      <c r="AI139" s="120"/>
      <c r="AJ139" s="120"/>
      <c r="AK139" s="120"/>
      <c r="AL139" s="120"/>
      <c r="AM139" s="120"/>
      <c r="AN139" s="120"/>
      <c r="AO139" s="120"/>
    </row>
    <row r="140" spans="1:41" ht="30" x14ac:dyDescent="0.25">
      <c r="A140" s="120"/>
      <c r="B140" s="60" t="s">
        <v>394</v>
      </c>
      <c r="C140" s="120"/>
      <c r="D140" s="131" t="str">
        <f>'E 2024'!L117</f>
        <v>1 jornada de siembra de manglares</v>
      </c>
      <c r="E140" s="131" t="str">
        <f>'E 2024'!M117</f>
        <v>2 jornadas de siembra de manglares</v>
      </c>
      <c r="F140" s="131" t="str">
        <f>'E 2024'!N117</f>
        <v>3 jornadas de siembra de manglares</v>
      </c>
      <c r="G140" s="134" t="s">
        <v>393</v>
      </c>
      <c r="H140" s="120"/>
      <c r="I140" s="120"/>
      <c r="J140" s="120"/>
      <c r="K140" s="120"/>
      <c r="L140" s="120"/>
      <c r="M140" s="133">
        <f>'E 2024'!O117</f>
        <v>0.1</v>
      </c>
      <c r="N140" s="120"/>
      <c r="O140" s="120"/>
      <c r="P140" s="120"/>
      <c r="Q140" s="120"/>
      <c r="R140" s="120"/>
      <c r="S140" s="120"/>
      <c r="T140" s="120"/>
      <c r="U140" s="120"/>
      <c r="V140" s="120"/>
      <c r="W140" s="120"/>
      <c r="X140" s="87" t="s">
        <v>26</v>
      </c>
      <c r="Y140" s="134" t="s">
        <v>393</v>
      </c>
      <c r="Z140" s="120"/>
      <c r="AA140" s="120"/>
      <c r="AB140" s="120"/>
      <c r="AC140" s="120"/>
      <c r="AD140" s="120"/>
      <c r="AE140" s="120"/>
      <c r="AF140" s="120"/>
      <c r="AG140" s="120"/>
      <c r="AH140" s="120"/>
      <c r="AI140" s="120"/>
      <c r="AJ140" s="120"/>
      <c r="AK140" s="120"/>
      <c r="AL140" s="120"/>
      <c r="AM140" s="120"/>
      <c r="AN140" s="120"/>
      <c r="AO140" s="120"/>
    </row>
    <row r="141" spans="1:41" ht="30" x14ac:dyDescent="0.25">
      <c r="A141" s="120"/>
      <c r="B141" s="60" t="s">
        <v>394</v>
      </c>
      <c r="C141" s="120"/>
      <c r="D141" s="131"/>
      <c r="E141" s="131" t="str">
        <f>'E 2024'!M118</f>
        <v>1 jornada de siembra de corales en la LHCN</v>
      </c>
      <c r="F141" s="131" t="str">
        <f>'E 2024'!N118</f>
        <v>1 jornada de siembra de corales en la LHCN</v>
      </c>
      <c r="G141" s="134" t="s">
        <v>393</v>
      </c>
      <c r="H141" s="120"/>
      <c r="I141" s="120"/>
      <c r="J141" s="120"/>
      <c r="K141" s="120"/>
      <c r="L141" s="120"/>
      <c r="M141" s="133">
        <f>'E 2024'!O118</f>
        <v>0.2</v>
      </c>
      <c r="N141" s="120"/>
      <c r="O141" s="120"/>
      <c r="P141" s="120"/>
      <c r="Q141" s="120"/>
      <c r="R141" s="120"/>
      <c r="S141" s="120"/>
      <c r="T141" s="120"/>
      <c r="U141" s="120"/>
      <c r="V141" s="120"/>
      <c r="W141" s="120"/>
      <c r="X141" s="87" t="s">
        <v>26</v>
      </c>
      <c r="Y141" s="134" t="s">
        <v>393</v>
      </c>
      <c r="Z141" s="120"/>
      <c r="AA141" s="120"/>
      <c r="AB141" s="120"/>
      <c r="AC141" s="120"/>
      <c r="AD141" s="120"/>
      <c r="AE141" s="120"/>
      <c r="AF141" s="120"/>
      <c r="AG141" s="120"/>
      <c r="AH141" s="120"/>
      <c r="AI141" s="120"/>
      <c r="AJ141" s="120"/>
      <c r="AK141" s="120"/>
      <c r="AL141" s="120"/>
      <c r="AM141" s="120"/>
      <c r="AN141" s="120"/>
      <c r="AO141" s="120"/>
    </row>
    <row r="142" spans="1:41" ht="30" x14ac:dyDescent="0.25">
      <c r="A142" s="120"/>
      <c r="B142" s="60" t="s">
        <v>394</v>
      </c>
      <c r="C142" s="120"/>
      <c r="D142" s="131" t="str">
        <f>'E 2024'!L119</f>
        <v xml:space="preserve">6 talleres de formación realizados </v>
      </c>
      <c r="E142" s="131" t="str">
        <f>'E 2024'!M119</f>
        <v>3 talleres de formación realizados</v>
      </c>
      <c r="F142" s="131" t="str">
        <f>'E 2024'!N119</f>
        <v xml:space="preserve">9 talleres de formación realizados </v>
      </c>
      <c r="G142" s="134" t="s">
        <v>393</v>
      </c>
      <c r="H142" s="120"/>
      <c r="I142" s="120"/>
      <c r="J142" s="120"/>
      <c r="K142" s="120"/>
      <c r="L142" s="120"/>
      <c r="M142" s="133">
        <f>'E 2024'!O119</f>
        <v>0.1</v>
      </c>
      <c r="N142" s="120"/>
      <c r="O142" s="120"/>
      <c r="P142" s="120"/>
      <c r="Q142" s="120"/>
      <c r="R142" s="120"/>
      <c r="S142" s="120"/>
      <c r="T142" s="120"/>
      <c r="U142" s="120"/>
      <c r="V142" s="120"/>
      <c r="W142" s="120"/>
      <c r="X142" s="87" t="s">
        <v>26</v>
      </c>
      <c r="Y142" s="134" t="s">
        <v>393</v>
      </c>
      <c r="Z142" s="120"/>
      <c r="AA142" s="120"/>
      <c r="AB142" s="120"/>
      <c r="AC142" s="120"/>
      <c r="AD142" s="120"/>
      <c r="AE142" s="120"/>
      <c r="AF142" s="120"/>
      <c r="AG142" s="120"/>
      <c r="AH142" s="120"/>
      <c r="AI142" s="120"/>
      <c r="AJ142" s="120"/>
      <c r="AK142" s="120"/>
      <c r="AL142" s="120"/>
      <c r="AM142" s="120"/>
      <c r="AN142" s="120"/>
      <c r="AO142" s="120"/>
    </row>
    <row r="143" spans="1:41" ht="41.25" customHeight="1" x14ac:dyDescent="0.25">
      <c r="A143" s="120"/>
      <c r="B143" s="11" t="s">
        <v>384</v>
      </c>
      <c r="C143" s="120"/>
      <c r="D143" s="131"/>
      <c r="E143" s="131"/>
      <c r="F143" s="131"/>
      <c r="G143" s="137"/>
      <c r="H143" s="120"/>
      <c r="I143" s="120"/>
      <c r="J143" s="120"/>
      <c r="K143" s="120"/>
      <c r="L143" s="120"/>
      <c r="M143" s="133">
        <f>'E 2024'!O120</f>
        <v>0.3</v>
      </c>
      <c r="N143" s="120"/>
      <c r="O143" s="120"/>
      <c r="P143" s="120"/>
      <c r="Q143" s="120"/>
      <c r="R143" s="120"/>
      <c r="S143" s="120"/>
      <c r="T143" s="120"/>
      <c r="U143" s="120"/>
      <c r="V143" s="120"/>
      <c r="W143" s="120"/>
      <c r="X143" s="87"/>
      <c r="Y143" s="137"/>
      <c r="Z143" s="120"/>
      <c r="AA143" s="120"/>
      <c r="AB143" s="120"/>
      <c r="AC143" s="120"/>
      <c r="AD143" s="120"/>
      <c r="AE143" s="120"/>
      <c r="AF143" s="120"/>
      <c r="AG143" s="120"/>
      <c r="AH143" s="120"/>
      <c r="AI143" s="120"/>
      <c r="AJ143" s="120"/>
      <c r="AK143" s="120"/>
      <c r="AL143" s="120"/>
      <c r="AM143" s="120"/>
      <c r="AN143" s="120"/>
      <c r="AO143" s="120"/>
    </row>
    <row r="144" spans="1:41" ht="45" x14ac:dyDescent="0.25">
      <c r="A144" s="120"/>
      <c r="B144" s="62" t="s">
        <v>384</v>
      </c>
      <c r="C144" s="120"/>
      <c r="D144" s="131" t="str">
        <f>'E 2024'!L121</f>
        <v xml:space="preserve">12 jornadas de vacunación, desparasitación y/o esterilización  </v>
      </c>
      <c r="E144" s="131" t="str">
        <f>'E 2024'!M121</f>
        <v>6 jornadas de vacunación, desparasitación y/o esterilización</v>
      </c>
      <c r="F144" s="131" t="str">
        <f>'E 2024'!N121</f>
        <v xml:space="preserve">18 jornadas de vacunación, desparasitación y/o esterilización  </v>
      </c>
      <c r="G144" s="137" t="s">
        <v>382</v>
      </c>
      <c r="H144" s="120"/>
      <c r="I144" s="120"/>
      <c r="J144" s="120"/>
      <c r="K144" s="120"/>
      <c r="L144" s="120"/>
      <c r="M144" s="133">
        <f>'E 2024'!O121</f>
        <v>0.7</v>
      </c>
      <c r="N144" s="120"/>
      <c r="O144" s="120"/>
      <c r="P144" s="120"/>
      <c r="Q144" s="120"/>
      <c r="R144" s="120"/>
      <c r="S144" s="120"/>
      <c r="T144" s="120"/>
      <c r="U144" s="120"/>
      <c r="V144" s="120"/>
      <c r="W144" s="120"/>
      <c r="X144" s="87" t="s">
        <v>26</v>
      </c>
      <c r="Y144" s="137" t="s">
        <v>382</v>
      </c>
      <c r="Z144" s="120"/>
      <c r="AA144" s="120"/>
      <c r="AB144" s="120"/>
      <c r="AC144" s="120"/>
      <c r="AD144" s="120"/>
      <c r="AE144" s="120"/>
      <c r="AF144" s="120"/>
      <c r="AG144" s="120"/>
      <c r="AH144" s="120"/>
      <c r="AI144" s="120"/>
      <c r="AJ144" s="120"/>
      <c r="AK144" s="120"/>
      <c r="AL144" s="120"/>
      <c r="AM144" s="120"/>
      <c r="AN144" s="120"/>
      <c r="AO144" s="120"/>
    </row>
    <row r="145" spans="1:41" ht="60" x14ac:dyDescent="0.25">
      <c r="A145" s="120"/>
      <c r="B145" s="62" t="s">
        <v>384</v>
      </c>
      <c r="C145" s="120"/>
      <c r="D145" s="131" t="str">
        <f>'E 2024'!L122</f>
        <v>4 campañas Integrales para el Bienestar Animal: Adopción y Educación y Contra el Maltrato realizadas</v>
      </c>
      <c r="E145" s="131" t="str">
        <f>'E 2024'!M122</f>
        <v>2 campañas Integral para el Bienestar Animal: Adopción y Educación Contra el Maltrato realizadas</v>
      </c>
      <c r="F145" s="131" t="str">
        <f>'E 2024'!N122</f>
        <v>6 campañas Integrales para el Bienestar Animal: Adopción y Educación y Contra el Maltrato realizadas</v>
      </c>
      <c r="G145" s="137" t="s">
        <v>382</v>
      </c>
      <c r="H145" s="120"/>
      <c r="I145" s="120"/>
      <c r="J145" s="120"/>
      <c r="K145" s="120"/>
      <c r="L145" s="120"/>
      <c r="M145" s="133">
        <f>'E 2024'!O122</f>
        <v>0.3</v>
      </c>
      <c r="N145" s="120"/>
      <c r="O145" s="120"/>
      <c r="P145" s="120"/>
      <c r="Q145" s="120"/>
      <c r="R145" s="120"/>
      <c r="S145" s="120"/>
      <c r="T145" s="120"/>
      <c r="U145" s="120"/>
      <c r="V145" s="120"/>
      <c r="W145" s="120"/>
      <c r="X145" s="87" t="s">
        <v>26</v>
      </c>
      <c r="Y145" s="137" t="s">
        <v>382</v>
      </c>
      <c r="Z145" s="120"/>
      <c r="AA145" s="120"/>
      <c r="AB145" s="120"/>
      <c r="AC145" s="120"/>
      <c r="AD145" s="120"/>
      <c r="AE145" s="120"/>
      <c r="AF145" s="120"/>
      <c r="AG145" s="120"/>
      <c r="AH145" s="120"/>
      <c r="AI145" s="120"/>
      <c r="AJ145" s="120"/>
      <c r="AK145" s="120"/>
      <c r="AL145" s="120"/>
      <c r="AM145" s="120"/>
      <c r="AN145" s="120"/>
      <c r="AO145" s="120"/>
    </row>
    <row r="146" spans="1:41" x14ac:dyDescent="0.25">
      <c r="A146" s="120"/>
      <c r="B146" s="39"/>
      <c r="C146" s="120"/>
      <c r="D146" s="131"/>
      <c r="E146" s="131"/>
      <c r="F146" s="131"/>
      <c r="G146" s="137"/>
      <c r="H146" s="120"/>
      <c r="I146" s="120"/>
      <c r="J146" s="120"/>
      <c r="K146" s="120"/>
      <c r="L146" s="120"/>
      <c r="M146" s="133">
        <f>'E 2024'!O123</f>
        <v>0.9</v>
      </c>
      <c r="N146" s="120"/>
      <c r="O146" s="120"/>
      <c r="P146" s="120"/>
      <c r="Q146" s="120"/>
      <c r="R146" s="120"/>
      <c r="S146" s="120"/>
      <c r="T146" s="120"/>
      <c r="U146" s="120"/>
      <c r="V146" s="120"/>
      <c r="W146" s="120"/>
      <c r="X146" s="87"/>
      <c r="Y146" s="137"/>
      <c r="Z146" s="120"/>
      <c r="AA146" s="120"/>
      <c r="AB146" s="120"/>
      <c r="AC146" s="120"/>
      <c r="AD146" s="120"/>
      <c r="AE146" s="120"/>
      <c r="AF146" s="120"/>
      <c r="AG146" s="120"/>
      <c r="AH146" s="120"/>
      <c r="AI146" s="120"/>
      <c r="AJ146" s="120"/>
      <c r="AK146" s="120"/>
      <c r="AL146" s="120"/>
      <c r="AM146" s="120"/>
      <c r="AN146" s="120"/>
      <c r="AO146" s="120"/>
    </row>
    <row r="147" spans="1:41" ht="59.25" customHeight="1" x14ac:dyDescent="0.25">
      <c r="A147" s="120"/>
      <c r="B147" s="11" t="s">
        <v>279</v>
      </c>
      <c r="C147" s="120"/>
      <c r="D147" s="131"/>
      <c r="E147" s="131"/>
      <c r="F147" s="131"/>
      <c r="G147" s="137"/>
      <c r="H147" s="120"/>
      <c r="I147" s="120"/>
      <c r="J147" s="120"/>
      <c r="K147" s="120"/>
      <c r="L147" s="120"/>
      <c r="M147" s="133">
        <f>'E 2024'!O124</f>
        <v>0.8</v>
      </c>
      <c r="N147" s="120"/>
      <c r="O147" s="120"/>
      <c r="P147" s="120"/>
      <c r="Q147" s="120"/>
      <c r="R147" s="120"/>
      <c r="S147" s="120"/>
      <c r="T147" s="120"/>
      <c r="U147" s="120"/>
      <c r="V147" s="120"/>
      <c r="W147" s="120"/>
      <c r="X147" s="87"/>
      <c r="Y147" s="137"/>
      <c r="Z147" s="120"/>
      <c r="AA147" s="120"/>
      <c r="AB147" s="120"/>
      <c r="AC147" s="120"/>
      <c r="AD147" s="120"/>
      <c r="AE147" s="120"/>
      <c r="AF147" s="120"/>
      <c r="AG147" s="120"/>
      <c r="AH147" s="120"/>
      <c r="AI147" s="120"/>
      <c r="AJ147" s="120"/>
      <c r="AK147" s="120"/>
      <c r="AL147" s="120"/>
      <c r="AM147" s="120"/>
      <c r="AN147" s="120"/>
      <c r="AO147" s="120"/>
    </row>
    <row r="148" spans="1:41" ht="375" x14ac:dyDescent="0.25">
      <c r="A148" s="120"/>
      <c r="B148" s="63" t="s">
        <v>279</v>
      </c>
      <c r="C148" s="120"/>
      <c r="D148" s="131" t="str">
        <f>'E 2024'!L125</f>
        <v>3,3 kilómetros de vías intervenidas</v>
      </c>
      <c r="E148" s="131" t="str">
        <f>'E 2024'!M125</f>
        <v>2 kilómetros de vías intervenidas</v>
      </c>
      <c r="F148" s="131" t="str">
        <f>'E 2024'!N125</f>
        <v>5,3 kilómetros de vías intervenidas</v>
      </c>
      <c r="G148" s="137" t="s">
        <v>26</v>
      </c>
      <c r="H148" s="131" t="str">
        <f>'Matriz General 2024'!H81</f>
        <v xml:space="preserve">
CONSTRUCCIÓN MEJORAMIENTO Y REHABILITACIÓN DE VÍAS PARA EL TRANSPORTE Y LA MOVILIDAD EN LA LOCALIDAD HISTÓRICA Y DEL CARIBE NORTE EN EL DISTRITO DE CARTAGENA</v>
      </c>
      <c r="I148" s="2">
        <f>'Matriz General 2024'!I81</f>
        <v>2021130010076</v>
      </c>
      <c r="J148" s="19" t="s">
        <v>622</v>
      </c>
      <c r="K148" s="19" t="s">
        <v>623</v>
      </c>
      <c r="L148" s="19" t="s">
        <v>624</v>
      </c>
      <c r="M148" s="133">
        <f>'E 2024'!O125</f>
        <v>0.7</v>
      </c>
      <c r="N148" s="82" t="s">
        <v>625</v>
      </c>
      <c r="O148" s="1"/>
      <c r="P148" s="82" t="s">
        <v>625</v>
      </c>
      <c r="Q148" s="90">
        <v>0.3</v>
      </c>
      <c r="R148" s="90">
        <v>0</v>
      </c>
      <c r="S148" s="84">
        <v>45538</v>
      </c>
      <c r="T148" s="84">
        <v>45657</v>
      </c>
      <c r="U148" s="83">
        <v>120</v>
      </c>
      <c r="V148" s="85">
        <v>285664</v>
      </c>
      <c r="W148" s="87">
        <v>8</v>
      </c>
      <c r="X148" s="87" t="s">
        <v>26</v>
      </c>
      <c r="Y148" s="137" t="s">
        <v>26</v>
      </c>
      <c r="Z148" s="87" t="s">
        <v>626</v>
      </c>
      <c r="AA148" s="87" t="s">
        <v>627</v>
      </c>
      <c r="AB148" s="86" t="s">
        <v>616</v>
      </c>
      <c r="AC148" s="87" t="s">
        <v>628</v>
      </c>
      <c r="AD148" s="88">
        <v>1276765318</v>
      </c>
      <c r="AE148" s="87" t="s">
        <v>629</v>
      </c>
      <c r="AF148" s="87" t="s">
        <v>619</v>
      </c>
      <c r="AG148" s="84">
        <v>45538</v>
      </c>
      <c r="AH148" s="91" t="s">
        <v>630</v>
      </c>
      <c r="AI148" s="88">
        <v>0</v>
      </c>
      <c r="AJ148" s="88">
        <v>1276765318</v>
      </c>
      <c r="AK148" s="88">
        <v>1276765318</v>
      </c>
      <c r="AL148" s="88">
        <v>936719590.25999999</v>
      </c>
      <c r="AM148" s="87" t="s">
        <v>619</v>
      </c>
      <c r="AN148" s="87" t="s">
        <v>631</v>
      </c>
      <c r="AO148" s="120"/>
    </row>
    <row r="149" spans="1:41" ht="409.5" x14ac:dyDescent="0.25">
      <c r="A149" s="120"/>
      <c r="B149" s="63" t="s">
        <v>279</v>
      </c>
      <c r="C149" s="120"/>
      <c r="D149" s="131" t="str">
        <f>'E 2024'!L126</f>
        <v>25.000 metros cúbicos de drenajes, canales, etc. limpiados</v>
      </c>
      <c r="E149" s="131" t="str">
        <f>'E 2024'!M126</f>
        <v>5.000 metros cúbicos de drenajes, canales, etc. limpiados</v>
      </c>
      <c r="F149" s="131" t="str">
        <f>'E 2024'!N126</f>
        <v>30.000 metros cúbicos de drenajes, canales, etc. limpiados</v>
      </c>
      <c r="G149" s="137" t="s">
        <v>26</v>
      </c>
      <c r="H149" s="131" t="s">
        <v>504</v>
      </c>
      <c r="I149" s="2">
        <v>2024130012122</v>
      </c>
      <c r="J149" s="19" t="s">
        <v>632</v>
      </c>
      <c r="K149" s="19" t="s">
        <v>633</v>
      </c>
      <c r="L149" s="19" t="s">
        <v>634</v>
      </c>
      <c r="M149" s="133">
        <f>'E 2024'!O126</f>
        <v>0.15</v>
      </c>
      <c r="N149" s="82" t="s">
        <v>635</v>
      </c>
      <c r="O149" s="1"/>
      <c r="P149" s="82" t="s">
        <v>635</v>
      </c>
      <c r="Q149" s="85">
        <v>5330</v>
      </c>
      <c r="R149" s="85">
        <v>0</v>
      </c>
      <c r="S149" s="84">
        <v>45653</v>
      </c>
      <c r="T149" s="84">
        <v>45777</v>
      </c>
      <c r="U149" s="83">
        <v>120</v>
      </c>
      <c r="V149" s="85">
        <v>285664</v>
      </c>
      <c r="W149" s="87" t="s">
        <v>636</v>
      </c>
      <c r="X149" s="87" t="s">
        <v>26</v>
      </c>
      <c r="Y149" s="137" t="s">
        <v>26</v>
      </c>
      <c r="Z149" s="87" t="s">
        <v>637</v>
      </c>
      <c r="AA149" s="87" t="s">
        <v>638</v>
      </c>
      <c r="AB149" s="86" t="s">
        <v>616</v>
      </c>
      <c r="AC149" s="87" t="s">
        <v>639</v>
      </c>
      <c r="AD149" s="88">
        <v>1278620354</v>
      </c>
      <c r="AE149" s="87" t="s">
        <v>629</v>
      </c>
      <c r="AF149" s="87" t="s">
        <v>619</v>
      </c>
      <c r="AG149" s="84">
        <v>45627</v>
      </c>
      <c r="AH149" s="91" t="s">
        <v>640</v>
      </c>
      <c r="AI149" s="88">
        <v>0</v>
      </c>
      <c r="AJ149" s="88">
        <v>1298104301.47</v>
      </c>
      <c r="AK149" s="88">
        <v>1278620354</v>
      </c>
      <c r="AL149" s="88">
        <v>0</v>
      </c>
      <c r="AM149" s="87" t="s">
        <v>619</v>
      </c>
      <c r="AN149" s="87" t="s">
        <v>641</v>
      </c>
      <c r="AO149" s="120"/>
    </row>
    <row r="150" spans="1:41" ht="51" x14ac:dyDescent="0.25">
      <c r="A150" s="120"/>
      <c r="B150" s="63" t="s">
        <v>279</v>
      </c>
      <c r="C150" s="120"/>
      <c r="D150" s="131" t="str">
        <f>'E 2024'!L127</f>
        <v>4.361 metros cuadrados de espacio público recuperado</v>
      </c>
      <c r="E150" s="131"/>
      <c r="F150" s="131" t="str">
        <f>'E 2024'!N127</f>
        <v>4.361 metros cuadrados de espacio público recuperado</v>
      </c>
      <c r="G150" s="137" t="s">
        <v>26</v>
      </c>
      <c r="H150" s="120"/>
      <c r="I150" s="120"/>
      <c r="J150" s="120"/>
      <c r="K150" s="120"/>
      <c r="L150" s="120"/>
      <c r="M150" s="133">
        <f>'E 2024'!O127</f>
        <v>0.02</v>
      </c>
      <c r="N150" s="120"/>
      <c r="O150" s="120"/>
      <c r="P150" s="120"/>
      <c r="Q150" s="120"/>
      <c r="R150" s="120"/>
      <c r="S150" s="120"/>
      <c r="T150" s="120"/>
      <c r="U150" s="120"/>
      <c r="V150" s="120"/>
      <c r="W150" s="120"/>
      <c r="X150" s="87" t="s">
        <v>26</v>
      </c>
      <c r="Y150" s="137" t="s">
        <v>26</v>
      </c>
      <c r="Z150" s="120"/>
      <c r="AA150" s="120"/>
      <c r="AB150" s="120"/>
      <c r="AC150" s="120"/>
      <c r="AD150" s="120"/>
      <c r="AE150" s="120"/>
      <c r="AF150" s="120"/>
      <c r="AG150" s="120"/>
      <c r="AH150" s="120"/>
      <c r="AI150" s="120"/>
      <c r="AJ150" s="120"/>
      <c r="AK150" s="120"/>
      <c r="AL150" s="120"/>
      <c r="AM150" s="120"/>
      <c r="AN150" s="120"/>
      <c r="AO150" s="120"/>
    </row>
    <row r="151" spans="1:41" ht="51" x14ac:dyDescent="0.25">
      <c r="A151" s="120"/>
      <c r="B151" s="65" t="s">
        <v>279</v>
      </c>
      <c r="C151" s="120"/>
      <c r="D151" s="131" t="str">
        <f>'E 2024'!L128</f>
        <v>7 Centros Comunitarios construidos, mejorados y/o adecuados</v>
      </c>
      <c r="E151" s="131"/>
      <c r="F151" s="131" t="str">
        <f>'E 2024'!N128</f>
        <v>7 Centros Comunitarios construidos, mejorados y/o adecuados</v>
      </c>
      <c r="G151" s="137" t="s">
        <v>26</v>
      </c>
      <c r="H151" s="120"/>
      <c r="I151" s="120"/>
      <c r="J151" s="120"/>
      <c r="K151" s="120"/>
      <c r="L151" s="120"/>
      <c r="M151" s="133">
        <f>'E 2024'!O128</f>
        <v>0.13</v>
      </c>
      <c r="N151" s="120"/>
      <c r="O151" s="120"/>
      <c r="P151" s="120"/>
      <c r="Q151" s="120"/>
      <c r="R151" s="120"/>
      <c r="S151" s="120"/>
      <c r="T151" s="120"/>
      <c r="U151" s="120"/>
      <c r="V151" s="120"/>
      <c r="W151" s="120"/>
      <c r="X151" s="87" t="s">
        <v>26</v>
      </c>
      <c r="Y151" s="137" t="s">
        <v>26</v>
      </c>
      <c r="Z151" s="120"/>
      <c r="AA151" s="120"/>
      <c r="AB151" s="120"/>
      <c r="AC151" s="120"/>
      <c r="AD151" s="120"/>
      <c r="AE151" s="120"/>
      <c r="AF151" s="120"/>
      <c r="AG151" s="120"/>
      <c r="AH151" s="120"/>
      <c r="AI151" s="120"/>
      <c r="AJ151" s="120"/>
      <c r="AK151" s="120"/>
      <c r="AL151" s="120"/>
      <c r="AM151" s="120"/>
      <c r="AN151" s="120"/>
      <c r="AO151" s="120"/>
    </row>
    <row r="152" spans="1:41" ht="24.75" customHeight="1" x14ac:dyDescent="0.25">
      <c r="A152" s="120"/>
      <c r="B152" s="11" t="s">
        <v>297</v>
      </c>
      <c r="C152" s="120"/>
      <c r="D152" s="131"/>
      <c r="E152" s="131"/>
      <c r="F152" s="131"/>
      <c r="G152" s="137"/>
      <c r="H152" s="120"/>
      <c r="I152" s="120"/>
      <c r="J152" s="120"/>
      <c r="K152" s="120"/>
      <c r="L152" s="120"/>
      <c r="M152" s="133">
        <f>'E 2024'!O129</f>
        <v>0.2</v>
      </c>
      <c r="N152" s="120"/>
      <c r="O152" s="120"/>
      <c r="P152" s="120"/>
      <c r="Q152" s="120"/>
      <c r="R152" s="120"/>
      <c r="S152" s="120"/>
      <c r="T152" s="120"/>
      <c r="U152" s="120"/>
      <c r="V152" s="120"/>
      <c r="W152" s="120"/>
      <c r="X152" s="87" t="s">
        <v>26</v>
      </c>
      <c r="Y152" s="137"/>
      <c r="Z152" s="120"/>
      <c r="AA152" s="120"/>
      <c r="AB152" s="120"/>
      <c r="AC152" s="120"/>
      <c r="AD152" s="120"/>
      <c r="AE152" s="120"/>
      <c r="AF152" s="120"/>
      <c r="AG152" s="120"/>
      <c r="AH152" s="120"/>
      <c r="AI152" s="120"/>
      <c r="AJ152" s="120"/>
      <c r="AK152" s="120"/>
      <c r="AL152" s="120"/>
      <c r="AM152" s="120"/>
      <c r="AN152" s="120"/>
      <c r="AO152" s="120"/>
    </row>
    <row r="153" spans="1:41" ht="30" x14ac:dyDescent="0.25">
      <c r="A153" s="120"/>
      <c r="B153" s="66" t="s">
        <v>297</v>
      </c>
      <c r="C153" s="120"/>
      <c r="D153" s="131"/>
      <c r="E153" s="131" t="str">
        <f>'E 2024'!M130</f>
        <v>8 zonas Wi-Fi gratuitas instaladas en las UCG rurales</v>
      </c>
      <c r="F153" s="131" t="str">
        <f>'E 2024'!N130</f>
        <v>8 zonas Wi-Fi gratuitas instaladas en las UCG rurales</v>
      </c>
      <c r="G153" s="137" t="s">
        <v>26</v>
      </c>
      <c r="H153" s="120"/>
      <c r="I153" s="120"/>
      <c r="J153" s="120"/>
      <c r="K153" s="120"/>
      <c r="L153" s="120"/>
      <c r="M153" s="133">
        <f>'E 2024'!O130</f>
        <v>1</v>
      </c>
      <c r="N153" s="120"/>
      <c r="O153" s="120"/>
      <c r="P153" s="120"/>
      <c r="Q153" s="120"/>
      <c r="R153" s="120"/>
      <c r="S153" s="120"/>
      <c r="T153" s="120"/>
      <c r="U153" s="120"/>
      <c r="V153" s="120"/>
      <c r="W153" s="120"/>
      <c r="X153" s="87" t="s">
        <v>26</v>
      </c>
      <c r="Y153" s="137" t="s">
        <v>26</v>
      </c>
      <c r="Z153" s="120"/>
      <c r="AA153" s="120"/>
      <c r="AB153" s="120"/>
      <c r="AC153" s="120"/>
      <c r="AD153" s="120"/>
      <c r="AE153" s="120"/>
      <c r="AF153" s="120"/>
      <c r="AG153" s="120"/>
      <c r="AH153" s="120"/>
      <c r="AI153" s="120"/>
      <c r="AJ153" s="120"/>
      <c r="AK153" s="120"/>
      <c r="AL153" s="120"/>
      <c r="AM153" s="120"/>
      <c r="AN153" s="120"/>
      <c r="AO153" s="120"/>
    </row>
    <row r="154" spans="1:41" x14ac:dyDescent="0.25">
      <c r="A154" s="120"/>
      <c r="B154" s="51"/>
      <c r="C154" s="120"/>
      <c r="D154" s="131"/>
      <c r="E154" s="131"/>
      <c r="F154" s="131"/>
      <c r="G154" s="137"/>
      <c r="H154" s="120"/>
      <c r="I154" s="120"/>
      <c r="J154" s="120"/>
      <c r="K154" s="120"/>
      <c r="L154" s="120"/>
      <c r="M154" s="133">
        <f>'E 2024'!O131</f>
        <v>9.4183853579684174E-2</v>
      </c>
      <c r="N154" s="120"/>
      <c r="O154" s="120"/>
      <c r="P154" s="120"/>
      <c r="Q154" s="120"/>
      <c r="R154" s="120"/>
      <c r="S154" s="120"/>
      <c r="T154" s="120"/>
      <c r="U154" s="120"/>
      <c r="V154" s="120"/>
      <c r="W154" s="120"/>
      <c r="X154" s="87"/>
      <c r="Y154" s="137"/>
      <c r="Z154" s="120"/>
      <c r="AA154" s="120"/>
      <c r="AB154" s="120"/>
      <c r="AC154" s="120"/>
      <c r="AD154" s="120"/>
      <c r="AE154" s="120"/>
      <c r="AF154" s="120"/>
      <c r="AG154" s="120"/>
      <c r="AH154" s="120"/>
      <c r="AI154" s="120"/>
      <c r="AJ154" s="120"/>
      <c r="AK154" s="120"/>
      <c r="AL154" s="120"/>
      <c r="AM154" s="120"/>
      <c r="AN154" s="120"/>
      <c r="AO154" s="120"/>
    </row>
    <row r="155" spans="1:41" x14ac:dyDescent="0.25">
      <c r="A155" s="120"/>
      <c r="B155" s="39"/>
      <c r="C155" s="120"/>
      <c r="D155" s="131"/>
      <c r="E155" s="131"/>
      <c r="F155" s="131"/>
      <c r="G155" s="137"/>
      <c r="H155" s="120"/>
      <c r="I155" s="120"/>
      <c r="J155" s="120"/>
      <c r="K155" s="120"/>
      <c r="L155" s="120"/>
      <c r="M155" s="133">
        <f>'E 2024'!O132</f>
        <v>0.8</v>
      </c>
      <c r="N155" s="120"/>
      <c r="O155" s="120"/>
      <c r="P155" s="120"/>
      <c r="Q155" s="120"/>
      <c r="R155" s="120"/>
      <c r="S155" s="120"/>
      <c r="T155" s="120"/>
      <c r="U155" s="120"/>
      <c r="V155" s="120"/>
      <c r="W155" s="120"/>
      <c r="X155" s="87"/>
      <c r="Y155" s="137"/>
      <c r="Z155" s="120"/>
      <c r="AA155" s="120"/>
      <c r="AB155" s="120"/>
      <c r="AC155" s="120"/>
      <c r="AD155" s="120"/>
      <c r="AE155" s="120"/>
      <c r="AF155" s="120"/>
      <c r="AG155" s="120"/>
      <c r="AH155" s="120"/>
      <c r="AI155" s="120"/>
      <c r="AJ155" s="120"/>
      <c r="AK155" s="120"/>
      <c r="AL155" s="120"/>
      <c r="AM155" s="120"/>
      <c r="AN155" s="120"/>
      <c r="AO155" s="120"/>
    </row>
    <row r="156" spans="1:41" ht="48" customHeight="1" x14ac:dyDescent="0.25">
      <c r="A156" s="120"/>
      <c r="B156" s="11" t="s">
        <v>301</v>
      </c>
      <c r="C156" s="120"/>
      <c r="D156" s="131"/>
      <c r="E156" s="131"/>
      <c r="F156" s="131"/>
      <c r="G156" s="137"/>
      <c r="H156" s="120"/>
      <c r="I156" s="120"/>
      <c r="J156" s="120"/>
      <c r="K156" s="120"/>
      <c r="L156" s="120"/>
      <c r="M156" s="133">
        <f>'E 2024'!O133</f>
        <v>0.6</v>
      </c>
      <c r="N156" s="120"/>
      <c r="O156" s="120"/>
      <c r="P156" s="120"/>
      <c r="Q156" s="120"/>
      <c r="R156" s="120"/>
      <c r="S156" s="120"/>
      <c r="T156" s="120"/>
      <c r="U156" s="120"/>
      <c r="V156" s="120"/>
      <c r="W156" s="120"/>
      <c r="X156" s="87" t="s">
        <v>26</v>
      </c>
      <c r="Y156" s="137"/>
      <c r="Z156" s="120"/>
      <c r="AA156" s="120"/>
      <c r="AB156" s="120"/>
      <c r="AC156" s="120"/>
      <c r="AD156" s="120"/>
      <c r="AE156" s="120"/>
      <c r="AF156" s="120"/>
      <c r="AG156" s="120"/>
      <c r="AH156" s="120"/>
      <c r="AI156" s="120"/>
      <c r="AJ156" s="120"/>
      <c r="AK156" s="120"/>
      <c r="AL156" s="120"/>
      <c r="AM156" s="120"/>
      <c r="AN156" s="120"/>
      <c r="AO156" s="120"/>
    </row>
    <row r="157" spans="1:41" ht="45" x14ac:dyDescent="0.25">
      <c r="A157" s="120"/>
      <c r="B157" s="67" t="s">
        <v>301</v>
      </c>
      <c r="C157" s="120"/>
      <c r="D157" s="131" t="str">
        <f>'E 2024'!L134</f>
        <v>1 MIPG implementado</v>
      </c>
      <c r="E157" s="131"/>
      <c r="F157" s="131" t="str">
        <f>'E 2024'!N134</f>
        <v>1 MIPG implementado</v>
      </c>
      <c r="G157" s="134" t="s">
        <v>327</v>
      </c>
      <c r="H157" s="120"/>
      <c r="I157" s="120"/>
      <c r="J157" s="120"/>
      <c r="K157" s="120"/>
      <c r="L157" s="120"/>
      <c r="M157" s="133">
        <f>'E 2024'!O134</f>
        <v>0.1</v>
      </c>
      <c r="N157" s="120"/>
      <c r="O157" s="120"/>
      <c r="P157" s="120"/>
      <c r="Q157" s="120"/>
      <c r="R157" s="120"/>
      <c r="S157" s="120"/>
      <c r="T157" s="120"/>
      <c r="U157" s="120"/>
      <c r="V157" s="120"/>
      <c r="W157" s="120"/>
      <c r="X157" s="87" t="s">
        <v>26</v>
      </c>
      <c r="Y157" s="134" t="s">
        <v>327</v>
      </c>
      <c r="Z157" s="120"/>
      <c r="AA157" s="120"/>
      <c r="AB157" s="120"/>
      <c r="AC157" s="120"/>
      <c r="AD157" s="120"/>
      <c r="AE157" s="120"/>
      <c r="AF157" s="120"/>
      <c r="AG157" s="120"/>
      <c r="AH157" s="120"/>
      <c r="AI157" s="120"/>
      <c r="AJ157" s="120"/>
      <c r="AK157" s="120"/>
      <c r="AL157" s="120"/>
      <c r="AM157" s="120"/>
      <c r="AN157" s="120"/>
      <c r="AO157" s="120"/>
    </row>
    <row r="158" spans="1:41" ht="75" x14ac:dyDescent="0.25">
      <c r="A158" s="120"/>
      <c r="B158" s="67" t="s">
        <v>301</v>
      </c>
      <c r="C158" s="120"/>
      <c r="D158" s="131" t="str">
        <f>'E 2024'!L135</f>
        <v>1 proceso de formulación e implementación del seguimiento del Plan de Desarrollo Local, Plan Indicativo y Planes de Acción de la LHCN</v>
      </c>
      <c r="E158" s="131"/>
      <c r="F158" s="131" t="str">
        <f>'E 2024'!N135</f>
        <v>1 proceso de formulación e implementación del seguimiento del Plan de Desarrollo Local, Plan Indicativo y Planes de Acción de la LHCN</v>
      </c>
      <c r="G158" s="134" t="s">
        <v>330</v>
      </c>
      <c r="H158" s="120"/>
      <c r="I158" s="120"/>
      <c r="J158" s="120"/>
      <c r="K158" s="120"/>
      <c r="L158" s="120"/>
      <c r="M158" s="133">
        <f>'E 2024'!O135</f>
        <v>0.1</v>
      </c>
      <c r="N158" s="120"/>
      <c r="O158" s="120"/>
      <c r="P158" s="120"/>
      <c r="Q158" s="120"/>
      <c r="R158" s="120"/>
      <c r="S158" s="120"/>
      <c r="T158" s="120"/>
      <c r="U158" s="120"/>
      <c r="V158" s="120"/>
      <c r="W158" s="120"/>
      <c r="X158" s="87" t="s">
        <v>26</v>
      </c>
      <c r="Y158" s="134" t="s">
        <v>330</v>
      </c>
      <c r="Z158" s="120"/>
      <c r="AA158" s="120"/>
      <c r="AB158" s="120"/>
      <c r="AC158" s="120"/>
      <c r="AD158" s="120"/>
      <c r="AE158" s="120"/>
      <c r="AF158" s="120"/>
      <c r="AG158" s="120"/>
      <c r="AH158" s="120"/>
      <c r="AI158" s="120"/>
      <c r="AJ158" s="120"/>
      <c r="AK158" s="120"/>
      <c r="AL158" s="120"/>
      <c r="AM158" s="120"/>
      <c r="AN158" s="120"/>
      <c r="AO158" s="120"/>
    </row>
    <row r="159" spans="1:41" ht="60" x14ac:dyDescent="0.25">
      <c r="A159" s="120"/>
      <c r="B159" s="69" t="s">
        <v>301</v>
      </c>
      <c r="C159" s="120"/>
      <c r="D159" s="131" t="str">
        <f>'E 2024'!L136</f>
        <v>Implementar al 100% el Plan Institucional de Archivo del Distrito (PINAR) en la LHCN</v>
      </c>
      <c r="E159" s="131"/>
      <c r="F159" s="131" t="str">
        <f>'E 2024'!N136</f>
        <v>Implementar al 100% el Plan Institucional de Archivo del Distrito (PINAR) en la LHCN</v>
      </c>
      <c r="G159" s="134" t="s">
        <v>379</v>
      </c>
      <c r="H159" s="120"/>
      <c r="I159" s="120"/>
      <c r="J159" s="120"/>
      <c r="K159" s="120"/>
      <c r="L159" s="120"/>
      <c r="M159" s="133">
        <f>'E 2024'!O136</f>
        <v>0.1</v>
      </c>
      <c r="N159" s="120"/>
      <c r="O159" s="120"/>
      <c r="P159" s="120"/>
      <c r="Q159" s="120"/>
      <c r="R159" s="120"/>
      <c r="S159" s="120"/>
      <c r="T159" s="120"/>
      <c r="U159" s="120"/>
      <c r="V159" s="120"/>
      <c r="W159" s="120"/>
      <c r="X159" s="87" t="s">
        <v>26</v>
      </c>
      <c r="Y159" s="134" t="s">
        <v>379</v>
      </c>
      <c r="Z159" s="120"/>
      <c r="AA159" s="120"/>
      <c r="AB159" s="120"/>
      <c r="AC159" s="120"/>
      <c r="AD159" s="120"/>
      <c r="AE159" s="120"/>
      <c r="AF159" s="120"/>
      <c r="AG159" s="120"/>
      <c r="AH159" s="120"/>
      <c r="AI159" s="120"/>
      <c r="AJ159" s="120"/>
      <c r="AK159" s="120"/>
      <c r="AL159" s="120"/>
      <c r="AM159" s="120"/>
      <c r="AN159" s="120"/>
      <c r="AO159" s="120"/>
    </row>
    <row r="160" spans="1:41" ht="45" x14ac:dyDescent="0.25">
      <c r="A160" s="120"/>
      <c r="B160" s="67" t="s">
        <v>301</v>
      </c>
      <c r="C160" s="120"/>
      <c r="D160" s="131" t="str">
        <f>'E 2024'!L137</f>
        <v>Elaborar una propuesta de rediseño institucional de la LHCN</v>
      </c>
      <c r="E160" s="131"/>
      <c r="F160" s="131" t="str">
        <f>'E 2024'!N137</f>
        <v>Elaborar una propuesta de rediseño institucional de la LHCN</v>
      </c>
      <c r="G160" s="134" t="s">
        <v>26</v>
      </c>
      <c r="H160" s="120"/>
      <c r="I160" s="120"/>
      <c r="J160" s="120"/>
      <c r="K160" s="120"/>
      <c r="L160" s="120"/>
      <c r="M160" s="133">
        <f>'E 2024'!O137</f>
        <v>0.1</v>
      </c>
      <c r="N160" s="120"/>
      <c r="O160" s="120"/>
      <c r="P160" s="120"/>
      <c r="Q160" s="120"/>
      <c r="R160" s="120"/>
      <c r="S160" s="120"/>
      <c r="T160" s="120"/>
      <c r="U160" s="120"/>
      <c r="V160" s="120"/>
      <c r="W160" s="120"/>
      <c r="X160" s="87" t="s">
        <v>26</v>
      </c>
      <c r="Y160" s="134" t="s">
        <v>26</v>
      </c>
      <c r="Z160" s="120"/>
      <c r="AA160" s="120"/>
      <c r="AB160" s="120"/>
      <c r="AC160" s="120"/>
      <c r="AD160" s="120"/>
      <c r="AE160" s="120"/>
      <c r="AF160" s="120"/>
      <c r="AG160" s="120"/>
      <c r="AH160" s="120"/>
      <c r="AI160" s="120"/>
      <c r="AJ160" s="120"/>
      <c r="AK160" s="120"/>
      <c r="AL160" s="120"/>
      <c r="AM160" s="120"/>
      <c r="AN160" s="120"/>
      <c r="AO160" s="120"/>
    </row>
    <row r="161" spans="1:41" ht="38.25" x14ac:dyDescent="0.25">
      <c r="A161" s="120"/>
      <c r="B161" s="67" t="s">
        <v>301</v>
      </c>
      <c r="C161" s="120"/>
      <c r="D161" s="131" t="str">
        <f>'E 2024'!L138</f>
        <v>1 Banco de Proyectos Local implementado</v>
      </c>
      <c r="E161" s="131"/>
      <c r="F161" s="131" t="str">
        <f>'E 2024'!N138</f>
        <v>1 Banco de Proyectos Local implementado</v>
      </c>
      <c r="G161" s="137" t="s">
        <v>309</v>
      </c>
      <c r="H161" s="120"/>
      <c r="I161" s="120"/>
      <c r="J161" s="120"/>
      <c r="K161" s="120"/>
      <c r="L161" s="120"/>
      <c r="M161" s="133">
        <f>'E 2024'!O138</f>
        <v>0.1</v>
      </c>
      <c r="N161" s="120"/>
      <c r="O161" s="120"/>
      <c r="P161" s="120"/>
      <c r="Q161" s="120"/>
      <c r="R161" s="120"/>
      <c r="S161" s="120"/>
      <c r="T161" s="120"/>
      <c r="U161" s="120"/>
      <c r="V161" s="120"/>
      <c r="W161" s="120"/>
      <c r="X161" s="87" t="s">
        <v>26</v>
      </c>
      <c r="Y161" s="137" t="s">
        <v>309</v>
      </c>
      <c r="Z161" s="120"/>
      <c r="AA161" s="120"/>
      <c r="AB161" s="120"/>
      <c r="AC161" s="120"/>
      <c r="AD161" s="120"/>
      <c r="AE161" s="120"/>
      <c r="AF161" s="120"/>
      <c r="AG161" s="120"/>
      <c r="AH161" s="120"/>
      <c r="AI161" s="120"/>
      <c r="AJ161" s="120"/>
      <c r="AK161" s="120"/>
      <c r="AL161" s="120"/>
      <c r="AM161" s="120"/>
      <c r="AN161" s="120"/>
      <c r="AO161" s="120"/>
    </row>
    <row r="162" spans="1:41" ht="51.75" customHeight="1" x14ac:dyDescent="0.25">
      <c r="A162" s="120"/>
      <c r="B162" s="67" t="s">
        <v>301</v>
      </c>
      <c r="C162" s="120"/>
      <c r="D162" s="131" t="str">
        <f>'E 2024'!L139</f>
        <v>1 Sistema de Información Estadística Local implementado</v>
      </c>
      <c r="E162" s="131"/>
      <c r="F162" s="131" t="str">
        <f>'E 2024'!N139</f>
        <v>1 Sistema de Información Estadística Local implementado</v>
      </c>
      <c r="G162" s="137" t="s">
        <v>309</v>
      </c>
      <c r="H162" s="120"/>
      <c r="I162" s="120"/>
      <c r="J162" s="120"/>
      <c r="K162" s="120"/>
      <c r="L162" s="120"/>
      <c r="M162" s="133">
        <f>'E 2024'!O139</f>
        <v>0.1</v>
      </c>
      <c r="N162" s="120"/>
      <c r="O162" s="120"/>
      <c r="P162" s="120"/>
      <c r="Q162" s="120"/>
      <c r="R162" s="120"/>
      <c r="S162" s="120"/>
      <c r="T162" s="120"/>
      <c r="U162" s="120"/>
      <c r="V162" s="120"/>
      <c r="W162" s="120"/>
      <c r="X162" s="87" t="s">
        <v>26</v>
      </c>
      <c r="Y162" s="137" t="s">
        <v>309</v>
      </c>
      <c r="Z162" s="120"/>
      <c r="AA162" s="120"/>
      <c r="AB162" s="120"/>
      <c r="AC162" s="120"/>
      <c r="AD162" s="120"/>
      <c r="AE162" s="120"/>
      <c r="AF162" s="120"/>
      <c r="AG162" s="120"/>
      <c r="AH162" s="120"/>
      <c r="AI162" s="120"/>
      <c r="AJ162" s="120"/>
      <c r="AK162" s="120"/>
      <c r="AL162" s="120"/>
      <c r="AM162" s="120"/>
      <c r="AN162" s="120"/>
      <c r="AO162" s="120"/>
    </row>
    <row r="163" spans="1:41" ht="75" x14ac:dyDescent="0.25">
      <c r="A163" s="120"/>
      <c r="B163" s="67" t="s">
        <v>301</v>
      </c>
      <c r="C163" s="120"/>
      <c r="D163" s="131" t="str">
        <f>'E 2024'!L140</f>
        <v>Mejoramiento de el 100% las instalaciones locativas de las oficinas de la LHCN, infraestructura, mobiliario y dotación de equipos</v>
      </c>
      <c r="E163" s="131"/>
      <c r="F163" s="131" t="str">
        <f>'E 2024'!N140</f>
        <v>Mejoramiento de el 100% las instalaciones locativas de las oficinas de la LHCN, infraestructura, mobiliario y dotación de equipos</v>
      </c>
      <c r="G163" s="137" t="s">
        <v>26</v>
      </c>
      <c r="H163" s="120"/>
      <c r="I163" s="120"/>
      <c r="J163" s="120"/>
      <c r="K163" s="120"/>
      <c r="L163" s="120"/>
      <c r="M163" s="133">
        <f>'E 2024'!O140</f>
        <v>0.1</v>
      </c>
      <c r="N163" s="120"/>
      <c r="O163" s="120"/>
      <c r="P163" s="120"/>
      <c r="Q163" s="120"/>
      <c r="R163" s="120"/>
      <c r="S163" s="120"/>
      <c r="T163" s="120"/>
      <c r="U163" s="120"/>
      <c r="V163" s="120"/>
      <c r="W163" s="120"/>
      <c r="X163" s="87" t="s">
        <v>26</v>
      </c>
      <c r="Y163" s="137" t="s">
        <v>26</v>
      </c>
      <c r="Z163" s="120"/>
      <c r="AA163" s="120"/>
      <c r="AB163" s="120"/>
      <c r="AC163" s="120"/>
      <c r="AD163" s="120"/>
      <c r="AE163" s="120"/>
      <c r="AF163" s="120"/>
      <c r="AG163" s="120"/>
      <c r="AH163" s="120"/>
      <c r="AI163" s="120"/>
      <c r="AJ163" s="120"/>
      <c r="AK163" s="120"/>
      <c r="AL163" s="120"/>
      <c r="AM163" s="120"/>
      <c r="AN163" s="120"/>
      <c r="AO163" s="120"/>
    </row>
    <row r="164" spans="1:41" ht="38.25" x14ac:dyDescent="0.25">
      <c r="A164" s="120"/>
      <c r="B164" s="67" t="s">
        <v>301</v>
      </c>
      <c r="C164" s="120"/>
      <c r="D164" s="131" t="str">
        <f>'E 2024'!L141</f>
        <v>2 Ventanillas de atención al ciudadano en funcionamiento</v>
      </c>
      <c r="E164" s="131"/>
      <c r="F164" s="131" t="str">
        <f>'E 2024'!N141</f>
        <v>2 Ventanillas de atención al ciudadano en funcionamiento</v>
      </c>
      <c r="G164" s="134" t="s">
        <v>418</v>
      </c>
      <c r="H164" s="120"/>
      <c r="I164" s="120"/>
      <c r="J164" s="120"/>
      <c r="K164" s="120"/>
      <c r="L164" s="120"/>
      <c r="M164" s="133">
        <f>'E 2024'!O141</f>
        <v>0.1</v>
      </c>
      <c r="N164" s="120"/>
      <c r="O164" s="120"/>
      <c r="P164" s="120"/>
      <c r="Q164" s="120"/>
      <c r="R164" s="120"/>
      <c r="S164" s="120"/>
      <c r="T164" s="120"/>
      <c r="U164" s="120"/>
      <c r="V164" s="120"/>
      <c r="W164" s="120"/>
      <c r="X164" s="87" t="s">
        <v>26</v>
      </c>
      <c r="Y164" s="134" t="s">
        <v>418</v>
      </c>
      <c r="Z164" s="120"/>
      <c r="AA164" s="120"/>
      <c r="AB164" s="120"/>
      <c r="AC164" s="120"/>
      <c r="AD164" s="120"/>
      <c r="AE164" s="120"/>
      <c r="AF164" s="120"/>
      <c r="AG164" s="120"/>
      <c r="AH164" s="120"/>
      <c r="AI164" s="120"/>
      <c r="AJ164" s="120"/>
      <c r="AK164" s="120"/>
      <c r="AL164" s="120"/>
      <c r="AM164" s="120"/>
      <c r="AN164" s="120"/>
      <c r="AO164" s="120"/>
    </row>
    <row r="165" spans="1:41" ht="45" x14ac:dyDescent="0.25">
      <c r="A165" s="120"/>
      <c r="B165" s="67" t="s">
        <v>301</v>
      </c>
      <c r="C165" s="120"/>
      <c r="D165" s="131" t="str">
        <f>'E 2024'!L142</f>
        <v>Fortalecimiento de las capacidades logísticas y de transporte de la LHCN</v>
      </c>
      <c r="E165" s="131"/>
      <c r="F165" s="131" t="str">
        <f>'E 2024'!N142</f>
        <v>Fortalecimiento de las capacidades logísticas y de transporte de la LHCN</v>
      </c>
      <c r="G165" s="137" t="s">
        <v>26</v>
      </c>
      <c r="H165" s="120"/>
      <c r="I165" s="120"/>
      <c r="J165" s="120"/>
      <c r="K165" s="120"/>
      <c r="L165" s="120"/>
      <c r="M165" s="133">
        <f>'E 2024'!O142</f>
        <v>0.2</v>
      </c>
      <c r="N165" s="120"/>
      <c r="O165" s="120"/>
      <c r="P165" s="120"/>
      <c r="Q165" s="120"/>
      <c r="R165" s="120"/>
      <c r="S165" s="120"/>
      <c r="T165" s="120"/>
      <c r="U165" s="120"/>
      <c r="V165" s="120"/>
      <c r="W165" s="120"/>
      <c r="X165" s="87" t="s">
        <v>26</v>
      </c>
      <c r="Y165" s="137" t="s">
        <v>26</v>
      </c>
      <c r="Z165" s="120"/>
      <c r="AA165" s="120"/>
      <c r="AB165" s="120"/>
      <c r="AC165" s="120"/>
      <c r="AD165" s="120"/>
      <c r="AE165" s="120"/>
      <c r="AF165" s="120"/>
      <c r="AG165" s="120"/>
      <c r="AH165" s="120"/>
      <c r="AI165" s="120"/>
      <c r="AJ165" s="120"/>
      <c r="AK165" s="120"/>
      <c r="AL165" s="120"/>
      <c r="AM165" s="120"/>
      <c r="AN165" s="120"/>
      <c r="AO165" s="120"/>
    </row>
    <row r="166" spans="1:41" ht="51" x14ac:dyDescent="0.25">
      <c r="A166" s="120"/>
      <c r="B166" s="11" t="s">
        <v>307</v>
      </c>
      <c r="C166" s="120"/>
      <c r="D166" s="131"/>
      <c r="E166" s="131"/>
      <c r="F166" s="131"/>
      <c r="G166" s="137"/>
      <c r="H166" s="120"/>
      <c r="I166" s="120"/>
      <c r="J166" s="120"/>
      <c r="K166" s="120"/>
      <c r="L166" s="120"/>
      <c r="M166" s="133">
        <f>'E 2024'!O143</f>
        <v>0.1</v>
      </c>
      <c r="N166" s="120"/>
      <c r="O166" s="120"/>
      <c r="P166" s="120"/>
      <c r="Q166" s="120"/>
      <c r="R166" s="120"/>
      <c r="S166" s="120"/>
      <c r="T166" s="120"/>
      <c r="U166" s="120"/>
      <c r="V166" s="120"/>
      <c r="W166" s="120"/>
      <c r="X166" s="87"/>
      <c r="Y166" s="137"/>
      <c r="Z166" s="120"/>
      <c r="AA166" s="120"/>
      <c r="AB166" s="120"/>
      <c r="AC166" s="120"/>
      <c r="AD166" s="120"/>
      <c r="AE166" s="120"/>
      <c r="AF166" s="120"/>
      <c r="AG166" s="120"/>
      <c r="AH166" s="120"/>
      <c r="AI166" s="120"/>
      <c r="AJ166" s="120"/>
      <c r="AK166" s="120"/>
      <c r="AL166" s="120"/>
      <c r="AM166" s="120"/>
      <c r="AN166" s="120"/>
      <c r="AO166" s="120"/>
    </row>
    <row r="167" spans="1:41" ht="60" x14ac:dyDescent="0.25">
      <c r="A167" s="120"/>
      <c r="B167" s="71" t="s">
        <v>307</v>
      </c>
      <c r="C167" s="120"/>
      <c r="D167" s="131" t="str">
        <f>'E 2024'!L144</f>
        <v>Presentar una propuesta de reforma normativa del Sistema Desconcentrado de Localidades (Decreto 581 de 2004)</v>
      </c>
      <c r="E167" s="131"/>
      <c r="F167" s="131" t="str">
        <f>'E 2024'!N144</f>
        <v>Presentar una propuesta de reforma normativa del Sistema Desconcentrado de Localidades (Decreto 581 de 2004)</v>
      </c>
      <c r="G167" s="137" t="s">
        <v>26</v>
      </c>
      <c r="H167" s="120"/>
      <c r="I167" s="120"/>
      <c r="J167" s="120"/>
      <c r="K167" s="120"/>
      <c r="L167" s="120"/>
      <c r="M167" s="133">
        <f>'E 2024'!O144</f>
        <v>1</v>
      </c>
      <c r="N167" s="120"/>
      <c r="O167" s="120"/>
      <c r="P167" s="120"/>
      <c r="Q167" s="120"/>
      <c r="R167" s="120"/>
      <c r="S167" s="120"/>
      <c r="T167" s="120"/>
      <c r="U167" s="120"/>
      <c r="V167" s="120"/>
      <c r="W167" s="120"/>
      <c r="X167" s="87" t="s">
        <v>26</v>
      </c>
      <c r="Y167" s="137" t="s">
        <v>26</v>
      </c>
      <c r="Z167" s="120"/>
      <c r="AA167" s="120"/>
      <c r="AB167" s="120"/>
      <c r="AC167" s="120"/>
      <c r="AD167" s="120"/>
      <c r="AE167" s="120"/>
      <c r="AF167" s="120"/>
      <c r="AG167" s="120"/>
      <c r="AH167" s="120"/>
      <c r="AI167" s="120"/>
      <c r="AJ167" s="120"/>
      <c r="AK167" s="120"/>
      <c r="AL167" s="120"/>
      <c r="AM167" s="120"/>
      <c r="AN167" s="120"/>
      <c r="AO167" s="120"/>
    </row>
    <row r="168" spans="1:41" ht="33" customHeight="1" x14ac:dyDescent="0.25">
      <c r="A168" s="120"/>
      <c r="B168" s="11" t="s">
        <v>314</v>
      </c>
      <c r="C168" s="120"/>
      <c r="D168" s="131"/>
      <c r="E168" s="131"/>
      <c r="F168" s="131"/>
      <c r="G168" s="137"/>
      <c r="H168" s="120"/>
      <c r="I168" s="120"/>
      <c r="J168" s="120"/>
      <c r="K168" s="120"/>
      <c r="L168" s="120"/>
      <c r="M168" s="133">
        <f>'E 2024'!O145</f>
        <v>0.1</v>
      </c>
      <c r="N168" s="120"/>
      <c r="O168" s="120"/>
      <c r="P168" s="120"/>
      <c r="Q168" s="120"/>
      <c r="R168" s="120"/>
      <c r="S168" s="120"/>
      <c r="T168" s="120"/>
      <c r="U168" s="120"/>
      <c r="V168" s="120"/>
      <c r="W168" s="120"/>
      <c r="X168" s="87"/>
      <c r="Y168" s="137"/>
      <c r="Z168" s="120"/>
      <c r="AA168" s="120"/>
      <c r="AB168" s="120"/>
      <c r="AC168" s="120"/>
      <c r="AD168" s="120"/>
      <c r="AE168" s="120"/>
      <c r="AF168" s="120"/>
      <c r="AG168" s="120"/>
      <c r="AH168" s="120"/>
      <c r="AI168" s="120"/>
      <c r="AJ168" s="120"/>
      <c r="AK168" s="120"/>
      <c r="AL168" s="120"/>
      <c r="AM168" s="120"/>
      <c r="AN168" s="120"/>
      <c r="AO168" s="120"/>
    </row>
    <row r="169" spans="1:41" ht="30" x14ac:dyDescent="0.25">
      <c r="A169" s="120"/>
      <c r="B169" s="72" t="s">
        <v>314</v>
      </c>
      <c r="C169" s="120"/>
      <c r="D169" s="131" t="str">
        <f>'E 2024'!L146</f>
        <v>1 innovación pública implementada en la LHCN</v>
      </c>
      <c r="E169" s="131"/>
      <c r="F169" s="131" t="str">
        <f>'E 2024'!N146</f>
        <v>1 innovación pública implementada en la LHCN</v>
      </c>
      <c r="G169" s="137" t="s">
        <v>309</v>
      </c>
      <c r="H169" s="120"/>
      <c r="I169" s="120"/>
      <c r="J169" s="120"/>
      <c r="K169" s="120"/>
      <c r="L169" s="120"/>
      <c r="M169" s="133">
        <f>'E 2024'!O146</f>
        <v>1</v>
      </c>
      <c r="N169" s="120"/>
      <c r="O169" s="120"/>
      <c r="P169" s="120"/>
      <c r="Q169" s="120"/>
      <c r="R169" s="120"/>
      <c r="S169" s="120"/>
      <c r="T169" s="120"/>
      <c r="U169" s="120"/>
      <c r="V169" s="120"/>
      <c r="W169" s="120"/>
      <c r="X169" s="87" t="s">
        <v>26</v>
      </c>
      <c r="Y169" s="137" t="s">
        <v>309</v>
      </c>
      <c r="Z169" s="120"/>
      <c r="AA169" s="120"/>
      <c r="AB169" s="120"/>
      <c r="AC169" s="120"/>
      <c r="AD169" s="120"/>
      <c r="AE169" s="120"/>
      <c r="AF169" s="120"/>
      <c r="AG169" s="120"/>
      <c r="AH169" s="120"/>
      <c r="AI169" s="120"/>
      <c r="AJ169" s="120"/>
      <c r="AK169" s="120"/>
      <c r="AL169" s="120"/>
      <c r="AM169" s="120"/>
      <c r="AN169" s="120"/>
      <c r="AO169" s="120"/>
    </row>
    <row r="170" spans="1:41" ht="33.75" customHeight="1" x14ac:dyDescent="0.25">
      <c r="A170" s="120"/>
      <c r="B170" s="11" t="s">
        <v>318</v>
      </c>
      <c r="C170" s="120"/>
      <c r="D170" s="131"/>
      <c r="E170" s="131"/>
      <c r="F170" s="131"/>
      <c r="G170" s="137"/>
      <c r="H170" s="120"/>
      <c r="I170" s="120"/>
      <c r="J170" s="120"/>
      <c r="K170" s="120"/>
      <c r="L170" s="120"/>
      <c r="M170" s="133">
        <f>'E 2024'!O147</f>
        <v>0.2</v>
      </c>
      <c r="N170" s="120"/>
      <c r="O170" s="120"/>
      <c r="P170" s="120"/>
      <c r="Q170" s="120"/>
      <c r="R170" s="120"/>
      <c r="S170" s="120"/>
      <c r="T170" s="120"/>
      <c r="U170" s="120"/>
      <c r="V170" s="120"/>
      <c r="W170" s="120"/>
      <c r="X170" s="87"/>
      <c r="Y170" s="137"/>
      <c r="Z170" s="120"/>
      <c r="AA170" s="120"/>
      <c r="AB170" s="120"/>
      <c r="AC170" s="120"/>
      <c r="AD170" s="120"/>
      <c r="AE170" s="120"/>
      <c r="AF170" s="120"/>
      <c r="AG170" s="120"/>
      <c r="AH170" s="120"/>
      <c r="AI170" s="120"/>
      <c r="AJ170" s="120"/>
      <c r="AK170" s="120"/>
      <c r="AL170" s="120"/>
      <c r="AM170" s="120"/>
      <c r="AN170" s="120"/>
      <c r="AO170" s="120"/>
    </row>
    <row r="171" spans="1:41" ht="45" x14ac:dyDescent="0.25">
      <c r="A171" s="120"/>
      <c r="B171" s="73" t="s">
        <v>318</v>
      </c>
      <c r="C171" s="120"/>
      <c r="D171" s="131" t="str">
        <f>'E 2024'!L148</f>
        <v xml:space="preserve">1 Micrositio implementado para la publicación de la gestión de la LHCN </v>
      </c>
      <c r="E171" s="131"/>
      <c r="F171" s="131" t="str">
        <f>'E 2024'!N148</f>
        <v xml:space="preserve">1 Micrositio implementado para la publicación de la gestión de la LHCN </v>
      </c>
      <c r="G171" s="134" t="s">
        <v>317</v>
      </c>
      <c r="H171" s="120"/>
      <c r="I171" s="120"/>
      <c r="J171" s="120"/>
      <c r="K171" s="120"/>
      <c r="L171" s="120"/>
      <c r="M171" s="133">
        <f>'E 2024'!O148</f>
        <v>0.3</v>
      </c>
      <c r="N171" s="120"/>
      <c r="O171" s="120"/>
      <c r="P171" s="120"/>
      <c r="Q171" s="120"/>
      <c r="R171" s="120"/>
      <c r="S171" s="120"/>
      <c r="T171" s="120"/>
      <c r="U171" s="120"/>
      <c r="V171" s="120"/>
      <c r="W171" s="120"/>
      <c r="X171" s="87" t="s">
        <v>26</v>
      </c>
      <c r="Y171" s="134" t="s">
        <v>317</v>
      </c>
      <c r="Z171" s="120"/>
      <c r="AA171" s="120"/>
      <c r="AB171" s="120"/>
      <c r="AC171" s="120"/>
      <c r="AD171" s="120"/>
      <c r="AE171" s="120"/>
      <c r="AF171" s="120"/>
      <c r="AG171" s="120"/>
      <c r="AH171" s="120"/>
      <c r="AI171" s="120"/>
      <c r="AJ171" s="120"/>
      <c r="AK171" s="120"/>
      <c r="AL171" s="120"/>
      <c r="AM171" s="120"/>
      <c r="AN171" s="120"/>
      <c r="AO171" s="120"/>
    </row>
    <row r="172" spans="1:41" ht="30" x14ac:dyDescent="0.25">
      <c r="A172" s="120"/>
      <c r="B172" s="73" t="s">
        <v>318</v>
      </c>
      <c r="C172" s="120"/>
      <c r="D172" s="131" t="str">
        <f>'E 2024'!L149</f>
        <v>1 base de datos abiertos publicado</v>
      </c>
      <c r="E172" s="131"/>
      <c r="F172" s="131" t="str">
        <f>'E 2024'!N149</f>
        <v>1 base de datos abiertos publicado</v>
      </c>
      <c r="G172" s="134" t="s">
        <v>317</v>
      </c>
      <c r="H172" s="120"/>
      <c r="I172" s="120"/>
      <c r="J172" s="120"/>
      <c r="K172" s="120"/>
      <c r="L172" s="120"/>
      <c r="M172" s="133">
        <f>'E 2024'!O149</f>
        <v>0.3</v>
      </c>
      <c r="N172" s="120"/>
      <c r="O172" s="120"/>
      <c r="P172" s="120"/>
      <c r="Q172" s="120"/>
      <c r="R172" s="120"/>
      <c r="S172" s="120"/>
      <c r="T172" s="120"/>
      <c r="U172" s="120"/>
      <c r="V172" s="120"/>
      <c r="W172" s="120"/>
      <c r="X172" s="87" t="s">
        <v>26</v>
      </c>
      <c r="Y172" s="134" t="s">
        <v>317</v>
      </c>
      <c r="Z172" s="120"/>
      <c r="AA172" s="120"/>
      <c r="AB172" s="120"/>
      <c r="AC172" s="120"/>
      <c r="AD172" s="120"/>
      <c r="AE172" s="120"/>
      <c r="AF172" s="120"/>
      <c r="AG172" s="120"/>
      <c r="AH172" s="120"/>
      <c r="AI172" s="120"/>
      <c r="AJ172" s="120"/>
      <c r="AK172" s="120"/>
      <c r="AL172" s="120"/>
      <c r="AM172" s="120"/>
      <c r="AN172" s="120"/>
      <c r="AO172" s="120"/>
    </row>
    <row r="173" spans="1:41" ht="30" x14ac:dyDescent="0.25">
      <c r="A173" s="120"/>
      <c r="B173" s="73" t="s">
        <v>318</v>
      </c>
      <c r="C173" s="120"/>
      <c r="D173" s="131" t="str">
        <f>'E 2024'!L150</f>
        <v>3 rendiciones de cuentas realizadas</v>
      </c>
      <c r="E173" s="131" t="str">
        <f>'E 2024'!M150</f>
        <v>2 rendiciones de cuentas realizadas</v>
      </c>
      <c r="F173" s="131" t="str">
        <f>'E 2024'!N150</f>
        <v>5 rendiciones de cuentas realizadas</v>
      </c>
      <c r="G173" s="134" t="s">
        <v>317</v>
      </c>
      <c r="H173" s="120"/>
      <c r="I173" s="120"/>
      <c r="J173" s="120"/>
      <c r="K173" s="120"/>
      <c r="L173" s="120"/>
      <c r="M173" s="133">
        <f>'E 2024'!O150</f>
        <v>0.4</v>
      </c>
      <c r="N173" s="120"/>
      <c r="O173" s="120"/>
      <c r="P173" s="120"/>
      <c r="Q173" s="120"/>
      <c r="R173" s="120"/>
      <c r="S173" s="120"/>
      <c r="T173" s="120"/>
      <c r="U173" s="120"/>
      <c r="V173" s="120"/>
      <c r="W173" s="120"/>
      <c r="X173" s="87" t="s">
        <v>26</v>
      </c>
      <c r="Y173" s="134" t="s">
        <v>317</v>
      </c>
      <c r="Z173" s="120"/>
      <c r="AA173" s="120"/>
      <c r="AB173" s="120"/>
      <c r="AC173" s="120"/>
      <c r="AD173" s="120"/>
      <c r="AE173" s="120"/>
      <c r="AF173" s="120"/>
      <c r="AG173" s="120"/>
      <c r="AH173" s="120"/>
      <c r="AI173" s="120"/>
      <c r="AJ173" s="120"/>
      <c r="AK173" s="120"/>
      <c r="AL173" s="120"/>
      <c r="AM173" s="120"/>
      <c r="AN173" s="120"/>
      <c r="AO173" s="120"/>
    </row>
    <row r="174" spans="1:41" x14ac:dyDescent="0.25">
      <c r="A174" s="120"/>
      <c r="B174" s="39"/>
      <c r="C174" s="120"/>
      <c r="D174" s="131"/>
      <c r="E174" s="131"/>
      <c r="F174" s="131"/>
      <c r="G174" s="137"/>
      <c r="H174" s="120"/>
      <c r="I174" s="120"/>
      <c r="J174" s="120"/>
      <c r="K174" s="120"/>
      <c r="L174" s="120"/>
      <c r="M174" s="133">
        <f>'E 2024'!O151</f>
        <v>0.2</v>
      </c>
      <c r="N174" s="120"/>
      <c r="O174" s="120"/>
      <c r="P174" s="120"/>
      <c r="Q174" s="120"/>
      <c r="R174" s="120"/>
      <c r="S174" s="120"/>
      <c r="T174" s="120"/>
      <c r="U174" s="120"/>
      <c r="V174" s="120"/>
      <c r="W174" s="120"/>
      <c r="X174" s="87"/>
      <c r="Y174" s="137"/>
      <c r="Z174" s="120"/>
      <c r="AA174" s="120"/>
      <c r="AB174" s="120"/>
      <c r="AC174" s="120"/>
      <c r="AD174" s="120"/>
      <c r="AE174" s="120"/>
      <c r="AF174" s="120"/>
      <c r="AG174" s="120"/>
      <c r="AH174" s="120"/>
      <c r="AI174" s="120"/>
      <c r="AJ174" s="120"/>
      <c r="AK174" s="120"/>
      <c r="AL174" s="120"/>
      <c r="AM174" s="120"/>
      <c r="AN174" s="120"/>
      <c r="AO174" s="120"/>
    </row>
    <row r="175" spans="1:41" ht="51" x14ac:dyDescent="0.25">
      <c r="A175" s="120"/>
      <c r="B175" s="11" t="s">
        <v>133</v>
      </c>
      <c r="C175" s="120"/>
      <c r="D175" s="131"/>
      <c r="E175" s="131"/>
      <c r="F175" s="131"/>
      <c r="G175" s="137"/>
      <c r="H175" s="120"/>
      <c r="I175" s="120"/>
      <c r="J175" s="120"/>
      <c r="K175" s="120"/>
      <c r="L175" s="120"/>
      <c r="M175" s="133">
        <f>'E 2024'!O152</f>
        <v>0.8</v>
      </c>
      <c r="N175" s="120"/>
      <c r="O175" s="120"/>
      <c r="P175" s="120"/>
      <c r="Q175" s="120"/>
      <c r="R175" s="120"/>
      <c r="S175" s="120"/>
      <c r="T175" s="120"/>
      <c r="U175" s="120"/>
      <c r="V175" s="120"/>
      <c r="W175" s="120"/>
      <c r="X175" s="87"/>
      <c r="Y175" s="137"/>
      <c r="Z175" s="120"/>
      <c r="AA175" s="120"/>
      <c r="AB175" s="120"/>
      <c r="AC175" s="120"/>
      <c r="AD175" s="120"/>
      <c r="AE175" s="120"/>
      <c r="AF175" s="120"/>
      <c r="AG175" s="120"/>
      <c r="AH175" s="120"/>
      <c r="AI175" s="120"/>
      <c r="AJ175" s="120"/>
      <c r="AK175" s="120"/>
      <c r="AL175" s="120"/>
      <c r="AM175" s="120"/>
      <c r="AN175" s="120"/>
      <c r="AO175" s="120"/>
    </row>
    <row r="176" spans="1:41" ht="90" x14ac:dyDescent="0.25">
      <c r="A176" s="120"/>
      <c r="B176" s="74" t="s">
        <v>133</v>
      </c>
      <c r="C176" s="120"/>
      <c r="D176" s="133">
        <f>'E 2024'!L153</f>
        <v>1</v>
      </c>
      <c r="E176" s="133">
        <f>'E 2024'!M153</f>
        <v>1</v>
      </c>
      <c r="F176" s="133">
        <f>'E 2024'!N153</f>
        <v>1</v>
      </c>
      <c r="G176" s="134" t="s">
        <v>140</v>
      </c>
      <c r="H176" s="120"/>
      <c r="I176" s="120"/>
      <c r="J176" s="120"/>
      <c r="K176" s="120"/>
      <c r="L176" s="120"/>
      <c r="M176" s="133">
        <f>'E 2024'!O153</f>
        <v>0.3</v>
      </c>
      <c r="N176" s="120"/>
      <c r="O176" s="120"/>
      <c r="P176" s="120"/>
      <c r="Q176" s="120"/>
      <c r="R176" s="120"/>
      <c r="S176" s="120"/>
      <c r="T176" s="120"/>
      <c r="U176" s="120"/>
      <c r="V176" s="120"/>
      <c r="W176" s="120"/>
      <c r="X176" s="87" t="s">
        <v>26</v>
      </c>
      <c r="Y176" s="134" t="s">
        <v>140</v>
      </c>
      <c r="Z176" s="120"/>
      <c r="AA176" s="120"/>
      <c r="AB176" s="120"/>
      <c r="AC176" s="120"/>
      <c r="AD176" s="120"/>
      <c r="AE176" s="120"/>
      <c r="AF176" s="120"/>
      <c r="AG176" s="120"/>
      <c r="AH176" s="120"/>
      <c r="AI176" s="120"/>
      <c r="AJ176" s="120"/>
      <c r="AK176" s="120"/>
      <c r="AL176" s="120"/>
      <c r="AM176" s="120"/>
      <c r="AN176" s="120"/>
      <c r="AO176" s="120"/>
    </row>
    <row r="177" spans="1:41" ht="51" x14ac:dyDescent="0.25">
      <c r="A177" s="120"/>
      <c r="B177" s="74" t="s">
        <v>133</v>
      </c>
      <c r="C177" s="120"/>
      <c r="D177" s="133">
        <f>'E 2024'!L154</f>
        <v>1</v>
      </c>
      <c r="E177" s="133">
        <f>'E 2024'!M154</f>
        <v>1</v>
      </c>
      <c r="F177" s="133">
        <f>'E 2024'!N154</f>
        <v>1</v>
      </c>
      <c r="G177" s="134" t="s">
        <v>132</v>
      </c>
      <c r="H177" s="120"/>
      <c r="I177" s="120"/>
      <c r="J177" s="120"/>
      <c r="K177" s="120"/>
      <c r="L177" s="120"/>
      <c r="M177" s="133">
        <f>'E 2024'!O154</f>
        <v>0.3</v>
      </c>
      <c r="N177" s="120"/>
      <c r="O177" s="120"/>
      <c r="P177" s="120"/>
      <c r="Q177" s="120"/>
      <c r="R177" s="120"/>
      <c r="S177" s="120"/>
      <c r="T177" s="120"/>
      <c r="U177" s="120"/>
      <c r="V177" s="120"/>
      <c r="W177" s="120"/>
      <c r="X177" s="87" t="s">
        <v>26</v>
      </c>
      <c r="Y177" s="134" t="s">
        <v>132</v>
      </c>
      <c r="Z177" s="120"/>
      <c r="AA177" s="120"/>
      <c r="AB177" s="120"/>
      <c r="AC177" s="120"/>
      <c r="AD177" s="120"/>
      <c r="AE177" s="120"/>
      <c r="AF177" s="120"/>
      <c r="AG177" s="120"/>
      <c r="AH177" s="120"/>
      <c r="AI177" s="120"/>
      <c r="AJ177" s="120"/>
      <c r="AK177" s="120"/>
      <c r="AL177" s="120"/>
      <c r="AM177" s="120"/>
      <c r="AN177" s="120"/>
      <c r="AO177" s="120"/>
    </row>
    <row r="178" spans="1:41" ht="51" x14ac:dyDescent="0.25">
      <c r="A178" s="120"/>
      <c r="B178" s="74" t="s">
        <v>133</v>
      </c>
      <c r="C178" s="120"/>
      <c r="D178" s="131" t="str">
        <f>'E 2024'!L155</f>
        <v>Crear y fortalecer 1 Consejo Local de Mujeres</v>
      </c>
      <c r="E178" s="131"/>
      <c r="F178" s="131" t="str">
        <f>'E 2024'!N155</f>
        <v>Crear y fortalecer 1 Consejo Local de Mujeres</v>
      </c>
      <c r="G178" s="137" t="s">
        <v>142</v>
      </c>
      <c r="H178" s="120"/>
      <c r="I178" s="120"/>
      <c r="J178" s="120"/>
      <c r="K178" s="120"/>
      <c r="L178" s="120"/>
      <c r="M178" s="133">
        <f>'E 2024'!O155</f>
        <v>0.1</v>
      </c>
      <c r="N178" s="120"/>
      <c r="O178" s="120"/>
      <c r="P178" s="120"/>
      <c r="Q178" s="120"/>
      <c r="R178" s="120"/>
      <c r="S178" s="120"/>
      <c r="T178" s="120"/>
      <c r="U178" s="120"/>
      <c r="V178" s="120"/>
      <c r="W178" s="120"/>
      <c r="X178" s="87" t="s">
        <v>26</v>
      </c>
      <c r="Y178" s="137" t="s">
        <v>142</v>
      </c>
      <c r="Z178" s="120"/>
      <c r="AA178" s="120"/>
      <c r="AB178" s="120"/>
      <c r="AC178" s="120"/>
      <c r="AD178" s="120"/>
      <c r="AE178" s="120"/>
      <c r="AF178" s="120"/>
      <c r="AG178" s="120"/>
      <c r="AH178" s="120"/>
      <c r="AI178" s="120"/>
      <c r="AJ178" s="120"/>
      <c r="AK178" s="120"/>
      <c r="AL178" s="120"/>
      <c r="AM178" s="120"/>
      <c r="AN178" s="120"/>
      <c r="AO178" s="120"/>
    </row>
    <row r="179" spans="1:41" ht="51" x14ac:dyDescent="0.25">
      <c r="A179" s="120"/>
      <c r="B179" s="74" t="s">
        <v>133</v>
      </c>
      <c r="C179" s="120"/>
      <c r="D179" s="131" t="str">
        <f>'E 2024'!L156</f>
        <v>Crear y fortalecer 1 Consejo Local de Cultura</v>
      </c>
      <c r="E179" s="131"/>
      <c r="F179" s="131" t="str">
        <f>'E 2024'!N156</f>
        <v>Crear y fortalecer 1 Consejo Local de Cultura</v>
      </c>
      <c r="G179" s="137" t="s">
        <v>182</v>
      </c>
      <c r="H179" s="120"/>
      <c r="I179" s="120"/>
      <c r="J179" s="120"/>
      <c r="K179" s="120"/>
      <c r="L179" s="120"/>
      <c r="M179" s="133">
        <f>'E 2024'!O156</f>
        <v>0.1</v>
      </c>
      <c r="N179" s="120"/>
      <c r="O179" s="120"/>
      <c r="P179" s="120"/>
      <c r="Q179" s="120"/>
      <c r="R179" s="120"/>
      <c r="S179" s="120"/>
      <c r="T179" s="120"/>
      <c r="U179" s="120"/>
      <c r="V179" s="120"/>
      <c r="W179" s="120"/>
      <c r="X179" s="87" t="s">
        <v>26</v>
      </c>
      <c r="Y179" s="137" t="s">
        <v>182</v>
      </c>
      <c r="Z179" s="120"/>
      <c r="AA179" s="120"/>
      <c r="AB179" s="120"/>
      <c r="AC179" s="120"/>
      <c r="AD179" s="120"/>
      <c r="AE179" s="120"/>
      <c r="AF179" s="120"/>
      <c r="AG179" s="120"/>
      <c r="AH179" s="120"/>
      <c r="AI179" s="120"/>
      <c r="AJ179" s="120"/>
      <c r="AK179" s="120"/>
      <c r="AL179" s="120"/>
      <c r="AM179" s="120"/>
      <c r="AN179" s="120"/>
      <c r="AO179" s="120"/>
    </row>
    <row r="180" spans="1:41" ht="51" x14ac:dyDescent="0.25">
      <c r="A180" s="120"/>
      <c r="B180" s="74" t="s">
        <v>133</v>
      </c>
      <c r="C180" s="120"/>
      <c r="D180" s="131" t="str">
        <f>'E 2024'!L157</f>
        <v>1 Caracterización de las organizaciones comunitarias urbanas de la LHCN</v>
      </c>
      <c r="E180" s="131" t="str">
        <f>'E 2024'!M157</f>
        <v>1 Caracterización de las organizaciones comunitarias rurales de la LHCN</v>
      </c>
      <c r="F180" s="131" t="str">
        <f>'E 2024'!N157</f>
        <v>2 Caracterizaciones de las organizaciones comunitarias urbanas y rurales de la LHCN</v>
      </c>
      <c r="G180" s="134" t="s">
        <v>132</v>
      </c>
      <c r="H180" s="120"/>
      <c r="I180" s="120"/>
      <c r="J180" s="120"/>
      <c r="K180" s="120"/>
      <c r="L180" s="120"/>
      <c r="M180" s="133">
        <f>'E 2024'!O157</f>
        <v>0.2</v>
      </c>
      <c r="N180" s="120"/>
      <c r="O180" s="120"/>
      <c r="P180" s="120"/>
      <c r="Q180" s="120"/>
      <c r="R180" s="120"/>
      <c r="S180" s="120"/>
      <c r="T180" s="120"/>
      <c r="U180" s="120"/>
      <c r="V180" s="120"/>
      <c r="W180" s="120"/>
      <c r="X180" s="87" t="s">
        <v>26</v>
      </c>
      <c r="Y180" s="134" t="s">
        <v>132</v>
      </c>
      <c r="Z180" s="120"/>
      <c r="AA180" s="120"/>
      <c r="AB180" s="120"/>
      <c r="AC180" s="120"/>
      <c r="AD180" s="120"/>
      <c r="AE180" s="120"/>
      <c r="AF180" s="120"/>
      <c r="AG180" s="120"/>
      <c r="AH180" s="120"/>
      <c r="AI180" s="120"/>
      <c r="AJ180" s="120"/>
      <c r="AK180" s="120"/>
      <c r="AL180" s="120"/>
      <c r="AM180" s="120"/>
      <c r="AN180" s="120"/>
      <c r="AO180" s="120"/>
    </row>
    <row r="181" spans="1:41" ht="26.25" customHeight="1" x14ac:dyDescent="0.25">
      <c r="A181" s="120"/>
      <c r="B181" s="11" t="s">
        <v>122</v>
      </c>
      <c r="C181" s="120"/>
      <c r="D181" s="131"/>
      <c r="E181" s="131"/>
      <c r="F181" s="131"/>
      <c r="G181" s="137"/>
      <c r="H181" s="120"/>
      <c r="I181" s="120"/>
      <c r="J181" s="120"/>
      <c r="K181" s="120"/>
      <c r="L181" s="120"/>
      <c r="M181" s="133">
        <f>'E 2024'!O158</f>
        <v>0.2</v>
      </c>
      <c r="N181" s="120"/>
      <c r="O181" s="120"/>
      <c r="P181" s="120"/>
      <c r="Q181" s="120"/>
      <c r="R181" s="120"/>
      <c r="S181" s="120"/>
      <c r="T181" s="120"/>
      <c r="U181" s="120"/>
      <c r="V181" s="120"/>
      <c r="W181" s="120"/>
      <c r="X181" s="87"/>
      <c r="Y181" s="137"/>
      <c r="Z181" s="120"/>
      <c r="AA181" s="120"/>
      <c r="AB181" s="120"/>
      <c r="AC181" s="120"/>
      <c r="AD181" s="120"/>
      <c r="AE181" s="120"/>
      <c r="AF181" s="120"/>
      <c r="AG181" s="120"/>
      <c r="AH181" s="120"/>
      <c r="AI181" s="120"/>
      <c r="AJ181" s="120"/>
      <c r="AK181" s="120"/>
      <c r="AL181" s="120"/>
      <c r="AM181" s="120"/>
      <c r="AN181" s="120"/>
      <c r="AO181" s="120"/>
    </row>
    <row r="182" spans="1:41" ht="45" x14ac:dyDescent="0.25">
      <c r="A182" s="120"/>
      <c r="B182" s="75" t="s">
        <v>122</v>
      </c>
      <c r="C182" s="120"/>
      <c r="D182" s="131" t="str">
        <f>'E 2024'!L159</f>
        <v>6 procesos formativos a los habitantes de la zona urbana de la LHCN</v>
      </c>
      <c r="E182" s="131" t="str">
        <f>'E 2024'!M159</f>
        <v>6 procesos formativos a los habitantes de la zona rural de la LHCN</v>
      </c>
      <c r="F182" s="131" t="str">
        <f>'E 2024'!N159</f>
        <v>12 procesos formativos a los habitantes de la zona urbana y rural de la LHCN</v>
      </c>
      <c r="G182" s="137" t="s">
        <v>104</v>
      </c>
      <c r="H182" s="120"/>
      <c r="I182" s="120"/>
      <c r="J182" s="120"/>
      <c r="K182" s="120"/>
      <c r="L182" s="120"/>
      <c r="M182" s="133">
        <f>'E 2024'!O159</f>
        <v>1</v>
      </c>
      <c r="N182" s="120"/>
      <c r="O182" s="120"/>
      <c r="P182" s="120"/>
      <c r="Q182" s="120"/>
      <c r="R182" s="120"/>
      <c r="S182" s="120"/>
      <c r="T182" s="120"/>
      <c r="U182" s="120"/>
      <c r="V182" s="120"/>
      <c r="W182" s="120"/>
      <c r="X182" s="87" t="s">
        <v>26</v>
      </c>
      <c r="Y182" s="137" t="s">
        <v>104</v>
      </c>
      <c r="Z182" s="120"/>
      <c r="AA182" s="120"/>
      <c r="AB182" s="120"/>
      <c r="AC182" s="120"/>
      <c r="AD182" s="120"/>
      <c r="AE182" s="120"/>
      <c r="AF182" s="120"/>
      <c r="AG182" s="120"/>
      <c r="AH182" s="120"/>
      <c r="AI182" s="120"/>
      <c r="AJ182" s="120"/>
      <c r="AK182" s="120"/>
      <c r="AL182" s="120"/>
      <c r="AM182" s="120"/>
      <c r="AN182" s="120"/>
      <c r="AO182" s="120"/>
    </row>
    <row r="183" spans="1:41" x14ac:dyDescent="0.25">
      <c r="G183" s="138"/>
      <c r="Y183" s="138"/>
    </row>
    <row r="184" spans="1:41" x14ac:dyDescent="0.25">
      <c r="G184" s="139"/>
      <c r="Y184" s="139"/>
    </row>
  </sheetData>
  <mergeCells count="49">
    <mergeCell ref="G7:G8"/>
    <mergeCell ref="AJ7:AJ8"/>
    <mergeCell ref="AK7:AK8"/>
    <mergeCell ref="AL7:AL8"/>
    <mergeCell ref="AM7:AM8"/>
    <mergeCell ref="W7:W8"/>
    <mergeCell ref="X7:X8"/>
    <mergeCell ref="Z7:Z8"/>
    <mergeCell ref="AA7:AA8"/>
    <mergeCell ref="AB7:AB8"/>
    <mergeCell ref="AC7:AC8"/>
    <mergeCell ref="Y7:Y8"/>
    <mergeCell ref="Q7:Q8"/>
    <mergeCell ref="R7:R8"/>
    <mergeCell ref="S7:S8"/>
    <mergeCell ref="T7:T8"/>
    <mergeCell ref="O7:O8"/>
    <mergeCell ref="P7:P8"/>
    <mergeCell ref="AN7:AN8"/>
    <mergeCell ref="AO7:AO8"/>
    <mergeCell ref="AD7:AD8"/>
    <mergeCell ref="AE7:AE8"/>
    <mergeCell ref="AF7:AF8"/>
    <mergeCell ref="AG7:AG8"/>
    <mergeCell ref="AH7:AH8"/>
    <mergeCell ref="AI7:AI8"/>
    <mergeCell ref="A6:AB6"/>
    <mergeCell ref="AC6:AG6"/>
    <mergeCell ref="AI6:AN6"/>
    <mergeCell ref="A7:A8"/>
    <mergeCell ref="B7:B8"/>
    <mergeCell ref="C7:C8"/>
    <mergeCell ref="D7:F7"/>
    <mergeCell ref="H7:H8"/>
    <mergeCell ref="I7:I8"/>
    <mergeCell ref="J7:J8"/>
    <mergeCell ref="U7:U8"/>
    <mergeCell ref="V7:V8"/>
    <mergeCell ref="K7:K8"/>
    <mergeCell ref="L7:L8"/>
    <mergeCell ref="M7:M8"/>
    <mergeCell ref="N7:N8"/>
    <mergeCell ref="A5:B5"/>
    <mergeCell ref="C5:AO5"/>
    <mergeCell ref="A1:B4"/>
    <mergeCell ref="C1:AN1"/>
    <mergeCell ref="C2:AN2"/>
    <mergeCell ref="C3:AN3"/>
    <mergeCell ref="C4:AN4"/>
  </mergeCells>
  <hyperlinks>
    <hyperlink ref="AH58" r:id="rId1" display="https://community.secop.gov.co/Public/Tendering/ContractNoticePhases/View?PPI=CO1.PPI.34241554&amp;isFromPublicArea=True&amp;isModal=False"/>
    <hyperlink ref="AH148" r:id="rId2"/>
    <hyperlink ref="AH149" r:id="rId3"/>
  </hyperlinks>
  <pageMargins left="0.7" right="0.7" top="0.75" bottom="0.75" header="0.3" footer="0.3"/>
  <pageSetup paperSize="9" orientation="landscape"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INSTRUCTIVO</vt:lpstr>
      <vt:lpstr>Estratégico 2025</vt:lpstr>
      <vt:lpstr>Inversión 2025</vt:lpstr>
      <vt:lpstr>Matriz General 2024</vt:lpstr>
      <vt:lpstr>Matriz Gestores de Metas</vt:lpstr>
      <vt:lpstr>E 2024</vt:lpstr>
      <vt:lpstr>I 2024</vt:lpstr>
      <vt:lpstr>'Matriz Gestores de Metas'!Títulos_a_imprimir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ACER</dc:creator>
  <cp:keywords/>
  <dc:description/>
  <cp:lastModifiedBy>Maria Mernarda Perez Carmona</cp:lastModifiedBy>
  <cp:revision/>
  <cp:lastPrinted>2025-04-14T13:36:26Z</cp:lastPrinted>
  <dcterms:created xsi:type="dcterms:W3CDTF">2024-12-18T21:34:47Z</dcterms:created>
  <dcterms:modified xsi:type="dcterms:W3CDTF">2025-05-14T19:31:29Z</dcterms:modified>
  <cp:category/>
  <cp:contentStatus/>
</cp:coreProperties>
</file>