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pachecos\Downloads\"/>
    </mc:Choice>
  </mc:AlternateContent>
  <xr:revisionPtr revIDLastSave="0" documentId="13_ncr:1_{22A044A5-E25A-4DDA-81FD-27C066CBB2D8}" xr6:coauthVersionLast="47" xr6:coauthVersionMax="47" xr10:uidLastSave="{00000000-0000-0000-0000-000000000000}"/>
  <bookViews>
    <workbookView xWindow="-120" yWindow="-120" windowWidth="29040" windowHeight="15840" tabRatio="779" firstSheet="16" activeTab="22" xr2:uid="{00000000-000D-0000-FFFF-FFFF00000000}"/>
  </bookViews>
  <sheets>
    <sheet name="SEC. PLANEACIÓN" sheetId="87" r:id="rId1"/>
    <sheet name="SEC. GENERAL" sheetId="88" r:id="rId2"/>
    <sheet name="TALENTO HUMANO" sheetId="89" r:id="rId3"/>
    <sheet name="DATT" sheetId="91" r:id="rId4"/>
    <sheet name="ESCUELA DE GOBIERNO" sheetId="90" r:id="rId5"/>
    <sheet name="APOYO LOGISTICO" sheetId="92" r:id="rId6"/>
    <sheet name="ARCHIVO GENERAL" sheetId="93" r:id="rId7"/>
    <sheet name="ESPACIO PÚBLICO" sheetId="94" r:id="rId8"/>
    <sheet name="FONDO DE PENSIONES" sheetId="95" r:id="rId9"/>
    <sheet name="SEC. PARTICIPACIÓN" sheetId="96" r:id="rId10"/>
    <sheet name="SEC. EDUCACIÓN" sheetId="97" r:id="rId11"/>
    <sheet name="SEC. HACIENDA" sheetId="98" r:id="rId12"/>
    <sheet name="SEC. INFRAESTRUCTURA" sheetId="99" r:id="rId13"/>
    <sheet name="SEC. INTERIOR" sheetId="100" r:id="rId14"/>
    <sheet name="OFIC. ASES. JURIDICA" sheetId="101" r:id="rId15"/>
    <sheet name="CONTROL DISCIPLINARIO" sheetId="102" r:id="rId16"/>
    <sheet name="COOPERACIÓN INTERNACIONAL" sheetId="103" r:id="rId17"/>
    <sheet name="OFIC. ASES. INFORMATICA" sheetId="104" r:id="rId18"/>
    <sheet name="OFIC. ASES. CONTROL INTERNO" sheetId="105" r:id="rId19"/>
    <sheet name="GESTION DE RIESGO" sheetId="106" r:id="rId20"/>
    <sheet name="DADIS" sheetId="107" r:id="rId21"/>
    <sheet name="DEPTO. ADMIN. VALORIZACIÓN" sheetId="108" r:id="rId22"/>
    <sheet name="COMUNIC. PRENSA" sheetId="109" r:id="rId23"/>
    <sheet name="RESUMEN APOYO" sheetId="83" state="hidden" r:id="rId24"/>
    <sheet name="RESUMEN PROCESOS" sheetId="84" state="hidden" r:id="rId25"/>
    <sheet name="RESUMEN ALERTAS" sheetId="85" state="hidden" r:id="rId26"/>
  </sheets>
  <externalReferences>
    <externalReference r:id="rId27"/>
    <externalReference r:id="rId28"/>
  </externalReferences>
  <definedNames>
    <definedName name="_xlnm._FilterDatabase" localSheetId="5" hidden="1">'APOYO LOGISTICO'!$A$13:$AW$20</definedName>
    <definedName name="_xlnm._FilterDatabase" localSheetId="6" hidden="1">'ARCHIVO GENERAL'!$A$13:$AW$25</definedName>
    <definedName name="_xlnm._FilterDatabase" localSheetId="22" hidden="1">'COMUNIC. PRENSA'!$A$13:$AW$17</definedName>
    <definedName name="_xlnm._FilterDatabase" localSheetId="15" hidden="1">'CONTROL DISCIPLINARIO'!$A$13:$AW$18</definedName>
    <definedName name="_xlnm._FilterDatabase" localSheetId="16" hidden="1">'COOPERACIÓN INTERNACIONAL'!$A$13:$AW$17</definedName>
    <definedName name="_xlnm._FilterDatabase" localSheetId="20" hidden="1">DADIS!$A$13:$AW$31</definedName>
    <definedName name="_xlnm._FilterDatabase" localSheetId="3" hidden="1">DATT!$A$13:$AW$19</definedName>
    <definedName name="_xlnm._FilterDatabase" localSheetId="21" hidden="1">'DEPTO. ADMIN. VALORIZACIÓN'!$A$13:$AW$21</definedName>
    <definedName name="_xlnm._FilterDatabase" localSheetId="4" hidden="1">'ESCUELA DE GOBIERNO'!$A$13:$AW$19</definedName>
    <definedName name="_xlnm._FilterDatabase" localSheetId="7" hidden="1">'ESPACIO PÚBLICO'!$A$13:$AW$19</definedName>
    <definedName name="_xlnm._FilterDatabase" localSheetId="8" hidden="1">'FONDO DE PENSIONES'!$A$13:$AW$47</definedName>
    <definedName name="_xlnm._FilterDatabase" localSheetId="19" hidden="1">'GESTION DE RIESGO'!$A$13:$AW$29</definedName>
    <definedName name="_xlnm._FilterDatabase" localSheetId="18" hidden="1">'OFIC. ASES. CONTROL INTERNO'!$A$13:$AW$21</definedName>
    <definedName name="_xlnm._FilterDatabase" localSheetId="17" hidden="1">'OFIC. ASES. INFORMATICA'!$A$13:$AW$25</definedName>
    <definedName name="_xlnm._FilterDatabase" localSheetId="14" hidden="1">'OFIC. ASES. JURIDICA'!$A$13:$AW$36</definedName>
    <definedName name="_xlnm._FilterDatabase" localSheetId="23" hidden="1">'RESUMEN APOYO'!$A$17:$AW$19</definedName>
    <definedName name="_xlnm._FilterDatabase" localSheetId="24" hidden="1">'RESUMEN PROCESOS'!$A$17:$AW$19</definedName>
    <definedName name="_xlnm._FilterDatabase" localSheetId="10" hidden="1">'SEC. EDUCACIÓN'!$A$13:$AW$24</definedName>
    <definedName name="_xlnm._FilterDatabase" localSheetId="1" hidden="1">'SEC. GENERAL'!$A$13:$AW$48</definedName>
    <definedName name="_xlnm._FilterDatabase" localSheetId="11" hidden="1">'SEC. HACIENDA'!$A$13:$AW$28</definedName>
    <definedName name="_xlnm._FilterDatabase" localSheetId="12" hidden="1">'SEC. INFRAESTRUCTURA'!$A$13:$AW$28</definedName>
    <definedName name="_xlnm._FilterDatabase" localSheetId="13" hidden="1">'SEC. INTERIOR'!$A$13:$AW$23</definedName>
    <definedName name="_xlnm._FilterDatabase" localSheetId="9" hidden="1">'SEC. PARTICIPACIÓN'!$A$13:$AW$35</definedName>
    <definedName name="_xlnm._FilterDatabase" localSheetId="0" hidden="1">'SEC. PLANEACIÓN'!$A$13:$AW$29</definedName>
    <definedName name="_xlnm._FilterDatabase" localSheetId="2" hidden="1">'TALENTO HUMANO'!$A$13:$AW$24</definedName>
    <definedName name="_Hlk134191426" localSheetId="5">'APOYO LOGISTICO'!#REF!</definedName>
    <definedName name="_Hlk134191426" localSheetId="6">'ARCHIVO GENERAL'!#REF!</definedName>
    <definedName name="_Hlk134191426" localSheetId="22">'COMUNIC. PRENSA'!#REF!</definedName>
    <definedName name="_Hlk134191426" localSheetId="15">'CONTROL DISCIPLINARIO'!#REF!</definedName>
    <definedName name="_Hlk134191426" localSheetId="16">'COOPERACIÓN INTERNACIONAL'!#REF!</definedName>
    <definedName name="_Hlk134191426" localSheetId="20">DADIS!#REF!</definedName>
    <definedName name="_Hlk134191426" localSheetId="3">DATT!#REF!</definedName>
    <definedName name="_Hlk134191426" localSheetId="21">'DEPTO. ADMIN. VALORIZACIÓN'!#REF!</definedName>
    <definedName name="_Hlk134191426" localSheetId="4">'ESCUELA DE GOBIERNO'!#REF!</definedName>
    <definedName name="_Hlk134191426" localSheetId="7">'ESPACIO PÚBLICO'!#REF!</definedName>
    <definedName name="_Hlk134191426" localSheetId="8">'FONDO DE PENSIONES'!#REF!</definedName>
    <definedName name="_Hlk134191426" localSheetId="19">'GESTION DE RIESGO'!#REF!</definedName>
    <definedName name="_Hlk134191426" localSheetId="18">'OFIC. ASES. CONTROL INTERNO'!#REF!</definedName>
    <definedName name="_Hlk134191426" localSheetId="17">'OFIC. ASES. INFORMATICA'!#REF!</definedName>
    <definedName name="_Hlk134191426" localSheetId="14">'OFIC. ASES. JURIDICA'!$AW$16</definedName>
    <definedName name="_Hlk134191426" localSheetId="10">'SEC. EDUCACIÓN'!#REF!</definedName>
    <definedName name="_Hlk134191426" localSheetId="1">'SEC. GENERAL'!#REF!</definedName>
    <definedName name="_Hlk134191426" localSheetId="11">'SEC. HACIENDA'!#REF!</definedName>
    <definedName name="_Hlk134191426" localSheetId="12">'SEC. INFRAESTRUCTURA'!#REF!</definedName>
    <definedName name="_Hlk134191426" localSheetId="13">'SEC. INTERIOR'!#REF!</definedName>
    <definedName name="_Hlk134191426" localSheetId="9">'SEC. PARTICIPACIÓN'!#REF!</definedName>
    <definedName name="_Hlk134191426" localSheetId="0">'SEC. PLANEACIÓN'!#REF!</definedName>
    <definedName name="_Hlk134191426" localSheetId="2">'TALENTO HUMANO'!#REF!</definedName>
    <definedName name="_Hlk134382244" localSheetId="5">'APOYO LOGISTICO'!#REF!</definedName>
    <definedName name="_Hlk134382244" localSheetId="6">'ARCHIVO GENERAL'!#REF!</definedName>
    <definedName name="_Hlk134382244" localSheetId="22">'COMUNIC. PRENSA'!#REF!</definedName>
    <definedName name="_Hlk134382244" localSheetId="15">'CONTROL DISCIPLINARIO'!#REF!</definedName>
    <definedName name="_Hlk134382244" localSheetId="16">'COOPERACIÓN INTERNACIONAL'!#REF!</definedName>
    <definedName name="_Hlk134382244" localSheetId="20">DADIS!#REF!</definedName>
    <definedName name="_Hlk134382244" localSheetId="3">DATT!#REF!</definedName>
    <definedName name="_Hlk134382244" localSheetId="21">'DEPTO. ADMIN. VALORIZACIÓN'!#REF!</definedName>
    <definedName name="_Hlk134382244" localSheetId="4">'ESCUELA DE GOBIERNO'!#REF!</definedName>
    <definedName name="_Hlk134382244" localSheetId="7">'ESPACIO PÚBLICO'!#REF!</definedName>
    <definedName name="_Hlk134382244" localSheetId="8">'FONDO DE PENSIONES'!#REF!</definedName>
    <definedName name="_Hlk134382244" localSheetId="19">'GESTION DE RIESGO'!#REF!</definedName>
    <definedName name="_Hlk134382244" localSheetId="18">'OFIC. ASES. CONTROL INTERNO'!#REF!</definedName>
    <definedName name="_Hlk134382244" localSheetId="17">'OFIC. ASES. INFORMATICA'!#REF!</definedName>
    <definedName name="_Hlk134382244" localSheetId="14">'OFIC. ASES. JURIDICA'!#REF!</definedName>
    <definedName name="_Hlk134382244" localSheetId="10">'SEC. EDUCACIÓN'!#REF!</definedName>
    <definedName name="_Hlk134382244" localSheetId="1">'SEC. GENERAL'!#REF!</definedName>
    <definedName name="_Hlk134382244" localSheetId="11">'SEC. HACIENDA'!#REF!</definedName>
    <definedName name="_Hlk134382244" localSheetId="12">'SEC. INFRAESTRUCTURA'!#REF!</definedName>
    <definedName name="_Hlk134382244" localSheetId="13">'SEC. INTERIOR'!#REF!</definedName>
    <definedName name="_Hlk134382244" localSheetId="9">'SEC. PARTICIPACIÓN'!#REF!</definedName>
    <definedName name="_Hlk134382244" localSheetId="0">'SEC. PLANEACIÓN'!#REF!</definedName>
    <definedName name="_Hlk134382244" localSheetId="2">'TALENTO HUMANO'!#REF!</definedName>
    <definedName name="_xlnm.Print_Area" localSheetId="23">'RESUMEN APOYO'!$A$17:$AO$53</definedName>
    <definedName name="_xlnm.Print_Area" localSheetId="24">'RESUMEN PROCESOS'!$A$17:$AO$65</definedName>
    <definedName name="TipoDeActivo" localSheetId="23">#REF!</definedName>
    <definedName name="TipoDeActivo" localSheetId="24">#REF!</definedName>
    <definedName name="TipoDeActiv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85" l="1"/>
  <c r="F44" i="85"/>
  <c r="E44" i="85"/>
  <c r="D44" i="85"/>
  <c r="C44" i="85"/>
  <c r="G33" i="85"/>
  <c r="F33" i="85"/>
  <c r="E33" i="85"/>
  <c r="D33" i="85"/>
  <c r="C33" i="85"/>
  <c r="G21" i="85"/>
  <c r="F21" i="85"/>
  <c r="E21" i="85"/>
  <c r="E46" i="85"/>
  <c r="D21" i="85"/>
  <c r="C21" i="85"/>
  <c r="G9" i="85"/>
  <c r="G46" i="85"/>
  <c r="F9" i="85"/>
  <c r="F46" i="85"/>
  <c r="E9" i="85"/>
  <c r="D9" i="85"/>
  <c r="D46" i="85"/>
  <c r="C9" i="85"/>
  <c r="C46" i="85"/>
  <c r="AW52" i="84"/>
  <c r="AV52" i="84"/>
  <c r="AT52" i="84"/>
  <c r="AT53" i="84" s="1"/>
  <c r="AS52" i="84"/>
  <c r="AR52" i="84"/>
  <c r="AQ52" i="84"/>
  <c r="AP52" i="84"/>
  <c r="AN52" i="84"/>
  <c r="AM52" i="84"/>
  <c r="AL52" i="84"/>
  <c r="AJ52" i="84"/>
  <c r="AI52" i="84"/>
  <c r="AH52" i="84"/>
  <c r="AF52" i="84"/>
  <c r="AE52" i="84"/>
  <c r="AC52" i="84"/>
  <c r="AB52" i="84"/>
  <c r="AA52" i="84"/>
  <c r="Z52" i="84"/>
  <c r="Y52" i="84"/>
  <c r="X52" i="84"/>
  <c r="W52" i="84"/>
  <c r="V52" i="84"/>
  <c r="U52" i="84"/>
  <c r="T52" i="84"/>
  <c r="S52" i="84"/>
  <c r="R52" i="84"/>
  <c r="N52" i="84"/>
  <c r="M52" i="84"/>
  <c r="L52" i="84"/>
  <c r="K52" i="84"/>
  <c r="J52" i="84"/>
  <c r="I52" i="84"/>
  <c r="H52" i="84"/>
  <c r="G52" i="84"/>
  <c r="AT51" i="84"/>
  <c r="AN49" i="84"/>
  <c r="AM49" i="84"/>
  <c r="AL49" i="84"/>
  <c r="AJ49" i="84"/>
  <c r="AI49" i="84"/>
  <c r="AH49" i="84"/>
  <c r="AG49" i="84"/>
  <c r="AF49" i="84"/>
  <c r="AE49" i="84"/>
  <c r="AC49" i="84"/>
  <c r="AB49" i="84"/>
  <c r="AA49" i="84"/>
  <c r="Z49" i="84"/>
  <c r="Y49" i="84"/>
  <c r="X49" i="84"/>
  <c r="W49" i="84"/>
  <c r="V49" i="84"/>
  <c r="U49" i="84"/>
  <c r="T49" i="84"/>
  <c r="S49" i="84"/>
  <c r="R49" i="84"/>
  <c r="N49" i="84"/>
  <c r="Q47" i="84" s="1"/>
  <c r="M49" i="84"/>
  <c r="P47" i="84" s="1"/>
  <c r="L49" i="84"/>
  <c r="O47" i="84" s="1"/>
  <c r="K49" i="84"/>
  <c r="J49" i="84"/>
  <c r="I49" i="84"/>
  <c r="H49" i="84"/>
  <c r="G49" i="84"/>
  <c r="AN48" i="84"/>
  <c r="AM48" i="84"/>
  <c r="AL48" i="84"/>
  <c r="AJ48" i="84"/>
  <c r="AI48" i="84"/>
  <c r="AH48" i="84"/>
  <c r="AG48" i="84"/>
  <c r="AF48" i="84"/>
  <c r="AE48" i="84"/>
  <c r="AC48" i="84"/>
  <c r="AB48" i="84"/>
  <c r="AA48" i="84"/>
  <c r="Z48" i="84"/>
  <c r="Y48" i="84"/>
  <c r="X48" i="84"/>
  <c r="W48" i="84"/>
  <c r="V48" i="84"/>
  <c r="U48" i="84"/>
  <c r="T48" i="84"/>
  <c r="S48" i="84"/>
  <c r="R48" i="84"/>
  <c r="N48" i="84"/>
  <c r="M48" i="84"/>
  <c r="L48" i="84"/>
  <c r="K48" i="84"/>
  <c r="J48" i="84"/>
  <c r="I48" i="84"/>
  <c r="H48" i="84"/>
  <c r="G48" i="84"/>
  <c r="AN47" i="84"/>
  <c r="AM47" i="84"/>
  <c r="AL47" i="84"/>
  <c r="AJ47" i="84"/>
  <c r="AI47" i="84"/>
  <c r="AH47" i="84"/>
  <c r="AG47" i="84"/>
  <c r="AF47" i="84"/>
  <c r="AE47" i="84"/>
  <c r="AC47" i="84"/>
  <c r="AB47" i="84"/>
  <c r="AA47" i="84"/>
  <c r="Z47" i="84"/>
  <c r="Y47" i="84"/>
  <c r="X47" i="84"/>
  <c r="W47" i="84"/>
  <c r="V47" i="84"/>
  <c r="U47" i="84"/>
  <c r="T47" i="84"/>
  <c r="S47" i="84"/>
  <c r="R47" i="84"/>
  <c r="N47" i="84"/>
  <c r="M47" i="84"/>
  <c r="L47" i="84"/>
  <c r="K47" i="84"/>
  <c r="J47" i="84"/>
  <c r="I47" i="84"/>
  <c r="H47" i="84"/>
  <c r="G47" i="84"/>
  <c r="C47" i="84"/>
  <c r="AN46" i="84"/>
  <c r="AM46" i="84"/>
  <c r="AL46" i="84"/>
  <c r="AJ46" i="84"/>
  <c r="AI46" i="84"/>
  <c r="AH46" i="84"/>
  <c r="AF46" i="84"/>
  <c r="AE46" i="84"/>
  <c r="AC46" i="84"/>
  <c r="AB46" i="84"/>
  <c r="AA46" i="84"/>
  <c r="Z46" i="84"/>
  <c r="Y46" i="84"/>
  <c r="X46" i="84"/>
  <c r="W46" i="84"/>
  <c r="V46" i="84"/>
  <c r="U46" i="84"/>
  <c r="T46" i="84"/>
  <c r="S46" i="84"/>
  <c r="R46" i="84"/>
  <c r="N46" i="84"/>
  <c r="Q44" i="84" s="1"/>
  <c r="M46" i="84"/>
  <c r="P44" i="84" s="1"/>
  <c r="L46" i="84"/>
  <c r="O44" i="84" s="1"/>
  <c r="K46" i="84"/>
  <c r="J46" i="84"/>
  <c r="I46" i="84"/>
  <c r="H46" i="84"/>
  <c r="G46" i="84"/>
  <c r="AN45" i="84"/>
  <c r="AM45" i="84"/>
  <c r="AL45" i="84"/>
  <c r="AJ45" i="84"/>
  <c r="AI45" i="84"/>
  <c r="AH45" i="84"/>
  <c r="AF45" i="84"/>
  <c r="AE45" i="84"/>
  <c r="AC45" i="84"/>
  <c r="AB45" i="84"/>
  <c r="AA45" i="84"/>
  <c r="Z45" i="84"/>
  <c r="Y45" i="84"/>
  <c r="X45" i="84"/>
  <c r="W45" i="84"/>
  <c r="V45" i="84"/>
  <c r="U45" i="84"/>
  <c r="T45" i="84"/>
  <c r="S45" i="84"/>
  <c r="R45" i="84"/>
  <c r="N45" i="84"/>
  <c r="M45" i="84"/>
  <c r="L45" i="84"/>
  <c r="K45" i="84"/>
  <c r="J45" i="84"/>
  <c r="I45" i="84"/>
  <c r="H45" i="84"/>
  <c r="G45" i="84"/>
  <c r="AN44" i="84"/>
  <c r="AM44" i="84"/>
  <c r="AL44" i="84"/>
  <c r="AJ44" i="84"/>
  <c r="AI44" i="84"/>
  <c r="AH44" i="84"/>
  <c r="AF44" i="84"/>
  <c r="AE44" i="84"/>
  <c r="AC44" i="84"/>
  <c r="AB44" i="84"/>
  <c r="AA44" i="84"/>
  <c r="Z44" i="84"/>
  <c r="Y44" i="84"/>
  <c r="X44" i="84"/>
  <c r="W44" i="84"/>
  <c r="V44" i="84"/>
  <c r="U44" i="84"/>
  <c r="T44" i="84"/>
  <c r="S44" i="84"/>
  <c r="R44" i="84"/>
  <c r="N44" i="84"/>
  <c r="M44" i="84"/>
  <c r="L44" i="84"/>
  <c r="K44" i="84"/>
  <c r="J44" i="84"/>
  <c r="I44" i="84"/>
  <c r="H44" i="84"/>
  <c r="G44" i="84"/>
  <c r="C44" i="84"/>
  <c r="D44" i="84" s="1"/>
  <c r="AN43" i="84"/>
  <c r="AM43" i="84"/>
  <c r="AL43" i="84"/>
  <c r="AJ43" i="84"/>
  <c r="AI43" i="84"/>
  <c r="AH43" i="84"/>
  <c r="AF43" i="84"/>
  <c r="AE43" i="84"/>
  <c r="AC43" i="84"/>
  <c r="AB43" i="84"/>
  <c r="AA43" i="84"/>
  <c r="Z43" i="84"/>
  <c r="Y43" i="84"/>
  <c r="X43" i="84"/>
  <c r="W43" i="84"/>
  <c r="V43" i="84"/>
  <c r="U43" i="84"/>
  <c r="T43" i="84"/>
  <c r="S43" i="84"/>
  <c r="R43" i="84"/>
  <c r="N43" i="84"/>
  <c r="Q41" i="84" s="1"/>
  <c r="M43" i="84"/>
  <c r="P41" i="84" s="1"/>
  <c r="L43" i="84"/>
  <c r="O41" i="84" s="1"/>
  <c r="K43" i="84"/>
  <c r="J43" i="84"/>
  <c r="I43" i="84"/>
  <c r="H43" i="84"/>
  <c r="G43" i="84"/>
  <c r="AN42" i="84"/>
  <c r="AM42" i="84"/>
  <c r="AL42" i="84"/>
  <c r="AJ42" i="84"/>
  <c r="AI42" i="84"/>
  <c r="AH42" i="84"/>
  <c r="AF42" i="84"/>
  <c r="AE42" i="84"/>
  <c r="AC42" i="84"/>
  <c r="AB42" i="84"/>
  <c r="AA42" i="84"/>
  <c r="Z42" i="84"/>
  <c r="Y42" i="84"/>
  <c r="X42" i="84"/>
  <c r="W42" i="84"/>
  <c r="V42" i="84"/>
  <c r="U42" i="84"/>
  <c r="T42" i="84"/>
  <c r="S42" i="84"/>
  <c r="R42" i="84"/>
  <c r="N42" i="84"/>
  <c r="M42" i="84"/>
  <c r="L42" i="84"/>
  <c r="K42" i="84"/>
  <c r="J42" i="84"/>
  <c r="I42" i="84"/>
  <c r="H42" i="84"/>
  <c r="G42" i="84"/>
  <c r="AN41" i="84"/>
  <c r="AM41" i="84"/>
  <c r="AL41" i="84"/>
  <c r="AJ41" i="84"/>
  <c r="AI41" i="84"/>
  <c r="AH41" i="84"/>
  <c r="AF41" i="84"/>
  <c r="AE41" i="84"/>
  <c r="AC41" i="84"/>
  <c r="AB41" i="84"/>
  <c r="AA41" i="84"/>
  <c r="Z41" i="84"/>
  <c r="Y41" i="84"/>
  <c r="X41" i="84"/>
  <c r="W41" i="84"/>
  <c r="V41" i="84"/>
  <c r="U41" i="84"/>
  <c r="T41" i="84"/>
  <c r="S41" i="84"/>
  <c r="R41" i="84"/>
  <c r="N41" i="84"/>
  <c r="M41" i="84"/>
  <c r="L41" i="84"/>
  <c r="K41" i="84"/>
  <c r="J41" i="84"/>
  <c r="I41" i="84"/>
  <c r="H41" i="84"/>
  <c r="G41" i="84"/>
  <c r="C41" i="84"/>
  <c r="D41" i="84" s="1"/>
  <c r="AN40" i="84"/>
  <c r="AM40" i="84"/>
  <c r="AL40" i="84"/>
  <c r="AJ40" i="84"/>
  <c r="AI40" i="84"/>
  <c r="AH40" i="84"/>
  <c r="AF40" i="84"/>
  <c r="AE40" i="84"/>
  <c r="AC40" i="84"/>
  <c r="AB40" i="84"/>
  <c r="AA40" i="84"/>
  <c r="Z40" i="84"/>
  <c r="Y40" i="84"/>
  <c r="X40" i="84"/>
  <c r="W40" i="84"/>
  <c r="V40" i="84"/>
  <c r="U40" i="84"/>
  <c r="T40" i="84"/>
  <c r="S40" i="84"/>
  <c r="R40" i="84"/>
  <c r="N40" i="84"/>
  <c r="Q38" i="84" s="1"/>
  <c r="M40" i="84"/>
  <c r="P38" i="84" s="1"/>
  <c r="L40" i="84"/>
  <c r="O38" i="84" s="1"/>
  <c r="K40" i="84"/>
  <c r="J40" i="84"/>
  <c r="I40" i="84"/>
  <c r="H40" i="84"/>
  <c r="G40" i="84"/>
  <c r="AN39" i="84"/>
  <c r="AM39" i="84"/>
  <c r="AL39" i="84"/>
  <c r="AJ39" i="84"/>
  <c r="AI39" i="84"/>
  <c r="AH39" i="84"/>
  <c r="AF39" i="84"/>
  <c r="AE39" i="84"/>
  <c r="AC39" i="84"/>
  <c r="AB39" i="84"/>
  <c r="AA39" i="84"/>
  <c r="Z39" i="84"/>
  <c r="Y39" i="84"/>
  <c r="X39" i="84"/>
  <c r="W39" i="84"/>
  <c r="V39" i="84"/>
  <c r="U39" i="84"/>
  <c r="T39" i="84"/>
  <c r="S39" i="84"/>
  <c r="R39" i="84"/>
  <c r="N39" i="84"/>
  <c r="M39" i="84"/>
  <c r="L39" i="84"/>
  <c r="K39" i="84"/>
  <c r="J39" i="84"/>
  <c r="I39" i="84"/>
  <c r="H39" i="84"/>
  <c r="G39" i="84"/>
  <c r="AN38" i="84"/>
  <c r="AM38" i="84"/>
  <c r="AL38" i="84"/>
  <c r="AJ38" i="84"/>
  <c r="AI38" i="84"/>
  <c r="AH38" i="84"/>
  <c r="AF38" i="84"/>
  <c r="AE38" i="84"/>
  <c r="AC38" i="84"/>
  <c r="AB38" i="84"/>
  <c r="AA38" i="84"/>
  <c r="Z38" i="84"/>
  <c r="Y38" i="84"/>
  <c r="X38" i="84"/>
  <c r="W38" i="84"/>
  <c r="V38" i="84"/>
  <c r="U38" i="84"/>
  <c r="T38" i="84"/>
  <c r="S38" i="84"/>
  <c r="R38" i="84"/>
  <c r="N38" i="84"/>
  <c r="M38" i="84"/>
  <c r="L38" i="84"/>
  <c r="K38" i="84"/>
  <c r="J38" i="84"/>
  <c r="I38" i="84"/>
  <c r="H38" i="84"/>
  <c r="G38" i="84"/>
  <c r="C38" i="84"/>
  <c r="D38" i="84" s="1"/>
  <c r="AN37" i="84"/>
  <c r="AM37" i="84"/>
  <c r="AL37" i="84"/>
  <c r="AJ37" i="84"/>
  <c r="AI37" i="84"/>
  <c r="AH37" i="84"/>
  <c r="AF37" i="84"/>
  <c r="AE37" i="84"/>
  <c r="AC37" i="84"/>
  <c r="AB37" i="84"/>
  <c r="AA37" i="84"/>
  <c r="Z37" i="84"/>
  <c r="Y37" i="84"/>
  <c r="X37" i="84"/>
  <c r="W37" i="84"/>
  <c r="V37" i="84"/>
  <c r="U37" i="84"/>
  <c r="T37" i="84"/>
  <c r="S37" i="84"/>
  <c r="R37" i="84"/>
  <c r="N37" i="84"/>
  <c r="M37" i="84"/>
  <c r="L37" i="84"/>
  <c r="K37" i="84"/>
  <c r="J37" i="84"/>
  <c r="I37" i="84"/>
  <c r="H37" i="84"/>
  <c r="G37" i="84"/>
  <c r="AN36" i="84"/>
  <c r="AM36" i="84"/>
  <c r="AL36" i="84"/>
  <c r="AJ36" i="84"/>
  <c r="AI36" i="84"/>
  <c r="AH36" i="84"/>
  <c r="AF36" i="84"/>
  <c r="AE36" i="84"/>
  <c r="AC36" i="84"/>
  <c r="AB36" i="84"/>
  <c r="AA36" i="84"/>
  <c r="Z36" i="84"/>
  <c r="Y36" i="84"/>
  <c r="X36" i="84"/>
  <c r="W36" i="84"/>
  <c r="V36" i="84"/>
  <c r="U36" i="84"/>
  <c r="T36" i="84"/>
  <c r="S36" i="84"/>
  <c r="R36" i="84"/>
  <c r="N36" i="84"/>
  <c r="M36" i="84"/>
  <c r="L36" i="84"/>
  <c r="K36" i="84"/>
  <c r="J36" i="84"/>
  <c r="I36" i="84"/>
  <c r="H36" i="84"/>
  <c r="G36" i="84"/>
  <c r="AN35" i="84"/>
  <c r="AM35" i="84"/>
  <c r="AL35" i="84"/>
  <c r="AJ35" i="84"/>
  <c r="AI35" i="84"/>
  <c r="AH35" i="84"/>
  <c r="AF35" i="84"/>
  <c r="AE35" i="84"/>
  <c r="AC35" i="84"/>
  <c r="AB35" i="84"/>
  <c r="AA35" i="84"/>
  <c r="Z35" i="84"/>
  <c r="Y35" i="84"/>
  <c r="X35" i="84"/>
  <c r="W35" i="84"/>
  <c r="V35" i="84"/>
  <c r="U35" i="84"/>
  <c r="T35" i="84"/>
  <c r="S35" i="84"/>
  <c r="R35" i="84"/>
  <c r="N35" i="84"/>
  <c r="M35" i="84"/>
  <c r="L35" i="84"/>
  <c r="K35" i="84"/>
  <c r="J35" i="84"/>
  <c r="I35" i="84"/>
  <c r="H35" i="84"/>
  <c r="G35" i="84"/>
  <c r="C35" i="84"/>
  <c r="AN34" i="84"/>
  <c r="AM34" i="84"/>
  <c r="AL34" i="84"/>
  <c r="AJ34" i="84"/>
  <c r="AI34" i="84"/>
  <c r="AH34" i="84"/>
  <c r="AF34" i="84"/>
  <c r="AE34" i="84"/>
  <c r="AC34" i="84"/>
  <c r="AB34" i="84"/>
  <c r="AA34" i="84"/>
  <c r="Z34" i="84"/>
  <c r="Y34" i="84"/>
  <c r="X34" i="84"/>
  <c r="W34" i="84"/>
  <c r="V34" i="84"/>
  <c r="U34" i="84"/>
  <c r="T34" i="84"/>
  <c r="S34" i="84"/>
  <c r="R34" i="84"/>
  <c r="N34" i="84"/>
  <c r="M34" i="84"/>
  <c r="L34" i="84"/>
  <c r="K34" i="84"/>
  <c r="J34" i="84"/>
  <c r="I34" i="84"/>
  <c r="H34" i="84"/>
  <c r="G34" i="84"/>
  <c r="AN33" i="84"/>
  <c r="AM33" i="84"/>
  <c r="AL33" i="84"/>
  <c r="AJ33" i="84"/>
  <c r="AI33" i="84"/>
  <c r="AH33" i="84"/>
  <c r="AF33" i="84"/>
  <c r="AE33" i="84"/>
  <c r="AC33" i="84"/>
  <c r="AB33" i="84"/>
  <c r="AA33" i="84"/>
  <c r="Z33" i="84"/>
  <c r="Y33" i="84"/>
  <c r="X33" i="84"/>
  <c r="W33" i="84"/>
  <c r="V33" i="84"/>
  <c r="U33" i="84"/>
  <c r="T33" i="84"/>
  <c r="S33" i="84"/>
  <c r="R33" i="84"/>
  <c r="N33" i="84"/>
  <c r="M33" i="84"/>
  <c r="L33" i="84"/>
  <c r="K33" i="84"/>
  <c r="J33" i="84"/>
  <c r="I33" i="84"/>
  <c r="H33" i="84"/>
  <c r="G33" i="84"/>
  <c r="AN32" i="84"/>
  <c r="AM32" i="84"/>
  <c r="AL32" i="84"/>
  <c r="AJ32" i="84"/>
  <c r="AI32" i="84"/>
  <c r="AH32" i="84"/>
  <c r="AF32" i="84"/>
  <c r="AE32" i="84"/>
  <c r="AC32" i="84"/>
  <c r="AB32" i="84"/>
  <c r="AA32" i="84"/>
  <c r="Z32" i="84"/>
  <c r="Y32" i="84"/>
  <c r="X32" i="84"/>
  <c r="W32" i="84"/>
  <c r="V32" i="84"/>
  <c r="U32" i="84"/>
  <c r="T32" i="84"/>
  <c r="S32" i="84"/>
  <c r="R32" i="84"/>
  <c r="N32" i="84"/>
  <c r="M32" i="84"/>
  <c r="L32" i="84"/>
  <c r="K32" i="84"/>
  <c r="J32" i="84"/>
  <c r="I32" i="84"/>
  <c r="H32" i="84"/>
  <c r="G32" i="84"/>
  <c r="C32" i="84"/>
  <c r="AN31" i="84"/>
  <c r="AM31" i="84"/>
  <c r="AL31" i="84"/>
  <c r="AJ31" i="84"/>
  <c r="AI31" i="84"/>
  <c r="AH31" i="84"/>
  <c r="AF31" i="84"/>
  <c r="AE31" i="84"/>
  <c r="AC31" i="84"/>
  <c r="AB31" i="84"/>
  <c r="AA31" i="84"/>
  <c r="Z31" i="84"/>
  <c r="Y31" i="84"/>
  <c r="X31" i="84"/>
  <c r="W31" i="84"/>
  <c r="V31" i="84"/>
  <c r="U31" i="84"/>
  <c r="T31" i="84"/>
  <c r="S31" i="84"/>
  <c r="R31" i="84"/>
  <c r="N31" i="84"/>
  <c r="M31" i="84"/>
  <c r="L31" i="84"/>
  <c r="K31" i="84"/>
  <c r="J31" i="84"/>
  <c r="I31" i="84"/>
  <c r="H31" i="84"/>
  <c r="G31" i="84"/>
  <c r="AN30" i="84"/>
  <c r="AM30" i="84"/>
  <c r="AL30" i="84"/>
  <c r="AJ30" i="84"/>
  <c r="AI30" i="84"/>
  <c r="AH30" i="84"/>
  <c r="AF30" i="84"/>
  <c r="AE30" i="84"/>
  <c r="AC30" i="84"/>
  <c r="AB30" i="84"/>
  <c r="AA30" i="84"/>
  <c r="Z30" i="84"/>
  <c r="Y30" i="84"/>
  <c r="X30" i="84"/>
  <c r="W30" i="84"/>
  <c r="V30" i="84"/>
  <c r="U30" i="84"/>
  <c r="T30" i="84"/>
  <c r="S30" i="84"/>
  <c r="R30" i="84"/>
  <c r="N30" i="84"/>
  <c r="M30" i="84"/>
  <c r="L30" i="84"/>
  <c r="K30" i="84"/>
  <c r="J30" i="84"/>
  <c r="I30" i="84"/>
  <c r="H30" i="84"/>
  <c r="G30" i="84"/>
  <c r="AN29" i="84"/>
  <c r="AM29" i="84"/>
  <c r="AL29" i="84"/>
  <c r="AJ29" i="84"/>
  <c r="AI29" i="84"/>
  <c r="AH29" i="84"/>
  <c r="AF29" i="84"/>
  <c r="AE29" i="84"/>
  <c r="AC29" i="84"/>
  <c r="AB29" i="84"/>
  <c r="AA29" i="84"/>
  <c r="Z29" i="84"/>
  <c r="Y29" i="84"/>
  <c r="X29" i="84"/>
  <c r="W29" i="84"/>
  <c r="V29" i="84"/>
  <c r="U29" i="84"/>
  <c r="T29" i="84"/>
  <c r="S29" i="84"/>
  <c r="R29" i="84"/>
  <c r="N29" i="84"/>
  <c r="M29" i="84"/>
  <c r="L29" i="84"/>
  <c r="K29" i="84"/>
  <c r="J29" i="84"/>
  <c r="I29" i="84"/>
  <c r="H29" i="84"/>
  <c r="G29" i="84"/>
  <c r="C29" i="84"/>
  <c r="AN28" i="84"/>
  <c r="AM28" i="84"/>
  <c r="AL28" i="84"/>
  <c r="AJ28" i="84"/>
  <c r="AI28" i="84"/>
  <c r="AH28" i="84"/>
  <c r="AF28" i="84"/>
  <c r="AE28" i="84"/>
  <c r="AC28" i="84"/>
  <c r="AB28" i="84"/>
  <c r="AA28" i="84"/>
  <c r="Z28" i="84"/>
  <c r="Y28" i="84"/>
  <c r="X28" i="84"/>
  <c r="W28" i="84"/>
  <c r="V28" i="84"/>
  <c r="U28" i="84"/>
  <c r="T28" i="84"/>
  <c r="S28" i="84"/>
  <c r="R28" i="84"/>
  <c r="N28" i="84"/>
  <c r="M28" i="84"/>
  <c r="L28" i="84"/>
  <c r="K28" i="84"/>
  <c r="J28" i="84"/>
  <c r="I28" i="84"/>
  <c r="H28" i="84"/>
  <c r="G28" i="84"/>
  <c r="AN27" i="84"/>
  <c r="AM27" i="84"/>
  <c r="AL27" i="84"/>
  <c r="AJ27" i="84"/>
  <c r="AI27" i="84"/>
  <c r="AH27" i="84"/>
  <c r="AF27" i="84"/>
  <c r="AE27" i="84"/>
  <c r="AC27" i="84"/>
  <c r="AB27" i="84"/>
  <c r="AA27" i="84"/>
  <c r="Z27" i="84"/>
  <c r="Y27" i="84"/>
  <c r="X27" i="84"/>
  <c r="W27" i="84"/>
  <c r="V27" i="84"/>
  <c r="U27" i="84"/>
  <c r="T27" i="84"/>
  <c r="S27" i="84"/>
  <c r="R27" i="84"/>
  <c r="N27" i="84"/>
  <c r="M27" i="84"/>
  <c r="L27" i="84"/>
  <c r="K27" i="84"/>
  <c r="J27" i="84"/>
  <c r="I27" i="84"/>
  <c r="H27" i="84"/>
  <c r="G27" i="84"/>
  <c r="AN26" i="84"/>
  <c r="AM26" i="84"/>
  <c r="AL26" i="84"/>
  <c r="AJ26" i="84"/>
  <c r="AI26" i="84"/>
  <c r="AH26" i="84"/>
  <c r="AF26" i="84"/>
  <c r="AE26" i="84"/>
  <c r="AC26" i="84"/>
  <c r="AB26" i="84"/>
  <c r="AA26" i="84"/>
  <c r="Z26" i="84"/>
  <c r="Y26" i="84"/>
  <c r="X26" i="84"/>
  <c r="W26" i="84"/>
  <c r="V26" i="84"/>
  <c r="U26" i="84"/>
  <c r="T26" i="84"/>
  <c r="S26" i="84"/>
  <c r="R26" i="84"/>
  <c r="N26" i="84"/>
  <c r="M26" i="84"/>
  <c r="L26" i="84"/>
  <c r="K26" i="84"/>
  <c r="J26" i="84"/>
  <c r="I26" i="84"/>
  <c r="H26" i="84"/>
  <c r="G26" i="84"/>
  <c r="C26" i="84"/>
  <c r="AN25" i="84"/>
  <c r="AM25" i="84"/>
  <c r="AL25" i="84"/>
  <c r="AJ25" i="84"/>
  <c r="AI25" i="84"/>
  <c r="AH25" i="84"/>
  <c r="AF25" i="84"/>
  <c r="AE25" i="84"/>
  <c r="AC25" i="84"/>
  <c r="AB25" i="84"/>
  <c r="AA25" i="84"/>
  <c r="Z25" i="84"/>
  <c r="Y25" i="84"/>
  <c r="X25" i="84"/>
  <c r="W25" i="84"/>
  <c r="V25" i="84"/>
  <c r="U25" i="84"/>
  <c r="T25" i="84"/>
  <c r="S25" i="84"/>
  <c r="R25" i="84"/>
  <c r="N25" i="84"/>
  <c r="M25" i="84"/>
  <c r="L25" i="84"/>
  <c r="K25" i="84"/>
  <c r="J25" i="84"/>
  <c r="I25" i="84"/>
  <c r="H25" i="84"/>
  <c r="G25" i="84"/>
  <c r="AN24" i="84"/>
  <c r="AM24" i="84"/>
  <c r="AL24" i="84"/>
  <c r="AJ24" i="84"/>
  <c r="AI24" i="84"/>
  <c r="AH24" i="84"/>
  <c r="AF24" i="84"/>
  <c r="AE24" i="84"/>
  <c r="AC24" i="84"/>
  <c r="AB24" i="84"/>
  <c r="AA24" i="84"/>
  <c r="Z24" i="84"/>
  <c r="Y24" i="84"/>
  <c r="X24" i="84"/>
  <c r="W24" i="84"/>
  <c r="V24" i="84"/>
  <c r="U24" i="84"/>
  <c r="T24" i="84"/>
  <c r="S24" i="84"/>
  <c r="R24" i="84"/>
  <c r="N24" i="84"/>
  <c r="M24" i="84"/>
  <c r="L24" i="84"/>
  <c r="K24" i="84"/>
  <c r="J24" i="84"/>
  <c r="I24" i="84"/>
  <c r="H24" i="84"/>
  <c r="G24" i="84"/>
  <c r="AN23" i="84"/>
  <c r="AM23" i="84"/>
  <c r="AL23" i="84"/>
  <c r="AJ23" i="84"/>
  <c r="AI23" i="84"/>
  <c r="AH23" i="84"/>
  <c r="AF23" i="84"/>
  <c r="AE23" i="84"/>
  <c r="AC23" i="84"/>
  <c r="AB23" i="84"/>
  <c r="AA23" i="84"/>
  <c r="Z23" i="84"/>
  <c r="Y23" i="84"/>
  <c r="X23" i="84"/>
  <c r="W23" i="84"/>
  <c r="V23" i="84"/>
  <c r="U23" i="84"/>
  <c r="T23" i="84"/>
  <c r="S23" i="84"/>
  <c r="R23" i="84"/>
  <c r="N23" i="84"/>
  <c r="M23" i="84"/>
  <c r="L23" i="84"/>
  <c r="K23" i="84"/>
  <c r="J23" i="84"/>
  <c r="I23" i="84"/>
  <c r="H23" i="84"/>
  <c r="G23" i="84"/>
  <c r="C23" i="84"/>
  <c r="AN22" i="84"/>
  <c r="AM22" i="84"/>
  <c r="AL22" i="84"/>
  <c r="AJ22" i="84"/>
  <c r="AI22" i="84"/>
  <c r="AH22" i="84"/>
  <c r="AF22" i="84"/>
  <c r="AE22" i="84"/>
  <c r="AC22" i="84"/>
  <c r="AB22" i="84"/>
  <c r="AA22" i="84"/>
  <c r="Z22" i="84"/>
  <c r="Y22" i="84"/>
  <c r="X22" i="84"/>
  <c r="W22" i="84"/>
  <c r="V22" i="84"/>
  <c r="U22" i="84"/>
  <c r="T22" i="84"/>
  <c r="S22" i="84"/>
  <c r="R22" i="84"/>
  <c r="N22" i="84"/>
  <c r="M22" i="84"/>
  <c r="L22" i="84"/>
  <c r="K22" i="84"/>
  <c r="J22" i="84"/>
  <c r="I22" i="84"/>
  <c r="H22" i="84"/>
  <c r="G22" i="84"/>
  <c r="AN21" i="84"/>
  <c r="AM21" i="84"/>
  <c r="AL21" i="84"/>
  <c r="AJ21" i="84"/>
  <c r="AI21" i="84"/>
  <c r="AH21" i="84"/>
  <c r="AF21" i="84"/>
  <c r="AE21" i="84"/>
  <c r="AC21" i="84"/>
  <c r="AB21" i="84"/>
  <c r="AA21" i="84"/>
  <c r="Z21" i="84"/>
  <c r="Y21" i="84"/>
  <c r="X21" i="84"/>
  <c r="W21" i="84"/>
  <c r="V21" i="84"/>
  <c r="U21" i="84"/>
  <c r="T21" i="84"/>
  <c r="S21" i="84"/>
  <c r="R21" i="84"/>
  <c r="N21" i="84"/>
  <c r="M21" i="84"/>
  <c r="L21" i="84"/>
  <c r="K21" i="84"/>
  <c r="J21" i="84"/>
  <c r="I21" i="84"/>
  <c r="H21" i="84"/>
  <c r="G21" i="84"/>
  <c r="AW20" i="84"/>
  <c r="AW51" i="84" s="1"/>
  <c r="AV20" i="84"/>
  <c r="AV51" i="84" s="1"/>
  <c r="AS20" i="84"/>
  <c r="AS51" i="84" s="1"/>
  <c r="AR20" i="84"/>
  <c r="AR51" i="84" s="1"/>
  <c r="AQ20" i="84"/>
  <c r="AQ51" i="84" s="1"/>
  <c r="AP20" i="84"/>
  <c r="AP51" i="84" s="1"/>
  <c r="AN20" i="84"/>
  <c r="AM20" i="84"/>
  <c r="AL20" i="84"/>
  <c r="AJ20" i="84"/>
  <c r="AI20" i="84"/>
  <c r="AH20" i="84"/>
  <c r="AF20" i="84"/>
  <c r="AE20" i="84"/>
  <c r="AC20" i="84"/>
  <c r="AB20" i="84"/>
  <c r="AA20" i="84"/>
  <c r="Z20" i="84"/>
  <c r="Y20" i="84"/>
  <c r="X20" i="84"/>
  <c r="W20" i="84"/>
  <c r="V20" i="84"/>
  <c r="U20" i="84"/>
  <c r="T20" i="84"/>
  <c r="S20" i="84"/>
  <c r="R20" i="84"/>
  <c r="N20" i="84"/>
  <c r="M20" i="84"/>
  <c r="L20" i="84"/>
  <c r="K20" i="84"/>
  <c r="J20" i="84"/>
  <c r="I20" i="84"/>
  <c r="H20" i="84"/>
  <c r="G20" i="84"/>
  <c r="C20" i="84"/>
  <c r="AN40" i="83"/>
  <c r="AM40" i="83"/>
  <c r="AL40" i="83"/>
  <c r="AJ40" i="83"/>
  <c r="AI40" i="83"/>
  <c r="AH40" i="83"/>
  <c r="AF40" i="83"/>
  <c r="AE40" i="83"/>
  <c r="AC40" i="83"/>
  <c r="AB40" i="83"/>
  <c r="AA40" i="83"/>
  <c r="Z40" i="83"/>
  <c r="Y40" i="83"/>
  <c r="X40" i="83"/>
  <c r="W40" i="83"/>
  <c r="V40" i="83"/>
  <c r="U40" i="83"/>
  <c r="T40" i="83"/>
  <c r="S40" i="83"/>
  <c r="R40" i="83"/>
  <c r="N40" i="83"/>
  <c r="M40" i="83"/>
  <c r="L40" i="83"/>
  <c r="K40" i="83"/>
  <c r="J40" i="83"/>
  <c r="I40" i="83"/>
  <c r="H40" i="83"/>
  <c r="G40" i="83"/>
  <c r="AN37" i="83"/>
  <c r="AM37" i="83"/>
  <c r="AL37" i="83"/>
  <c r="AJ37" i="83"/>
  <c r="AI37" i="83"/>
  <c r="AH37" i="83"/>
  <c r="AF37" i="83"/>
  <c r="AE37" i="83"/>
  <c r="AC37" i="83"/>
  <c r="AB37" i="83"/>
  <c r="AA37" i="83"/>
  <c r="Z37" i="83"/>
  <c r="Y37" i="83"/>
  <c r="X37" i="83"/>
  <c r="W37" i="83"/>
  <c r="V37" i="83"/>
  <c r="U37" i="83"/>
  <c r="T37" i="83"/>
  <c r="S37" i="83"/>
  <c r="R37" i="83"/>
  <c r="N37" i="83"/>
  <c r="M37" i="83"/>
  <c r="L37" i="83"/>
  <c r="K37" i="83"/>
  <c r="J37" i="83"/>
  <c r="I37" i="83"/>
  <c r="H37" i="83"/>
  <c r="G37" i="83"/>
  <c r="AN36" i="83"/>
  <c r="AM36" i="83"/>
  <c r="AL36" i="83"/>
  <c r="AJ36" i="83"/>
  <c r="AI36" i="83"/>
  <c r="AH36" i="83"/>
  <c r="AF36" i="83"/>
  <c r="AE36" i="83"/>
  <c r="AC36" i="83"/>
  <c r="AB36" i="83"/>
  <c r="AA36" i="83"/>
  <c r="Z36" i="83"/>
  <c r="Y36" i="83"/>
  <c r="X36" i="83"/>
  <c r="W36" i="83"/>
  <c r="V36" i="83"/>
  <c r="U36" i="83"/>
  <c r="T36" i="83"/>
  <c r="S36" i="83"/>
  <c r="R36" i="83"/>
  <c r="N36" i="83"/>
  <c r="M36" i="83"/>
  <c r="L36" i="83"/>
  <c r="K36" i="83"/>
  <c r="J36" i="83"/>
  <c r="I36" i="83"/>
  <c r="H36" i="83"/>
  <c r="G36" i="83"/>
  <c r="AN35" i="83"/>
  <c r="AM35" i="83"/>
  <c r="AL35" i="83"/>
  <c r="AJ35" i="83"/>
  <c r="AI35" i="83"/>
  <c r="AH35" i="83"/>
  <c r="AF35" i="83"/>
  <c r="AE35" i="83"/>
  <c r="AC35" i="83"/>
  <c r="AB35" i="83"/>
  <c r="AA35" i="83"/>
  <c r="Z35" i="83"/>
  <c r="Y35" i="83"/>
  <c r="X35" i="83"/>
  <c r="W35" i="83"/>
  <c r="V35" i="83"/>
  <c r="U35" i="83"/>
  <c r="T35" i="83"/>
  <c r="S35" i="83"/>
  <c r="R35" i="83"/>
  <c r="N35" i="83"/>
  <c r="M35" i="83"/>
  <c r="L35" i="83"/>
  <c r="K35" i="83"/>
  <c r="J35" i="83"/>
  <c r="I35" i="83"/>
  <c r="H35" i="83"/>
  <c r="G35" i="83"/>
  <c r="C35" i="83"/>
  <c r="AN34" i="83"/>
  <c r="AM34" i="83"/>
  <c r="AL34" i="83"/>
  <c r="AJ34" i="83"/>
  <c r="AI34" i="83"/>
  <c r="AH34" i="83"/>
  <c r="AF34" i="83"/>
  <c r="AE34" i="83"/>
  <c r="AC34" i="83"/>
  <c r="AB34" i="83"/>
  <c r="AA34" i="83"/>
  <c r="Z34" i="83"/>
  <c r="Y34" i="83"/>
  <c r="X34" i="83"/>
  <c r="W34" i="83"/>
  <c r="V34" i="83"/>
  <c r="U34" i="83"/>
  <c r="T34" i="83"/>
  <c r="S34" i="83"/>
  <c r="R34" i="83"/>
  <c r="N34" i="83"/>
  <c r="M34" i="83"/>
  <c r="L34" i="83"/>
  <c r="K34" i="83"/>
  <c r="J34" i="83"/>
  <c r="I34" i="83"/>
  <c r="H34" i="83"/>
  <c r="G34" i="83"/>
  <c r="AN33" i="83"/>
  <c r="AM33" i="83"/>
  <c r="AL33" i="83"/>
  <c r="AJ33" i="83"/>
  <c r="AI33" i="83"/>
  <c r="AH33" i="83"/>
  <c r="AF33" i="83"/>
  <c r="AE33" i="83"/>
  <c r="AC33" i="83"/>
  <c r="AB33" i="83"/>
  <c r="AA33" i="83"/>
  <c r="Z33" i="83"/>
  <c r="Y33" i="83"/>
  <c r="X33" i="83"/>
  <c r="W33" i="83"/>
  <c r="V33" i="83"/>
  <c r="U33" i="83"/>
  <c r="T33" i="83"/>
  <c r="S33" i="83"/>
  <c r="R33" i="83"/>
  <c r="N33" i="83"/>
  <c r="M33" i="83"/>
  <c r="L33" i="83"/>
  <c r="K33" i="83"/>
  <c r="J33" i="83"/>
  <c r="I33" i="83"/>
  <c r="H33" i="83"/>
  <c r="G33" i="83"/>
  <c r="AN32" i="83"/>
  <c r="AM32" i="83"/>
  <c r="AL32" i="83"/>
  <c r="AJ32" i="83"/>
  <c r="AI32" i="83"/>
  <c r="AH32" i="83"/>
  <c r="AF32" i="83"/>
  <c r="AE32" i="83"/>
  <c r="AC32" i="83"/>
  <c r="AB32" i="83"/>
  <c r="AA32" i="83"/>
  <c r="Z32" i="83"/>
  <c r="Y32" i="83"/>
  <c r="X32" i="83"/>
  <c r="W32" i="83"/>
  <c r="V32" i="83"/>
  <c r="U32" i="83"/>
  <c r="T32" i="83"/>
  <c r="S32" i="83"/>
  <c r="R32" i="83"/>
  <c r="N32" i="83"/>
  <c r="M32" i="83"/>
  <c r="L32" i="83"/>
  <c r="K32" i="83"/>
  <c r="J32" i="83"/>
  <c r="I32" i="83"/>
  <c r="H32" i="83"/>
  <c r="G32" i="83"/>
  <c r="C32" i="83"/>
  <c r="AN31" i="83"/>
  <c r="AM31" i="83"/>
  <c r="AL31" i="83"/>
  <c r="AJ31" i="83"/>
  <c r="AI31" i="83"/>
  <c r="AH31" i="83"/>
  <c r="AF31" i="83"/>
  <c r="AE31" i="83"/>
  <c r="AC31" i="83"/>
  <c r="AB31" i="83"/>
  <c r="AA31" i="83"/>
  <c r="Z31" i="83"/>
  <c r="Y31" i="83"/>
  <c r="X31" i="83"/>
  <c r="W31" i="83"/>
  <c r="V31" i="83"/>
  <c r="U31" i="83"/>
  <c r="T31" i="83"/>
  <c r="S31" i="83"/>
  <c r="R31" i="83"/>
  <c r="N31" i="83"/>
  <c r="M31" i="83"/>
  <c r="L31" i="83"/>
  <c r="K31" i="83"/>
  <c r="J31" i="83"/>
  <c r="I31" i="83"/>
  <c r="H31" i="83"/>
  <c r="G31" i="83"/>
  <c r="AN30" i="83"/>
  <c r="AM30" i="83"/>
  <c r="AL30" i="83"/>
  <c r="AJ30" i="83"/>
  <c r="AI30" i="83"/>
  <c r="AH30" i="83"/>
  <c r="AF30" i="83"/>
  <c r="AE30" i="83"/>
  <c r="AC30" i="83"/>
  <c r="AB30" i="83"/>
  <c r="AA30" i="83"/>
  <c r="Z30" i="83"/>
  <c r="Y30" i="83"/>
  <c r="X30" i="83"/>
  <c r="W30" i="83"/>
  <c r="V30" i="83"/>
  <c r="U30" i="83"/>
  <c r="T30" i="83"/>
  <c r="S30" i="83"/>
  <c r="R30" i="83"/>
  <c r="N30" i="83"/>
  <c r="M30" i="83"/>
  <c r="L30" i="83"/>
  <c r="K30" i="83"/>
  <c r="J30" i="83"/>
  <c r="I30" i="83"/>
  <c r="H30" i="83"/>
  <c r="G30" i="83"/>
  <c r="AN29" i="83"/>
  <c r="AM29" i="83"/>
  <c r="AL29" i="83"/>
  <c r="AJ29" i="83"/>
  <c r="AI29" i="83"/>
  <c r="AH29" i="83"/>
  <c r="AF29" i="83"/>
  <c r="AE29" i="83"/>
  <c r="AC29" i="83"/>
  <c r="AB29" i="83"/>
  <c r="AA29" i="83"/>
  <c r="Z29" i="83"/>
  <c r="Y29" i="83"/>
  <c r="X29" i="83"/>
  <c r="W29" i="83"/>
  <c r="V29" i="83"/>
  <c r="U29" i="83"/>
  <c r="T29" i="83"/>
  <c r="S29" i="83"/>
  <c r="R29" i="83"/>
  <c r="N29" i="83"/>
  <c r="M29" i="83"/>
  <c r="L29" i="83"/>
  <c r="K29" i="83"/>
  <c r="J29" i="83"/>
  <c r="I29" i="83"/>
  <c r="H29" i="83"/>
  <c r="G29" i="83"/>
  <c r="C29" i="83"/>
  <c r="AN28" i="83"/>
  <c r="AM28" i="83"/>
  <c r="AL28" i="83"/>
  <c r="AJ28" i="83"/>
  <c r="AI28" i="83"/>
  <c r="AH28" i="83"/>
  <c r="AF28" i="83"/>
  <c r="AE28" i="83"/>
  <c r="AC28" i="83"/>
  <c r="AB28" i="83"/>
  <c r="AA28" i="83"/>
  <c r="Z28" i="83"/>
  <c r="Y28" i="83"/>
  <c r="X28" i="83"/>
  <c r="W28" i="83"/>
  <c r="V28" i="83"/>
  <c r="U28" i="83"/>
  <c r="T28" i="83"/>
  <c r="S28" i="83"/>
  <c r="R28" i="83"/>
  <c r="N28" i="83"/>
  <c r="M28" i="83"/>
  <c r="L28" i="83"/>
  <c r="K28" i="83"/>
  <c r="J28" i="83"/>
  <c r="I28" i="83"/>
  <c r="H28" i="83"/>
  <c r="G28" i="83"/>
  <c r="AN27" i="83"/>
  <c r="AM27" i="83"/>
  <c r="AL27" i="83"/>
  <c r="AJ27" i="83"/>
  <c r="AI27" i="83"/>
  <c r="AH27" i="83"/>
  <c r="AF27" i="83"/>
  <c r="AE27" i="83"/>
  <c r="AC27" i="83"/>
  <c r="AB27" i="83"/>
  <c r="AA27" i="83"/>
  <c r="Z27" i="83"/>
  <c r="Y27" i="83"/>
  <c r="X27" i="83"/>
  <c r="W27" i="83"/>
  <c r="V27" i="83"/>
  <c r="U27" i="83"/>
  <c r="T27" i="83"/>
  <c r="S27" i="83"/>
  <c r="R27" i="83"/>
  <c r="N27" i="83"/>
  <c r="M27" i="83"/>
  <c r="L27" i="83"/>
  <c r="K27" i="83"/>
  <c r="J27" i="83"/>
  <c r="I27" i="83"/>
  <c r="H27" i="83"/>
  <c r="G27" i="83"/>
  <c r="AN26" i="83"/>
  <c r="AM26" i="83"/>
  <c r="AL26" i="83"/>
  <c r="AJ26" i="83"/>
  <c r="AI26" i="83"/>
  <c r="AH26" i="83"/>
  <c r="AF26" i="83"/>
  <c r="AE26" i="83"/>
  <c r="AC26" i="83"/>
  <c r="AB26" i="83"/>
  <c r="AA26" i="83"/>
  <c r="Z26" i="83"/>
  <c r="Y26" i="83"/>
  <c r="X26" i="83"/>
  <c r="W26" i="83"/>
  <c r="V26" i="83"/>
  <c r="U26" i="83"/>
  <c r="T26" i="83"/>
  <c r="S26" i="83"/>
  <c r="R26" i="83"/>
  <c r="N26" i="83"/>
  <c r="M26" i="83"/>
  <c r="L26" i="83"/>
  <c r="K26" i="83"/>
  <c r="J26" i="83"/>
  <c r="I26" i="83"/>
  <c r="H26" i="83"/>
  <c r="G26" i="83"/>
  <c r="C26" i="83"/>
  <c r="AN25" i="83"/>
  <c r="AM25" i="83"/>
  <c r="AL25" i="83"/>
  <c r="AJ25" i="83"/>
  <c r="AI25" i="83"/>
  <c r="AH25" i="83"/>
  <c r="AF25" i="83"/>
  <c r="AE25" i="83"/>
  <c r="AC25" i="83"/>
  <c r="AB25" i="83"/>
  <c r="AA25" i="83"/>
  <c r="Z25" i="83"/>
  <c r="Y25" i="83"/>
  <c r="X25" i="83"/>
  <c r="W25" i="83"/>
  <c r="V25" i="83"/>
  <c r="U25" i="83"/>
  <c r="T25" i="83"/>
  <c r="S25" i="83"/>
  <c r="R25" i="83"/>
  <c r="N25" i="83"/>
  <c r="M25" i="83"/>
  <c r="L25" i="83"/>
  <c r="K25" i="83"/>
  <c r="J25" i="83"/>
  <c r="I25" i="83"/>
  <c r="H25" i="83"/>
  <c r="G25" i="83"/>
  <c r="AN24" i="83"/>
  <c r="AM24" i="83"/>
  <c r="AL24" i="83"/>
  <c r="AJ24" i="83"/>
  <c r="AI24" i="83"/>
  <c r="AH24" i="83"/>
  <c r="AF24" i="83"/>
  <c r="AE24" i="83"/>
  <c r="AC24" i="83"/>
  <c r="AB24" i="83"/>
  <c r="AA24" i="83"/>
  <c r="Z24" i="83"/>
  <c r="Y24" i="83"/>
  <c r="X24" i="83"/>
  <c r="W24" i="83"/>
  <c r="V24" i="83"/>
  <c r="U24" i="83"/>
  <c r="T24" i="83"/>
  <c r="S24" i="83"/>
  <c r="R24" i="83"/>
  <c r="N24" i="83"/>
  <c r="M24" i="83"/>
  <c r="L24" i="83"/>
  <c r="K24" i="83"/>
  <c r="J24" i="83"/>
  <c r="I24" i="83"/>
  <c r="H24" i="83"/>
  <c r="G24" i="83"/>
  <c r="AN23" i="83"/>
  <c r="AM23" i="83"/>
  <c r="AL23" i="83"/>
  <c r="AJ23" i="83"/>
  <c r="AI23" i="83"/>
  <c r="AH23" i="83"/>
  <c r="AF23" i="83"/>
  <c r="AE23" i="83"/>
  <c r="AC23" i="83"/>
  <c r="AB23" i="83"/>
  <c r="AA23" i="83"/>
  <c r="Z23" i="83"/>
  <c r="Y23" i="83"/>
  <c r="X23" i="83"/>
  <c r="W23" i="83"/>
  <c r="V23" i="83"/>
  <c r="U23" i="83"/>
  <c r="T23" i="83"/>
  <c r="S23" i="83"/>
  <c r="R23" i="83"/>
  <c r="N23" i="83"/>
  <c r="M23" i="83"/>
  <c r="L23" i="83"/>
  <c r="K23" i="83"/>
  <c r="J23" i="83"/>
  <c r="I23" i="83"/>
  <c r="H23" i="83"/>
  <c r="G23" i="83"/>
  <c r="C23" i="83"/>
  <c r="AN22" i="83"/>
  <c r="AM22" i="83"/>
  <c r="AL22" i="83"/>
  <c r="AJ22" i="83"/>
  <c r="AI22" i="83"/>
  <c r="AH22" i="83"/>
  <c r="AF22" i="83"/>
  <c r="AE22" i="83"/>
  <c r="AC22" i="83"/>
  <c r="AB22" i="83"/>
  <c r="AA22" i="83"/>
  <c r="Z22" i="83"/>
  <c r="Y22" i="83"/>
  <c r="X22" i="83"/>
  <c r="W22" i="83"/>
  <c r="V22" i="83"/>
  <c r="U22" i="83"/>
  <c r="T22" i="83"/>
  <c r="S22" i="83"/>
  <c r="R22" i="83"/>
  <c r="N22" i="83"/>
  <c r="M22" i="83"/>
  <c r="L22" i="83"/>
  <c r="K22" i="83"/>
  <c r="J22" i="83"/>
  <c r="I22" i="83"/>
  <c r="H22" i="83"/>
  <c r="G22" i="83"/>
  <c r="AN21" i="83"/>
  <c r="AM21" i="83"/>
  <c r="AL21" i="83"/>
  <c r="AJ21" i="83"/>
  <c r="AI21" i="83"/>
  <c r="AH21" i="83"/>
  <c r="AF21" i="83"/>
  <c r="AE21" i="83"/>
  <c r="AC21" i="83"/>
  <c r="AB21" i="83"/>
  <c r="AA21" i="83"/>
  <c r="Z21" i="83"/>
  <c r="Y21" i="83"/>
  <c r="X21" i="83"/>
  <c r="W21" i="83"/>
  <c r="V21" i="83"/>
  <c r="U21" i="83"/>
  <c r="T21" i="83"/>
  <c r="S21" i="83"/>
  <c r="R21" i="83"/>
  <c r="N21" i="83"/>
  <c r="M21" i="83"/>
  <c r="L21" i="83"/>
  <c r="K21" i="83"/>
  <c r="J21" i="83"/>
  <c r="I21" i="83"/>
  <c r="H21" i="83"/>
  <c r="G21" i="83"/>
  <c r="AW20" i="83"/>
  <c r="AV20" i="83"/>
  <c r="AS20" i="83"/>
  <c r="AR20" i="83"/>
  <c r="AQ20" i="83"/>
  <c r="AP20" i="83"/>
  <c r="AN20" i="83"/>
  <c r="AM20" i="83"/>
  <c r="AL20" i="83"/>
  <c r="AJ20" i="83"/>
  <c r="AI20" i="83"/>
  <c r="AH20" i="83"/>
  <c r="AF20" i="83"/>
  <c r="AE20" i="83"/>
  <c r="AC20" i="83"/>
  <c r="AB20" i="83"/>
  <c r="AA20" i="83"/>
  <c r="Z20" i="83"/>
  <c r="Y20" i="83"/>
  <c r="X20" i="83"/>
  <c r="W20" i="83"/>
  <c r="V20" i="83"/>
  <c r="U20" i="83"/>
  <c r="T20" i="83"/>
  <c r="S20" i="83"/>
  <c r="R20" i="83"/>
  <c r="N20" i="83"/>
  <c r="M20" i="83"/>
  <c r="L20" i="83"/>
  <c r="K20" i="83"/>
  <c r="J20" i="83"/>
  <c r="I20" i="83"/>
  <c r="H20" i="83"/>
  <c r="G20" i="83"/>
  <c r="C20" i="83"/>
  <c r="AR53" i="84" l="1"/>
  <c r="AN51" i="84"/>
  <c r="AQ53" i="84"/>
  <c r="AP53" i="84"/>
  <c r="AA41" i="83"/>
  <c r="AI51" i="84"/>
  <c r="K39" i="83"/>
  <c r="M41" i="83"/>
  <c r="C39" i="83"/>
  <c r="F20" i="83" s="1"/>
  <c r="F38" i="83" s="1"/>
  <c r="O20" i="84"/>
  <c r="AM39" i="83"/>
  <c r="AW53" i="84"/>
  <c r="M51" i="84"/>
  <c r="AE39" i="83"/>
  <c r="R51" i="84"/>
  <c r="AJ51" i="84"/>
  <c r="T53" i="84"/>
  <c r="N41" i="83"/>
  <c r="G39" i="83"/>
  <c r="Z39" i="83"/>
  <c r="I41" i="83"/>
  <c r="AB41" i="83"/>
  <c r="W41" i="83"/>
  <c r="G53" i="84"/>
  <c r="Z53" i="84"/>
  <c r="J51" i="84"/>
  <c r="AC51" i="84"/>
  <c r="U53" i="84"/>
  <c r="AN53" i="84"/>
  <c r="X51" i="84"/>
  <c r="P20" i="84"/>
  <c r="AH53" i="84"/>
  <c r="S51" i="84"/>
  <c r="AL51" i="84"/>
  <c r="N53" i="84"/>
  <c r="W51" i="84"/>
  <c r="AC41" i="83"/>
  <c r="V39" i="83"/>
  <c r="H53" i="84"/>
  <c r="Q20" i="84"/>
  <c r="L51" i="84"/>
  <c r="AJ53" i="84"/>
  <c r="L39" i="83"/>
  <c r="AI41" i="83"/>
  <c r="AE41" i="83"/>
  <c r="N39" i="83"/>
  <c r="AI39" i="83"/>
  <c r="AM41" i="83"/>
  <c r="AJ39" i="83"/>
  <c r="G41" i="83"/>
  <c r="AV53" i="84"/>
  <c r="S39" i="83"/>
  <c r="AF39" i="83"/>
  <c r="P20" i="83"/>
  <c r="AH41" i="83"/>
  <c r="AL39" i="83"/>
  <c r="H41" i="83"/>
  <c r="V41" i="83"/>
  <c r="Y39" i="83"/>
  <c r="K51" i="84"/>
  <c r="AE51" i="84"/>
  <c r="T39" i="83"/>
  <c r="AF51" i="84"/>
  <c r="AS53" i="84"/>
  <c r="K41" i="83"/>
  <c r="D20" i="84"/>
  <c r="E20" i="84" s="1"/>
  <c r="S53" i="84"/>
  <c r="AL53" i="84"/>
  <c r="V51" i="84"/>
  <c r="K53" i="84"/>
  <c r="AE53" i="84"/>
  <c r="N51" i="84"/>
  <c r="Y53" i="84"/>
  <c r="I51" i="84"/>
  <c r="AB51" i="84"/>
  <c r="AM53" i="84"/>
  <c r="L53" i="84"/>
  <c r="AF53" i="84"/>
  <c r="C50" i="84"/>
  <c r="E47" i="84" s="1"/>
  <c r="AA53" i="84"/>
  <c r="W39" i="83"/>
  <c r="Y41" i="83"/>
  <c r="I39" i="83"/>
  <c r="AB39" i="83"/>
  <c r="T41" i="83"/>
  <c r="L41" i="83"/>
  <c r="AF41" i="83"/>
  <c r="R39" i="83"/>
  <c r="AN41" i="83"/>
  <c r="X39" i="83"/>
  <c r="V53" i="84"/>
  <c r="C51" i="84"/>
  <c r="C53" i="84" s="1"/>
  <c r="Y51" i="84"/>
  <c r="AI53" i="84"/>
  <c r="T51" i="84"/>
  <c r="AM51" i="84"/>
  <c r="I53" i="84"/>
  <c r="AB53" i="84"/>
  <c r="W53" i="84"/>
  <c r="R53" i="84"/>
  <c r="U51" i="84"/>
  <c r="J53" i="84"/>
  <c r="AC53" i="84"/>
  <c r="Z41" i="83"/>
  <c r="J39" i="83"/>
  <c r="AC39" i="83"/>
  <c r="U41" i="83"/>
  <c r="AH51" i="84"/>
  <c r="X53" i="84"/>
  <c r="R41" i="83"/>
  <c r="AJ41" i="83"/>
  <c r="U39" i="83"/>
  <c r="AN39" i="83"/>
  <c r="J41" i="83"/>
  <c r="M39" i="83"/>
  <c r="AH39" i="83"/>
  <c r="X41" i="83"/>
  <c r="H39" i="83"/>
  <c r="AA39" i="83"/>
  <c r="S41" i="83"/>
  <c r="AL41" i="83"/>
  <c r="G51" i="84"/>
  <c r="Z51" i="84"/>
  <c r="H51" i="84"/>
  <c r="AA51" i="84"/>
  <c r="D20" i="83"/>
  <c r="Q20" i="83"/>
  <c r="O20" i="83"/>
  <c r="D47" i="84"/>
  <c r="M53" i="84"/>
  <c r="C41" i="83" l="1"/>
  <c r="F38" i="84"/>
  <c r="E23" i="84"/>
  <c r="E38" i="84"/>
  <c r="E41" i="84"/>
  <c r="E44" i="84"/>
  <c r="E26" i="84"/>
  <c r="E35" i="84"/>
  <c r="E29" i="84"/>
  <c r="F20" i="84"/>
  <c r="E32" i="84"/>
  <c r="E23" i="83"/>
  <c r="E35" i="83"/>
  <c r="E26" i="83"/>
  <c r="E32" i="83"/>
  <c r="E20" i="83"/>
  <c r="E29" i="83"/>
  <c r="F50" i="84" l="1"/>
</calcChain>
</file>

<file path=xl/sharedStrings.xml><?xml version="1.0" encoding="utf-8"?>
<sst xmlns="http://schemas.openxmlformats.org/spreadsheetml/2006/main" count="4487" uniqueCount="497">
  <si>
    <t>ALCALDÍA DISTRITAL DE CARTAGENA DE INDIAS</t>
  </si>
  <si>
    <t>Código:</t>
  </si>
  <si>
    <t>X</t>
  </si>
  <si>
    <t>MACROPROCESO: EVALUACIÓN  Y CONTROL</t>
  </si>
  <si>
    <t>Versión:</t>
  </si>
  <si>
    <t>PROCESO/ SUBPROCESO:  PROCESO DE EVALUACIÓN INDEPENDIENTE</t>
  </si>
  <si>
    <t>Fecha:</t>
  </si>
  <si>
    <t>MATRIZ DE EVALUACIÓN DE CUMPLIMIENTO DEL PLAN ANTICORRUPCIÓN Y ATENCIÓN AL CIUDADANO / COMPONENTE DE RIESGO DE CORRUPCIÓN / MAPA DE RIESGOS DE CORRUPCIÓN</t>
  </si>
  <si>
    <t>Página: 1 de 1</t>
  </si>
  <si>
    <t>MATRIZ SEGUIMIENTO MAPA DE RIESGOS DE CORRUPCIÓN</t>
  </si>
  <si>
    <t>ENTIDAD : ALCALDIA DISTRITAL DE CARTAGENA DE INDIAS</t>
  </si>
  <si>
    <t>RESPONSABLE:</t>
  </si>
  <si>
    <t>x</t>
  </si>
  <si>
    <t>Riesgos de Corrupción</t>
  </si>
  <si>
    <t>Proceso</t>
  </si>
  <si>
    <t>Causa  (Situación principal que origina el posible riesgo de corrupción)</t>
  </si>
  <si>
    <t>¿Se analizaron los controles?</t>
  </si>
  <si>
    <r>
      <rPr>
        <b/>
        <u/>
        <sz val="10"/>
        <color theme="1"/>
        <rFont val="Arial"/>
        <family val="2"/>
      </rPr>
      <t>Pertinencia</t>
    </r>
    <r>
      <rPr>
        <b/>
        <sz val="10"/>
        <color theme="1"/>
        <rFont val="Arial"/>
        <family val="2"/>
      </rPr>
      <t xml:space="preserve">
¿Se analizaron los controles?</t>
    </r>
  </si>
  <si>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</si>
  <si>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</si>
  <si>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</si>
  <si>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</si>
  <si>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</si>
  <si>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</si>
  <si>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</si>
  <si>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</si>
  <si>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</si>
  <si>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Evidencias de las alertas reportadas convertidas en denucias.</t>
  </si>
  <si>
    <t>¿Las acciones que propuso sirvieron para proteger a la entidad?</t>
  </si>
  <si>
    <t>Observaciones</t>
  </si>
  <si>
    <t>Apoyo</t>
  </si>
  <si>
    <t>Misional</t>
  </si>
  <si>
    <t>Estrategico</t>
  </si>
  <si>
    <t>Evaluación</t>
  </si>
  <si>
    <t>OTROS PROCESOS</t>
  </si>
  <si>
    <t>Financiero</t>
  </si>
  <si>
    <t>Si</t>
  </si>
  <si>
    <t>No</t>
  </si>
  <si>
    <t>Contratación</t>
  </si>
  <si>
    <t>Talento humano</t>
  </si>
  <si>
    <t>Archivo</t>
  </si>
  <si>
    <t>Jurídico</t>
  </si>
  <si>
    <t>Otro (Cuál)</t>
  </si>
  <si>
    <t>No tiene controles</t>
  </si>
  <si>
    <t>Valor Númerico</t>
  </si>
  <si>
    <t xml:space="preserve">SECRETARÍA DE PLANEACIÓN </t>
  </si>
  <si>
    <t>Falta de conocimiento y/o experiencia del personal</t>
  </si>
  <si>
    <t xml:space="preserve">DIRECCIÓN ADMINISTRATIVA DE TALENTO HUMANO </t>
  </si>
  <si>
    <t>Posibilidad de recibir , solicitar u ofrecer algún tipo de dádiva o beneficio a nombre propio o de terceros para orientar la estructuración de la etapa precontractual de los contratos que estén delegados a la Escuela de Gobierno y Liderazgo a la fecha de la contratación a favor de un tercero.</t>
  </si>
  <si>
    <t xml:space="preserve">Falta de Inventarios documentales donde se describa la documentación que reposa en el  Archivo Central  </t>
  </si>
  <si>
    <t>SECRETARÍA DE PARTICIPACIÓN</t>
  </si>
  <si>
    <t>Presiones indebidas por parte de terceros</t>
  </si>
  <si>
    <t>Posibilidad de recibir o solicitar dinero, regalos, favores, servicios o beneficios con el fin de otorgar o asignar ayudas a personas que no lo necesitan o no cumplen con los requisitos.</t>
  </si>
  <si>
    <t>Falta de compromiso e integridad</t>
  </si>
  <si>
    <t>Posibilidad de recibir o solicitar dadivas para proyectar, hacer o cambiar el sentido de una decisión administrativa en beneficio de un tercero o particular.</t>
  </si>
  <si>
    <t>Posibilidad de recibir o solicitar dinero, regalos, favores, servicios o beneficios con el fin de otorgar o asignar ayudas a unidades productivas que no lo necesitan o no cumplen con los requisitos.</t>
  </si>
  <si>
    <t xml:space="preserve">SECRETARÍA DE EDUCACIÓN </t>
  </si>
  <si>
    <t>Inoportuna e inadecuada contratación del servicio de la empresa de mensajería, debido a que no se tienen en cuenta los requerimientos técnicos necesarios para la notificación de actos administrativos de fiscalización.</t>
  </si>
  <si>
    <t>Insuficiencia de espacios para el archivo, custodia y disposición de expedientes de Fiscalización</t>
  </si>
  <si>
    <t xml:space="preserve">Posibilidad de modificar o alterar las cifras de recaudo de impuestos, para beneficio propio o de terceros. </t>
  </si>
  <si>
    <t>SECRETARÍA DE INFRAESTRUCTURA</t>
  </si>
  <si>
    <t>Posibilidad de recibir, ofrecer o solicitar algún tipo de beneficios, para que se adjudiquen los contratos en beneficio particular o de terceros</t>
  </si>
  <si>
    <t>Carencia de controles en el procedimiento de contratación</t>
  </si>
  <si>
    <t>Inadecuadas políticas de operación</t>
  </si>
  <si>
    <t>Presiones indebidas</t>
  </si>
  <si>
    <t>Posibilidad de recibir. ofrecer o solicitar algún tipo de beneficio, para que se oculte o se extravíen los expedientes que contienen la información de los contratos adjudicados o en ejecución, para producir un beneficio particular o de un tercero interesado.</t>
  </si>
  <si>
    <t xml:space="preserve">Falta de controles en los procedimientos que permitan procesar la descripción de la información contenida en los archivos y fondos documentales </t>
  </si>
  <si>
    <t>Insuficiente capacitación del personal</t>
  </si>
  <si>
    <t>Posibilidad de recibir, ofrecer  o solicitar algún  tipo de beneficio, para que se reciban obras sin cumplir con lo pactado en  los contratos adjudicados o en ejecución, para producir un beneficio privado o de un tercero interesado</t>
  </si>
  <si>
    <t xml:space="preserve">Carencia de controles en el procedimiento </t>
  </si>
  <si>
    <t>SECRETARÍA DEL INTERIOR</t>
  </si>
  <si>
    <t>OFICINA ASESORA JURÍDICA</t>
  </si>
  <si>
    <t>Posibilidad de recibir, ofrecer o solicitar beneficio o dadiva con el fin de direccionar o sesgar un proceso de contratacion para beneficio propio o de un tercero.</t>
  </si>
  <si>
    <t xml:space="preserve">Falta de integridad del servidor o contratista </t>
  </si>
  <si>
    <t>Posibilidad de pagar sentencias, conciliaciones o laudos arbitrales sin el lleno de los requisitos legales, en beneficio propio o de  particular</t>
  </si>
  <si>
    <t xml:space="preserve">Posibilidad de proferir conceptos jurídicos o actos administrativos contrarios a la ley o con conflicto de intereses, en favor propio o de terceros </t>
  </si>
  <si>
    <t>OFICINA ASESORA DE CONTROL DISCIPLINARIO</t>
  </si>
  <si>
    <t>OFICINA ASESORA DE INFORMÁTICA</t>
  </si>
  <si>
    <t>OFICINA ASESORA DE CONTROL INTERNO</t>
  </si>
  <si>
    <t>OFICINA ASESORA DE GESTIÓN DEL RIESGO</t>
  </si>
  <si>
    <t>DADIS</t>
  </si>
  <si>
    <t>Deficiente cumplimiento de los requisitos  solicitados durante la ejecución de las auditorías realizadas a las Entidades Administradoras de Planes de Beneficios  (EAPB).</t>
  </si>
  <si>
    <t>Insuficiencia en el  cumplimiento de uno o varios requisitos solicitados para la generación de la orden de valoración para  la certificación de discapacidad.</t>
  </si>
  <si>
    <t>Fallas en el  cumplimiento  de los criterios de priorización en la generación de las ordenes de valoración para la certificación de discapacidad.</t>
  </si>
  <si>
    <t>Fallas en el  cumplimiento de uno o varios requisitos solicitados para  el suministro del producto de apoyo.</t>
  </si>
  <si>
    <t>Favorecimiento en la programacion de las visitas  a realizar a  los prestadores de servicios de salud</t>
  </si>
  <si>
    <t>Falta de control en la verificación del  cumplimiento los requisitos establecidos, para la prestación de servicios de salud a la población pobre no asegurada del Distrito de Cartagena.</t>
  </si>
  <si>
    <t>Existen algunas incosistencias entre las necesidades de contratación respecto a la información suministrada en los estudios previos.</t>
  </si>
  <si>
    <t>Falta de control del proceso de interventoría a los contratos de la prestación de servicios de salud.</t>
  </si>
  <si>
    <t>Deficiente cumplimiento de  requisitos establecidos, en los tramites, informes, visitas de inspección y actividades gestionadas en la dependencia de Salud Pública</t>
  </si>
  <si>
    <t>Inconsistencia entre el fomato de requerimiento de las necesidades contractuales formuladas y los contratos legalizados.</t>
  </si>
  <si>
    <t>Modificación de perfiles, experiencia y funciones que no corresponden con las necesidades planteadas por cada sub proceso en los contratos</t>
  </si>
  <si>
    <t>Falta de control en el ingreso de donaciones al almacén.</t>
  </si>
  <si>
    <t>Falta de control en la distribución final de insumos y donaciones</t>
  </si>
  <si>
    <t>Incumplimiento inadecuado de los requisitos establecidos y/o aceptación de documentos alterados para subsanar los documentos faltantes y de esta manera otorgar la viabilidad</t>
  </si>
  <si>
    <t xml:space="preserve">Efectividad de los controles: ¿Previenen  o detectan  las causas, son  confiables para la mitigación del riesgo?
</t>
  </si>
  <si>
    <t>FONDO DE PENSIONES</t>
  </si>
  <si>
    <t>Posibilidad de dar viabilidad para conciliar o transar en calidad de secretaria técnica, contrariando las decisiones adoptadas por el Comité de Conciliación, en beneficio propio o de un tercero</t>
  </si>
  <si>
    <t xml:space="preserve">Posibilidad de ocultar conceptos o actos administrativos emitidos por la entidad en favor propio o de terceros </t>
  </si>
  <si>
    <t>Posibilidad de recibir o solicitar algún tipo de gratificación para retardar o acelerar la expedición de los certificados de uso del suelo, de impacto o estratificación, con el fin de beneficiar intereses particulares.</t>
  </si>
  <si>
    <t>Posibilidad de recibir o solicitar algún tipo de dádiva para retardar o acelerar la expedición de los certificados de estratificación para que se obtenga un beneficio privado o en favor de un tercero.</t>
  </si>
  <si>
    <t>SECRETARÍA GENERAL</t>
  </si>
  <si>
    <t>SECRETARÍA DE HACIENDA</t>
  </si>
  <si>
    <t>ESCUELA DE GOBIERNO</t>
  </si>
  <si>
    <t>ESPACIO PÚBLICO</t>
  </si>
  <si>
    <t>VALORIZACIÓN</t>
  </si>
  <si>
    <t xml:space="preserve">ALCALDIA LOCAL 1, HISTORICA Y DEL CARIBE NORTE </t>
  </si>
  <si>
    <t>ALCALDIA LOCAL 2,  DE LA VIRGEN Y TURISTICA</t>
  </si>
  <si>
    <t xml:space="preserve">ALCALDIA LOCAL  INDUSTRIAL Y DE LA BAHIA </t>
  </si>
  <si>
    <t>P</t>
  </si>
  <si>
    <t>PROCESO</t>
  </si>
  <si>
    <t>Total % procesos apoyos y otros</t>
  </si>
  <si>
    <t>% total de apoyo</t>
  </si>
  <si>
    <t>% total procesos</t>
  </si>
  <si>
    <r>
      <t>Efectividad de los controles:</t>
    </r>
    <r>
      <rPr>
        <b/>
        <sz val="10"/>
        <color rgb="FFFF0000"/>
        <rFont val="Arial"/>
        <family val="2"/>
      </rPr>
      <t xml:space="preserve"> ¿Previenen  o detectan  las causas, son  confiables para la mitigación del riesgo?</t>
    </r>
    <r>
      <rPr>
        <b/>
        <sz val="10"/>
        <color theme="1"/>
        <rFont val="Arial"/>
        <family val="2"/>
      </rPr>
      <t xml:space="preserve">
</t>
    </r>
  </si>
  <si>
    <r>
      <t>Efectividad de los controles:</t>
    </r>
    <r>
      <rPr>
        <b/>
        <sz val="10"/>
        <color rgb="FFFF0000"/>
        <rFont val="Arial"/>
        <family val="2"/>
      </rPr>
      <t xml:space="preserve"> Procesos </t>
    </r>
    <r>
      <rPr>
        <b/>
        <sz val="10"/>
        <color theme="1"/>
        <rFont val="Arial"/>
        <family val="2"/>
      </rPr>
      <t xml:space="preserve">
</t>
    </r>
  </si>
  <si>
    <r>
      <rPr>
        <b/>
        <u/>
        <sz val="10"/>
        <color rgb="FFFF0000"/>
        <rFont val="Arial"/>
        <family val="2"/>
      </rPr>
      <t>Pertinencia</t>
    </r>
    <r>
      <rPr>
        <b/>
        <sz val="10"/>
        <color rgb="FFFF0000"/>
        <rFont val="Arial"/>
        <family val="2"/>
      </rPr>
      <t xml:space="preserve">
Responsable de los controles</t>
    </r>
  </si>
  <si>
    <r>
      <rPr>
        <b/>
        <u/>
        <sz val="10"/>
        <color rgb="FFFF0000"/>
        <rFont val="Arial"/>
        <family val="2"/>
      </rPr>
      <t>Pertinencia</t>
    </r>
    <r>
      <rPr>
        <b/>
        <sz val="10"/>
        <color rgb="FFFF0000"/>
        <rFont val="Arial"/>
        <family val="2"/>
      </rPr>
      <t xml:space="preserve">
Peridiocidad de los controles</t>
    </r>
  </si>
  <si>
    <r>
      <rPr>
        <b/>
        <u/>
        <sz val="10"/>
        <color rgb="FFFF0000"/>
        <rFont val="Arial"/>
        <family val="2"/>
      </rPr>
      <t>Pertinencia</t>
    </r>
    <r>
      <rPr>
        <b/>
        <sz val="10"/>
        <color rgb="FFFF0000"/>
        <rFont val="Arial"/>
        <family val="2"/>
      </rPr>
      <t xml:space="preserve">
Evidencia de los controles</t>
    </r>
  </si>
  <si>
    <t>% No tiene controles</t>
  </si>
  <si>
    <t>% Si</t>
  </si>
  <si>
    <t>%No</t>
  </si>
  <si>
    <t>APOYO</t>
  </si>
  <si>
    <t>CONTRATACIÓN</t>
  </si>
  <si>
    <t>TALENTO HUMANO</t>
  </si>
  <si>
    <t>FINANCIERO</t>
  </si>
  <si>
    <t>ARCHIVO</t>
  </si>
  <si>
    <t>JURIDICO</t>
  </si>
  <si>
    <t>OTRO</t>
  </si>
  <si>
    <t>MISIONAL</t>
  </si>
  <si>
    <t>ESTRATEGICO</t>
  </si>
  <si>
    <t>EVALUACIÓN</t>
  </si>
  <si>
    <t>DEPENDENCIA</t>
  </si>
  <si>
    <t>estrategico</t>
  </si>
  <si>
    <t>SUB TOTALES</t>
  </si>
  <si>
    <t>misional</t>
  </si>
  <si>
    <t>apoyo</t>
  </si>
  <si>
    <t>otros</t>
  </si>
  <si>
    <t>TOTALES</t>
  </si>
  <si>
    <t xml:space="preserve">Abuso de autoridad del Agente de transito solicitando dinero al presunto infractor para no imponer la orden de comparendo </t>
  </si>
  <si>
    <t>Fallas en los controles para verificar el cumplimiento de la programación del personal</t>
  </si>
  <si>
    <t>Fallas en los controles para verificar que los fallos en audiencia cumplan con los requisitos de ley</t>
  </si>
  <si>
    <t>Fallas en los controles para verificar las salidas de vehículos inmovilizados por orden judicial</t>
  </si>
  <si>
    <t>Debilidad en la ejecuciòn del procedimeinto para revisar los requisitos para expedir el registro de enajenador.</t>
  </si>
  <si>
    <t xml:space="preserve">Posibilidad de que se reciban dádivas o beneficios personales con el propósito de perder u ocultar información pública almacenada en el archivo central de la entidad, con el fin de favorecer a un particular. </t>
  </si>
  <si>
    <t xml:space="preserve">Posibilidad de que se produzca desvío indebido de recursos destinados a la implementación de los procedimientos archivísticos y de gestión documental en favor de un particular. </t>
  </si>
  <si>
    <t>Ausencia de supervisión efectiva en la detección temprana de desviaciones  en la implementación de los procedimientos archivísticos  y de gestión documental</t>
  </si>
  <si>
    <t>Posibilidad de que se manipule indebidamente la planificación anual de las actividades de gestión documental, (mediante acciones como el diseño, elaboración, aprobación, verificación y evaluación de los lineamientos de la función archivística del Distrito de Cartagena) con el propósito de favorecer intereses particulares en detrimento del Distrito.</t>
  </si>
  <si>
    <t>Ausencia de políticas claras y procedimientos robustos para la planificación y evaluación de las actividades de gestión documental.</t>
  </si>
  <si>
    <t>Posibilidad de que se realice una manipulación indebida en el proceso de numeración y publicación de actos administrativos en la Gaceta Distrital virtual para favorecer intereses particulares.</t>
  </si>
  <si>
    <t>Falta de procedimientos que definan políticas, responsables y criterios de control para la numeración y publicación de actos administrativos</t>
  </si>
  <si>
    <t xml:space="preserve">Posibilidad de que se produzca desvío indebido de recursos destinados a la implementación de los programas de conservación y preservación documental en favor de un particular.  </t>
  </si>
  <si>
    <t>Una supervisión insuficiente o ineficaz del proceso de implementación del Sistema Integrado de Conservación (SIC).</t>
  </si>
  <si>
    <t>Falta de  controles en el procedimiento de revisión de Solicitudes de disponibilidades presupuestales</t>
  </si>
  <si>
    <t xml:space="preserve">Posibilidad de recibir o solicitar cualquier dádiva o beneficio a nombre propio o de terceros con el fin de viabilizar proyectos de inversión pública en el banco de programas y proyectos con el fin de beneficiar los intereses particulares de un tercero </t>
  </si>
  <si>
    <t>Posibilidad de recibir o solicitar cualquier dádiva o incentivos con beneficio a nombre propio o de terceros, con el fin de modificar datos para obtener bajas categorías en el SISBEN IV.</t>
  </si>
  <si>
    <t>Por falta del recibo  de solicitudes de certificación de nomenclaturas por vías no establecidas formalmente por la entidad, las cuales son: SIGOB-radicación por ventanilla, para los casos externos y correo institucional de la dependencia, para los casos de carácter interno.</t>
  </si>
  <si>
    <t>Posibilidad de omitir los procedimeintos o información pertinente, con el fin de beneficiar a un tercero o a nombre propio en cuanto a la certificación de nomenclatura de un predio especifico.</t>
  </si>
  <si>
    <t>Por falta de seguimiento de a cada una de las fases del proceso establecido para la elaboración del certificado de nomenclatura de un predio.</t>
  </si>
  <si>
    <t>Falta de mayores controles para el cumplimiento en términos normativos de la oportunidad en la emisión de la certificación de uso de suelo, impacto o estratificación, solicitados a la Secretaría de Planeación de Cartagena, debido a presiones indebidas o intereses para beneficio propio por quien posee un predio en el Distrito de Cartagena.</t>
  </si>
  <si>
    <t>Posibilidad de recibir dádivas o incentivos para otorgar un registro como enajenador de vivienda en el Distrito de Cartagena sin el cumplimiento de los requisitos legales y reglamentarios generando un beneficio a un tercero.</t>
  </si>
  <si>
    <t>Posibilidad de recibir o solicitar algún tipo de dadiva o prebenda para omitir los requisitos legales en la contratación de personas por órdenes de prestación de servicios profesionales y de apoyo a al gestión que no cumplen con el perfil con el propósito de beneficiar un particular o un tercero</t>
  </si>
  <si>
    <t>Posibilidad de recibir o solicitar algun tipo de dadiva o prebenda para direccionar procesos de contratacion para favorecer a terceros o interes particulares. (Estableciendo criterios de selección que beneficien a intereses particulares).</t>
  </si>
  <si>
    <t>Carencia de controles en el proceso de inscripcion y entrega del beneficio</t>
  </si>
  <si>
    <t>Falta de integridad</t>
  </si>
  <si>
    <t xml:space="preserve">Posibilidad de recibir, ofrecer o solicitar cualquier dádiva o beneficio a nombre propio o de terceros para favorecer el cargue de la información en la plataforma de Auditoría de la Supersalud, que beneficie a las Entidades Administradoras de Planes de Beneficio - EAPB al momento de la auditoría realizada por el equipo auditor de Aseguramiento.   </t>
  </si>
  <si>
    <t>Posibilidad de recibir, ofrecer o solicitar cualquier dádiva o beneficio a nombre propio o de terceros para generar o agilizar la  generación de las ordenes de valoración para la certificación de discapacidad.</t>
  </si>
  <si>
    <t>Posibilidad de recibir, ofrecer o solicitar cualquier dádiva o beneficio a nombre propio o de terceros para favorecer el suministro de productos de apoyo (sillas de ruedas).</t>
  </si>
  <si>
    <t>Posibilidad de recibir, ofrecer o solicitar cualquier dádiva o beneficio a nombre propio o de terceros para agilizar la expedición de trámites, informes o emitir conceptos favorables en la vigilancia y control del Sistema Obligatorio de Garantía de Calidad en salud.</t>
  </si>
  <si>
    <t>Falta de control en la verificación del cumplimiento de los requisitos y procedimientos establecidos a los prestadores de servicios de salud en el Sistema Obligatorio de Garantía de Calidad en salud.</t>
  </si>
  <si>
    <t>Posibilidad de recibir, ofrecer o solicitar cualquier dádiva o beneficio a nombre propio o de terceros para agilizar trámites, informes, emitir conceptos favorables en la prestación de servicios de salud, y/o autorizar servicios de salud a quien no corresponde.</t>
  </si>
  <si>
    <t>Posibilidad de recibir, ofrecer  o solicitar cualquier dádiva o beneficio a nombre propio o de terceros para favorecer la asignación de contratos del proceso de prestación de servicios de salud.</t>
  </si>
  <si>
    <t>Posibilidad de recibir, ofrecer o solicitar cualquier dádiva o beneficio a nombre propio o de terceros para emitir conceptos favorables en la evaluación de la ejecución de los contratos (interventoría) en el proceso de prestación de servicios de salud.</t>
  </si>
  <si>
    <t>Posibilidad de recibir, ofrecer o solicitar cualquier dádiva o beneficio a nombre propio o de terceros para agilizar y/o emitir trámites, informes y conceptos sanitarios que no sean coherentes con las condiciones requeridas para su funcionamiento en los procesos de salud pública que le apliquen.</t>
  </si>
  <si>
    <t>Posibilidad de recibir, ofrecer o solicitar cualquier dádiva o beneficio a nombre propio o de terceros para favorecer la asignación de contratos del proceso de Salud Pública.</t>
  </si>
  <si>
    <t>Posibilidad de recibir, ofrecer o solicitar cualquier dádiva o beneficio a nombre propio o de terceros para manipular la administración de insumos y donaciones, entregados a los subprocesos de Salud Pública.</t>
  </si>
  <si>
    <t>Posibilidad de recibir o solicitar cualquier dádiva o beneficio a nombre propio o de terceros para cumplir con los documentos requeridos en la expedición de viabilidad en salud para eventos de aglomeración masiva de público, desde el proceso de Salud Pública en emergencias y desastres – CRUED.</t>
  </si>
  <si>
    <t xml:space="preserve">Posibilidad de celebrar un contrato estatal con violacion al régimen constitucional y/o legal de inhabilidades e incompatibilidades y conflicto de intereses para beneficio propio o de un tercero </t>
  </si>
  <si>
    <t xml:space="preserve">Ausencia de compromiso y Falta de integridad del servidor o contratista </t>
  </si>
  <si>
    <t>Posibilidad de que un servidor público o contratista en un proceso de contratacion  expedida una resolución, dictamen o concepto contrario a la ley para favorecimiento propio o de un tercero.</t>
  </si>
  <si>
    <t xml:space="preserve">Posibilidad de dilatar el estudio de procedencia de la acción de repetición y/o la presentación de las demandas respectivas, en beneficio propio o de un tercero   </t>
  </si>
  <si>
    <t xml:space="preserve">Posibilidad de dilatar u omitir el ejercicio de la defensa judicial y/o administrativa del Distrito en beneficio propio o de un tercero. </t>
  </si>
  <si>
    <t xml:space="preserve">Posibilidad de ejercer la defensa judicial y/o administrativa del Distrito contrariando los lineamientos legales y jurisprudenciales en beneficio propio o de un tercero. </t>
  </si>
  <si>
    <t>NOMINA
Recibir dadiva  o beneficio a nombre propio de un tercero para el pago de novedades de nomina  de pensionados  sin el cumplimiento de los requisitos</t>
  </si>
  <si>
    <t>Juridica Pensional
Recibir o solicitar  una dádiva o beneficio a nombre propio o de terceros para realizar trámites pensionales sin el cumplimiento de los requisitos.</t>
  </si>
  <si>
    <t>DIRECCIÓN ADMINISTRATIVA
Recibir  dádiva o beneficio a nombre propio o de terceros para alterar contenido de expedientes pensionales con el fin de mantener o conseguir beneficios pensionales.</t>
  </si>
  <si>
    <t>Exceso de discrecionalidad o concentración de poder</t>
  </si>
  <si>
    <t>BIENESTAR
Recibir  dadiva 
o beneficio a nombre propio de un tercero  para  validar información falsa en visitas de verificación, para mantener o adquirir beneficios pensionales.</t>
  </si>
  <si>
    <t xml:space="preserve">Posibilidad de recibir, ofrecer o solicitar dinero, favores, regalos, servicios o beneficios para retrasar o torpedear las actuaciones que deben expedir los procesos de fiscalización tributaria y gestión jurídico-tributaria, con el fin de obtener caducidad o disminuciones indebidas al pago de impuestos y sanción en beneficio de un  tercero </t>
  </si>
  <si>
    <t>Debilidades en el control para verificar el lleno de requisitos legales de los actos administrativos de recursos de reconsideración, solicitudes de Exoneración y Exclusión que debe realizar la Dirección de Impuestos de la Secretaría de Hacienda Distrital en cumplimiento de sus funciones.</t>
  </si>
  <si>
    <t>Elaboración de actuaciones sin el lleno de  requisitos legales en los procesos de recursos de Reconsideracion, Peticiones y/o Solicitudes que debe realizar la Secretaría de Hacienda Distrital en cumplimiento de sus funciones.</t>
  </si>
  <si>
    <t>Inexistencia de software para el manejo de los expedientes.</t>
  </si>
  <si>
    <t>Insuficientes recursos para cumplir con el objeto misional del subproceso:  Falta de Herramientas Tecnológicas  hardware y software; espacios de para control de expedientes,  útiles de oficina, papelería; así como servicio de Correo especializado; Correo electrónico Institucional para notificaciones con el lleno de los requisitos legales; para la oficina de Gestión Juridica Tributaria que no cumple con los requisitos solicitados por la norma vigente.</t>
  </si>
  <si>
    <t>Baja interacción del personal entre actividades del proceso, tales como: -Concentración de información de determinadas actividades o procesos en una sola persona.
-Ausencia o debilidad de canales de comunicación
-Dilatación de procesos para vencimiento de los términos en cada etapa.</t>
  </si>
  <si>
    <t>Debilidad en el seguimiento y  control de la notificación de los recursos de reconsideración,
solicitudes de Exoneración o Exclusión.</t>
  </si>
  <si>
    <t>Insuficientes herramientas
tecnológicas e infraestructura de hardware y software para el manejo de expedientes que envíe alertas efectivas y
oportunas del vencimiento de términos</t>
  </si>
  <si>
    <t xml:space="preserve">Posibilidad de recibir, ofrecer o solicitar dinero, favores, servicios, regalos o beneficios para sobreestimar partidas en la programación del proyecto de presupuesto de gastos de funcionamiento  en beneficio de un tercero . </t>
  </si>
  <si>
    <t>Falta de control en la revisión de las Cifras proyectadas y recibidas por parte de las Unidades Ejecutoras del Distrito para el Proyecto de Presupuesto de la siguiente Vigencia Fiscal.</t>
  </si>
  <si>
    <t>Posibilidad de pérdida y filtración de los citatorios de notificación y mandamientos de pagos contenidos en los expedientes de cobro a nombre propio o de terceros afectando la confidencialidad de esta documentación con el fin de sacar provecho propio o de un tercero.</t>
  </si>
  <si>
    <t xml:space="preserve"> Falta de custodia de los Expedientes de cobro coactivo  dentro de la Oficina </t>
  </si>
  <si>
    <t>Inadecuada verificación de los recaudos transmitidos y cargados al sistema de información Tributaria, cuando hay fallas tecnicas de las entidades recaudadoras.</t>
  </si>
  <si>
    <t>Posibilidad de evitar imponer una orden de comparendo al presunto infractor, para recibir beneficio a nombre propio o de un tercero</t>
  </si>
  <si>
    <t>Posibilidad de cumplir funciones de su cargo en jornadas no programadas por la Entidad, para recibir beneficio a nombre propio o de un tercero</t>
  </si>
  <si>
    <t xml:space="preserve">Posibilidad de exonerar los fallos en la audiencia favoreciendo al infractor, para recibir beneficio a nombre propio o de un tercero </t>
  </si>
  <si>
    <t xml:space="preserve">Posibilidad de autorizar la salida del vehículo sin los requiisitos de ley u orden judicial, para recibir beneficio a nombre  propio o de un tercero </t>
  </si>
  <si>
    <t xml:space="preserve">Recibir o solicitar dinero, favores, servicios, regalos o beneficios con el fin de direccionar u otorgar indebidamente la adquisición de software, hardware y servicios de telecomunicación para favorecer un tercero. </t>
  </si>
  <si>
    <t xml:space="preserve">Debilidad en la etapa de planeación que facilite la inclusión en los estudios previos y/o pliegos de condiciones de requisitos sin observar los lineamientos establecidos en el  procedimiento de contratación de servicios, compra de software y/o Hardware orientados a favorecer a un proponente </t>
  </si>
  <si>
    <t xml:space="preserve">Recibir o solicitar dinero, favores, servicios, regalos o beneficios por manipulación de la información de resultados de las evaluaciones de la implementación de los proyectos de TI para favorecer a un tercero </t>
  </si>
  <si>
    <t>Falta de Seguimiento a la ejecucion de los proyectos TI establecidos en el PETI</t>
  </si>
  <si>
    <t>Posibilidad de recibir o solicitar dinero, regalos, favores, servicios o beneficios por ocultar o alterar la información dentro de un aplicativo  en beneficio propio o de un tercero.</t>
  </si>
  <si>
    <t xml:space="preserve">Falta de seguimiento y control en las etapas del diseño de aplicativos e incumplimiento a los procedimientos existentes </t>
  </si>
  <si>
    <t>Posibilidad de recibir o solicitar dinero, regalos, favores, servicios o beneficios para entregar información clasificada o reservada para favorecer a un tercero.</t>
  </si>
  <si>
    <t>Falta de  o inapropiada auditoría sobre la Bases de Datos</t>
  </si>
  <si>
    <t>Recibir o solicitar dinero, regalos, favores, servicios o beneficios por permitir la sustracción de bienes propiedad de la alcaldia de Cratagena  por parte de un(os) colaborado(res) en beneficio propio o de un tercero.</t>
  </si>
  <si>
    <t>Deficientes verificaciones a los inventarios de infraestructura TI por parte del area encargada</t>
  </si>
  <si>
    <t>Recibir o solicitar dinero, regalos, favores, servicios o beneficios por Aprobación de recursos o servicios tecnológicos para favorecimiento propio o de un  tercero.</t>
  </si>
  <si>
    <t xml:space="preserve">Debilidad en los controles para la verificación de autorizaciones para asignación de recursos o servicios tecnológicos, por  Amiguismo o preferencias, Extralimitación de funciones </t>
  </si>
  <si>
    <t>Posibilidad de recibir o solicitar cualquier dádiva o beneficio a nombre propio o de terceros con  el  fin de entregar información de los procesos para beneficiar a servidores publicos investigados.</t>
  </si>
  <si>
    <t>1.Falta de adecuado manejo de la reserva sumarial         
2.Falta de suficiente control y custodia de documentos</t>
  </si>
  <si>
    <t>Posibilidad de recibir o solicitar cualquier dádiva o beneficio a nombre propio o de terceros, con el fin de decretar la terminación, nulidad, prescripción, caducidad de los procesos, emitir  fallo de exclusión de responsabilidad o absolutorio, en beneficio de algún servidor público investigado.</t>
  </si>
  <si>
    <t>Falta de controles en el Proceso de Instrucción</t>
  </si>
  <si>
    <t>Posibilidad de recibir,  solicitar u ofrecer cualquier dadiva o beneficio a nombre propio o de un tercero, con el fin de omitir la inclusión de procesos identificados como prioritarios o críticos, en el Plan Anual de Auditoría.</t>
  </si>
  <si>
    <t xml:space="preserve">Inexistencia de Sistemas de Información para  priorizar objetivamente las unidades auditables.    </t>
  </si>
  <si>
    <t xml:space="preserve">Excesiva discrecionalidad en la priorización de las auditorías y/o seguimientos que se incluirán en el Plan Anual de Auditoría.                       </t>
  </si>
  <si>
    <t>Debilidad en la verificación del cumplimiento del procedimiento para la formulación y aprobación del Plan Anual Auditoría.</t>
  </si>
  <si>
    <t>Posibilidad de recibir,  solicitar u ofrecer cualquier dadiva o beneficio a nombre propio o de un tercero, con el fin de postergar u omitir la realización de auditorías incluidas en el Plan Anual de Auditorías.</t>
  </si>
  <si>
    <t>Debilidad en el seguimiento a la ejecución del PAA</t>
  </si>
  <si>
    <t>Posibilidad de recibir, solicitar u ofrecer  cualquier dadiva o beneficio a nombre propio o de un tercero, con el fin de omitir información relevante de naturaleza fiscal, disciplinario, penal y/o administrativa en los informes de Auditorías.</t>
  </si>
  <si>
    <t>Debilidades en la verificación del cumplimiento del procedimiento Auditoría Interna.</t>
  </si>
  <si>
    <t>Excesiva discrecionalidad en el manejo de la información.</t>
  </si>
  <si>
    <t xml:space="preserve"> Posibilidad de recibir o solicitar dinero, regalos, favores o beneficios  con el fin de  ocultar o alterar  información pública por parte de los responsables del proceso informativo  para beneficiarse o beneficiar a un tercero.</t>
  </si>
  <si>
    <t>Falta de verificación de la información por parte del responsable del proceso.</t>
  </si>
  <si>
    <t xml:space="preserve">Alterar la nómina aplicando incorrectamente una novedad en el sistema para realizar pagos indebidos para beneficio propio o de terceros </t>
  </si>
  <si>
    <t>Posibilidad de nombrar y/o posesionar un funcionario sin el cumplimiento de requisitos (competencia, conocimiento y experiencia) establecidos en el manual de funciones y competencias laborales de la entidad a cambio de cualquier dadiva o beneficio a nombre propio o de terceros</t>
  </si>
  <si>
    <t>Recibir beneficio o dádiva a nombre propio o de terceros con el fin de expedir certificaciones al funcionario y/o exfuncionarios con datos falsos</t>
  </si>
  <si>
    <t xml:space="preserve">Recibir beneficio o dádiva a nombre propio o de terceros con el fin de otorgar contratos de capacitaciones. </t>
  </si>
  <si>
    <t>Recibir beneficio o dádiva a nombre propio o de terceros con el fin de otorgar incentivos a servidor público que no cumpla con los requisitos de los reconocimientos contenidos dentro del plan de bienestar social e incentivos</t>
  </si>
  <si>
    <t xml:space="preserve">Inadecuado proceso de caracterización, análisis y evaluación de los escenarios de riesgo para beneficio de terceros (En cuanto a subsidios o programas del Estado).  </t>
  </si>
  <si>
    <t xml:space="preserve">1. Presiones indebidas </t>
  </si>
  <si>
    <t>2. Falta de conocimiento y/o experiencia del personal</t>
  </si>
  <si>
    <t xml:space="preserve">3. Insuficiente capacitación del personal </t>
  </si>
  <si>
    <t>Uso inadecuado de la información desde el proceso de Manejo del Desastre para beneficio de terceros al realizar el registro único de damnificados RUDA (En cuanto a subsidios o programas del Estado)</t>
  </si>
  <si>
    <t xml:space="preserve">1. Carencia de controles en el procedimiento </t>
  </si>
  <si>
    <t xml:space="preserve">2. Insuficiente capacitación del personal </t>
  </si>
  <si>
    <t xml:space="preserve">3. Presiones indebidas  </t>
  </si>
  <si>
    <t>4. Falta de conocimiento y/o experiencia del personal</t>
  </si>
  <si>
    <t>Posibilidad de recibir o solicitar cualquier dádiva o beneficio en nombre propio o para terceros al realizar el Formato Único de contrato de arriendo de vivienda urbana, para el pago de subsidios de reubicación temporal.</t>
  </si>
  <si>
    <t xml:space="preserve">Uso inadecuado de la información desde el proceso de Gestión de Reducción del Riesgo para beneficio de terceros (En cuanto a subsidios o programas del Estado).  </t>
  </si>
  <si>
    <t>3. Falta de conocimiento y/o experiencia del personal</t>
  </si>
  <si>
    <t>Posibilidad de recibir, ofrecer o solicitar un regalo, beneficio o dádiva a nombre propio o de terceros con el fin de encausar la compra de un predio para la proteccion de acueductos</t>
  </si>
  <si>
    <t>Exceso de confianza en la persona encargada de realizar la revision tecnica y juridica de las opciones tecnicas</t>
  </si>
  <si>
    <t xml:space="preserve">Posibilidad de recibir, ofrecer o solicitar un regalo, beneficio o dádiva a nombre propio o de terceros con el fin de garantizar la limpieza de la zona. </t>
  </si>
  <si>
    <t>Exceso de confianza en la persona encargada</t>
  </si>
  <si>
    <t>Falta de personal</t>
  </si>
  <si>
    <t>Posibilidad de recibir, ofrecer o solicitar un regalo, beneficio o dádiva a nombre propio o de terceros dirigido por las empresas prestadoras de servicios.</t>
  </si>
  <si>
    <t>Exceso de confianza en la persona encargada de recopilar la información encaminada a la superintendencia</t>
  </si>
  <si>
    <t xml:space="preserve">Posibilidad de recibir o solicitar dádiva o beneficio por direccionamiento de vinculación contractual en favor propio o de un tercero en el marco de la prestación del servicio público de alumbrado.  </t>
  </si>
  <si>
    <t xml:space="preserve">Exceso de requisitos técnicos o financieros focalizados a favorecer a un particular. </t>
  </si>
  <si>
    <t>Exceso de direccionamiento de los resultados de un proceso.</t>
  </si>
  <si>
    <t xml:space="preserve">Falta de supervisión a la solicitud de documentos requeridos a los candidatos de los procesos de contratación. </t>
  </si>
  <si>
    <t xml:space="preserve">Posibilidad de omitir la verificación de requisitos para el pago a proveedores y contratistas que busque la destinación de recursos públicos de forma indebida en favor de un privado o tercero en el marco de la prestación del servicio público de alumbrado. </t>
  </si>
  <si>
    <t>No debida custodia y control de los documentos  contractuales en el sentido de favorecer mis intereses o los de  un tercero en el marco de la prestación del servicio público de alumbrado</t>
  </si>
  <si>
    <t>Falta de control sobre los intereses particulares del funcionario público que ejerce la supervisión e interventoría.</t>
  </si>
  <si>
    <t>Falta de control sobre el favorecimiento de los intereses del contratista durante la ejecución del contrato.</t>
  </si>
  <si>
    <t xml:space="preserve">Posibilidad de pérdida económica y reputacional por la suscripción de contratos para la prestación del servicio de alumbrado público que busque destinar recursos públicos de forma indebida en favor de empresas distribuidoras o comercializadoras del servicio de energía eléctrica, o con terceros a través de concesiones, convenios o cualquier otra modalidad. </t>
  </si>
  <si>
    <t>Utilización de métodos no adecuados en cuanto a los documentos requeridos de los candidatos seleccionados en los procesos de contratación.</t>
  </si>
  <si>
    <t xml:space="preserve">Posibilidad de recibir, ofrecer o solicitar un regalo, beneficio o dádiva a nombre propio o de terceros con el fin de desviar el destino de los recaudos percibidos por concepto de derecho de uso de los locales en los mercados públicos </t>
  </si>
  <si>
    <t>Falta de formalizacion del vinculo contractual de los servicios de administracion de los sistemas de mercados y el bien de uso de los comerciantes con los locales adjudicados.</t>
  </si>
  <si>
    <t>Falta de un sistema financiero establecido, que tenga el historico de pagos y pagos actualizados.</t>
  </si>
  <si>
    <t>Posibilidad de pérdida Reputacional Por suplantación de funciones de otros funcionarios  debido a intereses individual o de un tercero</t>
  </si>
  <si>
    <t xml:space="preserve">Por suplantación de funciones de otros funcionarios </t>
  </si>
  <si>
    <t xml:space="preserve">Posibilidad de pérdida Reputacional Por perdida de la confidencialidad de la información del ciudadano debido al  uso inadecuado de la información reservada y clasificada </t>
  </si>
  <si>
    <t>Exceso de discrecionalidad</t>
  </si>
  <si>
    <t xml:space="preserve">uso inadecuado de la información reservada y clasificada </t>
  </si>
  <si>
    <t xml:space="preserve"> Recibir, ofrecer o solicitar dinero, favores, regalos, servicios o beneficios para desviar o favorecer el otorgamiento de un contrato. </t>
  </si>
  <si>
    <t>Falta de integridad del servidor público</t>
  </si>
  <si>
    <t>Falta de integridad de  los proveedores de bienes y servicios (oferentes ) al usar documentación falsa</t>
  </si>
  <si>
    <t>Recibir, solicitar dinero, favores, regalos, servicios o beneficios para favorecer el estudio de titularidad de un bien inmueble</t>
  </si>
  <si>
    <t>Falta de integridad del servidor público al utilizar la jerarquía y autoridad para desviar u omitir los procedimientos al interior de la entidad</t>
  </si>
  <si>
    <t>Falta de integridad de los funcionarios que realizan los estudios de titularidad de bienes inmuebles</t>
  </si>
  <si>
    <t xml:space="preserve">Recibir o solicitar dinero, favores, regalos, servicios o beneficios para reservar un espacio con el fin de favorecer a un tercero o a si mismo. </t>
  </si>
  <si>
    <t>Falta de control en la elección de beneficiarios para la suscripción de contratos de aprovechamiento económico de espacios públicos.</t>
  </si>
  <si>
    <t>Presiones indebidas para favorecer a un tercero en la suscripción de contratos de aprovechamiento del espacio público.</t>
  </si>
  <si>
    <t>Recibir o solicitar dinero, favores, servicios, regalos o beneficios de parte de los vendedores ambulantes con el fin de evitar realizar desalojo del espacio público usado de manera indebida.</t>
  </si>
  <si>
    <t>Falta de control sobre la supervisión de los funcionarios que ejecutan y dirigen las brigadas de recuperación de espacio público</t>
  </si>
  <si>
    <t>Inclusión o retiro indebido de personas en el Registro Único de Vendedores para beneficio propio o de terceros</t>
  </si>
  <si>
    <t>Falta de control en los usuarios de la plataforma Registro Único de Vendedores para la modificación de la base de datos de usuarios.</t>
  </si>
  <si>
    <t>Posibilidad de recibir o solicitar cualquier dádiva o beneficio a nombre propio o de terceros con el fin de favorecer a un proponente en un proceso de selección contractual.</t>
  </si>
  <si>
    <t>Debilidades en la etapa de planeación de la contratación, que faciliten la inclusión en los estudios previos, y/o en los pliegos de condiciones de requisitos orientados a favorecer a un proponente.</t>
  </si>
  <si>
    <t>Carencia de controles o controles no apropiados en todas las etapas del proceso de contratación.</t>
  </si>
  <si>
    <t>Falta de conocimiento del personal y los procesos que intervienen en las diferentes etapas del proceso de contratación.</t>
  </si>
  <si>
    <t>Presiones indebidas realizadas por particulares para su beneficio.</t>
  </si>
  <si>
    <t>Posibilidad de recibir o solicitar cualquier dádiva o beneficio a nombre propio o de terceros, para expedir conceptos u orientaciones de tipo jurídico para beneficio de un particular, en contravía del ordenamiento jurídico o reglamentario.</t>
  </si>
  <si>
    <t>Falta de competencia del personal en la normatividad que aplica al sector, por los cambios que se presentan periódicamente..</t>
  </si>
  <si>
    <t>Amplia discrecionalidad en la emisión de los conceptos jurídicos para los casos analizados.</t>
  </si>
  <si>
    <t>Posibilidad de recibir o solicitar cualquier dádiva o beneficio a nombre propio o de terceros, con el fin de expedir actos administrativos a establecimientos educativos que no cumplan con los requisitos legales</t>
  </si>
  <si>
    <t>Falta de información clara y debilidad en el acceso a los canales de información, que permitan mostrar claramente a los usuarios, cuales son los requisitos para la solicitud de servicios.</t>
  </si>
  <si>
    <t>Amplia discrecionalidad en la emisión de los conceptos como resultado de las inspecciones o verificaciones.</t>
  </si>
  <si>
    <t>Posibilidad de que las personas involucradas en el manejo de la plataforma para la solicitud  de inspección locativa de seguridad humana y protección contra incendio por parte del Cuerpo de Bomberos de Cartagena  reciban o soliciten algún beneficio a nombre propio o de terceros  para  agilizar el proceso de expedición de las  certificaciones de seguridad y protección contra incendio en cumplimiento de la ley 1575  de 2012  articulo 42 modificado en la ley 1796 art. 7 de 2016</t>
  </si>
  <si>
    <t xml:space="preserve">Ausencia de pedagogía  con la ciudadania sobre el uso de la plataforma de servicios online  del Cuerpo de Bomberos. </t>
  </si>
  <si>
    <t xml:space="preserve">Exceso de discrecionalidad en los funcionarios responsables del manejo de la plataforma de servicios online  del Cuerpo de Bomberos. </t>
  </si>
  <si>
    <t>Posibilidad de que las personas involucradas en el subproceso FINANCIAMIENTO PARA LA SEGURIDAD Y CONVIVENCIA reciban o soliciten algún tipo de beneficio  a nombre propio o de terceros para la adjudicación de  contratos  direccionados a beneficiarios específicos.</t>
  </si>
  <si>
    <t>Exceso de discrecionalidad  del funcionario y/o contratista  responsale del subproceso.</t>
  </si>
  <si>
    <t>Posibilidad de que las personas involucradas en el proceso  reciban o soliciten algún beneficio a a nombre propio o de terceros para la expedición de permisos a espectaculos públicos sin el lleno de los requisitos y/o vulnerando el derecho de turno.</t>
  </si>
  <si>
    <t>Ausencia de procesos sistematizados para la verificación de los requisitos  en el proceso de expedición de permisos a espectáculos públicos.Actualmente esta  verificación  se hacen de manera manual y presencial.</t>
  </si>
  <si>
    <t>Posibilidad de que terceras personas reciban o soliciten algún beneficio a nombre propio o de terceros  para agilizar el acceso a beneficios y/o tramites de la población migrante, refugiada,retornada y comunidad de acogida en el CAIMRR ( centro de atención integral para migrantes, refigiados y retornados) del Distrito de Cartagena.</t>
  </si>
  <si>
    <t>Desinformación sobre la gratuidad de los servicios que presta el  CAIMRR ( centro de atención integral para migrantes, refigiados y retornados) del Distrito de Cartagena.</t>
  </si>
  <si>
    <t>Posibilidad de que las personas involucradas en el proceso  reciban o solicien algún tipo de beneficio a nombre propio o de terceros para permitir el Ingreso de elementos que NO son permitidos por ley en la Carcel Distrital.</t>
  </si>
  <si>
    <t>Ausencia de herramientas tecnológicas como el arco  y  los garrrett para la detección de metales.</t>
  </si>
  <si>
    <t>Ausencia de  entrenamiento en  asuntos relacionados con actividades de policia judicial en el personal de guardia y custodia.</t>
  </si>
  <si>
    <t>Posibilidad de que las personas involucradas en el proceso  reciban o soliciten algún beneficio a  nombre propio o de terceros para  la aplicación de las medidas policivas  definidas en los articulos 205 y206 de la Ley 1801 de 2016, que son competencia de las Inspecciones de Policia en primera instancia  y de la Secretaría del Interior  y Convivencia Ciudadana en segunda instancia.</t>
  </si>
  <si>
    <t>Ausencia  de politicas de operación de los subprocesos Inspecciones de Policia  y  Procesos Policivos que controlen  el cumplimiento de  procedimientos ajustados a la ley en  la aplicación de medidas policivas por parte de las personas involucradas.</t>
  </si>
  <si>
    <t xml:space="preserve">Favorecer a privados por fuera de los parametros tecnicos institucionales para la celebración de convenios de cooperación internacional con la alcaldia. </t>
  </si>
  <si>
    <t>Fallas en el sistema de gestión documental para comunicar o notificar</t>
  </si>
  <si>
    <t xml:space="preserve">Favorecer a privados por fuera de los parametros tecnicos institucionales para la celebración de convenios de cooperación internacional con organizaciones locales para su operatividad </t>
  </si>
  <si>
    <t xml:space="preserve">Fallas en los canales de información </t>
  </si>
  <si>
    <t>Incumplir con el seguimiento a diferentes instrumentos a tráves de la omisión de los lineamamientos de Ley, debido a intereses particulares  en beneficio propio o de un tercero.</t>
  </si>
  <si>
    <t>Falta de cumplimiento de los requisitos legales vigentes en la materia</t>
  </si>
  <si>
    <t>Omitir el seguimiento y monitoreo a los instrumentos legales de información mínima obligatoria</t>
  </si>
  <si>
    <t xml:space="preserve">Falta de cumplimiento de las exigencias normativas vigentes </t>
  </si>
  <si>
    <t>Manipulación de los reportes sobre el  desarrollo de proyectos, procesos, contratos o convenios de interés estratégico, para afectar la anticipación de riesgos de corrupción</t>
  </si>
  <si>
    <t xml:space="preserve">Falta de seguimiento a los reportes y/o alertas recibidas sobre </t>
  </si>
  <si>
    <t>Recibir o solicitar cualquier  dádiva o benefinio a nombre propio o para tercero  para omitir información sobre por presuntos actos de corrupción</t>
  </si>
  <si>
    <t>Falta de identidad, sentido de pertenencia institucional o poca
ética profesional por parte de los servidores o contraristas</t>
  </si>
  <si>
    <t>Incurrir en el procedimiento de recepción de denuencias por presuntos actos de corrupción</t>
  </si>
  <si>
    <t>Falta de cumplimiento en el procedimiento de recepción de denuencias por presuntos actos de corrupción</t>
  </si>
  <si>
    <t>Alterar u ocultar la información del desempeño del proceso o alinear
cumplimiento de metas en favorecimiento propio o de un tercero</t>
  </si>
  <si>
    <t>Falta de ejecución del plan de acción por presión y/o por ofrecimiento de beneficios por parte del líder de la iniciativa</t>
  </si>
  <si>
    <t>Ocultar o alterar la información de las herramientas y acciones de participación ciudadana, tecnología o innovación publica en beneficio propio o de un tercero</t>
  </si>
  <si>
    <t>Falta de ejecución del plan de acción</t>
  </si>
  <si>
    <t>VIGENCIA 2024</t>
  </si>
  <si>
    <t>Intereses personales</t>
  </si>
  <si>
    <t>Falta de controles que no permitan la injerencia de externos sobre la entidad para favorecer intereses  particulares</t>
  </si>
  <si>
    <t xml:space="preserve">Falta de controles que no permitan la injerencia de externos sobre la entidad para favorecer intereses  particulares
</t>
  </si>
  <si>
    <t xml:space="preserve">Falta de socialización y desconocimiento de la ciudadanía para realizar los trámites con la implementación de la metodología Sisbén IV.
</t>
  </si>
  <si>
    <t>Falta de control en los procedimientos de la metodología-Plataforma Portal Ciudadano SISBEN IV.</t>
  </si>
  <si>
    <t xml:space="preserve">Falta de cumplimiento  del Procedimiento para expedir Certificados de Extratificación.
</t>
  </si>
  <si>
    <t>Carencia de controles en el proceso de contratación</t>
  </si>
  <si>
    <t xml:space="preserve">Amiguismo, clienteliismo o trafico de influencias.
</t>
  </si>
  <si>
    <t>Presión externa o de superiores</t>
  </si>
  <si>
    <t>Estudios previos, invitación pública y pliego de condiciones superficiales o ajustadas a intereses particulares</t>
  </si>
  <si>
    <t xml:space="preserve">Intención de favorecerse a sí mismo o favorecer a un tercero.
</t>
  </si>
  <si>
    <t>Gestión de Bienes y Servicios</t>
  </si>
  <si>
    <t>SEGUIMIENTO NUMERO: 2</t>
  </si>
  <si>
    <t>FECHA DE PUBLICACIÓN: 13 de Septiembre de 2024</t>
  </si>
  <si>
    <t>Posibilidad de recibir,  solicitar u ofrecer cualquier  beneficio a nombre propio o de  terceros, para levantar la medida cautelar o decretar un desembargo sin encontrarse a paz y salvo por contribucion de valorizacion.</t>
  </si>
  <si>
    <t>Posibilidad de recibir,  solicitar u ofrecer cualquier  beneficio a nombre propio o de  terceros, para adjudicar un contrato, con ocasión de un proceso de seleccion, sin el cumplimiento de los requistos establecidos en el pliego de condiciones o sus equivalentes que se adelanten en el Departamento Administrativo de Valorizacion Distrital.</t>
  </si>
  <si>
    <t>Posibilidad de recibir,  solicitar u ofrecer cualquier  beneficio a nombre propio o de  terceros, para aprobar y recibir bienes y servicios contratados, que no cumplan las especificaciones y cantidades estipuladas en el contrato y sus anexos por parte del interventor o supervisor.</t>
  </si>
  <si>
    <t>Posibilidad de recibir,  solicitar u ofrecer cualquier  beneficio a nombre propio o de  terceros, para generar certificado de estado de cuenta sin deuda, sin encontrase a paz y salvo por contribucion de valorizacion.</t>
  </si>
  <si>
    <t xml:space="preserve">Falta de controles en el procedimiento </t>
  </si>
  <si>
    <t>Falta de controles en los procedimiento de contratación, para dirigir la información de los estudios previos, y establecer plazos cortos para la presentación de los proponentes.</t>
  </si>
  <si>
    <t>Violación a los valores, políticas éticas, y lineamientos de buen gobierno establecidos en el Código de Integirdad Distrital.</t>
  </si>
  <si>
    <t>Se observó que el líder no tuvó en cuenta las observacions que más adelante se describen comunicadas en el 1er seguimiento: 
* Observación:1 Inadecuado diseño del control, debido a que no establece qué pasa con las observaciones o desviaciones del control, contrario a lo establecido en el numeral 3.2.2 valoración de los controles – diseño de controles, esquema 10 de la Guía para la administración del riesgo y el diseño de controles en entidades pública vr. 4. 2018 - DAFP
*Observación 2. Inadecuada denominación del responsable, toda vez, que la descripción establece la subdirección operativa, contrario a lo establecido en el numeral 3.2.2 paso 1 que establece que el control debe estar asignado a un cargo específico, de la Guía para la administración del riesgo y el diseño de controles en entidades pública vr. 4-2018 DAFP.
*No aporto evidencias de la ejeución del contro, por lo tanto no es efectivo.</t>
  </si>
  <si>
    <t>Observación: Errada denominación del riesgo de corrupción, debido que el riesgo identificado carece del  componente "Desviación de la gestión de lo público" requerido en el numeral 2.2 identificación de riesgos – técnicas para la identificación de riesgos de la Guía para la administración del riesgo y el diseño de controles en entidades públicas Vr. 4. 2018</t>
  </si>
  <si>
    <t>Se observó que el líder no tuvó en cuenta las observacions que más adelante se describen comunicadas en el 1er seguimiento: *Observación 1: Inadecuado diseño del control, debido a que no establece la variable  "cómo se realiza",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*Observación 2: El control no es efectivo, en el entendido que no garantiza la verificación en el 100% de los fallo, toda vez que este se realiza de manera aleatoria.
*El líder no aporto evidencias de la ejeución del contro, por lo tanto no es efectivo.</t>
  </si>
  <si>
    <t>Se observó que el líder no tuvó en cuenta las observacions que más adelante se describen comunicadas en el 1er seguimiento: *Observación 1: Inadecuado diseño del control, debido a que no establece la variable  "cómo se realiza",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*El líder no aportó evidencias de la ejecución del control, por lo tanto, el control para este seguimiento no es efectivo.</t>
  </si>
  <si>
    <t>Revisada las evidencias, se verificó que el líder ejecuta el control de manera consistente, tal como fue diseñado; sin embargo, se debe tener en cuenta que el período revisado es desde mayo hasta agosto, enviaron evidencias correspondientes a meses anteriores y solo (5) del mes de mayo.</t>
  </si>
  <si>
    <t>Revisada las evidencias, se verificó que el líder ejecuta el control de manera consistente, tal como fue diseñado; sin embargo, se debe tener en cuenta que el período revisado es desde mayo hasta agosto</t>
  </si>
  <si>
    <t xml:space="preserve"> El control diseñado cuenta con las seis (06) variables. Pese a el control diseñado no expresa la evidencia de su ejecución, el líder suministró evidencias de la ejecución del control a través de link del SECOP II que no estan ordenadas en la relación de los contratistas y fue imposible evaluar, lo mismo que no se tuvo en cuenta el periodo evaludado:mayo-agosto, y eviaron evidencia de meses anteriores.</t>
  </si>
  <si>
    <t xml:space="preserve"> El control diseñado cuenta con las seis (06) variables. La evidencia "ruta de radicación de cuentas e informes del contratista", tiene incluida la actividad para que los asesores juridicos revisen. </t>
  </si>
  <si>
    <t xml:space="preserve"> Inadecuado diseño del control, debido a que carece de las variables: Propósito y como se realiza la actividad, contrariando lo establecido en el numeral 3.2.2 valoración de los controles – diseño de controles, esquemas 3 y 4 de la Guía para la administración del riesgo y el diseño de controles en entidades pública versión 4. 2018, DAFP. Las evidencias enviadas son hasta el mes de junio. Se debió tener en cuenta que la evaluación va hasta  agosto 2024. </t>
  </si>
  <si>
    <t xml:space="preserve">Las evidencias enviadas demuestran que el líder ejecuta el control, sin embargo se reciben evidencias con fecha hasta el mes de junio. Se debió tener en cuenta que la evaluación va hasta  agosto 2024. </t>
  </si>
  <si>
    <t xml:space="preserve">Inadecuado diseño del control, debido a que no establece propósito y qué pasa con las observaciones o desviaciones del control, contrario a lo establecido en el numeral 3.2.2 valoración de los controles – diseño de controles, esquema 10 de la Guía para la administración del riesgo y el diseño de controles en entidades pública vr. 4. Se reciben evidencias que el líder adelanta el conrol.
</t>
  </si>
  <si>
    <t>Inadecuado diseño del control, debido a que no establece propósito y qué pasa con las observaciones o desviaciones del control, contrario a lo establecido en el numeral 3.2.2 valoración de los controles – diseño de controles, esquema 10 de la Guía para la administración del riesgo y el diseño de controles en entidades pública vr. 4. Se recibe  como evidencia el oficio de fecha abril que está fuera del período a revisar y dirigido a un asesor externo no siendo pertinente.</t>
  </si>
  <si>
    <t>La evidencia es un archivo con los procesos clasificados por "tipo" lo que permite evitar su vencimiento. Las evidencias enviadas son hasta el mes de junio. Se debió tener en cuenta que la evaluación va hasta  agosto 2024.</t>
  </si>
  <si>
    <t>La evidencia recibida es el oficio AMC-OFI-0001945-2024 del 15/01/2024 con la olicitud de remisión de necesidades para la estructuración de procesos de impresiones y mensaje</t>
  </si>
  <si>
    <t>La evidencia AUTO ADMISORIO No AMC-AUTO-000804-2024
martes, 16 de abril de 2024, el perío a revisar es entre mayo y agosto 2024.</t>
  </si>
  <si>
    <t>La evidencia es el oficio  AMC-OFI-0049510-2024 del mes de abril, y el período a revisar es desde mayo hasta agosto 2024. Además está dirigido a un asesor externo no siendo pertinente.</t>
  </si>
  <si>
    <t>Revisada la evidencia se determina que el líder del proceso ejecuta el control conforme a lo diseñado.</t>
  </si>
  <si>
    <t>Las evidencias suministradas no permiten evaluar que el control realmente fue ejecutado de acuerdo con los  parámetros establecidos y descritos  en el numeral 3.2.2 valoración de los controles – esquema 10-paso 6, de la Guía para la administración del riesgo y el diseño de controles en entidades pública Vr. 4, lo que dificulta la revisión de la información por parte de un tercero.</t>
  </si>
  <si>
    <t>Revisado el control se evidenció que el diseño del control tiene definido un responsable, una periodicidad, un propósito y la forma como se realiza la actividad y desviaciones/observaciones es, tal como lo señala el numeral 3.2.2 valoración de los controles – diseño de controles, esquema 10 de la Guía para la administración del riesgo y el diseño de controles en entidades pública vr. 4. 2018, lo cual permite detectar la posible materialización del riesgo.</t>
  </si>
  <si>
    <t xml:space="preserve">Revisada la información se pudo verificar que el diseño del control tiene definido un responsable, una periodicidad, un propósito y como se realiza la actividad y desviaciones.
 Analizadas las evidencias se identificó que el control  se realiza en forma consistente, debido a que la base de datos suministrada  relaciona quien es el responsable asignado para el proceso contractual, el cual permita cotejar que los informe referente al trámite contractual son rendidos por los encargados; adicionalmente, el documentos de soporte  señala quien realiza la actividad, y que la misma fue realizado en los plazos señalados. </t>
  </si>
  <si>
    <t>Revisado el control se evidenció que el diseño del control tiene definido un responsable, periodicidad, propósito, la forma como se realiza la actividad y desviaciones/observaciones  tal como lo señala el numeral 3.2.2 valoración de los controles – diseño de controles, esquema 10 de la Guía para la administración del riesgo y el diseño de controles en entidades pública vr. 4. 2018, lo cual permite detectar la posible materialización del riesgo.</t>
  </si>
  <si>
    <t>Revisando la matriz de riesgos y controles diseñados se observa que esta soportado por evidencias, así como está establecido en el numeral 3.2.2 valoración de los controles – diseño de controles, esquema 10 de la Guía para la administración del riesgo y el diseño de controles en entidades públicas vr. 4. (criterio) Lo que deja ver un adecuado diseño del control.</t>
  </si>
  <si>
    <t>Las evidencias suministradas no permiten evaluar que el control realmente fue ejecutado de acuerdo con los parámetros establecidos y descritos  en el numeral 3.2.2 valoración de los controles – esquema 10-paso 6, de la Guía para la administración del riesgo y el diseño de controles en entidades pública Vr. 4, lo que dificulta la revisión de la información por parte de un tercero.</t>
  </si>
  <si>
    <t>El control diseñado no cuenta con todas las variables requeridas como lo es el responsable de ejecutarlo debido a que no establecer el cargo responsable de su realización, tal como se explica en el numeral 3.2.2 de la Guía para la administración del riesgo y el diseño de controles en entidades públicas Vr4. dificultando la reducción del riesgo de error o de actuaciones irregulares o fraudulentas.
Las evidencias suministradas no permiten evaluar que el control realmente fue ejecutado de acuerdo con los  parámetros establecidos y descritos  en el numeral 3.2.2 valoración de los controles – esquema 10-paso 6, de la Guía para la administración del riesgo y el diseño de controles en entidades pública Vr. 4, lo que dificulta la revisión de la información por parte de un tercero.</t>
  </si>
  <si>
    <t>El control diseñado no cuenta con todas las variables requeridas como lo es el responsable de ejecutarlo debido a que no establece el cargo responsable de su realización, tal como se explica en el numeral 3.2.2 de la Guía para la administración del riesgo y el diseño de controles en entidades públicas Vr4. dificultando la reducción del riesgo de error o de actuaciones irregulares o fraudulentas.
Las evidencias suministradas no permiten evaluar que el control realmente fue ejecutado de acuerdo con los  parámetros establecidos y descritos  en el numeral 3.2.2 valoración de los controles – esquema 10-paso 6, de la Guía para la administración del riesgo y el diseño de controles en entidades pública Vr. 4, lo que dificulta la revisión de la información por parte de un tercero.</t>
  </si>
  <si>
    <t xml:space="preserve">El control diseñado no cuenta con todas las variables requeridas como lo es la periodicidad, contrariando lo establecido en el numeral 3.2.2 valoración de los controles – esquema 10-paso 2, de la Guía para la administración del riesgo y el diseño de controles en entidades pública Vr. 4. lo que dificulta evaluar si este previene o se detecta de manera  oportuna el riesgo. 
</t>
  </si>
  <si>
    <t xml:space="preserve">El control diseñado no cuenta con todas las variables requeridas como lo es la periodicidad, contrariando lo establecido en el numeral 3.2.2 valoración de los controles – esquema 10-paso 2, de la Guía para la administración del riesgo y el diseño de controles en entidades pública Vr. 4. lo que dificulta evaluar si este previene o se detecta de manera  oportuna el riesgo. 
Las evidencias suministradas no permiten evaluar que el control realmente fue ejecutado de acuerdo con los parámetros establecidos y descritos  en el numeral 3.2.2 valoración de los controles – esquema 10-paso 6, de la Guía para la administración del riesgo y el diseño de controles en entidades pública Vr. 4, lo que dificulta la revisión de la información por parte de un tercero.
</t>
  </si>
  <si>
    <t xml:space="preserve">El control diseñado no cuenta con todas las variables requeridas como lo es la periodicidad y el responable contrariando lo establecido en el numeral 3.2.2 valoración de los controles – esquema 10-paso 2, de la Guía para la administración del riesgo y el diseño de controles en entidades pública Vr. 4. lo que dificulta evaluar si este previene o se detecta de manera  oportuna el riesgo y la reducción del riesgo de error o de actuaciones irregulares o fraudulentas, respectivamente.
Las evidencias suministradas no permiten evaluar que el control realmente fue ejecutado de acuerdo con los parámetros establecidos y descritos  en el numeral 3.2.2 valoración de los controles – esquema 10-paso 6, de la Guía para la administración del riesgo y el diseño de controles en entidades pública Vr. 4, lo que dificulta la revisión de la información por parte de un tercero.
</t>
  </si>
  <si>
    <t>NA</t>
  </si>
  <si>
    <t>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2.Inadecuado diseño del control, debido a que la denominación del responsable no está identificada por el cargo, sistema o aplicación, contrario a lo establecido en el numeral 3.2.2, esquema 10, paso 1 de la Guía para la administración del riesgo y el diseño de controles en entidades públicas Vr. 4.
3.Inadecuado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4.No se evidenció la base de datos de respuesta a PQRS-SIGOB como soporte de ejecución del control, contrario a lo establecido en el numeral 3.2.2 valoración de los controles – esquema 10 -paso 6, de la Guía para la administración del riesgo y el diseño de controles en entidades pública Vr. 4, dificultando la evaluación de la información.</t>
  </si>
  <si>
    <t>2.Inadecuado diseño del control, debido a que la denominación del responsable no está identificada por el cargo, sistema o aplicación, contrario a lo establecido en el numeral 3.2.2, esquema 10, paso 1 de la Guía para la administración del riesgo y el diseño de controles en entidades públicas Vr. 4. La dependencia no aporto evidencia de la ejecucion del control.</t>
  </si>
  <si>
    <t>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3.Inadecuado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4.La evidencia establecida en el control no es pertinente para su ejecución, toda vez que la base de datos de respuestas PQRS metadato SIGOB no permite evidenciar si se ejecuta este de acuerdo con la causa, siendo este insumo para verificar y/o comparar los Actos administrativos que fueron realizados por esta herramienta, contrario a lo establecido en el numeral 3.2.2. paso 6, el cual define que se debe dejar las evidencias de la ejecución del control vr. 4 -2018, DAFP.</t>
  </si>
  <si>
    <t>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2.El diseño del control no define el responsable para llevar a cabo la actividad
3.Inadecuado diseño de control porque no especifica el qué pasa con las observaciones o desviaciones del control, es importante saber para qué se ejecuta el programa de inducción, cuál será el impacto.
4. Además, no se evidenció el programa de inducción y reinducción que permita evaluar la ejecución de los controles.</t>
  </si>
  <si>
    <t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t>
  </si>
  <si>
    <t>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No se evidencio soportes del cumplimiento del control.</t>
  </si>
  <si>
    <t>1.Se combinó en una sola fila a tres (3) causas identificadas, contrario a lo establecido en el numeral 3.2.1 "...Riesgo antes y después de los controles..." enunciado importante que establece que las causas se deben trabajar d emanera separada (no se deben combinar en una misma columna o renglón), de la Guía administración de los riesgos y diseño de controles para entidades pública vr. 4 – 2018, DAFP. No se evidencio soportes del cumplimiento del control.</t>
  </si>
  <si>
    <t>.Inadecuado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3.La evidencia establecida en el control no es pertinente para su ejecución, toda vez que la base de datos de respuestas PQRS metadato SIGOB no permite evidenciar si se ejecuta este de acuerdo con la causa, siendo este insumo para verificar y/o comparar los Actos administrativos que fueron realizados por esta herramienta, contrario a lo establecido en el numeral 3.2.2. paso 6, el cual define que se debe dejar las evidencias de la ejecución del control vr. 4 -2018, DAFP.</t>
  </si>
  <si>
    <t>En este riesgo el líder del procesó suministró las evidencias organizadas y son pertinentes para poder evaluar el control.</t>
  </si>
  <si>
    <t>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DAFP.
2. 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t>
  </si>
  <si>
    <t>El diseño del control no define el responsable para llevar a cabo la actividad, no especifica el que pasa con las observaciones o desviaciones del control, es importante saber para qué se ejecuta el programa de inducción, cuál será el impacto. Además, no se evidenció el programa de inducción y reinducción que permita evaluar la ejecución de los controles.</t>
  </si>
  <si>
    <t>1.Inadecuado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3.La evidencia establecida en el control no es pertinente para su ejecución, toda vez que la base de datos de respuestas PQRS metadato SIGOB no permite evidenciar si se ejecuta este de acuerdo con la causa, siendo este insumo para verificar y/o comparar los Actos administrativos que fueron realizados por esta herramienta, contrario a lo establecido en el numeral 3.2.2. paso 6, el cual define que se debe dejar las evidencias de la ejecución del control vr. 4 -2018, DAFP</t>
  </si>
  <si>
    <t>En este riesgo el líder del proceso suministró las evidencias organizadas y son pertinentes para poder evaluar el control.</t>
  </si>
  <si>
    <t>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DAFP.
2. 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t>
  </si>
  <si>
    <t>1.Inadecuado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3.La evidencia establecida en el control no es pertinente para su ejecución, toda vez que la base de datos de respuestas PQRS metadato SIGOB no permite evidenciar si se ejecuta este de acuerdo con la causa, siendo este insumo para verificar y/o comparar los Actos administrativos que fueron realizados por esta herramienta, contrario a lo establecido en el numeral 3.2.2. paso 6, el cual define que se debe dejar las evidencias de la ejecución del control vr. 4 -2018, DAFP.</t>
  </si>
  <si>
    <t>En este riesgo el líder delproceso suministró las evidencias organizadas y son pertinentes para poder evaluar el control.</t>
  </si>
  <si>
    <t>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2.Inadecuado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t>
  </si>
  <si>
    <t>El diseño del control no define el responsable para llevar a cabo la actividad, no especifica el que pasa con las observaciones o desviaciones del control, es importante saber para qué se ejecuta el programa de inducción, cuál será el impacto. Además no se evidenció el programa de inducción y reinducción que permita evaluar la ejecución de los controles.</t>
  </si>
  <si>
    <t>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	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 vr. 4. 2018, DAFP.</t>
  </si>
  <si>
    <t xml:space="preserve"> El dieño del control permite identificar un responsable, una acción y la desviación</t>
  </si>
  <si>
    <t>1.	Inadecuado diseño del control, debido a que no establece la variable cómo realiza la acción de control y la periodicidad de este, contrario a lo establecido en el numeral 3.2.2 valoración de los controles – diseño de controles, esquema 10 de la Guía para la administración del riesgo y el diseño de controles en entidades pública vr. 4. 2018, DAFP.
2. El lider del proceso no suministró las evidencias pertinentes para la evaluacion de la ejecucion del control.</t>
  </si>
  <si>
    <t>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2.Inadecuado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
3. No se evidencio soporte del cmplimiento del control.</t>
  </si>
  <si>
    <t>El diseño del control no cuenta con los siguientes requsitos, conforme lo exige la Guía para la administración del riesgo y diseño de controles V.4 y 5 numeral 3.2.2., afectando su efectividad para prevenir o mitigar el riesgo:
- Responsable
- Propósito
- Periodicidad
- Como se realiza la actividad
- Evidencia
Lo anterior impidió verificar la ejecución del control , como quiera que son requisitos imprescindibles para el adecuado seguimiento.</t>
  </si>
  <si>
    <t>El control podría no mitigar el riesgo debido a que no define la forma como se ejecuta, ya que no describe una fuente de información que permita verificar la revisón de los requisitos contractuales, conforme lo exige  la Guía para la administración del riesgo y diseño de controles V.4 y 5 numeral 3.2.2.</t>
  </si>
  <si>
    <t>El control carece de los siguientes requisitos establecidos en la Guía para la administración del riesgo y diseño de controles V.4 y 5 numeral 3.2.2:
a)Responsable de la ejecución del control, como quiere que involucra en este rol, a todos "los funcionarios de la unidad de contratación". 
b)la forma como se ejecuta,  ya que no describe una fuente de información que permita verificar las revisiones sobre las posibles irregularidades en el desarrollo del proceso contractual, debilidad que para el caso en concreto,  impide llevar el registro de la evidencia de la ejecución del control.</t>
  </si>
  <si>
    <t xml:space="preserve">El control carece de los siguientes requisitos establecidos en la Guía para la administración del riesgo y diseño de controles V.4 y 5 numeral 3.2.2:
a)Responsable de la ejecución del control, como quiere que involucra en este rol, a todos "los funcionarios de la unidad de contratación". 
b)la forma como se ejecuta,  ya que no describe una fuente de información que permita verificar las revisiones sobre la documentación aportada por los proveedores, debilidad que para el caso en concreto,  impide llevar el registro de la evidencia de la ejecución del control.
</t>
  </si>
  <si>
    <t xml:space="preserve">El control no describe la periodicidad para su ejecución conforme lo exige  la Guía para la administración del riesgo y diseño de controles V.4 y 5 numeral 3.2.2., afectando su efectividad para prevenir o mitigar el riesgo. </t>
  </si>
  <si>
    <t>Revisada la evidencia se observa que el lider ejecuta el contraol tal como fue diseñado.</t>
  </si>
  <si>
    <t>El lider responsable no aporto evidencia por lo tanto no fue posible evaluar su efectividad.</t>
  </si>
  <si>
    <t xml:space="preserve">En referencia a este control el líder del proceso indicó que “…Para el segundo seguimiento (mayo-agosto 2024) no se anexan nuevas evidencias puesto que, hubo modificación en los periodos objeto de auditoría los cuales pasan de ser semestrales a periodos anuales. Lo anterior de acuerdo a circular externa 2023150000000007-5 de 2023 de la Supersalud, la cual modifica los plazos establecidos inicialmente en circular externa 000001 de 2020. Esto quiere decir que la rotación de los equipos de auditoría y de las EAPB a partir de 2023 se realiza anualmente…”
En concordancia con lo anterior, se califica como efectivo el control, toda vez que en el primer seguimiento las evidencias proporcionadas soportaron que el control se ejecutó como fue diseñado y en este nuevo seguimiento no se realizó la actividad que pudiera causar el riesgo. </t>
  </si>
  <si>
    <t>La evidencia suministrada por el líder del proceso es insuficiente para determinar la efectividad del control, toda vez que de las dieciocho (18) listas de chequeo enviadas, sola una (1) corresponde al período evaluado en el seguimiento y está sin la firma del responsable de realizar la verificación. Por lo tanto, el control no es efectivo.</t>
  </si>
  <si>
    <t>Inadecuado diseño del control, debido a que carece de la variable "Cómo se realiza la actividad de control", contrario a lo establecido en el numeral 3.2.2. paso 5, de la Guía para administración del riesgo y diseño de controles para entidades pública vr. 4 – 2018, DAFP.
Inadecuado diseño de las evidencias de la ejecución del control, debido a que el establecido no permite verificar la trazabilidad descrita en diseño del control, contrariando el numeral 3.2.2 esquema 10 paso 6 de la Guía para la administración de riesgos y diseño de controles vr. 4. 2018, DAFP.
La evidencia suministrada no es suficiente para garantizar que se esté verificando el cumplimiento de todos los requisitos para generación de certificados de discapacidad, como quiera que se observaron en la matriz Excel columnas de requisitos indispensables que no fueron diligenciados, por lo tanto, el control no es efectivo.</t>
  </si>
  <si>
    <t>El líder del proceso manifestó que “…No se han recibido solicitudes de productos de apoyo incompletas y tampoco se ha ejecutado esta actividad por falta de suministro…” 
Por lo tanto, al no ejecutarse la actividad que podría generar la materialización del riesgo, no se ha implementado el control. En ese orden de ideas, no es posible evaluar la efectividad de este.</t>
  </si>
  <si>
    <t xml:space="preserve">Revisadas las evidencias se observó que el líder del proceso ejecuta el control como fue diseñado. </t>
  </si>
  <si>
    <t>Inadecuado diseño del control, debido a que carece de las variables "Propósito", "Cómo se realiza la actividad de control" y "Qué pasa con las observaciones o desviaciones", contrario a lo establecido en el numeral 3.2.2. pasos 3, 4 y 5, de la Guía para administración del riesgo y diseño de controles para entidades pública vr. 4 – 2018, DAFP.
Inadecuada identificación de la causa, toda vez que su descripción denota la materialización del riesgo y no el factor generado de este. Lo anterior, dificulta que el control sea  efectivo. 
El líder del proceso no suministró evidencia que soportara la ejecución del control; por lo tanto, este no es efectivo.</t>
  </si>
  <si>
    <t>Inadecuado diseño del control, debido a que la periodicidad establecida no es pertinente, ya que se debe realizar cada vez que se presente el trámite. Lo anterior, contraviene lo establecido en el numeral 3.2.2. paso 2, de la Guía para administración del riesgo y diseño de controles para entidades pública vr. 4 – 2018, DAFP.
El líder del proceso no suministró evidencia que soportara la ejecución del control; por lo tanto, este no es efectivo.</t>
  </si>
  <si>
    <t>El líder del proceso no suministró evidencia que soportara la ejecución del control; por lo tanto, este no es efectivo.</t>
  </si>
  <si>
    <t xml:space="preserve">La acción del control "...realizar  monitoreo aleatorio…" no garantiza, que el riesgo no se materialice, razón por la cual el control no es efectivo para mitigar la causa que origina el riesgo.
El líder del proceso no suministró evidencias de la ejecución del control, toda vez que del 01 de mayo al 09 de agosto de 2024, no se han realizado visitas de inspección, vigilancia y control sanitario; por lo tanto, no se puede evaluar su efectividad.
</t>
  </si>
  <si>
    <t>Inadecuado diseño del control, debido a que el responsable establecido no es pertinente, como quiera que no son funciones de los supervisores verificar la idoneidad de los contratistas y las necesidades de contratación del área que pretende satisfacer su necesidad, sino del funcionario encargado de las etapas de planeación y selección contractual. 
El líder del proceso no suministró evidencias que soporten la ejecución del control; por lo tanto, este no es efectivo.</t>
  </si>
  <si>
    <t xml:space="preserve">Inadecuado diseño del control, debido a que el responsable establecido no es pertinente, como quiera que no son funciones de los supervisores verificar la idoneidad de los contratistas y las necesidades de contratación del área que pretende satisfacer su necesidad, sino del funcionario encargado de las etapas de planeación y selección contractual. 
Se recomienda que en las listas de chequeo se indique a la persona a la que se le está realizando el estudio. </t>
  </si>
  <si>
    <t>Inadecuado diseño del control, debido a que no establece la variable  propósito, contrario a lo establecido en el numeral 3.2.2 valoración de los controles – diseño de controles, esquema 10 que define que el control debe indicar para que se realiza el control  y que ese control conlleve a prevenir las causas que generan el riesgo (Verificar, validar, conciliar, comparar, revisar, cotejar) o detectar la materialización del riesgo, -  Guía para la administración de riesgos y diseño de controles vr. 4. 2018, DAFP.
Inadecuado diseño de las evidencias de la ejecución del control, debido a que la establecida no permite verificar la trazabilidad descrita en diseño del control, contrariando el numeral 3.2.2 esquema 10 paso 6 de la Guía para la administración de riesgos y diseño de controles vr. 4. 2018, DAFP.
El líder del proceso no suministró evidencias del control, ya que en el período evaluado no se recibieron donaciones. Por lo tanto, no es posible evaluar la efectividad del control.</t>
  </si>
  <si>
    <t xml:space="preserve">Inadecuado diseño del control, debido a que no establece la variable periodicidad, contrario a lo establecido en el numeral 3.2.2 valoración de los controles – diseño de controles, esquema 10 que define que el control debe tener una periodicidad definida para su ejecución - Guía para la administración de riesgos y diseño de controles vr. 4. 2018, DAFP.
Inadecuado diseño de las evidencias de la ejecución del control, debido a que la establecida no permite verificar la trazabilidad descrita en diseño del control, contrariando el numeral 3.2.2 esquema 10 paso 6 de la - Guía para la administración de riesgos y diseño de controles vr. 4. 2018, DAFP.
El líder del proceso no suministró evidencias del control, ya que en el período evaluado no se recibieron donaciones. Por lo tanto, no es posible evaluar la efectividad del control. </t>
  </si>
  <si>
    <t>No se evidenció la ejecución del control, debido a que la información suministrada, hace referencia a matrices Excel con los registros de los eventos que han solicitado la viabilidad en salud, los certificados de viabilidad otorgados y las verificaciones de la atención prehospitalaria para los eventos, más no se está adjuntando las listas de chequeos y soportes que demuestren que se revisó el cumplimiento de los requisitos y/o procedimientos establecidos para emitir las certificaciones, tal como se describió en el control. 
Por lo tanto, el control no es efectivo.</t>
  </si>
  <si>
    <t>1.- Inadecuado diseño del control, debido a que carece de la variable "Dejar Evidencia" ; contrariando  lo establecido en el numeral 3.2.2 valoración de los controles – diseño de controles, esquema 1 de la Guía para la administración del riesgo y el diseño de controles en entidades pública versión 4. 2018, DAFP. 
2. - Adicionalmente las evidencias suministradas por el líder del proceso no cumplen con los criterios de suficiencia, pertinencia y relevancia para soportar la ejecución del control.</t>
  </si>
  <si>
    <t>1.- Inadecuado diseño del control, debido a que carece de la variable "Propósito", contrariando  lo establecido en el numeral 3.2.2 valoración de los controles – diseño de controles, esquema 1 de la Guía para la administración del riesgo y el diseño de controles en entidades pública versión 4. 2018, DAFP.
2. - Adicionalmente las evidencias suministradas por el líder del proceso no cumplen con los criterios de suficiencia, pertinencia y relevancia para soportar la ejecución del control.</t>
  </si>
  <si>
    <t>1.- Inadecuado diseño del control, debido a que carece de la variables: Propósito y Evidencia de los controles, contrariando  lo establecido en el numeral 3.2.2 valoración de los controles – diseño de controles, esquema 1 de la Guía para la administración del riesgo y el diseño de controles en entidades pública versión 4. 2018, DAFP.
2. - Adicionalmente las evidencias suministradas por el líder del proceso no cumplen con los criterios de suficiencia, pertinencia y relevancia para soportar la ejecución del control.</t>
  </si>
  <si>
    <t>1.- Inadecuado diseño del control, debido a que carece de las variables: Propósito y evidencia de los controles, contrariando  lo establecido en el numeral 3.2.2 valoración de los controles – diseño de controles, esquema 1 de la Guía para la administración del riesgo y el diseño de controles en entidades pública versión 4. 2018, DAFP.
2. - Adicionalmente las evidencias suministradas por el líder del proceso no cumplen con los criterios de suficiencia, pertinencia y relevancia para soportar la ejecución del control.</t>
  </si>
  <si>
    <t>1.- Inadecuado diseño del control, debido a que carece de las variables: Propósito y evidencia de los controles, contrariando  lo establecido en el numeral 3.2.2 valoración de los controles – diseño de controles, esquema 1 de la Guía para la administración del riesgo y el diseño de controles en entidades pública versión 4. 2018, DAFP.</t>
  </si>
  <si>
    <t>1.- Inadecuado diseño del control, debido a que carece de las variables: Propósito, qué pasa con las desviaciones y periodicidad de los controles, contrariando  lo establecido en el numeral 3.2.2 valoración de los controles – diseño de controles, esquema 1 de la Guía para la administración del riesgo y el diseño de controles en entidades pública versión 4. 2018, DAFP.
2. - Adicionalmente las evidencias suministradas por el líder del proceso no cumplen con los criterios de suficiencia, pertinencia y relevancia para soportar la ejecución del control.</t>
  </si>
  <si>
    <t>1. Inadecuada identificación del riesgo, debido a que no se describió de manera clara y precisa en su redacción la incorporación y/o definición del componente Desviar la gestión de lo público, contrario a lo que establece el numeral 2.2 Identificación de riesgos - técnicas para la identificación de riesgos, de la Guía para la Administración del Riesgo y el Diseño de Controles en Entidades Públicas, versión 4, 2018, DAFP.
2. Inadecuado diseño del control, debido a que carece de las variables desviaciones resultantes de ejecutar el control. responsable del control, la periodicidad definida de su ejecución y deber de dejar evidencia; contrario a lo establecido en el numeral 3.2.2 valoración de los controles – diseño de controles, esquema 1 de la Guía para la administración del riesgo y el diseño de controles en entidades pública versión 4. 2018, DAFP.
3. - Adicionalmente las evidencias suministradas por el líder del proceso no cumplen con los criterios de suficiencia, pertinencia y relevancia para soportar la ejecución del control.</t>
  </si>
  <si>
    <t>1. Inadecuada identificación del riesgo, debido a que no se describió de manera clara y precisa en su redacción la incorporación y/o definición del componente Desviar la gestión de lo público y Beneficio privado, contrario a lo que establece el numeral 2.2 Identificación de riesgos - técnicas para la identificación de riesgos, de la Guía para la Administración del Riesgo y el Diseño de Controles en Entidades Públicas, versión 4, 2018, DAFP. 
2. Inadecuado diseño del control, debido a que carece de las variables propósito, responsable, desviaciones resultantes de ejecutar el control, la periodicidad definida de su ejecución y deber de dejar evidencia; contrario a lo establecido en el numeral 3.2.2 valoración de los controles – diseño de controles, esquema 1 de la Guía para la administración del riesgo y el diseño de controles en entidades pública versión 4. 2018, DAFP.
3. - Adicionalmente las evidencias suministradas por el líder del proceso no cumplen con los criterios de suficiencia, pertinencia y relevancia para soportar la ejecución del control.</t>
  </si>
  <si>
    <t>1. Inadecuado diseño del control, debido a que carece de las variables propósito, responsable, desviaciones resultantes de ejecutar el control, la periodicidad definida de su ejecución y deber de dejar evidencia; contrario a lo establecido en el numeral 3.2.2 valoración de los controles – diseño de controles, esquema 1 de la Guía para la administración del riesgo y el diseño de controles en entidades pública versión 4. 2018, DAFP.
2. - Adicionalmente las evidencias suministradas por el líder del proceso no cumplen con los criterios de suficiencia, pertinencia y relevancia para soportar la ejecución del control.</t>
  </si>
  <si>
    <t>1. Inadecuada identificación del riesgo, debido a que la causa descrita no es coherente con el riesgo,  contrario a lo que establece el numeral 2.2 Identificación de riesgos de la Guía para la Administración del Riesgo y el Diseño de Controles en Entidades Públicas, versión 4, 2018, DAFP.
2. Inadecuado diseño del control, debido a que carece de las variables propósito, desviaciones resultantes de ejecutar el control  y  evidencia de los controles; contrario a lo establecido en el numeral 3.2.2 valoración de los controles – diseño de controles, esquema 1 de la Guía para la administración del riesgo y el diseño de controles en entidades pública versión 4. 2018, DAFP</t>
  </si>
  <si>
    <t>1. Inadecuada identificación del riesgo, debido a que la causa descrita no es coherente con el riesgo,  contrario a lo que establece el numeral 2.2 Identificación de riesgos de la Guía para la Administración del Riesgo y el Diseño de Controles en Entidades Públicas, versión 4, 2018, DAFP.
2. Inadecuado diseño del control, debido a que carece de las variables propósito, desviaciones resultantes de ejecutar el control  y  evidencia de los controles; contrario a lo establecido en el numeral 3.2.2 valoración de los controles – diseño de controles, esquema 1 de la Guía para la administración del riesgo y el diseño de controles en entidades pública versión 4. 2018, DAFP.</t>
  </si>
  <si>
    <t>El control está adecuadamente diseñado.
Los archivos magnéticos de los formatos únicos de inventario documental (FUID) que fueron aportados como evidencia de la ejecución del control, fueron diligenciados inadecuadamente (en el campo número de folios se registró el lote, en la unidad de conservación “otros” se documentó la cantidad de folios, no se registró el numero de orden, no poseen la firma de la persona responsable de elaborar el inventario, entre otros aspectos), incumpliendo el instructivo para el diligenciamiento del formato único de inventario documental (FUID); por tanto, se demuestra que el equipo de asistencia técnica no ejecutó el control tal como fue diseñado y de manera consistente, incumpliendo el numeral 3.2.2. esquema 11, de la Guía para la administración del riesgo y el diseño de controles en entidades públicas, Vr.4.</t>
  </si>
  <si>
    <t>Inadecuado diseño del control, teniendo en cuenta que no tiene una periodicidad específica, consistente y oportuna para la realización y ejecución de la actividad de control que mitigue el riesgo; así mismo,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Los archivos magnéticos de las actas de asistencia técnica números 001 - Alcaldía Localidad 2, 002 - Gerencia de Espacio Público y Movilidad, 003 - Departamento Administrativo de Valorización Distrital, entre otras noventa y tres (93) actas más no abren, por lo anterior, no se puede verificar que el control se ejecutó por parte de los responsables tal como se diseñó. Por otro lado, las actas números 013 del 14/03/2024, 035 del 10/04/2024, 047 del 23/04/2024 y los veintiún (21) planes de mejoramiento no corresponden al periodo evaluado (mayo – agosto); adicionalmente, en el acta 071 del 28/05/2024 que realizó el equipo técnico del archivo general a Bomberos, se identificaron fallas o ausencia de controles como cajas con material de archivo en los pisos por falta de estantes, no están trabajando el formato FUID, no han implementado hojas de control de los expedientes, ni rótulos de cajas y carpetas, entre otras observaciones, sin que se dejara plasmado en la mencionada acta, el compromiso para que la oficina productora documentara sus acciones de mejora en el formato “GDOGP02-F003 Plan de mejoramiento normas de archivo”; por tanto, se evidencia que el equipo de asistencia técnica no ejecutó el control tal como fue diseñado y de manera consistente, y adicionalmente las fallas detectadas sobre el diseño del control no garantizan que mitigue la causa del riesgo, incumpliendo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</si>
  <si>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Los archivos magnéticos de las actas de asistencia técnica números 001 - Alcaldía Localidad 2, 002 - Gerencia de Espacio Público y Movilidad, 003 - Departamento Administrativo de Valorización Distrital, entre otras noventa y tres (93) actas más no abren, por lo anterior, no se puede verificar que el control se ejecutó por parte de los responsables tal como se diseñó. Por otro lado, las actas números 013 del 14/03/2024, 035 del 10/04/2024, 047 del 23/04/2024 no corresponden al periodo evaluado (mayo – agosto); adicionalmente, en el acta 071 del 28/05/2024 que realizó el equipo técnico del archivo general a Bomberos, se identificaron fallas o ausencia de controles como cajas con material de archivo en los pisos por falta de estantes, no están trabajando el formato FUID, no han implementado hojas de control de los expedientes, ni rótulos de cajas y carpetas, entre otras observaciones, sin que se dejara plasmado en la mencionada acta, el compromiso para que la oficina productora documentara sus acciones de mejora en el formato “GDOGP02-F003 Plan de mejoramiento normas de archivo”; por tanto, se evidencia que el equipo de asistencia técnica no ejecutó el control tal como fue diseñado y de manera consistente, y adicionalmente las fallas detectadas sobre el diseño del control no garantizan que mitigue la causa del riesgo, incumpliendo el numeral 3.2.2. esquema 11, de la Guía para la administración del riesgo y el diseño de controles en entidades públicas, Vr.4.</t>
  </si>
  <si>
    <t>El control está adecuadamente diseñado.
El control se ejecuta de manera consistente, tal como fue diseñado. Por tanto, el control es efectivo.</t>
  </si>
  <si>
    <t>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Las evidencias verificadas son las que relaciona el control; sin embargo, las fallas detectadas sobre el diseño del control, no garantizan que mitigue la causa del riesgo, tal como lo establece el numeral 3.2.2. paso 6, de la Guía para la administración del riesgo y el diseño de controles en entidades públicas, Vr.4.</t>
  </si>
  <si>
    <t>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La evidencia evaluada " Seguimiento - Plan de acción política GDO-2024 -GDocumental - con corte – a 30-06-2024" es la que relaciona el control; sin embargo, las fallas detectadas sobre el diseño del control, no garantizan que mitigue la causa del riesgo, tal como lo establece el numeral 3.2.2. paso 6, de la Guía para la administración del riesgo y el diseño de controles en entidades públicas, Vr.4.</t>
  </si>
  <si>
    <t>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Se evaluaron los documentos suministrados por el líder del proceso “Informe trimestral numeración actos administrativos 30 de junio y Procedimiento GDOGC02-P003 para publicación en Gaceta Virtual. V 3.0”, pero no se recibió evidencia de la socialización del procedimiento, ni de los soportes de las variables los informes mensuales de los indicadores de gestión; por otro lado, las fallas detectadas sobre el diseño del control, no garantizan que mitigue la causa del riesgo y adicionalmente la evidencia recibida no es suficiente para demostrar que el control se está ejecutando como fue diseñado y de manera consistente tal como lo establece el numeral 3.2.2. paso 6, de la Guía para la administración del riesgo y el diseño de controles en entidades públicas, Vr.4.</t>
  </si>
  <si>
    <t xml:space="preserve">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Según lo reportado por el líder del proceso no se registraron actas de corrección de actos administrativo para el período evaluado, sin embargo, las fallas detectadas sobre el diseño del control no garantizan que mitigue la causa del riesgo tal como lo establece el numeral 3.2.2. paso 6, de la Guía para la administración del riesgo y el diseño de controles en entidades públicas, Vr.4. </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</si>
  <si>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No se recibió evidencia de las actas de asistencia técnica, capacitación, seguimientos y de transferencias, y de las evidencias recibidas de la ejecución del control se verificaron los archivos magnéticos de los formatos únicos de inventario documental (FUID), los cuales fueron diligenciados inadecuadamente (en el campo número de folios se registró el lote, en la unidad de conservación “otros” se documentó la cantidad de folios, no se registró el número de orden, no poseen la firma de la persona responsable de elaborar el inventario, entre otros aspectos), incumpliendo el instructivo para el diligenciamiento del formato único de inventario documental (FUID); por tanto, se demuestra que el equipo de asistencia técnica no ejecutó el control tal como fue diseñado y de manera consistente, incumpliendo el numeral 3.2.2. esquema 11, de la Guía para la administración del riesgo y el diseño de controles en entidades públicas, Vr.4.</t>
  </si>
  <si>
    <t>Inadecuado diseño del control, toda vez que no estable un propósito que indique para qué se realiza, y que conlleve a prevenir las causas que generan el riesgo o detectar su materialización; contrariando lo establecido en el numeral 3.2.2 valoración de los controles – diseño de controles, esquema 10, de la Guía para la administración del riesgo y el diseño de controles en entidades pública vr. 4.
A pesar de que el líder del proceso suministra como evidencia de la ejecución del control dos archivos magnéticos en formato pdf que contienen 120 listas de chequeo, las fallas detectadas en el diseño del control no garantizan que se mitigue la causa del riesgo, tal como lo establece el numeral 3.2.2. esquema 11, de la Guía para la administración del riesgo y el diseño de controles en entidades públicas, Vr.4.</t>
  </si>
  <si>
    <t>Inadecuado diseño del control, teniendo en cuenta que no tiene una periodicidad específica, consistente y oportuna para la realización y ejecución de la actividad de control que mitigue el riesgo; contrariando lo establecido en el numeral 3.2.2 valoración de los controles – diseño de controles, esquema 10, de la Guía para la administración del riesgo y el diseño de controles en entidades pública vr. 4.
El líder del proceso no suministró evidencia de la ejecución del control, sin embargo, las fallas detectadas en el diseño del control, no garantizan que se mitigue la causa del riesgo, tal como lo establece el numeral 3.2.2. esquema 11, de la Guía para la administración del riesgo y el diseño de controles en entidades públicas, Vr.4.</t>
  </si>
  <si>
    <t xml:space="preserve">Inadecuado diseño del control, teniendo en cuenta que no tiene una periodicidad específica, consistente y oportuna para la realización y ejecución de la actividad de control que mitigue el riesgo; contrariando lo establecido en el numeral 3.2.2 valoración de los controles – diseño de controles, esquema 10, de la Guía para la administración del riesgo y el diseño de controles en entidades pública vr. 4.
</t>
  </si>
  <si>
    <t>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De acuerdo con lo informado por el líder del proceso a través de documento Informe riesgos de corrupción SPDS de fecha 20/05/2024 e Informe de actividades de la socialización del código de integridad (Justica) de fecha 30/04/2024, se hicieron dos jornadas de sensibilización los días 08 y 30/04/2024.; sin embargo, las fallas detectadas en el diseño del control no garantizan que se mitigue la causa del riesgo, tal como lo establece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</si>
  <si>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El líder del proceso no suministró evidencia de la ejecución del control, sin embargo, las fallas detectadas en el diseño del control, no garantizan que se mitigue la causa del riesgo, tal como lo establece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</si>
  <si>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Se recibieron como evidencia de la ejecución del control los archivos magnéticos en formato Excel de nombres "Formato entrega solemnidades 2024 marzo, Formato solemnidades 2024 enero – febrero - marzo- abril -  mayo y Sillas de ruedas entregadas en julio 2024", pero no suministraron entre las evidencias "...los soportes exigidos por la unidad responsable...""; por tanto la evidencias no son suficientes para demostrar que el control se está ejecutando como fue diseñado y de manera consistentemente, y por otro lado, las fallas detectadas en el diseño del control, no garantizan que se mitigue la causa del riesgo, tal como lo establece el numeral 3.2.2. esquema 11, de la Guía para la administración del riesgo y el diseño de controles en entidades públicas, Vr.4.</t>
  </si>
  <si>
    <t>Inadecuado diseño del control, teniendo en cuenta que no se describe la evidencia de que el control realmente fue ejecutado de acuerdo con los parámetros establecidos y que se pueda revisar esa información por un tercero y este llegue a la misma conclusión de quien ejecutó el control; lo que es contrario a lo establecido en el numeral 3.2.2 valoración de los controles – diseño de controles, esquema 10, de la Guía para la administración del riesgo y el diseño de controles en entidades pública vr. 4.
Como evidencia de la ejecución del control se evaluó el oficio AMC-OFI-0077870-2024 a través del cual se deja constancia que durante el primer trimestre el programa empleo inclusivo para los jóvenes no realizó entrega de beneficios o capital semilla a jóvenes, lo anterior no tiene concordancia con el periodo evaluado (mayo – agosto); sin embargo, las fallas detectadas en el diseño del control no garantizan que se mitigue la causa del riesgo, tal como lo establece el numeral 3.2.2. esquema 11, de la Guía para la administración del riesgo y el diseño de controles en entidades públicas, Vr.4.</t>
  </si>
  <si>
    <t xml:space="preserve">Inadecuado diseño del control, teniendo en cuenta que no indica cómo se realiza la actividad, de tal forma que se pueda evaluar si la fuente u origen de la información que sirve para ejecutar el control, es confiable para la mitigación de la causa del riesgo; así mismo, no se describe la evidencia de que el control realmente fue ejecutado de acuerdo con los parámetros establecidos y que se pueda revisar esa información por un tercero y este llegue a la misma conclusión de quien ejecutó el control; lo que es contrario a lo establecido en el numeral 3.2.2 valoración de los controles – diseño de controles, esquema 10, de la Guía para la administración del riesgo y el diseño de controles en entidades pública vr. 4.
Mediante oficio AMC-OFI-0094354-2024 del 24/07/2024, la Profesional Especializada Código 222 grado 41, da a conocer que debido a que el proceso ordinario de matrícula e inscripción en los centros de vida del distrito de Cartagena se realiza entre los meses de enero a marzo, no hubo nuevos procesos de matrículas ni caracterización; sin embargo, las fallas detectadas en el diseño del control no garantizan que se mitigue la causa del riesgo, tal como lo establece el numeral 3.2.2. esquema 11, de la Guía para la administración del riesgo y el diseño de controles en entidades públicas, Vr.4.
</t>
  </si>
  <si>
    <t>Inadecuado diseño del control, teniendo en cuenta que no se describe la evidencia de que el control realmente fue ejecutado de acuerdo con los parámetros establecidos y que se pueda revisar esa información por un tercero y este llegue a la misma conclusión de quien ejecutó el control; lo que es contrario a lo establecido en el numeral 3.2.2 valoración de los controles – diseño de controles, esquema 10, de la Guía para la administración del riesgo y el diseño de controles en entidades pública vr. 4.
El líder del proceso aportó como evidencias de la ejecución del control el formato de verificación de cumplimiento de requisitos para el otorgamiento de beneficios/servicios sociales tramitados durante los meses de junio y julio; sin embargo, las fallas detectadas en el diseño del control no garantizan que se mitigue la causa del riesgo, tal como lo establece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</si>
  <si>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El líder del proceso aportó como evidencias de la ejecución del control el decreto 0405 de 2024, por medio del cual se crea el Instituto Distrital de Acción Comunal de Cartagena y el Caribe (IDACCC), de igual manera en la matriz de seguimiento informa que por delegación este Instituto asume la gestión de este riesgo y por tal motivo solicitará su eliminación de la matriz de riesgos de corrupción a partir del segundo trimestre; sin embargo, las fallas detectadas en el diseño del control, no garantizan que se mitigue la causa del riesgo, tal como lo establece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</si>
  <si>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así mismo, no se describe la evidencia de que el control realmente fue ejecutado de acuerdo con los parámetros establecidos y que se pueda revisar esa información por un tercero y este llegue a la misma conclusión de quien ejecutó el control; lo que es contrario a lo establecido en el numeral 3.2.2 valoración de los controles – diseño de controles, esquema 10, de la Guía para la administración del riesgo y el diseño de controles en entidades pública vr. 4.
El enlace suministrado como evidencia “no abre, presenta un error”; sin embargo, las fallas detectadas en el diseño del control no garantizan que se mitigue la causa del riesgo, tal como lo establece el numeral 3.2.2. esquema 11, de la Guía para la administración del riesgo y el diseño de controles en entidades públicas, Vr.4.</t>
  </si>
  <si>
    <t>Revisado el mapa de riesgos (evidencia) se observa que el control diseñado,  cumple con  lo establecido en el numeral 3.2.2 valoración de los controles – diseño de controles, esquema 10 de la Guía para la administración del riesgo y el diseño de controles en entidades pública vr. 4. (criterio)</t>
  </si>
  <si>
    <t>No se recibieron evidencias de las actas de entrega y recibo de satisfacción de los bienes o servicios contratados por DAVD , como se encuentra estipulado en este critenio de control.</t>
  </si>
  <si>
    <t>Posibilidad de recibir o solicitar cualquier dádiva o beneficio a nombre propio o de terceros con el fin incluir gastos no autorizados en el presupuesto de inversión de la vigencia fiscal Plan Operativo Anual de Inversión (POAI) para favorecer los intereses particulares o privados de determinado contratista o proveedor de servicios.</t>
  </si>
  <si>
    <t>Posibilidad de recibir o solicitar cualquier dádiva o beneficio a nombre propio o de terceros con el fin de aprobar solicitudes de disponibilidad presupuestal, desarticuladas con los instrumentos de planeación (plan de desarrollo, presupuesto de inversión, banco de programas y proyectos)</t>
  </si>
  <si>
    <t>Posibilidad de recibir o solicitar cualquier dádiva o beneficio a nombre propio o de terceros con el fin de viabilizar proyectos de inversión pública en el banco de programas y proyectos financiados con recursos del Sistema General de Regalías con el fin de beneficiar los intereses particulares de un tercero</t>
  </si>
  <si>
    <t>Posibilidad de recibir o solicitar algún tipo de dádiva para retardar o acelerar la expedición de los certificados de uso del suelo, de impacto, estratificación o nomenclatura para que se obtenga un beneficio privado o en favor de un tercero.</t>
  </si>
  <si>
    <t xml:space="preserve">Falta de controles en el proceso de consolidación  y ajuste del Plan Operativo Anual de Inversión (POAI),
</t>
  </si>
  <si>
    <t>Falta de controles en la viabilidad de  proyectos territoriales</t>
  </si>
  <si>
    <t>Falta de controles en los procesos de viabilidad de proyectos financiados con recursos del Sistema General de Regalías</t>
  </si>
  <si>
    <t>El diseño del control mejoró, pero el líder no aporto evidencias de la ejecución del control No. 1, posiblemente por que no ejecutó del control, por tano, no es efectivo.</t>
  </si>
  <si>
    <t>El diseño del control mejoró y se evidenció que se ejecutó consistentemente.</t>
  </si>
  <si>
    <t>El diseño del control mejoró; sin embarto la evidencias establecida como soporte de su ejecución, no es pertinente, ya que  la matriz de solicitudes de disponibilidad presupuestal, no contiene la información que verifica los responsables de ejecutar el control, por lo tanto, el control no es efectivo.</t>
  </si>
  <si>
    <t>El diseño del control mejoró; sin embargo, el soporte de la ejecución del control no corresponde al periodo evauado, dado que el certificado de viabilidad es del mes de enero, así mismo no soporto la lista de chequeo descrita en el control. Por lo tanto, el control para este seguimiento no es efectivo.</t>
  </si>
  <si>
    <t>El diseño del control mejoró; sin embargo, el soporte de la ejecución del control no corresponde al periodo evauado, dado que corresponde a las vigencias 2021 - 2023. Por lo tanto, el control para este seguimiento no es efectivo.</t>
  </si>
  <si>
    <t>El diseño del control mejoró; sin embargo, el control no mitiga la causa "Falta de socialización y desconocimiento de la ciudadanía para realizar los trámites con la implementación de la metodología Sisbén IV.
 ", por tanto, no es efectivo.</t>
  </si>
  <si>
    <t xml:space="preserve">El diseño  del control mejoró y se ejecuta de manera consistente.
 </t>
  </si>
  <si>
    <t>El diseño del control mejoró, sin embargo, el soporte establecido en su diseño"drive" no fue enviado evidencia relacionada con  este, por tanto la ejecución del control no es efectiva.</t>
  </si>
  <si>
    <t>El diseño del control mejoró y se ejecuta de manera consistente</t>
  </si>
  <si>
    <t>El diseño del control mejoró, sin embargo las evidencias establecidas "Como registros quedan la fecha de generación de los conceptos y sus anexos y la relación de solicitudes recibidas y solicitudes atendidas, o acta con las alertas identificadas y decisiones tomadas." no fueron suministradas y los links https://alcart-my.sharepoint.com/personal/planeacion_cartagena_gov_co/_layouts/15/onedrive.aspx?id=%2Fpersonal%2Fplaneacion%5Fcartagena%5Fgov%5Fco%2FDocuments%2FUSOS%20DE%20SUELO&amp;ga=1
https://planeacion.cartagena.gov.co/  en la sección de destacados  (https://planeacion.cartagena.gov.co/odus) arroja un error al ingresar, por tanto, el control no es efectivo.</t>
  </si>
  <si>
    <t>El diseño del control mejoró., sin embargo, el líder envío un formato en blanco (lista de chequeo), lo que no permite evidenciar si el control se ejecutó, por tan, para este seguimiento el control no es efectivo.</t>
  </si>
  <si>
    <t>Revisadas las evidencias suministradas por el líder del proceso, se observó que el control diseñado no establece,  responsable, Contrariando lo establecido en el numeral 3.2.2 valoración de los controles – diseño de controles, esquema 10 de la Guía para la administración del riesgo y el diseño de controles en entidades pública vr. 4.</t>
  </si>
  <si>
    <t>Inadecuado diseño del control, debido a que no establece  cómo se realiza la actividad de control y qué pasa con las observaciones o desviaciones contrario a lo establecido en el numeral 3.2.2 valoración de los controles – diseño de controles, esquema 10 de la Guía para la administración del riesgo y el diseño de controles en entidades pública vr. 4.</t>
  </si>
  <si>
    <t>Inadecuado diseño del control, debido a que no establece  qué pasa con las observaciones o desviaciones contrario a lo establecido en el numeral 3.2.2 valoración de los controles – diseño de controles, esquema 10 de la Guía para la administración del riesgo y el diseño de controles en entidades pública vr. 4.</t>
  </si>
  <si>
    <t>Revisado el mapa de riesgos, se observa un  inadecuado diseño del control, debido a que no establece qué pasa con las observaciones o desviaciones, contrario a lo establecido en el numeral 3.2.2 valoración de los controles – diseño de controles, esquema 10 de la Guía para la administración del riesgo y el diseño de controles en entidades pública vr. 4.</t>
  </si>
  <si>
    <t>1.Inadecuada denominación del responsable, dado que éste no está identificado por el cargo, contrario a lo establecido en el numeral 3.2.2, esquema 10, paso 1 de la Guía para la administración del riesgo y el diseño de controles en entidades públicas Vr. 4 -2018, DAFP.
2.Las evidencias suministradas por el líder de proceso no permiten evaluar la efectividad de los controles, puesto que, el líder de proceso de la Oficina Asesora de Informática rediseñó los riesgos de corrupción y sus controles para mitigarlos o prevenirlos, siendo que posiblemente estos ajustes no se reportaron a la Secretaría de Planeación Distrital para su publicación. Por lo tanto, se evalúa la matriz publicada en el sitio web de la Alcaldía Mayor.</t>
  </si>
  <si>
    <t>1.Inadecuada denominación del responsable, dado que éste no está identificado por el cargo, contrario a lo establecido en el numeral 3.2.2, esquema 10, paso 1 de la Guía para la administración del riesgo y el diseño de controles en entidades públicas Vr. 4 -2018, DAFP.
2.Las evidencias suministradas por el líder de proceso no permiten evaluar la efectividad de los controles ni comprobar que se ejecuta de manera consistente, puesto que, el líder de proceso de la Oficina Asesora de Informática rediseñó los riesgos de corrupción y sus controles para mitigarlos o prevenirlos, siendo que posiblemente estos ajustes no se reportaron a la Secretaría de Planeación Distrital para su publicación. Por lo tanto, se evalúa la matriz publicada en el sitio web de la Alcaldía Mayor.</t>
  </si>
  <si>
    <t>1.Inadecuado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2.Las evidencias suministradas por el líder de proceso no permiten evaluar la efectividad de los controles ni comprobar que se ejecuta de manera consistente, puesto que, el líder de proceso de la Oficina Asesora de Informática rediseñó los riesgos de corrupción y sus controles para mitigarlos o prevenirlos, siendo que posiblemente estos ajustes no se reportaron a la Secretaría de Planeación Distrital para su publicación. Por lo tanto, se evalúa la matriz publicada en el sitio web de la Alcaldía Mayor.</t>
  </si>
  <si>
    <t>1.	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2.Las evidencias suministradas por el líder de proceso no permiten evaluar la efectividad de los controles ni comprobar que se ejecuta de manera consistente, puesto que, el líder de proceso de la Oficina Asesora de Informática rediseñó los riesgos de corrupción y sus controles para mitigarlos o prevenirlos, siendo que posiblemente estos ajustes no se reportaron a la Secretaría de Planeación Distrital para su publicación. Por lo tanto, se evalúa la matriz publicada en el sitio web de la Alcaldía Mayor.</t>
  </si>
  <si>
    <t xml:space="preserve">1.Inadecuado diseño del control, dado que éste no cuenta con las variables: propósito, observaciones o desviaciones en su redacción para que éste sea adecuado, tal como se explica en el numeral 3.2.2 de la Guía para la administración del riesgo y el diseño de controles en entidades públicas Vr. 4-2018, DAFP.    
2.Las evidencias suministradas por el líder de proceso no permiten evaluar la efectividad de los controles ni comprobar que se ejecuta de manera consistente, puesto que, el líder de proceso de la Oficina Asesora de Informática rediseñó los riesgos de corrupción y sus controles para mitigarlos o prevenirlos, siendo que posiblemente estos ajustes no se reportaron a la Secretaría de Planeación Distrital para su publicación. Por lo tanto, se evalúa la matriz publicada en el sitio web de la Alcaldía Mayor.
</t>
  </si>
  <si>
    <t xml:space="preserve">1.Inadecuado diseño del control, dado que éste no cuenta con las variables: propósito, observaciones o desviaciones en su redacción para que éste sea adecuado, tal como se explica en el numeral 3.2.2 de la Guía para la administración del riesgo y el diseño de controles en entidades públicas Vr. 4-2018, DAFP.         
2.Las evidencias suministradas por el líder de proceso no permiten evaluar la efectividad de los controles ni comprobar que se ejecuta de manera consistente, puesto que, el líder de proceso de la Oficina Asesora de Informática rediseñó los riesgos de corrupción y sus controles para mitigarlos o prevenirlos, siendo que posiblemente estos ajustes no se reportaron a la Secretaría de Planeación Distrital para su publicación. Por lo tanto, se evalúa la matriz publicada en el sitio web de la Alcaldía Mayor.
</t>
  </si>
  <si>
    <t xml:space="preserve"> 1.Inadecuado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2.Las evidencias suministradas por el líder de proceso no permiten evaluar la efectividad de los controles ni comprobar que se ejecuta de manera consistente, puesto que, el líder de proceso de la Oficina Asesora de Informática rediseñó los riesgos de corrupción y sus controles para mitigarlos o prevenirlos, siendo que posiblemente estos ajustes no se reportaron a la Secretaría de Planeación Distrital para su publicación. Por lo tanto, se evalúa la matriz publicada en el sitio web de la Alcaldía Mayor.</t>
  </si>
  <si>
    <t>1. Se cumple con el diseño del control de acuerdo a lo establecido en la Guía para la administración del riesgo y el diseño de controles en entidades públicas Vr. 4-2018, DAFP.                                                                                                                                                                                                                                                             2.Las evidencias suministradas por el líder de proceso no permiten evaluar la efectividad de los controles ni comprobar que se ejecuta de manera consistente, puesto que, el líder de proceso de la Oficina Asesora de Informática rediseñó los riesgos de corrupción y sus controles para mitigarlos o prevenirlos, siendo que posiblemente estos ajustes no se reportaron a la Secretaría de Planeación Distrital para su publicación. Por lo tanto, se evalúa la matriz publicada en el sitio web de la Alcaldía Mayor.</t>
  </si>
  <si>
    <t>1.Inadecuado diseño del control, dado que éste no cuenta con la variable: propósito, periodicidad, observaciones o desviaciones en su redacción para que éste sea adecuado, tal como se explica en el numeral 3.2.2 de la Guía para la administración del riesgo y el diseño de controles en entidades públicas Vr. 4-2018, DAFP.    
2.Las evidencias suministradas por el líder de proceso no permiten evaluar la efectividad de los controles ni comprobar que se ejecuta de manera consistente, puesto que, el líder de proceso de la Oficina Asesora de Informática rediseñó los riesgos de corrupción y sus controles para mitigarlos o prevenirlos, siendo que posiblemente estos ajustes no se reportaron a la Secretaría de Planeación Distrital para su publicación. Por lo tanto, se evalúa la matriz publicada en el sitio web de la Alcaldía Mayor.</t>
  </si>
  <si>
    <t>1) la descripción del control no es coherente con la causa identificada ya que en esta última se afirma la ausencia de un sistema de información como la posible causa del riesgo y para su mitigación se definió como  actividad de control el diligenciamiento de una "base de datos", lo cual sólo sería posible tecnicamente con la existencia de un sistema de infromación. Lo anterior impide la efectividad del control para mitigar el riesgo. 
2) El control no tiene responsable definido ya que se indica como tal "El profesional asignado"  sin establecerse su cargo, tal como lo exige el numeral 3.2.2. de la Guía para la Administración del reisgo y diseño de controles V.4</t>
  </si>
  <si>
    <t xml:space="preserve">El control cuenta con los criterios establecidos en el numeral  3.2.2. de la Guía para la Administración del reisgo y diseño de controles V.4. Se verificó la ejecución del control conforme a sus evidencias. </t>
  </si>
  <si>
    <t xml:space="preserve">1. No es un control, ya que éste no cuenta con las variables (propósito, cómo se realiza la actividad, observaciones o desviaciones y evidencias) requeridas en el numeral 3.2.2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El líder de proceso no aportó evidencias. </t>
  </si>
  <si>
    <t xml:space="preserve">No es un control, ya que éste no cuenta con las variables (propósito, cómo se realiza la actividad, observaciones o desviaciones y evidencias) requeridas en el numeral 3.2.2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El líder de proceso no aportó evidencias. </t>
  </si>
  <si>
    <t>1. 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2. El líder de proceso no aportó evidencias de la ejecución del control.</t>
  </si>
  <si>
    <t>1. No es un control, ya que éste no cuenta con las variables (propósito, cómo se realiza la actividad, observaciones o desviaciones y evidencias) requeridas en el numeral 3.2.2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El líder de proceso no aportó evidencias.</t>
  </si>
  <si>
    <t>No se identifican las causas que pueden dar origen a la materielización del riesgo, incumpliendo lo establecido en el numeral 3.1.1. Analisis de Causas de la Guía de Administración de Riesgos y Diseño de Controles de Entidades Públicas Versión 4. Por lo tanto, no es posible evaluar la ejecución de las actividades de control y las evidencias aportadas.</t>
  </si>
  <si>
    <t>La dependencia mediante oficio AMC-OFI-0105101-2024 solicito prorroga para aportar las evidencias de la ejecucion del control, pero al momento de realizar la evaluación no se observo los soportes del cumplimiento de los controles.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</si>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</sst>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0"/>
      <color rgb="FF0000FF"/>
      <name val="Arial"/>
      <family val="2"/>
    </font>
    <font>
      <b/>
      <u/>
      <sz val="10"/>
      <color theme="1"/>
      <name val="Arial"/>
      <family val="2"/>
    </font>
    <font>
      <b/>
      <sz val="10"/>
      <color rgb="FFFF0000"/>
      <name val="Arial"/>
      <family val="2"/>
    </font>
    <font>
      <sz val="11"/>
      <name val="Calibri"/>
      <family val="2"/>
      <scheme val="minor"/>
    </font>
    <font>
      <sz val="10"/>
      <color rgb="FF000000"/>
      <name val="Arial"/>
      <family val="2"/>
    </font>
    <font>
      <b/>
      <u/>
      <sz val="10"/>
      <color rgb="FFFF0000"/>
      <name val="Arial"/>
      <family val="2"/>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xf numFmtId="0" fontId="3" fillId="0" borderId="0"/>
    <xf numFmtId="0" fontId="1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20">
    <xf numFmtId="0" fontId="0" fillId="0" borderId="0" xfId="0"/>
    <xf numFmtId="0" fontId="4" fillId="0" borderId="2" xfId="1" applyFont="1" applyBorder="1" applyAlignment="1">
      <alignment horizontal="left" vertical="center"/>
    </xf>
    <xf numFmtId="0" fontId="5" fillId="0" borderId="0" xfId="0" applyFont="1"/>
    <xf numFmtId="0" fontId="5" fillId="0" borderId="0" xfId="0" applyFont="1" applyAlignment="1">
      <alignment horizontal="left" vertical="center"/>
    </xf>
    <xf numFmtId="0" fontId="6" fillId="0" borderId="0" xfId="0" applyFont="1" applyAlignment="1">
      <alignment horizontal="center"/>
    </xf>
    <xf numFmtId="0" fontId="6" fillId="2" borderId="0" xfId="0" applyFont="1" applyFill="1" applyAlignment="1">
      <alignment horizont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2" borderId="0" xfId="0" applyFont="1" applyFill="1" applyAlignment="1">
      <alignment horizontal="left" vertical="center"/>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0" xfId="0" applyFont="1"/>
    <xf numFmtId="0" fontId="5"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wrapText="1"/>
    </xf>
    <xf numFmtId="0" fontId="5" fillId="3" borderId="2" xfId="0" applyFont="1" applyFill="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2" xfId="0" applyFont="1" applyBorder="1" applyAlignment="1">
      <alignment horizontal="center" vertical="center"/>
    </xf>
    <xf numFmtId="0" fontId="3" fillId="0" borderId="10" xfId="0" applyFont="1"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6" fillId="0" borderId="10" xfId="0" applyFont="1" applyBorder="1"/>
    <xf numFmtId="0" fontId="3" fillId="0" borderId="10" xfId="0" applyFont="1" applyBorder="1" applyAlignment="1">
      <alignment horizontal="left" vertical="center"/>
    </xf>
    <xf numFmtId="0" fontId="6" fillId="0" borderId="0" xfId="0" applyFont="1" applyAlignment="1">
      <alignment horizontal="left"/>
    </xf>
    <xf numFmtId="0" fontId="3" fillId="3" borderId="2" xfId="0" applyFont="1" applyFill="1" applyBorder="1" applyAlignment="1">
      <alignment horizontal="justify" vertical="center" wrapText="1"/>
    </xf>
    <xf numFmtId="0" fontId="5" fillId="0" borderId="10" xfId="0" applyFont="1" applyBorder="1"/>
    <xf numFmtId="0" fontId="3" fillId="0" borderId="18" xfId="0" applyFont="1" applyBorder="1" applyAlignment="1">
      <alignment horizontal="center" vertical="center"/>
    </xf>
    <xf numFmtId="0" fontId="3" fillId="0" borderId="10" xfId="0" applyFont="1" applyBorder="1" applyAlignment="1">
      <alignment horizontal="justify" vertical="top"/>
    </xf>
    <xf numFmtId="0" fontId="3" fillId="3" borderId="20" xfId="0" applyFont="1" applyFill="1" applyBorder="1" applyAlignment="1">
      <alignment horizontal="center" vertical="center" wrapText="1"/>
    </xf>
    <xf numFmtId="0" fontId="3" fillId="0" borderId="10" xfId="0" applyFont="1" applyBorder="1" applyAlignment="1">
      <alignment horizontal="justify" vertical="center"/>
    </xf>
    <xf numFmtId="0" fontId="3" fillId="0" borderId="10" xfId="0" applyFont="1" applyBorder="1" applyAlignment="1">
      <alignment horizontal="left"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xf>
    <xf numFmtId="0" fontId="6" fillId="3" borderId="2" xfId="0" applyFont="1" applyFill="1" applyBorder="1" applyAlignment="1">
      <alignment horizontal="center" vertical="center"/>
    </xf>
    <xf numFmtId="0" fontId="3" fillId="0" borderId="17" xfId="0" applyFont="1" applyBorder="1" applyAlignment="1">
      <alignment horizontal="center" vertical="center"/>
    </xf>
    <xf numFmtId="9" fontId="0" fillId="0" borderId="0" xfId="3" applyFont="1" applyAlignment="1">
      <alignment horizontal="center" vertical="center"/>
    </xf>
    <xf numFmtId="0" fontId="3" fillId="3" borderId="1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5" fillId="0" borderId="0" xfId="0" applyFont="1" applyAlignment="1">
      <alignment vertical="center"/>
    </xf>
    <xf numFmtId="9" fontId="5" fillId="0" borderId="0" xfId="3" applyFont="1" applyAlignment="1">
      <alignment vertical="center"/>
    </xf>
    <xf numFmtId="0" fontId="6" fillId="3" borderId="3"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3" borderId="37"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0" borderId="29" xfId="0" applyFont="1" applyBorder="1" applyAlignment="1">
      <alignment horizontal="center" vertical="center"/>
    </xf>
    <xf numFmtId="0" fontId="3" fillId="3" borderId="2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3" borderId="2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48" xfId="0" applyFont="1" applyBorder="1" applyAlignment="1">
      <alignment horizontal="center" vertical="center" wrapText="1"/>
    </xf>
    <xf numFmtId="10" fontId="3" fillId="6" borderId="14" xfId="3" applyNumberFormat="1" applyFont="1" applyFill="1" applyBorder="1" applyAlignment="1">
      <alignment horizontal="center" vertical="center" wrapText="1"/>
    </xf>
    <xf numFmtId="10" fontId="3" fillId="6" borderId="15" xfId="3" applyNumberFormat="1" applyFont="1" applyFill="1" applyBorder="1" applyAlignment="1">
      <alignment horizontal="center" vertical="center" wrapText="1"/>
    </xf>
    <xf numFmtId="10" fontId="3" fillId="6" borderId="48" xfId="3" applyNumberFormat="1" applyFont="1" applyFill="1" applyBorder="1" applyAlignment="1">
      <alignment horizontal="center" vertical="center" wrapText="1"/>
    </xf>
    <xf numFmtId="10" fontId="3" fillId="6" borderId="47" xfId="3" applyNumberFormat="1" applyFont="1" applyFill="1" applyBorder="1" applyAlignment="1">
      <alignment horizontal="center" vertical="center" wrapText="1"/>
    </xf>
    <xf numFmtId="10" fontId="3" fillId="0" borderId="0" xfId="3" applyNumberFormat="1" applyFont="1" applyFill="1" applyAlignment="1">
      <alignment horizontal="center" vertical="center"/>
    </xf>
    <xf numFmtId="0" fontId="3" fillId="0" borderId="16" xfId="0" applyFont="1" applyBorder="1" applyAlignment="1">
      <alignment horizontal="center" vertical="center" wrapText="1"/>
    </xf>
    <xf numFmtId="0" fontId="3" fillId="3" borderId="29"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29" xfId="0" applyFont="1" applyBorder="1" applyAlignment="1">
      <alignment horizontal="center" vertical="center"/>
    </xf>
    <xf numFmtId="0" fontId="5" fillId="3" borderId="3" xfId="0" applyFont="1" applyFill="1" applyBorder="1" applyAlignment="1">
      <alignment horizontal="center" vertical="center"/>
    </xf>
    <xf numFmtId="0" fontId="5" fillId="0" borderId="29" xfId="0" applyFont="1" applyBorder="1" applyAlignment="1">
      <alignment horizontal="center" vertical="center"/>
    </xf>
    <xf numFmtId="10" fontId="3" fillId="6" borderId="17" xfId="3" applyNumberFormat="1" applyFont="1" applyFill="1" applyBorder="1" applyAlignment="1">
      <alignment horizontal="center" vertical="center" wrapText="1"/>
    </xf>
    <xf numFmtId="10" fontId="3" fillId="6" borderId="2" xfId="3" applyNumberFormat="1" applyFont="1" applyFill="1" applyBorder="1" applyAlignment="1">
      <alignment horizontal="center" vertical="center" wrapText="1"/>
    </xf>
    <xf numFmtId="10" fontId="3" fillId="6" borderId="16" xfId="3" applyNumberFormat="1" applyFont="1" applyFill="1" applyBorder="1" applyAlignment="1">
      <alignment horizontal="center" vertical="center" wrapText="1"/>
    </xf>
    <xf numFmtId="10" fontId="3" fillId="6" borderId="2" xfId="3" applyNumberFormat="1" applyFont="1" applyFill="1" applyBorder="1" applyAlignment="1">
      <alignment horizontal="center" vertical="center"/>
    </xf>
    <xf numFmtId="10" fontId="3" fillId="6" borderId="29" xfId="3" applyNumberFormat="1" applyFont="1" applyFill="1" applyBorder="1" applyAlignment="1">
      <alignment horizontal="center" vertical="center"/>
    </xf>
    <xf numFmtId="10" fontId="3" fillId="6" borderId="3" xfId="3" applyNumberFormat="1" applyFont="1" applyFill="1" applyBorder="1" applyAlignment="1">
      <alignment horizontal="center" vertical="center"/>
    </xf>
    <xf numFmtId="10" fontId="3" fillId="6" borderId="17" xfId="3" applyNumberFormat="1" applyFont="1" applyFill="1" applyBorder="1" applyAlignment="1">
      <alignment horizontal="center" vertical="center"/>
    </xf>
    <xf numFmtId="10" fontId="3" fillId="6" borderId="16" xfId="3" applyNumberFormat="1" applyFont="1" applyFill="1" applyBorder="1" applyAlignment="1">
      <alignment horizontal="center" vertical="center"/>
    </xf>
    <xf numFmtId="10" fontId="3" fillId="6" borderId="32" xfId="3" applyNumberFormat="1" applyFont="1" applyFill="1" applyBorder="1" applyAlignment="1">
      <alignment horizontal="center" vertical="center" wrapText="1"/>
    </xf>
    <xf numFmtId="10" fontId="3" fillId="6" borderId="21" xfId="3" applyNumberFormat="1" applyFont="1" applyFill="1" applyBorder="1" applyAlignment="1">
      <alignment horizontal="center" vertical="center" wrapText="1"/>
    </xf>
    <xf numFmtId="10" fontId="3" fillId="6" borderId="53" xfId="3" applyNumberFormat="1" applyFont="1" applyFill="1" applyBorder="1" applyAlignment="1">
      <alignment horizontal="center" vertical="center" wrapText="1"/>
    </xf>
    <xf numFmtId="10" fontId="3" fillId="6" borderId="21" xfId="3" applyNumberFormat="1" applyFont="1" applyFill="1" applyBorder="1" applyAlignment="1">
      <alignment horizontal="center" vertical="center"/>
    </xf>
    <xf numFmtId="10" fontId="3" fillId="6" borderId="26" xfId="3" applyNumberFormat="1" applyFont="1" applyFill="1" applyBorder="1" applyAlignment="1">
      <alignment horizontal="center" vertical="center"/>
    </xf>
    <xf numFmtId="10" fontId="3" fillId="6" borderId="25" xfId="3" applyNumberFormat="1" applyFont="1" applyFill="1" applyBorder="1" applyAlignment="1">
      <alignment horizontal="center" vertical="center"/>
    </xf>
    <xf numFmtId="10" fontId="3" fillId="6" borderId="32" xfId="3" applyNumberFormat="1" applyFont="1" applyFill="1" applyBorder="1" applyAlignment="1">
      <alignment horizontal="center" vertical="center"/>
    </xf>
    <xf numFmtId="10" fontId="3" fillId="6" borderId="53" xfId="3" applyNumberFormat="1" applyFont="1" applyFill="1" applyBorder="1" applyAlignment="1">
      <alignment horizontal="center" vertical="center"/>
    </xf>
    <xf numFmtId="0" fontId="0" fillId="0" borderId="0" xfId="0" applyAlignment="1">
      <alignment vertical="center"/>
    </xf>
    <xf numFmtId="9" fontId="0" fillId="0" borderId="0" xfId="3" applyFont="1" applyAlignment="1">
      <alignment vertical="center"/>
    </xf>
    <xf numFmtId="10" fontId="0" fillId="0" borderId="0" xfId="3" applyNumberFormat="1" applyFont="1" applyAlignment="1">
      <alignment horizontal="center" vertical="center"/>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 xfId="0" applyFont="1" applyBorder="1" applyAlignment="1">
      <alignment horizontal="center" vertical="center"/>
    </xf>
    <xf numFmtId="0" fontId="6" fillId="0" borderId="37" xfId="0" applyFont="1" applyBorder="1" applyAlignment="1">
      <alignment horizontal="center" vertical="center"/>
    </xf>
    <xf numFmtId="0" fontId="0" fillId="4" borderId="4" xfId="0" applyFill="1" applyBorder="1" applyAlignment="1">
      <alignment horizontal="center" vertical="center"/>
    </xf>
    <xf numFmtId="0" fontId="0" fillId="0" borderId="0" xfId="0" applyAlignment="1">
      <alignment horizontal="center" vertical="center" wrapText="1"/>
    </xf>
    <xf numFmtId="9" fontId="0" fillId="0" borderId="0" xfId="3" applyFont="1" applyAlignment="1">
      <alignment horizontal="center" vertical="center" wrapText="1"/>
    </xf>
    <xf numFmtId="0" fontId="0" fillId="0" borderId="2" xfId="0" applyBorder="1" applyAlignment="1">
      <alignment horizontal="center" vertical="center"/>
    </xf>
    <xf numFmtId="0" fontId="0" fillId="0" borderId="2" xfId="0" applyBorder="1"/>
    <xf numFmtId="0" fontId="2" fillId="0" borderId="2" xfId="0" applyFont="1" applyBorder="1" applyAlignment="1">
      <alignment horizontal="center" vertical="center"/>
    </xf>
    <xf numFmtId="0" fontId="5" fillId="3" borderId="6"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1" fillId="3" borderId="2" xfId="0" applyFont="1" applyFill="1" applyBorder="1" applyAlignment="1">
      <alignment horizontal="justify" vertical="center"/>
    </xf>
    <xf numFmtId="0" fontId="11" fillId="3" borderId="2" xfId="0" applyFont="1" applyFill="1" applyBorder="1" applyAlignment="1">
      <alignment horizontal="justify" vertical="center" wrapText="1"/>
    </xf>
    <xf numFmtId="0" fontId="13" fillId="3" borderId="2" xfId="0" applyFont="1" applyFill="1" applyBorder="1" applyAlignment="1">
      <alignment vertical="center" wrapText="1"/>
    </xf>
    <xf numFmtId="0" fontId="13" fillId="0" borderId="0" xfId="0" applyFont="1"/>
    <xf numFmtId="0" fontId="3" fillId="3" borderId="2" xfId="1" applyFill="1" applyBorder="1" applyAlignment="1" applyProtection="1">
      <alignment horizontal="left" vertical="center" wrapText="1"/>
      <protection locked="0"/>
    </xf>
    <xf numFmtId="0" fontId="3"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7" fillId="2" borderId="0" xfId="0" applyFont="1" applyFill="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5" fillId="0" borderId="10" xfId="0" applyFont="1" applyBorder="1" applyAlignment="1">
      <alignment horizontal="center" vertical="center"/>
    </xf>
    <xf numFmtId="0" fontId="5" fillId="3" borderId="2" xfId="0" applyFont="1" applyFill="1" applyBorder="1" applyAlignment="1">
      <alignment horizontal="center" vertical="center" wrapText="1"/>
    </xf>
    <xf numFmtId="0" fontId="3" fillId="0" borderId="18" xfId="0" applyFont="1" applyBorder="1" applyAlignment="1">
      <alignment horizontal="left" vertical="center" wrapText="1"/>
    </xf>
    <xf numFmtId="0" fontId="5" fillId="0" borderId="18" xfId="0" applyFont="1" applyBorder="1" applyAlignment="1">
      <alignment horizontal="left" vertical="center" wrapText="1"/>
    </xf>
    <xf numFmtId="0" fontId="5" fillId="2" borderId="10" xfId="0" applyFont="1" applyFill="1" applyBorder="1"/>
    <xf numFmtId="0" fontId="3" fillId="2" borderId="10" xfId="0" applyFont="1" applyFill="1" applyBorder="1" applyAlignment="1">
      <alignment horizontal="center" vertical="center"/>
    </xf>
    <xf numFmtId="49" fontId="3" fillId="3" borderId="2" xfId="0" applyNumberFormat="1" applyFont="1" applyFill="1" applyBorder="1" applyAlignment="1">
      <alignment horizontal="center" vertical="center"/>
    </xf>
    <xf numFmtId="0" fontId="3" fillId="2" borderId="10" xfId="0" applyFont="1" applyFill="1" applyBorder="1" applyAlignment="1">
      <alignment horizontal="left" vertical="center"/>
    </xf>
    <xf numFmtId="0" fontId="3" fillId="3" borderId="2" xfId="0" applyFont="1" applyFill="1" applyBorder="1" applyAlignment="1">
      <alignment vertical="center" wrapText="1"/>
    </xf>
    <xf numFmtId="0" fontId="3"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6" fillId="2" borderId="0" xfId="0" applyFont="1" applyFill="1"/>
    <xf numFmtId="0" fontId="4" fillId="0" borderId="6"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5" xfId="1"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10" xfId="0" applyFont="1" applyBorder="1" applyAlignment="1">
      <alignment horizont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9" fillId="3" borderId="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4" fillId="0" borderId="16"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6" xfId="1" applyFont="1" applyBorder="1" applyAlignment="1">
      <alignment horizontal="center" vertical="center"/>
    </xf>
    <xf numFmtId="0" fontId="4" fillId="0" borderId="23" xfId="1" applyFont="1" applyBorder="1" applyAlignment="1">
      <alignment horizontal="center" vertical="center"/>
    </xf>
    <xf numFmtId="0" fontId="4" fillId="0" borderId="17" xfId="1" applyFont="1" applyBorder="1" applyAlignment="1">
      <alignment horizontal="center" vertical="center"/>
    </xf>
    <xf numFmtId="0" fontId="4" fillId="0" borderId="16" xfId="1" applyFont="1" applyBorder="1" applyAlignment="1">
      <alignment horizontal="center"/>
    </xf>
    <xf numFmtId="0" fontId="4" fillId="0" borderId="23" xfId="1" applyFont="1" applyBorder="1" applyAlignment="1">
      <alignment horizontal="center"/>
    </xf>
    <xf numFmtId="0" fontId="4" fillId="0" borderId="17" xfId="1" applyFont="1" applyBorder="1" applyAlignment="1">
      <alignment horizontal="center"/>
    </xf>
    <xf numFmtId="0" fontId="5" fillId="3" borderId="6"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5" fillId="3" borderId="10"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2" xfId="1" applyFill="1" applyBorder="1" applyAlignment="1" applyProtection="1">
      <alignment horizontal="left" vertical="center" wrapText="1"/>
      <protection locked="0"/>
    </xf>
    <xf numFmtId="0" fontId="5" fillId="0" borderId="10" xfId="0" applyFont="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center"/>
    </xf>
    <xf numFmtId="0" fontId="5" fillId="3" borderId="3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40" xfId="0" applyFont="1" applyFill="1" applyBorder="1" applyAlignment="1">
      <alignment horizontal="center" vertical="center" wrapText="1"/>
    </xf>
    <xf numFmtId="0" fontId="6" fillId="0" borderId="39" xfId="0" applyFont="1" applyBorder="1" applyAlignment="1">
      <alignment horizontal="center" vertical="center" wrapText="1"/>
    </xf>
    <xf numFmtId="0" fontId="6" fillId="0" borderId="0" xfId="0" applyFont="1" applyAlignment="1">
      <alignment horizontal="center" vertical="center" wrapText="1"/>
    </xf>
    <xf numFmtId="0" fontId="6" fillId="0" borderId="40" xfId="0" applyFont="1" applyBorder="1" applyAlignment="1">
      <alignment horizontal="center" vertical="center" wrapText="1"/>
    </xf>
    <xf numFmtId="0" fontId="6" fillId="3" borderId="3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3" borderId="3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9" fillId="5" borderId="33"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0" borderId="42"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5" borderId="4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9" xfId="0" applyFont="1" applyBorder="1" applyAlignment="1">
      <alignment horizontal="center" vertical="center" wrapText="1"/>
    </xf>
    <xf numFmtId="0" fontId="6" fillId="3" borderId="2" xfId="0" applyFont="1" applyFill="1" applyBorder="1" applyAlignment="1">
      <alignment horizontal="center" vertical="center"/>
    </xf>
    <xf numFmtId="0" fontId="5" fillId="3" borderId="4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35"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9" fontId="3" fillId="0" borderId="20" xfId="3" applyFont="1" applyBorder="1" applyAlignment="1">
      <alignment horizontal="center" vertical="center"/>
    </xf>
    <xf numFmtId="9" fontId="3" fillId="0" borderId="2" xfId="3" applyFont="1" applyBorder="1" applyAlignment="1">
      <alignment horizontal="center" vertical="center"/>
    </xf>
    <xf numFmtId="9" fontId="3" fillId="0" borderId="24" xfId="3" applyFont="1" applyBorder="1" applyAlignment="1">
      <alignment horizontal="center" vertical="center"/>
    </xf>
    <xf numFmtId="9" fontId="3" fillId="0" borderId="29" xfId="3" applyFont="1" applyBorder="1" applyAlignment="1">
      <alignment horizontal="center" vertical="center"/>
    </xf>
    <xf numFmtId="9" fontId="3" fillId="0" borderId="26" xfId="3" applyFont="1" applyBorder="1" applyAlignment="1">
      <alignment horizontal="center" vertical="center"/>
    </xf>
    <xf numFmtId="10" fontId="3" fillId="0" borderId="27" xfId="3" applyNumberFormat="1" applyFont="1" applyFill="1" applyBorder="1" applyAlignment="1">
      <alignment horizontal="center" vertical="center"/>
    </xf>
    <xf numFmtId="10" fontId="3" fillId="0" borderId="17" xfId="3" applyNumberFormat="1" applyFont="1" applyFill="1" applyBorder="1" applyAlignment="1">
      <alignment horizontal="center" vertical="center"/>
    </xf>
    <xf numFmtId="10" fontId="3" fillId="0" borderId="32" xfId="3" applyNumberFormat="1" applyFont="1" applyFill="1" applyBorder="1" applyAlignment="1">
      <alignment horizontal="center" vertical="center"/>
    </xf>
    <xf numFmtId="10" fontId="3" fillId="0" borderId="20" xfId="3" applyNumberFormat="1" applyFont="1" applyFill="1" applyBorder="1" applyAlignment="1">
      <alignment horizontal="center" vertical="center"/>
    </xf>
    <xf numFmtId="10" fontId="3" fillId="0" borderId="2" xfId="3" applyNumberFormat="1" applyFont="1" applyFill="1" applyBorder="1" applyAlignment="1">
      <alignment horizontal="center" vertical="center"/>
    </xf>
    <xf numFmtId="10" fontId="3" fillId="0" borderId="21" xfId="3" applyNumberFormat="1" applyFont="1" applyFill="1" applyBorder="1" applyAlignment="1">
      <alignment horizontal="center" vertical="center"/>
    </xf>
    <xf numFmtId="0" fontId="6" fillId="0" borderId="0" xfId="0" applyFont="1" applyAlignment="1">
      <alignment horizontal="center"/>
    </xf>
    <xf numFmtId="0" fontId="6"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xf>
    <xf numFmtId="0" fontId="9" fillId="0" borderId="34" xfId="0" applyFont="1" applyBorder="1" applyAlignment="1">
      <alignment horizontal="center" vertical="center" wrapText="1"/>
    </xf>
    <xf numFmtId="0" fontId="9" fillId="0" borderId="28" xfId="0" applyFont="1" applyBorder="1" applyAlignment="1">
      <alignment horizontal="center" vertical="center" wrapText="1"/>
    </xf>
    <xf numFmtId="0" fontId="6" fillId="0" borderId="0" xfId="0" applyFont="1" applyAlignment="1">
      <alignment horizontal="center" vertical="center"/>
    </xf>
    <xf numFmtId="0" fontId="9" fillId="5" borderId="34"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2" xfId="0" applyFont="1" applyFill="1" applyBorder="1" applyAlignment="1">
      <alignment horizontal="center" vertical="center"/>
    </xf>
    <xf numFmtId="9" fontId="3" fillId="0" borderId="21" xfId="3" applyFont="1" applyBorder="1" applyAlignment="1">
      <alignment horizontal="center" vertical="center"/>
    </xf>
    <xf numFmtId="10" fontId="3" fillId="0" borderId="46" xfId="3" applyNumberFormat="1" applyFont="1" applyFill="1" applyBorder="1" applyAlignment="1">
      <alignment horizontal="center" vertical="center"/>
    </xf>
    <xf numFmtId="10" fontId="3" fillId="0" borderId="16" xfId="3" applyNumberFormat="1" applyFont="1" applyFill="1" applyBorder="1" applyAlignment="1">
      <alignment horizontal="center" vertical="center"/>
    </xf>
    <xf numFmtId="10" fontId="3" fillId="0" borderId="53" xfId="3" applyNumberFormat="1" applyFont="1" applyFill="1" applyBorder="1" applyAlignment="1">
      <alignment horizontal="center" vertical="center"/>
    </xf>
    <xf numFmtId="0" fontId="5" fillId="3" borderId="54"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6" fillId="0" borderId="5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5" xfId="0" applyFont="1" applyBorder="1" applyAlignment="1">
      <alignment horizontal="center" vertical="center" wrapText="1"/>
    </xf>
    <xf numFmtId="0" fontId="6" fillId="3" borderId="6"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3" xfId="0" applyFont="1" applyFill="1" applyBorder="1" applyAlignment="1">
      <alignment horizontal="center" vertical="center"/>
    </xf>
    <xf numFmtId="0" fontId="5" fillId="0" borderId="56" xfId="0" applyFont="1" applyBorder="1" applyAlignment="1">
      <alignment horizontal="center" vertical="center"/>
    </xf>
    <xf numFmtId="0" fontId="5" fillId="0" borderId="8" xfId="0" applyFont="1" applyBorder="1" applyAlignment="1">
      <alignment horizontal="center" vertical="center"/>
    </xf>
    <xf numFmtId="0" fontId="5" fillId="0" borderId="57" xfId="0" applyFont="1" applyBorder="1" applyAlignment="1">
      <alignment horizontal="center" vertical="center"/>
    </xf>
    <xf numFmtId="0" fontId="5" fillId="0" borderId="43"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3" fillId="3" borderId="56"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59" xfId="0" applyFont="1" applyFill="1" applyBorder="1" applyAlignment="1">
      <alignment horizontal="center" vertical="center"/>
    </xf>
    <xf numFmtId="9" fontId="0" fillId="0" borderId="2" xfId="3" applyFont="1" applyBorder="1" applyAlignment="1">
      <alignment horizontal="center" vertical="center"/>
    </xf>
    <xf numFmtId="0" fontId="3" fillId="3" borderId="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8" xfId="0" applyFont="1" applyFill="1" applyBorder="1" applyAlignment="1">
      <alignment horizontal="center" vertical="center"/>
    </xf>
    <xf numFmtId="9" fontId="0" fillId="0" borderId="20" xfId="3" applyFont="1" applyBorder="1" applyAlignment="1">
      <alignment horizontal="center" vertical="center"/>
    </xf>
    <xf numFmtId="9" fontId="0" fillId="0" borderId="24" xfId="3" applyFont="1" applyBorder="1" applyAlignment="1">
      <alignment horizontal="center" vertical="center"/>
    </xf>
    <xf numFmtId="9" fontId="0" fillId="0" borderId="29" xfId="3" applyFont="1" applyBorder="1" applyAlignment="1">
      <alignment horizontal="center" vertical="center"/>
    </xf>
    <xf numFmtId="9" fontId="0" fillId="0" borderId="26" xfId="3" applyFont="1" applyBorder="1" applyAlignment="1">
      <alignment horizontal="center" vertical="center"/>
    </xf>
    <xf numFmtId="0" fontId="3" fillId="3" borderId="25"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60" xfId="0" applyFont="1" applyFill="1" applyBorder="1" applyAlignment="1">
      <alignment horizontal="center" vertical="center"/>
    </xf>
    <xf numFmtId="9" fontId="0" fillId="0" borderId="21" xfId="3" applyFont="1" applyBorder="1" applyAlignment="1">
      <alignment horizontal="center" vertical="center"/>
    </xf>
    <xf numFmtId="0" fontId="0" fillId="0" borderId="0" xfId="0" applyAlignment="1">
      <alignment horizontal="center" vertical="center" wrapText="1"/>
    </xf>
    <xf numFmtId="9" fontId="0" fillId="0" borderId="0" xfId="3" applyFont="1" applyAlignment="1">
      <alignment horizontal="center" vertical="center" wrapText="1"/>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5" xfId="0" applyFont="1" applyBorder="1" applyAlignment="1">
      <alignment horizontal="center" vertical="center"/>
    </xf>
    <xf numFmtId="0" fontId="2" fillId="0" borderId="2" xfId="0" applyFont="1" applyBorder="1" applyAlignment="1">
      <alignment horizontal="right"/>
    </xf>
    <xf numFmtId="0" fontId="0" fillId="0" borderId="2" xfId="0" applyBorder="1" applyAlignment="1">
      <alignment horizontal="center" vertical="center"/>
    </xf>
  </cellXfs>
  <cellStyles count="6">
    <cellStyle name="Millares 2" xfId="4" xr:uid="{82787EDA-50FD-4C0C-A804-358E3B5B5ED1}"/>
    <cellStyle name="Millares 3" xfId="5" xr:uid="{D15DAA5C-FC61-4BB7-BA53-9799221A959F}"/>
    <cellStyle name="Normal" xfId="0" builtinId="0"/>
    <cellStyle name="Normal 2" xfId="1" xr:uid="{00000000-0005-0000-0000-000002000000}"/>
    <cellStyle name="Normal 3" xfId="2"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analizaron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APOYO'!$G$19:$I$19</c:f>
              <c:strCache>
                <c:ptCount val="3"/>
                <c:pt idx="0">
                  <c:v>No tiene controles</c:v>
                </c:pt>
                <c:pt idx="1">
                  <c:v>Si</c:v>
                </c:pt>
                <c:pt idx="2">
                  <c:v>No</c:v>
                </c:pt>
              </c:strCache>
            </c:strRef>
          </c:cat>
          <c:val>
            <c:numRef>
              <c:f>'RESUMEN APOYO'!$G$41:$I$41</c:f>
              <c:numCache>
                <c:formatCode>0.00%</c:formatCode>
                <c:ptCount val="3"/>
                <c:pt idx="0">
                  <c:v>0</c:v>
                </c:pt>
                <c:pt idx="1">
                  <c:v>0.29192546583850931</c:v>
                </c:pt>
                <c:pt idx="2">
                  <c:v>0</c:v>
                </c:pt>
              </c:numCache>
            </c:numRef>
          </c:val>
          <c:extLst>
            <c:ext xmlns:c16="http://schemas.microsoft.com/office/drawing/2014/chart" uri="{C3380CC4-5D6E-409C-BE32-E72D297353CC}">
              <c16:uniqueId val="{00000000-5566-44C7-B8BA-B5735B9405EA}"/>
            </c:ext>
          </c:extLst>
        </c:ser>
        <c:dLbls>
          <c:showLegendKey val="0"/>
          <c:showVal val="0"/>
          <c:showCatName val="0"/>
          <c:showSerName val="0"/>
          <c:showPercent val="0"/>
          <c:showBubbleSize val="0"/>
        </c:dLbls>
        <c:gapWidth val="150"/>
        <c:shape val="box"/>
        <c:axId val="1776866911"/>
        <c:axId val="1776867327"/>
        <c:axId val="0"/>
      </c:bar3DChart>
      <c:catAx>
        <c:axId val="1776866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7327"/>
        <c:crosses val="autoZero"/>
        <c:auto val="1"/>
        <c:lblAlgn val="ctr"/>
        <c:lblOffset val="100"/>
        <c:noMultiLvlLbl val="0"/>
      </c:catAx>
      <c:valAx>
        <c:axId val="1776867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6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APOYO'!$J$19:$K$19</c:f>
              <c:strCache>
                <c:ptCount val="2"/>
                <c:pt idx="0">
                  <c:v>Si</c:v>
                </c:pt>
                <c:pt idx="1">
                  <c:v>No</c:v>
                </c:pt>
              </c:strCache>
            </c:strRef>
          </c:cat>
          <c:val>
            <c:numRef>
              <c:f>'RESUMEN APOYO'!$J$41:$K$41</c:f>
              <c:numCache>
                <c:formatCode>0.00%</c:formatCode>
                <c:ptCount val="2"/>
                <c:pt idx="0">
                  <c:v>0.18633540372670809</c:v>
                </c:pt>
                <c:pt idx="1">
                  <c:v>0.10559006211180125</c:v>
                </c:pt>
              </c:numCache>
            </c:numRef>
          </c:val>
          <c:extLst>
            <c:ext xmlns:c16="http://schemas.microsoft.com/office/drawing/2014/chart" uri="{C3380CC4-5D6E-409C-BE32-E72D297353CC}">
              <c16:uniqueId val="{00000000-ADEA-49F0-848A-D17FF5E9916C}"/>
            </c:ext>
          </c:extLst>
        </c:ser>
        <c:dLbls>
          <c:showLegendKey val="0"/>
          <c:showVal val="0"/>
          <c:showCatName val="0"/>
          <c:showSerName val="0"/>
          <c:showPercent val="0"/>
          <c:showBubbleSize val="0"/>
        </c:dLbls>
        <c:gapWidth val="150"/>
        <c:shape val="box"/>
        <c:axId val="1748676527"/>
        <c:axId val="1748674447"/>
        <c:axId val="0"/>
      </c:bar3DChart>
      <c:catAx>
        <c:axId val="1748676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4447"/>
        <c:crosses val="autoZero"/>
        <c:auto val="1"/>
        <c:lblAlgn val="ctr"/>
        <c:lblOffset val="100"/>
        <c:noMultiLvlLbl val="0"/>
      </c:catAx>
      <c:valAx>
        <c:axId val="17486744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Efectividad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APOYO'!$L$19:$N$19</c:f>
              <c:strCache>
                <c:ptCount val="3"/>
                <c:pt idx="0">
                  <c:v>No tiene controles</c:v>
                </c:pt>
                <c:pt idx="1">
                  <c:v>Si</c:v>
                </c:pt>
                <c:pt idx="2">
                  <c:v>No</c:v>
                </c:pt>
              </c:strCache>
            </c:strRef>
          </c:cat>
          <c:val>
            <c:numRef>
              <c:f>'RESUMEN APOYO'!$L$41:$N$41</c:f>
              <c:numCache>
                <c:formatCode>0.00%</c:formatCode>
                <c:ptCount val="3"/>
                <c:pt idx="0">
                  <c:v>0</c:v>
                </c:pt>
                <c:pt idx="1">
                  <c:v>0.13664596273291926</c:v>
                </c:pt>
                <c:pt idx="2">
                  <c:v>0.15527950310559005</c:v>
                </c:pt>
              </c:numCache>
            </c:numRef>
          </c:val>
          <c:extLst>
            <c:ext xmlns:c16="http://schemas.microsoft.com/office/drawing/2014/chart" uri="{C3380CC4-5D6E-409C-BE32-E72D297353CC}">
              <c16:uniqueId val="{00000000-E317-4812-9F89-011704B5CAF4}"/>
            </c:ext>
          </c:extLst>
        </c:ser>
        <c:dLbls>
          <c:showLegendKey val="0"/>
          <c:showVal val="0"/>
          <c:showCatName val="0"/>
          <c:showSerName val="0"/>
          <c:showPercent val="0"/>
          <c:showBubbleSize val="0"/>
        </c:dLbls>
        <c:gapWidth val="150"/>
        <c:shape val="box"/>
        <c:axId val="1780340703"/>
        <c:axId val="1780338623"/>
        <c:axId val="0"/>
      </c:bar3DChart>
      <c:catAx>
        <c:axId val="17803407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38623"/>
        <c:crosses val="autoZero"/>
        <c:auto val="1"/>
        <c:lblAlgn val="ctr"/>
        <c:lblOffset val="100"/>
        <c:noMultiLvlLbl val="0"/>
      </c:catAx>
      <c:valAx>
        <c:axId val="17803386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40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Responsable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APOYO'!$R$19:$S$19</c:f>
              <c:strCache>
                <c:ptCount val="2"/>
                <c:pt idx="0">
                  <c:v>Si</c:v>
                </c:pt>
                <c:pt idx="1">
                  <c:v>No</c:v>
                </c:pt>
              </c:strCache>
            </c:strRef>
          </c:cat>
          <c:val>
            <c:numRef>
              <c:f>'RESUMEN APOYO'!$R$41:$S$41</c:f>
              <c:numCache>
                <c:formatCode>0.00%</c:formatCode>
                <c:ptCount val="2"/>
                <c:pt idx="0">
                  <c:v>0.29192546583850931</c:v>
                </c:pt>
                <c:pt idx="1">
                  <c:v>0</c:v>
                </c:pt>
              </c:numCache>
            </c:numRef>
          </c:val>
          <c:extLst>
            <c:ext xmlns:c16="http://schemas.microsoft.com/office/drawing/2014/chart" uri="{C3380CC4-5D6E-409C-BE32-E72D297353CC}">
              <c16:uniqueId val="{00000000-D022-41C5-8662-2261950A5298}"/>
            </c:ext>
          </c:extLst>
        </c:ser>
        <c:dLbls>
          <c:showLegendKey val="0"/>
          <c:showVal val="0"/>
          <c:showCatName val="0"/>
          <c:showSerName val="0"/>
          <c:showPercent val="0"/>
          <c:showBubbleSize val="0"/>
        </c:dLbls>
        <c:gapWidth val="150"/>
        <c:shape val="box"/>
        <c:axId val="1752688975"/>
        <c:axId val="1752677743"/>
        <c:axId val="0"/>
      </c:bar3DChart>
      <c:catAx>
        <c:axId val="17526889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77743"/>
        <c:crosses val="autoZero"/>
        <c:auto val="1"/>
        <c:lblAlgn val="ctr"/>
        <c:lblOffset val="100"/>
        <c:noMultiLvlLbl val="0"/>
      </c:catAx>
      <c:valAx>
        <c:axId val="17526777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88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APOYO'!$T$19:$U$19</c:f>
              <c:strCache>
                <c:ptCount val="2"/>
                <c:pt idx="0">
                  <c:v>Si</c:v>
                </c:pt>
                <c:pt idx="1">
                  <c:v>No</c:v>
                </c:pt>
              </c:strCache>
            </c:strRef>
          </c:cat>
          <c:val>
            <c:numRef>
              <c:f>'RESUMEN APOYO'!$T$41:$U$41</c:f>
              <c:numCache>
                <c:formatCode>0.00%</c:formatCode>
                <c:ptCount val="2"/>
                <c:pt idx="0">
                  <c:v>0.18012422360248448</c:v>
                </c:pt>
                <c:pt idx="1">
                  <c:v>0.11180124223602486</c:v>
                </c:pt>
              </c:numCache>
            </c:numRef>
          </c:val>
          <c:extLst>
            <c:ext xmlns:c16="http://schemas.microsoft.com/office/drawing/2014/chart" uri="{C3380CC4-5D6E-409C-BE32-E72D297353CC}">
              <c16:uniqueId val="{00000000-851A-404C-AD24-8F7BE350B417}"/>
            </c:ext>
          </c:extLst>
        </c:ser>
        <c:dLbls>
          <c:showLegendKey val="0"/>
          <c:showVal val="0"/>
          <c:showCatName val="0"/>
          <c:showSerName val="0"/>
          <c:showPercent val="0"/>
          <c:showBubbleSize val="0"/>
        </c:dLbls>
        <c:gapWidth val="150"/>
        <c:shape val="box"/>
        <c:axId val="1787467343"/>
        <c:axId val="1787465263"/>
        <c:axId val="0"/>
      </c:bar3DChart>
      <c:catAx>
        <c:axId val="17874673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5263"/>
        <c:crosses val="autoZero"/>
        <c:auto val="1"/>
        <c:lblAlgn val="ctr"/>
        <c:lblOffset val="100"/>
        <c:noMultiLvlLbl val="0"/>
      </c:catAx>
      <c:valAx>
        <c:axId val="17874652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7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Periodicidad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APOYO'!$V$19:$W$19</c:f>
              <c:strCache>
                <c:ptCount val="2"/>
                <c:pt idx="0">
                  <c:v>Si</c:v>
                </c:pt>
                <c:pt idx="1">
                  <c:v>No</c:v>
                </c:pt>
              </c:strCache>
            </c:strRef>
          </c:cat>
          <c:val>
            <c:numRef>
              <c:f>'RESUMEN APOYO'!$V$41:$W$41</c:f>
              <c:numCache>
                <c:formatCode>0.00%</c:formatCode>
                <c:ptCount val="2"/>
                <c:pt idx="0">
                  <c:v>0.27329192546583847</c:v>
                </c:pt>
                <c:pt idx="1">
                  <c:v>1.8633540372670808E-2</c:v>
                </c:pt>
              </c:numCache>
            </c:numRef>
          </c:val>
          <c:extLst>
            <c:ext xmlns:c16="http://schemas.microsoft.com/office/drawing/2014/chart" uri="{C3380CC4-5D6E-409C-BE32-E72D297353CC}">
              <c16:uniqueId val="{00000000-B089-4E27-936A-981132E2BD54}"/>
            </c:ext>
          </c:extLst>
        </c:ser>
        <c:dLbls>
          <c:showLegendKey val="0"/>
          <c:showVal val="0"/>
          <c:showCatName val="0"/>
          <c:showSerName val="0"/>
          <c:showPercent val="0"/>
          <c:showBubbleSize val="0"/>
        </c:dLbls>
        <c:gapWidth val="150"/>
        <c:shape val="box"/>
        <c:axId val="1252795951"/>
        <c:axId val="1252796783"/>
        <c:axId val="0"/>
      </c:bar3DChart>
      <c:catAx>
        <c:axId val="12527959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6783"/>
        <c:crosses val="autoZero"/>
        <c:auto val="1"/>
        <c:lblAlgn val="ctr"/>
        <c:lblOffset val="100"/>
        <c:noMultiLvlLbl val="0"/>
      </c:catAx>
      <c:valAx>
        <c:axId val="1252796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5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APOYO'!$X$19:$Y$19</c:f>
              <c:strCache>
                <c:ptCount val="2"/>
                <c:pt idx="0">
                  <c:v>Si</c:v>
                </c:pt>
                <c:pt idx="1">
                  <c:v>No</c:v>
                </c:pt>
              </c:strCache>
            </c:strRef>
          </c:cat>
          <c:val>
            <c:numRef>
              <c:f>'RESUMEN APOYO'!$X$41:$Y$41</c:f>
              <c:numCache>
                <c:formatCode>0.00%</c:formatCode>
                <c:ptCount val="2"/>
                <c:pt idx="0">
                  <c:v>0.22981366459627328</c:v>
                </c:pt>
                <c:pt idx="1">
                  <c:v>6.2111801242236024E-2</c:v>
                </c:pt>
              </c:numCache>
            </c:numRef>
          </c:val>
          <c:extLst>
            <c:ext xmlns:c16="http://schemas.microsoft.com/office/drawing/2014/chart" uri="{C3380CC4-5D6E-409C-BE32-E72D297353CC}">
              <c16:uniqueId val="{00000000-5CE7-4AF0-8811-CF0B76A15902}"/>
            </c:ext>
          </c:extLst>
        </c:ser>
        <c:dLbls>
          <c:showLegendKey val="0"/>
          <c:showVal val="0"/>
          <c:showCatName val="0"/>
          <c:showSerName val="0"/>
          <c:showPercent val="0"/>
          <c:showBubbleSize val="0"/>
        </c:dLbls>
        <c:gapWidth val="150"/>
        <c:shape val="box"/>
        <c:axId val="1776864415"/>
        <c:axId val="1776863167"/>
        <c:axId val="0"/>
      </c:bar3DChart>
      <c:catAx>
        <c:axId val="1776864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3167"/>
        <c:crosses val="autoZero"/>
        <c:auto val="1"/>
        <c:lblAlgn val="ctr"/>
        <c:lblOffset val="100"/>
        <c:noMultiLvlLbl val="0"/>
      </c:catAx>
      <c:valAx>
        <c:axId val="1776863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Evidencias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APOYO'!$Z$19:$AA$19</c:f>
              <c:strCache>
                <c:ptCount val="2"/>
                <c:pt idx="0">
                  <c:v>Si</c:v>
                </c:pt>
                <c:pt idx="1">
                  <c:v>No</c:v>
                </c:pt>
              </c:strCache>
            </c:strRef>
          </c:cat>
          <c:val>
            <c:numRef>
              <c:f>'RESUMEN APOYO'!$Z$41:$AA$41</c:f>
              <c:numCache>
                <c:formatCode>0.00%</c:formatCode>
                <c:ptCount val="2"/>
                <c:pt idx="0">
                  <c:v>0.15527950310559005</c:v>
                </c:pt>
                <c:pt idx="1">
                  <c:v>0.13664596273291924</c:v>
                </c:pt>
              </c:numCache>
            </c:numRef>
          </c:val>
          <c:extLst>
            <c:ext xmlns:c16="http://schemas.microsoft.com/office/drawing/2014/chart" uri="{C3380CC4-5D6E-409C-BE32-E72D297353CC}">
              <c16:uniqueId val="{00000000-0E95-4A5D-B6CA-EE283CF21789}"/>
            </c:ext>
          </c:extLst>
        </c:ser>
        <c:dLbls>
          <c:showLegendKey val="0"/>
          <c:showVal val="0"/>
          <c:showCatName val="0"/>
          <c:showSerName val="0"/>
          <c:showPercent val="0"/>
          <c:showBubbleSize val="0"/>
        </c:dLbls>
        <c:gapWidth val="150"/>
        <c:shape val="box"/>
        <c:axId val="1746763695"/>
        <c:axId val="1746760783"/>
        <c:axId val="0"/>
      </c:bar3DChart>
      <c:catAx>
        <c:axId val="17467636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0783"/>
        <c:crosses val="autoZero"/>
        <c:auto val="1"/>
        <c:lblAlgn val="ctr"/>
        <c:lblOffset val="100"/>
        <c:noMultiLvlLbl val="0"/>
      </c:catAx>
      <c:valAx>
        <c:axId val="1746760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APOYO'!$AB$19:$AC$19</c:f>
              <c:strCache>
                <c:ptCount val="2"/>
                <c:pt idx="0">
                  <c:v>Si</c:v>
                </c:pt>
                <c:pt idx="1">
                  <c:v>No</c:v>
                </c:pt>
              </c:strCache>
            </c:strRef>
          </c:cat>
          <c:val>
            <c:numRef>
              <c:f>'RESUMEN APOYO'!$AB$41:$AC$41</c:f>
              <c:numCache>
                <c:formatCode>0.00%</c:formatCode>
                <c:ptCount val="2"/>
                <c:pt idx="0">
                  <c:v>0.11801242236024845</c:v>
                </c:pt>
                <c:pt idx="1">
                  <c:v>0.17391304347826086</c:v>
                </c:pt>
              </c:numCache>
            </c:numRef>
          </c:val>
          <c:extLst>
            <c:ext xmlns:c16="http://schemas.microsoft.com/office/drawing/2014/chart" uri="{C3380CC4-5D6E-409C-BE32-E72D297353CC}">
              <c16:uniqueId val="{00000000-7737-4D65-9993-48642C16AF5F}"/>
            </c:ext>
          </c:extLst>
        </c:ser>
        <c:dLbls>
          <c:showLegendKey val="0"/>
          <c:showVal val="0"/>
          <c:showCatName val="0"/>
          <c:showSerName val="0"/>
          <c:showPercent val="0"/>
          <c:showBubbleSize val="0"/>
        </c:dLbls>
        <c:gapWidth val="150"/>
        <c:shape val="box"/>
        <c:axId val="1252804271"/>
        <c:axId val="1252807183"/>
        <c:axId val="0"/>
      </c:bar3DChart>
      <c:catAx>
        <c:axId val="125280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7183"/>
        <c:crosses val="autoZero"/>
        <c:auto val="1"/>
        <c:lblAlgn val="ctr"/>
        <c:lblOffset val="100"/>
        <c:noMultiLvlLbl val="0"/>
      </c:catAx>
      <c:valAx>
        <c:axId val="12528071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4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Informe si propuso algúna acción</a:t>
            </a:r>
          </a:p>
        </c:rich>
      </c:tx>
      <c:layout>
        <c:manualLayout>
          <c:xMode val="edge"/>
          <c:yMode val="edge"/>
          <c:x val="0.16428234274608389"/>
          <c:y val="3.32986654314405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APOYO'!$AE$19:$AF$19</c:f>
              <c:strCache>
                <c:ptCount val="2"/>
                <c:pt idx="0">
                  <c:v>Si</c:v>
                </c:pt>
                <c:pt idx="1">
                  <c:v>No</c:v>
                </c:pt>
              </c:strCache>
            </c:strRef>
          </c:cat>
          <c:val>
            <c:numRef>
              <c:f>'RESUMEN APOYO'!$AE$41:$AF$41</c:f>
              <c:numCache>
                <c:formatCode>0.00%</c:formatCode>
                <c:ptCount val="2"/>
                <c:pt idx="0">
                  <c:v>0.21118012422360249</c:v>
                </c:pt>
                <c:pt idx="1">
                  <c:v>9.9378881987577633E-2</c:v>
                </c:pt>
              </c:numCache>
            </c:numRef>
          </c:val>
          <c:extLst>
            <c:ext xmlns:c16="http://schemas.microsoft.com/office/drawing/2014/chart" uri="{C3380CC4-5D6E-409C-BE32-E72D297353CC}">
              <c16:uniqueId val="{00000000-C3C5-403C-A0B9-47A2D1D5B450}"/>
            </c:ext>
          </c:extLst>
        </c:ser>
        <c:dLbls>
          <c:showLegendKey val="0"/>
          <c:showVal val="0"/>
          <c:showCatName val="0"/>
          <c:showSerName val="0"/>
          <c:showPercent val="0"/>
          <c:showBubbleSize val="0"/>
        </c:dLbls>
        <c:gapWidth val="150"/>
        <c:shape val="box"/>
        <c:axId val="1520029247"/>
        <c:axId val="1520027167"/>
        <c:axId val="0"/>
      </c:bar3DChart>
      <c:catAx>
        <c:axId val="15200292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7167"/>
        <c:crosses val="autoZero"/>
        <c:auto val="1"/>
        <c:lblAlgn val="ctr"/>
        <c:lblOffset val="100"/>
        <c:noMultiLvlLbl val="0"/>
      </c:catAx>
      <c:valAx>
        <c:axId val="1520027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9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enunciaron acciones de mejora?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APOYO'!$AH$19:$AJ$19</c:f>
              <c:strCache>
                <c:ptCount val="3"/>
                <c:pt idx="0">
                  <c:v>No tiene controles</c:v>
                </c:pt>
                <c:pt idx="1">
                  <c:v>Si</c:v>
                </c:pt>
                <c:pt idx="2">
                  <c:v>No</c:v>
                </c:pt>
              </c:strCache>
            </c:strRef>
          </c:cat>
          <c:val>
            <c:numRef>
              <c:f>'RESUMEN APOYO'!$AH$41:$AJ$41</c:f>
              <c:numCache>
                <c:formatCode>0.00%</c:formatCode>
                <c:ptCount val="3"/>
                <c:pt idx="0">
                  <c:v>0</c:v>
                </c:pt>
                <c:pt idx="1">
                  <c:v>0.24844720496894407</c:v>
                </c:pt>
                <c:pt idx="2">
                  <c:v>4.3478260869565216E-2</c:v>
                </c:pt>
              </c:numCache>
            </c:numRef>
          </c:val>
          <c:extLst>
            <c:ext xmlns:c16="http://schemas.microsoft.com/office/drawing/2014/chart" uri="{C3380CC4-5D6E-409C-BE32-E72D297353CC}">
              <c16:uniqueId val="{00000000-9A5E-4774-9B34-81581FC31433}"/>
            </c:ext>
          </c:extLst>
        </c:ser>
        <c:dLbls>
          <c:showLegendKey val="0"/>
          <c:showVal val="0"/>
          <c:showCatName val="0"/>
          <c:showSerName val="0"/>
          <c:showPercent val="0"/>
          <c:showBubbleSize val="0"/>
        </c:dLbls>
        <c:gapWidth val="150"/>
        <c:shape val="box"/>
        <c:axId val="1744010415"/>
        <c:axId val="1744014159"/>
        <c:axId val="0"/>
      </c:bar3DChart>
      <c:catAx>
        <c:axId val="1744010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4159"/>
        <c:crosses val="autoZero"/>
        <c:auto val="1"/>
        <c:lblAlgn val="ctr"/>
        <c:lblOffset val="100"/>
        <c:noMultiLvlLbl val="0"/>
      </c:catAx>
      <c:valAx>
        <c:axId val="17440141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0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¿Mejoraron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APOYO'!$AL$19:$AN$19</c:f>
              <c:strCache>
                <c:ptCount val="3"/>
                <c:pt idx="0">
                  <c:v>No tiene controles</c:v>
                </c:pt>
                <c:pt idx="1">
                  <c:v>Si</c:v>
                </c:pt>
                <c:pt idx="2">
                  <c:v>No</c:v>
                </c:pt>
              </c:strCache>
            </c:strRef>
          </c:cat>
          <c:val>
            <c:numRef>
              <c:f>'RESUMEN APOYO'!$AL$41:$AN$41</c:f>
              <c:numCache>
                <c:formatCode>0.00%</c:formatCode>
                <c:ptCount val="3"/>
                <c:pt idx="0">
                  <c:v>0</c:v>
                </c:pt>
                <c:pt idx="1">
                  <c:v>0.30434782608695654</c:v>
                </c:pt>
                <c:pt idx="2">
                  <c:v>9.9378881987577633E-2</c:v>
                </c:pt>
              </c:numCache>
            </c:numRef>
          </c:val>
          <c:extLst>
            <c:ext xmlns:c16="http://schemas.microsoft.com/office/drawing/2014/chart" uri="{C3380CC4-5D6E-409C-BE32-E72D297353CC}">
              <c16:uniqueId val="{00000000-3C80-4AAA-BBFF-45CF7E7B0E3D}"/>
            </c:ext>
          </c:extLst>
        </c:ser>
        <c:dLbls>
          <c:showLegendKey val="0"/>
          <c:showVal val="0"/>
          <c:showCatName val="0"/>
          <c:showSerName val="0"/>
          <c:showPercent val="0"/>
          <c:showBubbleSize val="0"/>
        </c:dLbls>
        <c:gapWidth val="150"/>
        <c:shape val="box"/>
        <c:axId val="1743737023"/>
        <c:axId val="1743749087"/>
        <c:axId val="0"/>
      </c:bar3DChart>
      <c:catAx>
        <c:axId val="17437370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49087"/>
        <c:crosses val="autoZero"/>
        <c:auto val="1"/>
        <c:lblAlgn val="ctr"/>
        <c:lblOffset val="100"/>
        <c:noMultiLvlLbl val="0"/>
      </c:catAx>
      <c:valAx>
        <c:axId val="17437490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3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analizaron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PROCESOS'!$G$19:$I$19</c:f>
              <c:strCache>
                <c:ptCount val="3"/>
                <c:pt idx="0">
                  <c:v>No tiene controles</c:v>
                </c:pt>
                <c:pt idx="1">
                  <c:v>Si</c:v>
                </c:pt>
                <c:pt idx="2">
                  <c:v>No</c:v>
                </c:pt>
              </c:strCache>
            </c:strRef>
          </c:cat>
          <c:val>
            <c:numRef>
              <c:f>'RESUMEN PROCESOS'!$G$53:$I$53</c:f>
              <c:numCache>
                <c:formatCode>0.00%</c:formatCode>
                <c:ptCount val="3"/>
                <c:pt idx="0">
                  <c:v>5.5900621118012424E-2</c:v>
                </c:pt>
                <c:pt idx="1">
                  <c:v>0.70186335403726707</c:v>
                </c:pt>
                <c:pt idx="2">
                  <c:v>0</c:v>
                </c:pt>
              </c:numCache>
            </c:numRef>
          </c:val>
          <c:extLst>
            <c:ext xmlns:c16="http://schemas.microsoft.com/office/drawing/2014/chart" uri="{C3380CC4-5D6E-409C-BE32-E72D297353CC}">
              <c16:uniqueId val="{00000000-D893-4C1F-9C41-2975A470D2E4}"/>
            </c:ext>
          </c:extLst>
        </c:ser>
        <c:dLbls>
          <c:showLegendKey val="0"/>
          <c:showVal val="0"/>
          <c:showCatName val="0"/>
          <c:showSerName val="0"/>
          <c:showPercent val="0"/>
          <c:showBubbleSize val="0"/>
        </c:dLbls>
        <c:gapWidth val="150"/>
        <c:shape val="box"/>
        <c:axId val="1776866911"/>
        <c:axId val="1776867327"/>
        <c:axId val="0"/>
      </c:bar3DChart>
      <c:catAx>
        <c:axId val="1776866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7327"/>
        <c:crosses val="autoZero"/>
        <c:auto val="1"/>
        <c:lblAlgn val="ctr"/>
        <c:lblOffset val="100"/>
        <c:noMultiLvlLbl val="0"/>
      </c:catAx>
      <c:valAx>
        <c:axId val="1776867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6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PROCESOS'!$J$19:$K$19</c:f>
              <c:strCache>
                <c:ptCount val="2"/>
                <c:pt idx="0">
                  <c:v>Si</c:v>
                </c:pt>
                <c:pt idx="1">
                  <c:v>No</c:v>
                </c:pt>
              </c:strCache>
            </c:strRef>
          </c:cat>
          <c:val>
            <c:numRef>
              <c:f>'RESUMEN PROCESOS'!$J$53:$K$53</c:f>
              <c:numCache>
                <c:formatCode>0.00%</c:formatCode>
                <c:ptCount val="2"/>
                <c:pt idx="0">
                  <c:v>0.42236024844720499</c:v>
                </c:pt>
                <c:pt idx="1">
                  <c:v>0.3354037267080745</c:v>
                </c:pt>
              </c:numCache>
            </c:numRef>
          </c:val>
          <c:extLst>
            <c:ext xmlns:c16="http://schemas.microsoft.com/office/drawing/2014/chart" uri="{C3380CC4-5D6E-409C-BE32-E72D297353CC}">
              <c16:uniqueId val="{00000000-FE62-48C0-AA26-324AB2F045AF}"/>
            </c:ext>
          </c:extLst>
        </c:ser>
        <c:dLbls>
          <c:showLegendKey val="0"/>
          <c:showVal val="0"/>
          <c:showCatName val="0"/>
          <c:showSerName val="0"/>
          <c:showPercent val="0"/>
          <c:showBubbleSize val="0"/>
        </c:dLbls>
        <c:gapWidth val="150"/>
        <c:shape val="box"/>
        <c:axId val="1748676527"/>
        <c:axId val="1748674447"/>
        <c:axId val="0"/>
      </c:bar3DChart>
      <c:catAx>
        <c:axId val="1748676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4447"/>
        <c:crosses val="autoZero"/>
        <c:auto val="1"/>
        <c:lblAlgn val="ctr"/>
        <c:lblOffset val="100"/>
        <c:noMultiLvlLbl val="0"/>
      </c:catAx>
      <c:valAx>
        <c:axId val="17486744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Efectividad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PROCESOS'!$L$19:$N$19</c:f>
              <c:strCache>
                <c:ptCount val="3"/>
                <c:pt idx="0">
                  <c:v>No tiene controles</c:v>
                </c:pt>
                <c:pt idx="1">
                  <c:v>Si</c:v>
                </c:pt>
                <c:pt idx="2">
                  <c:v>No</c:v>
                </c:pt>
              </c:strCache>
            </c:strRef>
          </c:cat>
          <c:val>
            <c:numRef>
              <c:f>'RESUMEN PROCESOS'!$L$53:$N$53</c:f>
              <c:numCache>
                <c:formatCode>0.00%</c:formatCode>
                <c:ptCount val="3"/>
                <c:pt idx="0">
                  <c:v>3.7267080745341616E-2</c:v>
                </c:pt>
                <c:pt idx="1">
                  <c:v>0.36645962732919257</c:v>
                </c:pt>
                <c:pt idx="2">
                  <c:v>0.35403726708074534</c:v>
                </c:pt>
              </c:numCache>
            </c:numRef>
          </c:val>
          <c:extLst>
            <c:ext xmlns:c16="http://schemas.microsoft.com/office/drawing/2014/chart" uri="{C3380CC4-5D6E-409C-BE32-E72D297353CC}">
              <c16:uniqueId val="{00000000-ACA3-41D5-8B42-80ADE52736B1}"/>
            </c:ext>
          </c:extLst>
        </c:ser>
        <c:dLbls>
          <c:showLegendKey val="0"/>
          <c:showVal val="0"/>
          <c:showCatName val="0"/>
          <c:showSerName val="0"/>
          <c:showPercent val="0"/>
          <c:showBubbleSize val="0"/>
        </c:dLbls>
        <c:gapWidth val="150"/>
        <c:shape val="box"/>
        <c:axId val="1780340703"/>
        <c:axId val="1780338623"/>
        <c:axId val="0"/>
      </c:bar3DChart>
      <c:catAx>
        <c:axId val="17803407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38623"/>
        <c:crosses val="autoZero"/>
        <c:auto val="1"/>
        <c:lblAlgn val="ctr"/>
        <c:lblOffset val="100"/>
        <c:noMultiLvlLbl val="0"/>
      </c:catAx>
      <c:valAx>
        <c:axId val="17803386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40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Responsable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PROCESOS'!$R$19:$S$19</c:f>
              <c:strCache>
                <c:ptCount val="2"/>
                <c:pt idx="0">
                  <c:v>Si</c:v>
                </c:pt>
                <c:pt idx="1">
                  <c:v>No</c:v>
                </c:pt>
              </c:strCache>
            </c:strRef>
          </c:cat>
          <c:val>
            <c:numRef>
              <c:f>'RESUMEN PROCESOS'!$R$53:$S$53</c:f>
              <c:numCache>
                <c:formatCode>0.00%</c:formatCode>
                <c:ptCount val="2"/>
                <c:pt idx="0">
                  <c:v>0.74534161490683226</c:v>
                </c:pt>
                <c:pt idx="1">
                  <c:v>1.2422360248447204E-2</c:v>
                </c:pt>
              </c:numCache>
            </c:numRef>
          </c:val>
          <c:extLst>
            <c:ext xmlns:c16="http://schemas.microsoft.com/office/drawing/2014/chart" uri="{C3380CC4-5D6E-409C-BE32-E72D297353CC}">
              <c16:uniqueId val="{00000000-4734-43AA-9A6B-93D369F2DB34}"/>
            </c:ext>
          </c:extLst>
        </c:ser>
        <c:dLbls>
          <c:showLegendKey val="0"/>
          <c:showVal val="0"/>
          <c:showCatName val="0"/>
          <c:showSerName val="0"/>
          <c:showPercent val="0"/>
          <c:showBubbleSize val="0"/>
        </c:dLbls>
        <c:gapWidth val="150"/>
        <c:shape val="box"/>
        <c:axId val="1752688975"/>
        <c:axId val="1752677743"/>
        <c:axId val="0"/>
      </c:bar3DChart>
      <c:catAx>
        <c:axId val="17526889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77743"/>
        <c:crosses val="autoZero"/>
        <c:auto val="1"/>
        <c:lblAlgn val="ctr"/>
        <c:lblOffset val="100"/>
        <c:noMultiLvlLbl val="0"/>
      </c:catAx>
      <c:valAx>
        <c:axId val="17526777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88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PROCESOS'!$T$19:$U$19</c:f>
              <c:strCache>
                <c:ptCount val="2"/>
                <c:pt idx="0">
                  <c:v>Si</c:v>
                </c:pt>
                <c:pt idx="1">
                  <c:v>No</c:v>
                </c:pt>
              </c:strCache>
            </c:strRef>
          </c:cat>
          <c:val>
            <c:numRef>
              <c:f>'RESUMEN PROCESOS'!$T$53:$U$53</c:f>
              <c:numCache>
                <c:formatCode>0.00%</c:formatCode>
                <c:ptCount val="2"/>
                <c:pt idx="0">
                  <c:v>0.58385093167701863</c:v>
                </c:pt>
                <c:pt idx="1">
                  <c:v>0.17391304347826089</c:v>
                </c:pt>
              </c:numCache>
            </c:numRef>
          </c:val>
          <c:extLst>
            <c:ext xmlns:c16="http://schemas.microsoft.com/office/drawing/2014/chart" uri="{C3380CC4-5D6E-409C-BE32-E72D297353CC}">
              <c16:uniqueId val="{00000000-789C-44DF-B0D2-43370976C89F}"/>
            </c:ext>
          </c:extLst>
        </c:ser>
        <c:dLbls>
          <c:showLegendKey val="0"/>
          <c:showVal val="0"/>
          <c:showCatName val="0"/>
          <c:showSerName val="0"/>
          <c:showPercent val="0"/>
          <c:showBubbleSize val="0"/>
        </c:dLbls>
        <c:gapWidth val="150"/>
        <c:shape val="box"/>
        <c:axId val="1787467343"/>
        <c:axId val="1787465263"/>
        <c:axId val="0"/>
      </c:bar3DChart>
      <c:catAx>
        <c:axId val="17874673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5263"/>
        <c:crosses val="autoZero"/>
        <c:auto val="1"/>
        <c:lblAlgn val="ctr"/>
        <c:lblOffset val="100"/>
        <c:noMultiLvlLbl val="0"/>
      </c:catAx>
      <c:valAx>
        <c:axId val="17874652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7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Periodicidad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PROCESOS'!$V$19:$W$19</c:f>
              <c:strCache>
                <c:ptCount val="2"/>
                <c:pt idx="0">
                  <c:v>Si</c:v>
                </c:pt>
                <c:pt idx="1">
                  <c:v>No</c:v>
                </c:pt>
              </c:strCache>
            </c:strRef>
          </c:cat>
          <c:val>
            <c:numRef>
              <c:f>'RESUMEN PROCESOS'!$V$53:$W$53</c:f>
              <c:numCache>
                <c:formatCode>0.00%</c:formatCode>
                <c:ptCount val="2"/>
                <c:pt idx="0">
                  <c:v>0.68322981366459623</c:v>
                </c:pt>
                <c:pt idx="1">
                  <c:v>7.4534161490683232E-2</c:v>
                </c:pt>
              </c:numCache>
            </c:numRef>
          </c:val>
          <c:extLst>
            <c:ext xmlns:c16="http://schemas.microsoft.com/office/drawing/2014/chart" uri="{C3380CC4-5D6E-409C-BE32-E72D297353CC}">
              <c16:uniqueId val="{00000000-4EB9-493C-AD82-9E125C8F6B8F}"/>
            </c:ext>
          </c:extLst>
        </c:ser>
        <c:dLbls>
          <c:showLegendKey val="0"/>
          <c:showVal val="0"/>
          <c:showCatName val="0"/>
          <c:showSerName val="0"/>
          <c:showPercent val="0"/>
          <c:showBubbleSize val="0"/>
        </c:dLbls>
        <c:gapWidth val="150"/>
        <c:shape val="box"/>
        <c:axId val="1252795951"/>
        <c:axId val="1252796783"/>
        <c:axId val="0"/>
      </c:bar3DChart>
      <c:catAx>
        <c:axId val="12527959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6783"/>
        <c:crosses val="autoZero"/>
        <c:auto val="1"/>
        <c:lblAlgn val="ctr"/>
        <c:lblOffset val="100"/>
        <c:noMultiLvlLbl val="0"/>
      </c:catAx>
      <c:valAx>
        <c:axId val="1252796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5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PROCESOS'!$X$19:$Y$19</c:f>
              <c:strCache>
                <c:ptCount val="2"/>
                <c:pt idx="0">
                  <c:v>Si</c:v>
                </c:pt>
                <c:pt idx="1">
                  <c:v>No</c:v>
                </c:pt>
              </c:strCache>
            </c:strRef>
          </c:cat>
          <c:val>
            <c:numRef>
              <c:f>'RESUMEN PROCESOS'!$X$53:$Y$53</c:f>
              <c:numCache>
                <c:formatCode>0.00%</c:formatCode>
                <c:ptCount val="2"/>
                <c:pt idx="0">
                  <c:v>0.62732919254658381</c:v>
                </c:pt>
                <c:pt idx="1">
                  <c:v>0.13043478260869565</c:v>
                </c:pt>
              </c:numCache>
            </c:numRef>
          </c:val>
          <c:extLst>
            <c:ext xmlns:c16="http://schemas.microsoft.com/office/drawing/2014/chart" uri="{C3380CC4-5D6E-409C-BE32-E72D297353CC}">
              <c16:uniqueId val="{00000000-C94A-41A0-8363-5B47CAC200A3}"/>
            </c:ext>
          </c:extLst>
        </c:ser>
        <c:dLbls>
          <c:showLegendKey val="0"/>
          <c:showVal val="0"/>
          <c:showCatName val="0"/>
          <c:showSerName val="0"/>
          <c:showPercent val="0"/>
          <c:showBubbleSize val="0"/>
        </c:dLbls>
        <c:gapWidth val="150"/>
        <c:shape val="box"/>
        <c:axId val="1776864415"/>
        <c:axId val="1776863167"/>
        <c:axId val="0"/>
      </c:bar3DChart>
      <c:catAx>
        <c:axId val="1776864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3167"/>
        <c:crosses val="autoZero"/>
        <c:auto val="1"/>
        <c:lblAlgn val="ctr"/>
        <c:lblOffset val="100"/>
        <c:noMultiLvlLbl val="0"/>
      </c:catAx>
      <c:valAx>
        <c:axId val="1776863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Evidencias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PROCESOS'!$Z$19:$AA$19</c:f>
              <c:strCache>
                <c:ptCount val="2"/>
                <c:pt idx="0">
                  <c:v>Si</c:v>
                </c:pt>
                <c:pt idx="1">
                  <c:v>No</c:v>
                </c:pt>
              </c:strCache>
            </c:strRef>
          </c:cat>
          <c:val>
            <c:numRef>
              <c:f>'RESUMEN PROCESOS'!$Z$53:$AA$53</c:f>
              <c:numCache>
                <c:formatCode>0.00%</c:formatCode>
                <c:ptCount val="2"/>
                <c:pt idx="0">
                  <c:v>0.45341614906832295</c:v>
                </c:pt>
                <c:pt idx="1">
                  <c:v>0.30434782608695649</c:v>
                </c:pt>
              </c:numCache>
            </c:numRef>
          </c:val>
          <c:extLst>
            <c:ext xmlns:c16="http://schemas.microsoft.com/office/drawing/2014/chart" uri="{C3380CC4-5D6E-409C-BE32-E72D297353CC}">
              <c16:uniqueId val="{00000000-23BF-4FEE-9F34-7F6172BD1408}"/>
            </c:ext>
          </c:extLst>
        </c:ser>
        <c:dLbls>
          <c:showLegendKey val="0"/>
          <c:showVal val="0"/>
          <c:showCatName val="0"/>
          <c:showSerName val="0"/>
          <c:showPercent val="0"/>
          <c:showBubbleSize val="0"/>
        </c:dLbls>
        <c:gapWidth val="150"/>
        <c:shape val="box"/>
        <c:axId val="1746763695"/>
        <c:axId val="1746760783"/>
        <c:axId val="0"/>
      </c:bar3DChart>
      <c:catAx>
        <c:axId val="17467636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0783"/>
        <c:crosses val="autoZero"/>
        <c:auto val="1"/>
        <c:lblAlgn val="ctr"/>
        <c:lblOffset val="100"/>
        <c:noMultiLvlLbl val="0"/>
      </c:catAx>
      <c:valAx>
        <c:axId val="1746760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PROCESOS'!$AB$19:$AC$19</c:f>
              <c:strCache>
                <c:ptCount val="2"/>
                <c:pt idx="0">
                  <c:v>Si</c:v>
                </c:pt>
                <c:pt idx="1">
                  <c:v>No</c:v>
                </c:pt>
              </c:strCache>
            </c:strRef>
          </c:cat>
          <c:val>
            <c:numRef>
              <c:f>'RESUMEN PROCESOS'!$AB$53:$AC$53</c:f>
              <c:numCache>
                <c:formatCode>0.00%</c:formatCode>
                <c:ptCount val="2"/>
                <c:pt idx="0">
                  <c:v>0.39130434782608692</c:v>
                </c:pt>
                <c:pt idx="1">
                  <c:v>0.37267080745341613</c:v>
                </c:pt>
              </c:numCache>
            </c:numRef>
          </c:val>
          <c:extLst>
            <c:ext xmlns:c16="http://schemas.microsoft.com/office/drawing/2014/chart" uri="{C3380CC4-5D6E-409C-BE32-E72D297353CC}">
              <c16:uniqueId val="{00000000-1F8A-4BA8-8654-409804D6F2A7}"/>
            </c:ext>
          </c:extLst>
        </c:ser>
        <c:dLbls>
          <c:showLegendKey val="0"/>
          <c:showVal val="0"/>
          <c:showCatName val="0"/>
          <c:showSerName val="0"/>
          <c:showPercent val="0"/>
          <c:showBubbleSize val="0"/>
        </c:dLbls>
        <c:gapWidth val="150"/>
        <c:shape val="box"/>
        <c:axId val="1252804271"/>
        <c:axId val="1252807183"/>
        <c:axId val="0"/>
      </c:bar3DChart>
      <c:catAx>
        <c:axId val="125280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7183"/>
        <c:crosses val="autoZero"/>
        <c:auto val="1"/>
        <c:lblAlgn val="ctr"/>
        <c:lblOffset val="100"/>
        <c:noMultiLvlLbl val="0"/>
      </c:catAx>
      <c:valAx>
        <c:axId val="12528071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4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Informe si propuso algúna acción</a:t>
            </a:r>
          </a:p>
        </c:rich>
      </c:tx>
      <c:layout>
        <c:manualLayout>
          <c:xMode val="edge"/>
          <c:yMode val="edge"/>
          <c:x val="0.16428234274608389"/>
          <c:y val="3.32986654314405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PROCESOS'!$AE$19:$AF$19</c:f>
              <c:strCache>
                <c:ptCount val="2"/>
                <c:pt idx="0">
                  <c:v>Si</c:v>
                </c:pt>
                <c:pt idx="1">
                  <c:v>No</c:v>
                </c:pt>
              </c:strCache>
            </c:strRef>
          </c:cat>
          <c:val>
            <c:numRef>
              <c:f>'RESUMEN PROCESOS'!$AE$53:$AF$53</c:f>
              <c:numCache>
                <c:formatCode>0.00%</c:formatCode>
                <c:ptCount val="2"/>
                <c:pt idx="0">
                  <c:v>0.50931677018633537</c:v>
                </c:pt>
                <c:pt idx="1">
                  <c:v>0.26708074534161486</c:v>
                </c:pt>
              </c:numCache>
            </c:numRef>
          </c:val>
          <c:extLst>
            <c:ext xmlns:c16="http://schemas.microsoft.com/office/drawing/2014/chart" uri="{C3380CC4-5D6E-409C-BE32-E72D297353CC}">
              <c16:uniqueId val="{00000000-BA11-4C51-8C2B-BC4FE5B35451}"/>
            </c:ext>
          </c:extLst>
        </c:ser>
        <c:dLbls>
          <c:showLegendKey val="0"/>
          <c:showVal val="0"/>
          <c:showCatName val="0"/>
          <c:showSerName val="0"/>
          <c:showPercent val="0"/>
          <c:showBubbleSize val="0"/>
        </c:dLbls>
        <c:gapWidth val="150"/>
        <c:shape val="box"/>
        <c:axId val="1520029247"/>
        <c:axId val="1520027167"/>
        <c:axId val="0"/>
      </c:bar3DChart>
      <c:catAx>
        <c:axId val="15200292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7167"/>
        <c:crosses val="autoZero"/>
        <c:auto val="1"/>
        <c:lblAlgn val="ctr"/>
        <c:lblOffset val="100"/>
        <c:noMultiLvlLbl val="0"/>
      </c:catAx>
      <c:valAx>
        <c:axId val="1520027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9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enunciaron acciones de mejora?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PROCESOS'!$AH$19:$AJ$19</c:f>
              <c:strCache>
                <c:ptCount val="3"/>
                <c:pt idx="0">
                  <c:v>No tiene controles</c:v>
                </c:pt>
                <c:pt idx="1">
                  <c:v>Si</c:v>
                </c:pt>
                <c:pt idx="2">
                  <c:v>No</c:v>
                </c:pt>
              </c:strCache>
            </c:strRef>
          </c:cat>
          <c:val>
            <c:numRef>
              <c:f>'RESUMEN PROCESOS'!$AH$53:$AJ$53</c:f>
              <c:numCache>
                <c:formatCode>0.00%</c:formatCode>
                <c:ptCount val="3"/>
                <c:pt idx="0">
                  <c:v>0</c:v>
                </c:pt>
                <c:pt idx="1">
                  <c:v>0.52173913043478259</c:v>
                </c:pt>
                <c:pt idx="2">
                  <c:v>0.2360248447204969</c:v>
                </c:pt>
              </c:numCache>
            </c:numRef>
          </c:val>
          <c:extLst>
            <c:ext xmlns:c16="http://schemas.microsoft.com/office/drawing/2014/chart" uri="{C3380CC4-5D6E-409C-BE32-E72D297353CC}">
              <c16:uniqueId val="{00000000-8015-4A41-8CC7-AE219BA58A36}"/>
            </c:ext>
          </c:extLst>
        </c:ser>
        <c:dLbls>
          <c:showLegendKey val="0"/>
          <c:showVal val="0"/>
          <c:showCatName val="0"/>
          <c:showSerName val="0"/>
          <c:showPercent val="0"/>
          <c:showBubbleSize val="0"/>
        </c:dLbls>
        <c:gapWidth val="150"/>
        <c:shape val="box"/>
        <c:axId val="1744010415"/>
        <c:axId val="1744014159"/>
        <c:axId val="0"/>
      </c:bar3DChart>
      <c:catAx>
        <c:axId val="1744010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4159"/>
        <c:crosses val="autoZero"/>
        <c:auto val="1"/>
        <c:lblAlgn val="ctr"/>
        <c:lblOffset val="100"/>
        <c:noMultiLvlLbl val="0"/>
      </c:catAx>
      <c:valAx>
        <c:axId val="17440141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0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¿Mejoraron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PROCESOS'!$AL$19:$AN$19</c:f>
              <c:strCache>
                <c:ptCount val="3"/>
                <c:pt idx="0">
                  <c:v>No tiene controles</c:v>
                </c:pt>
                <c:pt idx="1">
                  <c:v>Si</c:v>
                </c:pt>
                <c:pt idx="2">
                  <c:v>No</c:v>
                </c:pt>
              </c:strCache>
            </c:strRef>
          </c:cat>
          <c:val>
            <c:numRef>
              <c:f>'RESUMEN PROCESOS'!$AL$53:$AN$53</c:f>
              <c:numCache>
                <c:formatCode>0.00%</c:formatCode>
                <c:ptCount val="3"/>
                <c:pt idx="0">
                  <c:v>1.2422360248447204E-2</c:v>
                </c:pt>
                <c:pt idx="1">
                  <c:v>0.45962732919254662</c:v>
                </c:pt>
                <c:pt idx="2">
                  <c:v>0.39751552795031059</c:v>
                </c:pt>
              </c:numCache>
            </c:numRef>
          </c:val>
          <c:extLst>
            <c:ext xmlns:c16="http://schemas.microsoft.com/office/drawing/2014/chart" uri="{C3380CC4-5D6E-409C-BE32-E72D297353CC}">
              <c16:uniqueId val="{00000000-F874-495F-8F5F-5F287FB5BC0A}"/>
            </c:ext>
          </c:extLst>
        </c:ser>
        <c:dLbls>
          <c:showLegendKey val="0"/>
          <c:showVal val="0"/>
          <c:showCatName val="0"/>
          <c:showSerName val="0"/>
          <c:showPercent val="0"/>
          <c:showBubbleSize val="0"/>
        </c:dLbls>
        <c:gapWidth val="150"/>
        <c:shape val="box"/>
        <c:axId val="1743737023"/>
        <c:axId val="1743749087"/>
        <c:axId val="0"/>
      </c:bar3DChart>
      <c:catAx>
        <c:axId val="17437370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49087"/>
        <c:crosses val="autoZero"/>
        <c:auto val="1"/>
        <c:lblAlgn val="ctr"/>
        <c:lblOffset val="100"/>
        <c:noMultiLvlLbl val="0"/>
      </c:catAx>
      <c:valAx>
        <c:axId val="17437490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3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ESTATEGICO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1964-4F8C-9D7D-D22E06B07BA5}"/>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1964-4F8C-9D7D-D22E06B07B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ALERTAS'!$C$3:$F$3</c:f>
              <c:strCache>
                <c:ptCount val="4"/>
                <c:pt idx="0">
                  <c:v>Si</c:v>
                </c:pt>
                <c:pt idx="1">
                  <c:v>No</c:v>
                </c:pt>
                <c:pt idx="2">
                  <c:v>Si</c:v>
                </c:pt>
                <c:pt idx="3">
                  <c:v>No</c:v>
                </c:pt>
              </c:strCache>
            </c:strRef>
          </c:cat>
          <c:val>
            <c:numRef>
              <c:f>'RESUMEN ALERTAS'!$C$9:$F$9</c:f>
              <c:numCache>
                <c:formatCode>General</c:formatCode>
                <c:ptCount val="4"/>
                <c:pt idx="0">
                  <c:v>3</c:v>
                </c:pt>
                <c:pt idx="1">
                  <c:v>1</c:v>
                </c:pt>
                <c:pt idx="2">
                  <c:v>0</c:v>
                </c:pt>
                <c:pt idx="3">
                  <c:v>4</c:v>
                </c:pt>
              </c:numCache>
            </c:numRef>
          </c:val>
          <c:extLst>
            <c:ext xmlns:c16="http://schemas.microsoft.com/office/drawing/2014/chart" uri="{C3380CC4-5D6E-409C-BE32-E72D297353CC}">
              <c16:uniqueId val="{00000004-1964-4F8C-9D7D-D22E06B07BA5}"/>
            </c:ext>
          </c:extLst>
        </c:ser>
        <c:dLbls>
          <c:showLegendKey val="0"/>
          <c:showVal val="0"/>
          <c:showCatName val="0"/>
          <c:showSerName val="0"/>
          <c:showPercent val="0"/>
          <c:showBubbleSize val="0"/>
        </c:dLbls>
        <c:gapWidth val="150"/>
        <c:shape val="box"/>
        <c:axId val="73307600"/>
        <c:axId val="73293456"/>
        <c:axId val="0"/>
      </c:bar3DChart>
      <c:catAx>
        <c:axId val="733076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293456"/>
        <c:crosses val="autoZero"/>
        <c:auto val="1"/>
        <c:lblAlgn val="ctr"/>
        <c:lblOffset val="100"/>
        <c:noMultiLvlLbl val="0"/>
      </c:catAx>
      <c:valAx>
        <c:axId val="7329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3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MISIONAL</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E384-4800-B4F0-A6E418C3539A}"/>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E384-4800-B4F0-A6E418C3539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ALERTAS'!$C$13:$F$13</c:f>
              <c:strCache>
                <c:ptCount val="4"/>
                <c:pt idx="0">
                  <c:v>Si</c:v>
                </c:pt>
                <c:pt idx="1">
                  <c:v>No</c:v>
                </c:pt>
                <c:pt idx="2">
                  <c:v>Si</c:v>
                </c:pt>
                <c:pt idx="3">
                  <c:v>No</c:v>
                </c:pt>
              </c:strCache>
            </c:strRef>
          </c:cat>
          <c:val>
            <c:numRef>
              <c:f>'RESUMEN ALERTAS'!$C$21:$F$21</c:f>
              <c:numCache>
                <c:formatCode>General</c:formatCode>
                <c:ptCount val="4"/>
                <c:pt idx="0">
                  <c:v>2</c:v>
                </c:pt>
                <c:pt idx="1">
                  <c:v>3</c:v>
                </c:pt>
                <c:pt idx="2">
                  <c:v>0</c:v>
                </c:pt>
                <c:pt idx="3">
                  <c:v>5</c:v>
                </c:pt>
              </c:numCache>
            </c:numRef>
          </c:val>
          <c:extLst>
            <c:ext xmlns:c16="http://schemas.microsoft.com/office/drawing/2014/chart" uri="{C3380CC4-5D6E-409C-BE32-E72D297353CC}">
              <c16:uniqueId val="{00000004-E384-4800-B4F0-A6E418C3539A}"/>
            </c:ext>
          </c:extLst>
        </c:ser>
        <c:dLbls>
          <c:showLegendKey val="0"/>
          <c:showVal val="0"/>
          <c:showCatName val="0"/>
          <c:showSerName val="0"/>
          <c:showPercent val="0"/>
          <c:showBubbleSize val="0"/>
        </c:dLbls>
        <c:gapWidth val="150"/>
        <c:shape val="box"/>
        <c:axId val="1879315168"/>
        <c:axId val="1879270240"/>
        <c:axId val="0"/>
      </c:bar3DChart>
      <c:catAx>
        <c:axId val="18793151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9270240"/>
        <c:crosses val="autoZero"/>
        <c:auto val="1"/>
        <c:lblAlgn val="ctr"/>
        <c:lblOffset val="100"/>
        <c:noMultiLvlLbl val="0"/>
      </c:catAx>
      <c:valAx>
        <c:axId val="1879270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9315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APOYO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F1F9-4A64-A658-64D58311E105}"/>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F1F9-4A64-A658-64D58311E1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ALERTAS'!$C$25:$F$25</c:f>
              <c:strCache>
                <c:ptCount val="4"/>
                <c:pt idx="0">
                  <c:v>Si</c:v>
                </c:pt>
                <c:pt idx="1">
                  <c:v>No</c:v>
                </c:pt>
                <c:pt idx="2">
                  <c:v>Si</c:v>
                </c:pt>
                <c:pt idx="3">
                  <c:v>No</c:v>
                </c:pt>
              </c:strCache>
            </c:strRef>
          </c:cat>
          <c:val>
            <c:numRef>
              <c:f>'RESUMEN ALERTAS'!$C$33:$F$33</c:f>
              <c:numCache>
                <c:formatCode>General</c:formatCode>
                <c:ptCount val="4"/>
                <c:pt idx="0">
                  <c:v>3</c:v>
                </c:pt>
                <c:pt idx="1">
                  <c:v>1</c:v>
                </c:pt>
                <c:pt idx="2">
                  <c:v>1</c:v>
                </c:pt>
                <c:pt idx="3">
                  <c:v>3</c:v>
                </c:pt>
              </c:numCache>
            </c:numRef>
          </c:val>
          <c:extLst>
            <c:ext xmlns:c16="http://schemas.microsoft.com/office/drawing/2014/chart" uri="{C3380CC4-5D6E-409C-BE32-E72D297353CC}">
              <c16:uniqueId val="{00000004-F1F9-4A64-A658-64D58311E105}"/>
            </c:ext>
          </c:extLst>
        </c:ser>
        <c:dLbls>
          <c:showLegendKey val="0"/>
          <c:showVal val="0"/>
          <c:showCatName val="0"/>
          <c:showSerName val="0"/>
          <c:showPercent val="0"/>
          <c:showBubbleSize val="0"/>
        </c:dLbls>
        <c:gapWidth val="150"/>
        <c:shape val="box"/>
        <c:axId val="134545376"/>
        <c:axId val="134539552"/>
        <c:axId val="0"/>
      </c:bar3DChart>
      <c:catAx>
        <c:axId val="134545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539552"/>
        <c:crosses val="autoZero"/>
        <c:auto val="1"/>
        <c:lblAlgn val="ctr"/>
        <c:lblOffset val="100"/>
        <c:noMultiLvlLbl val="0"/>
      </c:catAx>
      <c:valAx>
        <c:axId val="134539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54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OTROS</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59CF-4FAD-AA33-83BFB51BB342}"/>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59CF-4FAD-AA33-83BFB51BB34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ALERTAS'!$C$37:$F$37</c:f>
              <c:strCache>
                <c:ptCount val="4"/>
                <c:pt idx="0">
                  <c:v>Si</c:v>
                </c:pt>
                <c:pt idx="1">
                  <c:v>No</c:v>
                </c:pt>
                <c:pt idx="2">
                  <c:v>Si</c:v>
                </c:pt>
                <c:pt idx="3">
                  <c:v>No</c:v>
                </c:pt>
              </c:strCache>
            </c:strRef>
          </c:cat>
          <c:val>
            <c:numRef>
              <c:f>'RESUMEN ALERTAS'!$C$44:$F$44</c:f>
              <c:numCache>
                <c:formatCode>General</c:formatCode>
                <c:ptCount val="4"/>
                <c:pt idx="0">
                  <c:v>1</c:v>
                </c:pt>
                <c:pt idx="1">
                  <c:v>2</c:v>
                </c:pt>
                <c:pt idx="2">
                  <c:v>0</c:v>
                </c:pt>
                <c:pt idx="3">
                  <c:v>3</c:v>
                </c:pt>
              </c:numCache>
            </c:numRef>
          </c:val>
          <c:extLst>
            <c:ext xmlns:c16="http://schemas.microsoft.com/office/drawing/2014/chart" uri="{C3380CC4-5D6E-409C-BE32-E72D297353CC}">
              <c16:uniqueId val="{00000004-59CF-4FAD-AA33-83BFB51BB342}"/>
            </c:ext>
          </c:extLst>
        </c:ser>
        <c:dLbls>
          <c:showLegendKey val="0"/>
          <c:showVal val="0"/>
          <c:showCatName val="0"/>
          <c:showSerName val="0"/>
          <c:showPercent val="0"/>
          <c:showBubbleSize val="0"/>
        </c:dLbls>
        <c:gapWidth val="150"/>
        <c:shape val="box"/>
        <c:axId val="60089264"/>
        <c:axId val="60098832"/>
        <c:axId val="0"/>
      </c:bar3DChart>
      <c:catAx>
        <c:axId val="600892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098832"/>
        <c:crosses val="autoZero"/>
        <c:auto val="1"/>
        <c:lblAlgn val="ctr"/>
        <c:lblOffset val="100"/>
        <c:noMultiLvlLbl val="0"/>
      </c:catAx>
      <c:valAx>
        <c:axId val="60098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089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66AFAEEF-2591-4DF2-8A56-5F8D1433B27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086" y="4182"/>
          <a:ext cx="743766" cy="59055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15A91849-74D2-4573-B798-D9F0F58171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9144FBFE-8635-4896-9B16-39809B2C3C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CF513B2D-80C0-48FE-BC85-2C747AA277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C743495B-EE1B-4DBA-94A4-2EB0692AFB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96B057AE-7BBF-4208-BAA8-5261AFCC28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F01BA00-9365-430F-AA44-019A363F43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9F4F64E1-B1AA-4116-8B30-8DA6C46550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B8B61BF-3520-42CB-9E1E-E52F96C8D38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60F4244F-C607-41AA-A7D5-9C8B74B0F9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F6D6E8A4-2B7D-4AE1-8F3F-E1D89E8AA1F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4BA178FD-C33B-44B6-8416-401C2ECCBB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07DCB53B-6A40-4E5A-962B-13756D042C9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73B5991-0B7C-47C2-A13E-B12D2C349D0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A9A076FC-5B13-4120-9D30-1C23A1943E3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FBE714B2-E98A-4CC2-B94D-D6B1A9BE9A9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CFE559D-90ED-4B29-BC85-92D6305556B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E19641F-E5BB-455C-AEBA-18F98139566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4EE18F71-AD2E-47DF-8C92-12566C5E0AB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64F33B2A-EE19-4C9A-81FC-BCFEC45B38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42746DFD-AA1B-4503-B860-D75CDD1403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B923100A-61ED-4C49-A505-9D95AE76EAC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2C025A47-A069-4ADF-B7BF-F3DA04F6F46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4.xml><?xml version="1.0" encoding="utf-8"?>
<xdr:wsDr xmlns:xdr="http://schemas.openxmlformats.org/drawingml/2006/spreadsheetDrawing" xmlns:a="http://schemas.openxmlformats.org/drawingml/2006/main">
  <xdr:twoCellAnchor>
    <xdr:from>
      <xdr:col>3</xdr:col>
      <xdr:colOff>678656</xdr:colOff>
      <xdr:row>43</xdr:row>
      <xdr:rowOff>104775</xdr:rowOff>
    </xdr:from>
    <xdr:to>
      <xdr:col>8</xdr:col>
      <xdr:colOff>666749</xdr:colOff>
      <xdr:row>51</xdr:row>
      <xdr:rowOff>154781</xdr:rowOff>
    </xdr:to>
    <xdr:graphicFrame macro="">
      <xdr:nvGraphicFramePr>
        <xdr:cNvPr id="2" name="Gráfico 1">
          <a:extLst>
            <a:ext uri="{FF2B5EF4-FFF2-40B4-BE49-F238E27FC236}">
              <a16:creationId xmlns:a16="http://schemas.microsoft.com/office/drawing/2014/main" id="{EF6F9D8C-92B8-4BE2-AB7A-CBD3CFB8B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714374</xdr:colOff>
      <xdr:row>43</xdr:row>
      <xdr:rowOff>92869</xdr:rowOff>
    </xdr:from>
    <xdr:to>
      <xdr:col>11</xdr:col>
      <xdr:colOff>71437</xdr:colOff>
      <xdr:row>51</xdr:row>
      <xdr:rowOff>166687</xdr:rowOff>
    </xdr:to>
    <xdr:graphicFrame macro="">
      <xdr:nvGraphicFramePr>
        <xdr:cNvPr id="3" name="Gráfico 2">
          <a:extLst>
            <a:ext uri="{FF2B5EF4-FFF2-40B4-BE49-F238E27FC236}">
              <a16:creationId xmlns:a16="http://schemas.microsoft.com/office/drawing/2014/main" id="{663EAC57-F8E1-43C4-9BBF-1CA4C2CC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130968</xdr:colOff>
      <xdr:row>43</xdr:row>
      <xdr:rowOff>80963</xdr:rowOff>
    </xdr:from>
    <xdr:to>
      <xdr:col>14</xdr:col>
      <xdr:colOff>71437</xdr:colOff>
      <xdr:row>52</xdr:row>
      <xdr:rowOff>23812</xdr:rowOff>
    </xdr:to>
    <xdr:graphicFrame macro="">
      <xdr:nvGraphicFramePr>
        <xdr:cNvPr id="4" name="Gráfico 3">
          <a:extLst>
            <a:ext uri="{FF2B5EF4-FFF2-40B4-BE49-F238E27FC236}">
              <a16:creationId xmlns:a16="http://schemas.microsoft.com/office/drawing/2014/main" id="{C97B8AFF-090D-4417-9695-0F376DACC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559593</xdr:colOff>
      <xdr:row>43</xdr:row>
      <xdr:rowOff>57150</xdr:rowOff>
    </xdr:from>
    <xdr:to>
      <xdr:col>19</xdr:col>
      <xdr:colOff>-1</xdr:colOff>
      <xdr:row>52</xdr:row>
      <xdr:rowOff>-1</xdr:rowOff>
    </xdr:to>
    <xdr:graphicFrame macro="">
      <xdr:nvGraphicFramePr>
        <xdr:cNvPr id="5" name="Gráfico 4">
          <a:extLst>
            <a:ext uri="{FF2B5EF4-FFF2-40B4-BE49-F238E27FC236}">
              <a16:creationId xmlns:a16="http://schemas.microsoft.com/office/drawing/2014/main" id="{8C27D8FA-15CD-4629-B6A1-AB7E0BC84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11906</xdr:colOff>
      <xdr:row>43</xdr:row>
      <xdr:rowOff>57152</xdr:rowOff>
    </xdr:from>
    <xdr:to>
      <xdr:col>21</xdr:col>
      <xdr:colOff>107156</xdr:colOff>
      <xdr:row>51</xdr:row>
      <xdr:rowOff>154782</xdr:rowOff>
    </xdr:to>
    <xdr:graphicFrame macro="">
      <xdr:nvGraphicFramePr>
        <xdr:cNvPr id="6" name="Gráfico 5">
          <a:extLst>
            <a:ext uri="{FF2B5EF4-FFF2-40B4-BE49-F238E27FC236}">
              <a16:creationId xmlns:a16="http://schemas.microsoft.com/office/drawing/2014/main" id="{6CA921B4-A64A-4773-9CA9-3FAD98275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130969</xdr:colOff>
      <xdr:row>43</xdr:row>
      <xdr:rowOff>57150</xdr:rowOff>
    </xdr:from>
    <xdr:to>
      <xdr:col>23</xdr:col>
      <xdr:colOff>59531</xdr:colOff>
      <xdr:row>51</xdr:row>
      <xdr:rowOff>166687</xdr:rowOff>
    </xdr:to>
    <xdr:graphicFrame macro="">
      <xdr:nvGraphicFramePr>
        <xdr:cNvPr id="7" name="Gráfico 6">
          <a:extLst>
            <a:ext uri="{FF2B5EF4-FFF2-40B4-BE49-F238E27FC236}">
              <a16:creationId xmlns:a16="http://schemas.microsoft.com/office/drawing/2014/main" id="{81BB1633-A82B-490C-8C27-8E8B5C210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83343</xdr:colOff>
      <xdr:row>43</xdr:row>
      <xdr:rowOff>45245</xdr:rowOff>
    </xdr:from>
    <xdr:to>
      <xdr:col>25</xdr:col>
      <xdr:colOff>35718</xdr:colOff>
      <xdr:row>51</xdr:row>
      <xdr:rowOff>154781</xdr:rowOff>
    </xdr:to>
    <xdr:graphicFrame macro="">
      <xdr:nvGraphicFramePr>
        <xdr:cNvPr id="8" name="Gráfico 7">
          <a:extLst>
            <a:ext uri="{FF2B5EF4-FFF2-40B4-BE49-F238E27FC236}">
              <a16:creationId xmlns:a16="http://schemas.microsoft.com/office/drawing/2014/main" id="{CEADA84A-17DD-480A-A24F-DD91FF03C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71437</xdr:colOff>
      <xdr:row>43</xdr:row>
      <xdr:rowOff>57151</xdr:rowOff>
    </xdr:from>
    <xdr:to>
      <xdr:col>27</xdr:col>
      <xdr:colOff>11906</xdr:colOff>
      <xdr:row>51</xdr:row>
      <xdr:rowOff>154781</xdr:rowOff>
    </xdr:to>
    <xdr:graphicFrame macro="">
      <xdr:nvGraphicFramePr>
        <xdr:cNvPr id="9" name="Gráfico 8">
          <a:extLst>
            <a:ext uri="{FF2B5EF4-FFF2-40B4-BE49-F238E27FC236}">
              <a16:creationId xmlns:a16="http://schemas.microsoft.com/office/drawing/2014/main" id="{97A7C219-431C-4829-BD57-6B6741F1A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53577</xdr:colOff>
      <xdr:row>43</xdr:row>
      <xdr:rowOff>45244</xdr:rowOff>
    </xdr:from>
    <xdr:to>
      <xdr:col>29</xdr:col>
      <xdr:colOff>23812</xdr:colOff>
      <xdr:row>51</xdr:row>
      <xdr:rowOff>142874</xdr:rowOff>
    </xdr:to>
    <xdr:graphicFrame macro="">
      <xdr:nvGraphicFramePr>
        <xdr:cNvPr id="10" name="Gráfico 9">
          <a:extLst>
            <a:ext uri="{FF2B5EF4-FFF2-40B4-BE49-F238E27FC236}">
              <a16:creationId xmlns:a16="http://schemas.microsoft.com/office/drawing/2014/main" id="{D32290FD-AE8B-4D3D-AFAD-6655F19C5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577452</xdr:colOff>
      <xdr:row>43</xdr:row>
      <xdr:rowOff>45245</xdr:rowOff>
    </xdr:from>
    <xdr:to>
      <xdr:col>32</xdr:col>
      <xdr:colOff>202406</xdr:colOff>
      <xdr:row>51</xdr:row>
      <xdr:rowOff>166687</xdr:rowOff>
    </xdr:to>
    <xdr:graphicFrame macro="">
      <xdr:nvGraphicFramePr>
        <xdr:cNvPr id="11" name="Gráfico 10">
          <a:extLst>
            <a:ext uri="{FF2B5EF4-FFF2-40B4-BE49-F238E27FC236}">
              <a16:creationId xmlns:a16="http://schemas.microsoft.com/office/drawing/2014/main" id="{9048535C-0259-4F70-8575-BD6941C8E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32</xdr:col>
      <xdr:colOff>625077</xdr:colOff>
      <xdr:row>43</xdr:row>
      <xdr:rowOff>21432</xdr:rowOff>
    </xdr:from>
    <xdr:to>
      <xdr:col>36</xdr:col>
      <xdr:colOff>250031</xdr:colOff>
      <xdr:row>51</xdr:row>
      <xdr:rowOff>178593</xdr:rowOff>
    </xdr:to>
    <xdr:graphicFrame macro="">
      <xdr:nvGraphicFramePr>
        <xdr:cNvPr id="12" name="Gráfico 11">
          <a:extLst>
            <a:ext uri="{FF2B5EF4-FFF2-40B4-BE49-F238E27FC236}">
              <a16:creationId xmlns:a16="http://schemas.microsoft.com/office/drawing/2014/main" id="{9885894D-C12F-47FD-AA32-F1C1EB1B7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482202</xdr:colOff>
      <xdr:row>43</xdr:row>
      <xdr:rowOff>23812</xdr:rowOff>
    </xdr:from>
    <xdr:to>
      <xdr:col>40</xdr:col>
      <xdr:colOff>380999</xdr:colOff>
      <xdr:row>51</xdr:row>
      <xdr:rowOff>154781</xdr:rowOff>
    </xdr:to>
    <xdr:graphicFrame macro="">
      <xdr:nvGraphicFramePr>
        <xdr:cNvPr id="13" name="Gráfico 12">
          <a:extLst>
            <a:ext uri="{FF2B5EF4-FFF2-40B4-BE49-F238E27FC236}">
              <a16:creationId xmlns:a16="http://schemas.microsoft.com/office/drawing/2014/main" id="{7D0F9363-0327-42D5-9290-FDF534468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678656</xdr:colOff>
      <xdr:row>55</xdr:row>
      <xdr:rowOff>104775</xdr:rowOff>
    </xdr:from>
    <xdr:to>
      <xdr:col>8</xdr:col>
      <xdr:colOff>666749</xdr:colOff>
      <xdr:row>63</xdr:row>
      <xdr:rowOff>154781</xdr:rowOff>
    </xdr:to>
    <xdr:graphicFrame macro="">
      <xdr:nvGraphicFramePr>
        <xdr:cNvPr id="2" name="Gráfico 1">
          <a:extLst>
            <a:ext uri="{FF2B5EF4-FFF2-40B4-BE49-F238E27FC236}">
              <a16:creationId xmlns:a16="http://schemas.microsoft.com/office/drawing/2014/main" id="{0203E3F2-D9C2-46EE-9265-18EEBB053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714374</xdr:colOff>
      <xdr:row>55</xdr:row>
      <xdr:rowOff>92869</xdr:rowOff>
    </xdr:from>
    <xdr:to>
      <xdr:col>11</xdr:col>
      <xdr:colOff>71437</xdr:colOff>
      <xdr:row>63</xdr:row>
      <xdr:rowOff>166687</xdr:rowOff>
    </xdr:to>
    <xdr:graphicFrame macro="">
      <xdr:nvGraphicFramePr>
        <xdr:cNvPr id="3" name="Gráfico 2">
          <a:extLst>
            <a:ext uri="{FF2B5EF4-FFF2-40B4-BE49-F238E27FC236}">
              <a16:creationId xmlns:a16="http://schemas.microsoft.com/office/drawing/2014/main" id="{11C8220A-6615-4F73-9006-D2ABB226C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130968</xdr:colOff>
      <xdr:row>55</xdr:row>
      <xdr:rowOff>80963</xdr:rowOff>
    </xdr:from>
    <xdr:to>
      <xdr:col>14</xdr:col>
      <xdr:colOff>71437</xdr:colOff>
      <xdr:row>64</xdr:row>
      <xdr:rowOff>23812</xdr:rowOff>
    </xdr:to>
    <xdr:graphicFrame macro="">
      <xdr:nvGraphicFramePr>
        <xdr:cNvPr id="4" name="Gráfico 3">
          <a:extLst>
            <a:ext uri="{FF2B5EF4-FFF2-40B4-BE49-F238E27FC236}">
              <a16:creationId xmlns:a16="http://schemas.microsoft.com/office/drawing/2014/main" id="{DB0CF61C-C655-43C7-8252-4B82C670F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559593</xdr:colOff>
      <xdr:row>55</xdr:row>
      <xdr:rowOff>57150</xdr:rowOff>
    </xdr:from>
    <xdr:to>
      <xdr:col>19</xdr:col>
      <xdr:colOff>-1</xdr:colOff>
      <xdr:row>64</xdr:row>
      <xdr:rowOff>-1</xdr:rowOff>
    </xdr:to>
    <xdr:graphicFrame macro="">
      <xdr:nvGraphicFramePr>
        <xdr:cNvPr id="5" name="Gráfico 4">
          <a:extLst>
            <a:ext uri="{FF2B5EF4-FFF2-40B4-BE49-F238E27FC236}">
              <a16:creationId xmlns:a16="http://schemas.microsoft.com/office/drawing/2014/main" id="{90D7436A-4378-4FFF-BCD1-67C19E4C0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11906</xdr:colOff>
      <xdr:row>55</xdr:row>
      <xdr:rowOff>57152</xdr:rowOff>
    </xdr:from>
    <xdr:to>
      <xdr:col>21</xdr:col>
      <xdr:colOff>107156</xdr:colOff>
      <xdr:row>63</xdr:row>
      <xdr:rowOff>154782</xdr:rowOff>
    </xdr:to>
    <xdr:graphicFrame macro="">
      <xdr:nvGraphicFramePr>
        <xdr:cNvPr id="6" name="Gráfico 5">
          <a:extLst>
            <a:ext uri="{FF2B5EF4-FFF2-40B4-BE49-F238E27FC236}">
              <a16:creationId xmlns:a16="http://schemas.microsoft.com/office/drawing/2014/main" id="{84138760-08D5-444C-9D79-CF55571DC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130969</xdr:colOff>
      <xdr:row>55</xdr:row>
      <xdr:rowOff>57150</xdr:rowOff>
    </xdr:from>
    <xdr:to>
      <xdr:col>23</xdr:col>
      <xdr:colOff>59531</xdr:colOff>
      <xdr:row>63</xdr:row>
      <xdr:rowOff>166687</xdr:rowOff>
    </xdr:to>
    <xdr:graphicFrame macro="">
      <xdr:nvGraphicFramePr>
        <xdr:cNvPr id="7" name="Gráfico 6">
          <a:extLst>
            <a:ext uri="{FF2B5EF4-FFF2-40B4-BE49-F238E27FC236}">
              <a16:creationId xmlns:a16="http://schemas.microsoft.com/office/drawing/2014/main" id="{81805FA1-71F3-462A-A554-D13FFD754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83343</xdr:colOff>
      <xdr:row>55</xdr:row>
      <xdr:rowOff>45245</xdr:rowOff>
    </xdr:from>
    <xdr:to>
      <xdr:col>25</xdr:col>
      <xdr:colOff>35718</xdr:colOff>
      <xdr:row>63</xdr:row>
      <xdr:rowOff>154781</xdr:rowOff>
    </xdr:to>
    <xdr:graphicFrame macro="">
      <xdr:nvGraphicFramePr>
        <xdr:cNvPr id="8" name="Gráfico 7">
          <a:extLst>
            <a:ext uri="{FF2B5EF4-FFF2-40B4-BE49-F238E27FC236}">
              <a16:creationId xmlns:a16="http://schemas.microsoft.com/office/drawing/2014/main" id="{6E4C5644-16E0-4E5A-AC13-8827770E6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71437</xdr:colOff>
      <xdr:row>55</xdr:row>
      <xdr:rowOff>57151</xdr:rowOff>
    </xdr:from>
    <xdr:to>
      <xdr:col>27</xdr:col>
      <xdr:colOff>11906</xdr:colOff>
      <xdr:row>63</xdr:row>
      <xdr:rowOff>154781</xdr:rowOff>
    </xdr:to>
    <xdr:graphicFrame macro="">
      <xdr:nvGraphicFramePr>
        <xdr:cNvPr id="9" name="Gráfico 8">
          <a:extLst>
            <a:ext uri="{FF2B5EF4-FFF2-40B4-BE49-F238E27FC236}">
              <a16:creationId xmlns:a16="http://schemas.microsoft.com/office/drawing/2014/main" id="{7C08D4DF-DC75-4F3C-B27A-E1D73ECC1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53577</xdr:colOff>
      <xdr:row>55</xdr:row>
      <xdr:rowOff>45244</xdr:rowOff>
    </xdr:from>
    <xdr:to>
      <xdr:col>29</xdr:col>
      <xdr:colOff>23812</xdr:colOff>
      <xdr:row>63</xdr:row>
      <xdr:rowOff>142874</xdr:rowOff>
    </xdr:to>
    <xdr:graphicFrame macro="">
      <xdr:nvGraphicFramePr>
        <xdr:cNvPr id="10" name="Gráfico 9">
          <a:extLst>
            <a:ext uri="{FF2B5EF4-FFF2-40B4-BE49-F238E27FC236}">
              <a16:creationId xmlns:a16="http://schemas.microsoft.com/office/drawing/2014/main" id="{DCDE9F91-D892-46E4-A04A-938B27BFB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577452</xdr:colOff>
      <xdr:row>55</xdr:row>
      <xdr:rowOff>45245</xdr:rowOff>
    </xdr:from>
    <xdr:to>
      <xdr:col>32</xdr:col>
      <xdr:colOff>202406</xdr:colOff>
      <xdr:row>63</xdr:row>
      <xdr:rowOff>166687</xdr:rowOff>
    </xdr:to>
    <xdr:graphicFrame macro="">
      <xdr:nvGraphicFramePr>
        <xdr:cNvPr id="11" name="Gráfico 10">
          <a:extLst>
            <a:ext uri="{FF2B5EF4-FFF2-40B4-BE49-F238E27FC236}">
              <a16:creationId xmlns:a16="http://schemas.microsoft.com/office/drawing/2014/main" id="{73AB5131-7D54-4E59-A51B-4839D7820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32</xdr:col>
      <xdr:colOff>625077</xdr:colOff>
      <xdr:row>55</xdr:row>
      <xdr:rowOff>21432</xdr:rowOff>
    </xdr:from>
    <xdr:to>
      <xdr:col>36</xdr:col>
      <xdr:colOff>250031</xdr:colOff>
      <xdr:row>63</xdr:row>
      <xdr:rowOff>178593</xdr:rowOff>
    </xdr:to>
    <xdr:graphicFrame macro="">
      <xdr:nvGraphicFramePr>
        <xdr:cNvPr id="12" name="Gráfico 11">
          <a:extLst>
            <a:ext uri="{FF2B5EF4-FFF2-40B4-BE49-F238E27FC236}">
              <a16:creationId xmlns:a16="http://schemas.microsoft.com/office/drawing/2014/main" id="{1ECFDED8-E0BA-4DC6-86FF-0D5A58A2C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482202</xdr:colOff>
      <xdr:row>55</xdr:row>
      <xdr:rowOff>23812</xdr:rowOff>
    </xdr:from>
    <xdr:to>
      <xdr:col>40</xdr:col>
      <xdr:colOff>380999</xdr:colOff>
      <xdr:row>63</xdr:row>
      <xdr:rowOff>154781</xdr:rowOff>
    </xdr:to>
    <xdr:graphicFrame macro="">
      <xdr:nvGraphicFramePr>
        <xdr:cNvPr id="13" name="Gráfico 12">
          <a:extLst>
            <a:ext uri="{FF2B5EF4-FFF2-40B4-BE49-F238E27FC236}">
              <a16:creationId xmlns:a16="http://schemas.microsoft.com/office/drawing/2014/main" id="{48B60A41-EF7F-448D-A19C-D286E4EA6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438150</xdr:colOff>
      <xdr:row>0</xdr:row>
      <xdr:rowOff>9525</xdr:rowOff>
    </xdr:from>
    <xdr:to>
      <xdr:col>13</xdr:col>
      <xdr:colOff>438150</xdr:colOff>
      <xdr:row>9</xdr:row>
      <xdr:rowOff>57150</xdr:rowOff>
    </xdr:to>
    <xdr:graphicFrame macro="">
      <xdr:nvGraphicFramePr>
        <xdr:cNvPr id="2" name="Gráfico 1">
          <a:extLst>
            <a:ext uri="{FF2B5EF4-FFF2-40B4-BE49-F238E27FC236}">
              <a16:creationId xmlns:a16="http://schemas.microsoft.com/office/drawing/2014/main" id="{24C2BB81-B1FB-4F94-9A08-2CFD3F6F2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428625</xdr:colOff>
      <xdr:row>10</xdr:row>
      <xdr:rowOff>23812</xdr:rowOff>
    </xdr:from>
    <xdr:to>
      <xdr:col>13</xdr:col>
      <xdr:colOff>428625</xdr:colOff>
      <xdr:row>21</xdr:row>
      <xdr:rowOff>38100</xdr:rowOff>
    </xdr:to>
    <xdr:graphicFrame macro="">
      <xdr:nvGraphicFramePr>
        <xdr:cNvPr id="3" name="Gráfico 2">
          <a:extLst>
            <a:ext uri="{FF2B5EF4-FFF2-40B4-BE49-F238E27FC236}">
              <a16:creationId xmlns:a16="http://schemas.microsoft.com/office/drawing/2014/main" id="{EC351A20-2989-44BB-AC6E-90298AC31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423862</xdr:colOff>
      <xdr:row>22</xdr:row>
      <xdr:rowOff>4762</xdr:rowOff>
    </xdr:from>
    <xdr:to>
      <xdr:col>13</xdr:col>
      <xdr:colOff>423862</xdr:colOff>
      <xdr:row>33</xdr:row>
      <xdr:rowOff>9525</xdr:rowOff>
    </xdr:to>
    <xdr:graphicFrame macro="">
      <xdr:nvGraphicFramePr>
        <xdr:cNvPr id="4" name="Gráfico 3">
          <a:extLst>
            <a:ext uri="{FF2B5EF4-FFF2-40B4-BE49-F238E27FC236}">
              <a16:creationId xmlns:a16="http://schemas.microsoft.com/office/drawing/2014/main" id="{82F21DB8-ABF7-4A25-8D9D-CBEBA289B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414337</xdr:colOff>
      <xdr:row>34</xdr:row>
      <xdr:rowOff>4762</xdr:rowOff>
    </xdr:from>
    <xdr:to>
      <xdr:col>13</xdr:col>
      <xdr:colOff>414337</xdr:colOff>
      <xdr:row>46</xdr:row>
      <xdr:rowOff>0</xdr:rowOff>
    </xdr:to>
    <xdr:graphicFrame macro="">
      <xdr:nvGraphicFramePr>
        <xdr:cNvPr id="5" name="Gráfico 4">
          <a:extLst>
            <a:ext uri="{FF2B5EF4-FFF2-40B4-BE49-F238E27FC236}">
              <a16:creationId xmlns:a16="http://schemas.microsoft.com/office/drawing/2014/main" id="{D1669E99-1F0F-4FF7-BDFB-35AC323E0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20INTERNO\PAAC\2022\TERCER%20SEGUIMIENTO\Matriz%20de%20evaluaci&#243;n%20de%20cumplimiento%20PAC_Mapa%20de%20riesgos%20de%20corrupci&#243;n%20III%202022%20-%20CONSOLIDADA%2010-01-2023.xlsx" TargetMode="External"/><Relationship Id="rId1" Type="http://schemas.openxmlformats.org/officeDocument/2006/relationships/externalLinkPath" Target="file:///G:\CONTROL%20INTERNO\PAAC\2022\TERCER%20SEGUIMIENTO\Matriz%20de%20evaluaci&#243;n%20de%20cumplimiento%20PAC_Mapa%20de%20riesgos%20de%20corrupci&#243;n%20III%202022%20-%20CONSOLIDADA%2010-01-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TROL%20INTERNO\PAAC%202022\SEGUNDO%20SEGUIMIENTO\CONSOLIDACI&#211;N\Matriz%20de%20evaluaci&#243;n%20de%20cumplimiento%20PAC_Mapa%20de%20riesgos%20de%20corrupci&#243;n%20II%202022%20-%20INFORME%20-%20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EVALUACIÓN"/>
      <sheetName val="RESUMEN FASE DE PLANEACIÓN"/>
      <sheetName val="RESUMEN APOYO"/>
      <sheetName val="RESUMEN PROCESOS"/>
      <sheetName val="RESUMEN ALERTAS"/>
      <sheetName val="P. CONTRATACION"/>
      <sheetName val="P. TALENTO HUMANO"/>
      <sheetName val="P. FINANCIERO"/>
      <sheetName val="P. ARCHIVO"/>
      <sheetName val="P. JURIDICO"/>
      <sheetName val="P. OTRA"/>
      <sheetName val="P. MISIONAL"/>
      <sheetName val="P. ESTRATEGICO"/>
      <sheetName val="P. EVALUACION"/>
      <sheetName val="P. OTROS PROCESOS"/>
      <sheetName val="SECRETARÍA DE PLANEACIÓN"/>
      <sheetName val="SECRETARÍA GENERAL"/>
      <sheetName val="TALENTO HUMANO"/>
      <sheetName val="FONDO DE PENSIONES"/>
      <sheetName val="SECRETARÍA DE PARTICIPACIÓN"/>
      <sheetName val="SECRETARÍA DE EDUACAIÓN"/>
      <sheetName val="SECRETARÍA DE HACIENDA"/>
      <sheetName val="SECRETARÍA DE INFRAESTRUCTURA"/>
      <sheetName val="SECRETARÍA DE INTERIOR"/>
      <sheetName val="ESCUELA DE GOBIERNO"/>
      <sheetName val="ESPACIO PÚBLICO"/>
      <sheetName val="OFICINA ASESORA JURÍDICA"/>
      <sheetName val="CONTROL DISCIPLINARIO"/>
      <sheetName val="INFORMATICA"/>
      <sheetName val="CONTROL INTERNO"/>
      <sheetName val="GESTIÓN DE RIESGO"/>
      <sheetName val="DADIS"/>
      <sheetName val="VALORIZACIÓN"/>
      <sheetName val="ALCALDIA LOCAL 1"/>
      <sheetName val="ALCALDIA LOCAL 2"/>
      <sheetName val="ALCALDIA LOCAL 3"/>
    </sheetNames>
    <sheetDataSet>
      <sheetData sheetId="0">
        <row r="36">
          <cell r="CE36"/>
        </row>
        <row r="182">
          <cell r="CE182">
            <v>21</v>
          </cell>
          <cell r="CF182">
            <v>21</v>
          </cell>
          <cell r="CG182">
            <v>21</v>
          </cell>
          <cell r="CH182">
            <v>21</v>
          </cell>
          <cell r="CK182">
            <v>21</v>
          </cell>
          <cell r="CL182">
            <v>21</v>
          </cell>
        </row>
      </sheetData>
      <sheetData sheetId="1"/>
      <sheetData sheetId="2"/>
      <sheetData sheetId="3"/>
      <sheetData sheetId="4"/>
      <sheetData sheetId="5">
        <row r="24">
          <cell r="C24">
            <v>4</v>
          </cell>
          <cell r="J24">
            <v>0</v>
          </cell>
          <cell r="K24">
            <v>4</v>
          </cell>
          <cell r="L24">
            <v>0</v>
          </cell>
          <cell r="M24">
            <v>4</v>
          </cell>
          <cell r="N24">
            <v>0</v>
          </cell>
          <cell r="O24">
            <v>0</v>
          </cell>
          <cell r="P24">
            <v>2</v>
          </cell>
          <cell r="Q24">
            <v>2</v>
          </cell>
          <cell r="S24">
            <v>4</v>
          </cell>
          <cell r="T24">
            <v>0</v>
          </cell>
          <cell r="U24">
            <v>0</v>
          </cell>
          <cell r="V24">
            <v>4</v>
          </cell>
          <cell r="W24">
            <v>4</v>
          </cell>
          <cell r="X24">
            <v>0</v>
          </cell>
          <cell r="Y24">
            <v>4</v>
          </cell>
          <cell r="Z24">
            <v>0</v>
          </cell>
          <cell r="AA24">
            <v>4</v>
          </cell>
          <cell r="AB24">
            <v>0</v>
          </cell>
          <cell r="AC24">
            <v>0</v>
          </cell>
          <cell r="AD24">
            <v>4</v>
          </cell>
          <cell r="AF24">
            <v>4</v>
          </cell>
          <cell r="AG24">
            <v>0</v>
          </cell>
          <cell r="AI24">
            <v>0</v>
          </cell>
          <cell r="AJ24">
            <v>4</v>
          </cell>
          <cell r="AK24">
            <v>0</v>
          </cell>
          <cell r="AM24">
            <v>0</v>
          </cell>
          <cell r="AN24">
            <v>0</v>
          </cell>
          <cell r="AO24">
            <v>4</v>
          </cell>
        </row>
        <row r="25">
          <cell r="J25">
            <v>161</v>
          </cell>
          <cell r="K25">
            <v>161</v>
          </cell>
          <cell r="L25">
            <v>161</v>
          </cell>
          <cell r="M25">
            <v>161</v>
          </cell>
          <cell r="N25">
            <v>161</v>
          </cell>
          <cell r="O25">
            <v>161</v>
          </cell>
          <cell r="P25">
            <v>161</v>
          </cell>
          <cell r="Q25">
            <v>161</v>
          </cell>
          <cell r="S25">
            <v>161</v>
          </cell>
          <cell r="T25">
            <v>161</v>
          </cell>
          <cell r="U25">
            <v>161</v>
          </cell>
          <cell r="V25">
            <v>161</v>
          </cell>
          <cell r="W25">
            <v>161</v>
          </cell>
          <cell r="X25">
            <v>161</v>
          </cell>
          <cell r="Y25">
            <v>161</v>
          </cell>
          <cell r="Z25">
            <v>161</v>
          </cell>
          <cell r="AA25">
            <v>161</v>
          </cell>
          <cell r="AB25">
            <v>161</v>
          </cell>
          <cell r="AC25">
            <v>161</v>
          </cell>
          <cell r="AD25">
            <v>161</v>
          </cell>
          <cell r="AF25">
            <v>161</v>
          </cell>
          <cell r="AG25">
            <v>161</v>
          </cell>
          <cell r="AI25">
            <v>161</v>
          </cell>
          <cell r="AJ25">
            <v>161</v>
          </cell>
          <cell r="AK25">
            <v>161</v>
          </cell>
          <cell r="AM25">
            <v>161</v>
          </cell>
          <cell r="AN25">
            <v>161</v>
          </cell>
          <cell r="AO25">
            <v>161</v>
          </cell>
        </row>
        <row r="26">
          <cell r="J26">
            <v>0</v>
          </cell>
          <cell r="K26">
            <v>2.4844720496894408E-2</v>
          </cell>
          <cell r="L26">
            <v>0</v>
          </cell>
          <cell r="M26">
            <v>2.4844720496894408E-2</v>
          </cell>
          <cell r="N26">
            <v>0</v>
          </cell>
          <cell r="O26">
            <v>0</v>
          </cell>
          <cell r="P26">
            <v>1.2422360248447204E-2</v>
          </cell>
          <cell r="Q26">
            <v>1.2422360248447204E-2</v>
          </cell>
          <cell r="S26">
            <v>2.4844720496894408E-2</v>
          </cell>
          <cell r="T26">
            <v>0</v>
          </cell>
          <cell r="U26">
            <v>0</v>
          </cell>
          <cell r="V26">
            <v>2.4844720496894408E-2</v>
          </cell>
          <cell r="W26">
            <v>2.4844720496894408E-2</v>
          </cell>
          <cell r="X26">
            <v>0</v>
          </cell>
          <cell r="Y26">
            <v>2.4844720496894408E-2</v>
          </cell>
          <cell r="Z26">
            <v>0</v>
          </cell>
          <cell r="AA26">
            <v>2.4844720496894408E-2</v>
          </cell>
          <cell r="AB26">
            <v>0</v>
          </cell>
          <cell r="AC26">
            <v>0</v>
          </cell>
          <cell r="AD26">
            <v>2.4844720496894408E-2</v>
          </cell>
          <cell r="AF26">
            <v>2.4844720496894408E-2</v>
          </cell>
          <cell r="AG26">
            <v>0</v>
          </cell>
          <cell r="AI26">
            <v>0</v>
          </cell>
          <cell r="AJ26">
            <v>2.4844720496894408E-2</v>
          </cell>
          <cell r="AK26">
            <v>0</v>
          </cell>
          <cell r="AM26">
            <v>0</v>
          </cell>
          <cell r="AN26">
            <v>0</v>
          </cell>
          <cell r="AO26">
            <v>2.4844720496894408E-2</v>
          </cell>
        </row>
      </sheetData>
      <sheetData sheetId="6">
        <row r="22">
          <cell r="C22">
            <v>2</v>
          </cell>
          <cell r="J22">
            <v>0</v>
          </cell>
          <cell r="K22">
            <v>2</v>
          </cell>
          <cell r="L22">
            <v>0</v>
          </cell>
          <cell r="M22">
            <v>2</v>
          </cell>
          <cell r="N22">
            <v>0</v>
          </cell>
          <cell r="O22">
            <v>0</v>
          </cell>
          <cell r="P22">
            <v>2</v>
          </cell>
          <cell r="Q22">
            <v>0</v>
          </cell>
          <cell r="S22">
            <v>2</v>
          </cell>
          <cell r="T22">
            <v>0</v>
          </cell>
          <cell r="U22">
            <v>2</v>
          </cell>
          <cell r="V22">
            <v>0</v>
          </cell>
          <cell r="W22">
            <v>2</v>
          </cell>
          <cell r="X22">
            <v>0</v>
          </cell>
          <cell r="Y22">
            <v>1</v>
          </cell>
          <cell r="Z22">
            <v>1</v>
          </cell>
          <cell r="AA22">
            <v>2</v>
          </cell>
          <cell r="AB22">
            <v>0</v>
          </cell>
          <cell r="AC22">
            <v>2</v>
          </cell>
          <cell r="AD22">
            <v>0</v>
          </cell>
          <cell r="AF22">
            <v>0</v>
          </cell>
          <cell r="AG22">
            <v>2</v>
          </cell>
          <cell r="AI22">
            <v>0</v>
          </cell>
          <cell r="AJ22">
            <v>1</v>
          </cell>
          <cell r="AK22">
            <v>1</v>
          </cell>
          <cell r="AM22">
            <v>0</v>
          </cell>
          <cell r="AN22">
            <v>2</v>
          </cell>
          <cell r="AO22">
            <v>0</v>
          </cell>
        </row>
        <row r="23">
          <cell r="J23">
            <v>161</v>
          </cell>
          <cell r="K23">
            <v>161</v>
          </cell>
          <cell r="L23">
            <v>161</v>
          </cell>
          <cell r="M23">
            <v>161</v>
          </cell>
          <cell r="N23">
            <v>161</v>
          </cell>
          <cell r="O23">
            <v>161</v>
          </cell>
          <cell r="P23">
            <v>161</v>
          </cell>
          <cell r="Q23">
            <v>161</v>
          </cell>
          <cell r="S23">
            <v>161</v>
          </cell>
          <cell r="T23">
            <v>161</v>
          </cell>
          <cell r="U23">
            <v>161</v>
          </cell>
          <cell r="V23">
            <v>161</v>
          </cell>
          <cell r="W23">
            <v>161</v>
          </cell>
          <cell r="X23">
            <v>161</v>
          </cell>
          <cell r="Y23">
            <v>161</v>
          </cell>
          <cell r="Z23">
            <v>161</v>
          </cell>
          <cell r="AA23">
            <v>161</v>
          </cell>
          <cell r="AB23">
            <v>161</v>
          </cell>
          <cell r="AC23">
            <v>161</v>
          </cell>
          <cell r="AD23">
            <v>161</v>
          </cell>
          <cell r="AF23">
            <v>161</v>
          </cell>
          <cell r="AG23">
            <v>161</v>
          </cell>
          <cell r="AI23">
            <v>161</v>
          </cell>
          <cell r="AJ23">
            <v>161</v>
          </cell>
          <cell r="AK23">
            <v>161</v>
          </cell>
          <cell r="AM23">
            <v>161</v>
          </cell>
          <cell r="AN23">
            <v>161</v>
          </cell>
          <cell r="AO23">
            <v>161</v>
          </cell>
        </row>
        <row r="24">
          <cell r="J24">
            <v>0</v>
          </cell>
          <cell r="K24">
            <v>1.2422360248447204E-2</v>
          </cell>
          <cell r="L24">
            <v>0</v>
          </cell>
          <cell r="M24">
            <v>1.2422360248447204E-2</v>
          </cell>
          <cell r="N24">
            <v>0</v>
          </cell>
          <cell r="O24">
            <v>0</v>
          </cell>
          <cell r="P24">
            <v>1.2422360248447204E-2</v>
          </cell>
          <cell r="Q24">
            <v>0</v>
          </cell>
          <cell r="S24">
            <v>1.2422360248447204E-2</v>
          </cell>
          <cell r="T24">
            <v>0</v>
          </cell>
          <cell r="U24">
            <v>1.2422360248447204E-2</v>
          </cell>
          <cell r="V24">
            <v>0</v>
          </cell>
          <cell r="W24">
            <v>1.2422360248447204E-2</v>
          </cell>
          <cell r="X24">
            <v>0</v>
          </cell>
          <cell r="Y24">
            <v>6.2111801242236021E-3</v>
          </cell>
          <cell r="Z24">
            <v>6.2111801242236021E-3</v>
          </cell>
          <cell r="AA24">
            <v>1.2422360248447204E-2</v>
          </cell>
          <cell r="AB24">
            <v>0</v>
          </cell>
          <cell r="AC24">
            <v>1.2422360248447204E-2</v>
          </cell>
          <cell r="AD24">
            <v>0</v>
          </cell>
          <cell r="AF24">
            <v>0</v>
          </cell>
          <cell r="AG24">
            <v>1.2422360248447204E-2</v>
          </cell>
          <cell r="AI24">
            <v>0</v>
          </cell>
          <cell r="AJ24">
            <v>6.2111801242236021E-3</v>
          </cell>
          <cell r="AK24">
            <v>6.2111801242236021E-3</v>
          </cell>
          <cell r="AM24">
            <v>0</v>
          </cell>
          <cell r="AN24">
            <v>1.2422360248447204E-2</v>
          </cell>
          <cell r="AO24">
            <v>0</v>
          </cell>
        </row>
      </sheetData>
      <sheetData sheetId="7">
        <row r="29">
          <cell r="C29">
            <v>3</v>
          </cell>
          <cell r="J29">
            <v>0</v>
          </cell>
          <cell r="K29">
            <v>9</v>
          </cell>
          <cell r="L29">
            <v>0</v>
          </cell>
          <cell r="M29">
            <v>6</v>
          </cell>
          <cell r="N29">
            <v>3</v>
          </cell>
          <cell r="O29">
            <v>0</v>
          </cell>
          <cell r="P29">
            <v>6</v>
          </cell>
          <cell r="Q29">
            <v>3</v>
          </cell>
          <cell r="S29">
            <v>9</v>
          </cell>
          <cell r="T29">
            <v>0</v>
          </cell>
          <cell r="U29">
            <v>9</v>
          </cell>
          <cell r="V29">
            <v>0</v>
          </cell>
          <cell r="W29">
            <v>9</v>
          </cell>
          <cell r="X29">
            <v>0</v>
          </cell>
          <cell r="Y29">
            <v>9</v>
          </cell>
          <cell r="Z29">
            <v>0</v>
          </cell>
          <cell r="AA29">
            <v>6</v>
          </cell>
          <cell r="AB29">
            <v>3</v>
          </cell>
          <cell r="AC29">
            <v>6</v>
          </cell>
          <cell r="AD29">
            <v>3</v>
          </cell>
          <cell r="AF29">
            <v>2</v>
          </cell>
          <cell r="AG29">
            <v>7</v>
          </cell>
          <cell r="AI29">
            <v>0</v>
          </cell>
          <cell r="AJ29">
            <v>8</v>
          </cell>
          <cell r="AK29">
            <v>1</v>
          </cell>
          <cell r="AM29">
            <v>0</v>
          </cell>
          <cell r="AN29">
            <v>6</v>
          </cell>
          <cell r="AO29">
            <v>3</v>
          </cell>
        </row>
        <row r="30">
          <cell r="J30">
            <v>161</v>
          </cell>
          <cell r="K30">
            <v>161</v>
          </cell>
          <cell r="L30">
            <v>161</v>
          </cell>
          <cell r="M30">
            <v>161</v>
          </cell>
          <cell r="N30">
            <v>161</v>
          </cell>
          <cell r="O30">
            <v>161</v>
          </cell>
          <cell r="P30">
            <v>161</v>
          </cell>
          <cell r="Q30">
            <v>161</v>
          </cell>
          <cell r="S30">
            <v>161</v>
          </cell>
          <cell r="T30">
            <v>161</v>
          </cell>
          <cell r="U30">
            <v>161</v>
          </cell>
          <cell r="V30">
            <v>161</v>
          </cell>
          <cell r="W30">
            <v>161</v>
          </cell>
          <cell r="X30">
            <v>161</v>
          </cell>
          <cell r="Y30">
            <v>161</v>
          </cell>
          <cell r="Z30">
            <v>161</v>
          </cell>
          <cell r="AA30">
            <v>161</v>
          </cell>
          <cell r="AB30">
            <v>161</v>
          </cell>
          <cell r="AC30">
            <v>161</v>
          </cell>
          <cell r="AD30">
            <v>161</v>
          </cell>
          <cell r="AF30">
            <v>161</v>
          </cell>
          <cell r="AG30">
            <v>161</v>
          </cell>
          <cell r="AI30">
            <v>161</v>
          </cell>
          <cell r="AJ30">
            <v>161</v>
          </cell>
          <cell r="AK30">
            <v>161</v>
          </cell>
          <cell r="AM30">
            <v>161</v>
          </cell>
          <cell r="AN30">
            <v>161</v>
          </cell>
          <cell r="AO30">
            <v>161</v>
          </cell>
        </row>
        <row r="31">
          <cell r="J31">
            <v>0</v>
          </cell>
          <cell r="K31">
            <v>5.5900621118012424E-2</v>
          </cell>
          <cell r="L31">
            <v>0</v>
          </cell>
          <cell r="M31">
            <v>3.7267080745341616E-2</v>
          </cell>
          <cell r="N31">
            <v>1.8633540372670808E-2</v>
          </cell>
          <cell r="O31">
            <v>0</v>
          </cell>
          <cell r="P31">
            <v>3.7267080745341616E-2</v>
          </cell>
          <cell r="Q31">
            <v>1.8633540372670808E-2</v>
          </cell>
          <cell r="S31">
            <v>5.5900621118012424E-2</v>
          </cell>
          <cell r="T31">
            <v>0</v>
          </cell>
          <cell r="U31">
            <v>5.5900621118012424E-2</v>
          </cell>
          <cell r="V31">
            <v>0</v>
          </cell>
          <cell r="W31">
            <v>5.5900621118012424E-2</v>
          </cell>
          <cell r="X31">
            <v>0</v>
          </cell>
          <cell r="Y31">
            <v>5.5900621118012424E-2</v>
          </cell>
          <cell r="Z31">
            <v>0</v>
          </cell>
          <cell r="AA31">
            <v>3.7267080745341616E-2</v>
          </cell>
          <cell r="AB31">
            <v>1.8633540372670808E-2</v>
          </cell>
          <cell r="AC31">
            <v>3.7267080745341616E-2</v>
          </cell>
          <cell r="AD31">
            <v>1.8633540372670808E-2</v>
          </cell>
          <cell r="AF31">
            <v>1.2422360248447204E-2</v>
          </cell>
          <cell r="AG31">
            <v>4.3478260869565216E-2</v>
          </cell>
          <cell r="AI31">
            <v>0</v>
          </cell>
          <cell r="AJ31">
            <v>4.9689440993788817E-2</v>
          </cell>
          <cell r="AK31">
            <v>6.2111801242236021E-3</v>
          </cell>
          <cell r="AM31">
            <v>0</v>
          </cell>
          <cell r="AN31">
            <v>3.7267080745341616E-2</v>
          </cell>
          <cell r="AO31">
            <v>1.8633540372670808E-2</v>
          </cell>
        </row>
      </sheetData>
      <sheetData sheetId="8">
        <row r="181">
          <cell r="C181">
            <v>0</v>
          </cell>
          <cell r="J181">
            <v>0</v>
          </cell>
          <cell r="K181">
            <v>0</v>
          </cell>
          <cell r="L181">
            <v>0</v>
          </cell>
          <cell r="M181">
            <v>0</v>
          </cell>
          <cell r="N181">
            <v>0</v>
          </cell>
          <cell r="O181">
            <v>0</v>
          </cell>
          <cell r="P181">
            <v>0</v>
          </cell>
          <cell r="Q181">
            <v>0</v>
          </cell>
          <cell r="S181">
            <v>0</v>
          </cell>
          <cell r="T181">
            <v>0</v>
          </cell>
          <cell r="U181">
            <v>0</v>
          </cell>
          <cell r="V181">
            <v>0</v>
          </cell>
          <cell r="W181">
            <v>0</v>
          </cell>
          <cell r="X181">
            <v>0</v>
          </cell>
          <cell r="Y181">
            <v>0</v>
          </cell>
          <cell r="Z181">
            <v>0</v>
          </cell>
          <cell r="AA181">
            <v>0</v>
          </cell>
          <cell r="AB181">
            <v>0</v>
          </cell>
          <cell r="AC181">
            <v>0</v>
          </cell>
          <cell r="AD181">
            <v>0</v>
          </cell>
          <cell r="AF181">
            <v>0</v>
          </cell>
          <cell r="AG181">
            <v>0</v>
          </cell>
          <cell r="AI181">
            <v>0</v>
          </cell>
          <cell r="AJ181">
            <v>0</v>
          </cell>
          <cell r="AK181">
            <v>0</v>
          </cell>
          <cell r="AM181">
            <v>0</v>
          </cell>
          <cell r="AN181">
            <v>0</v>
          </cell>
          <cell r="AO181">
            <v>0</v>
          </cell>
        </row>
        <row r="182">
          <cell r="J182">
            <v>161</v>
          </cell>
          <cell r="K182">
            <v>161</v>
          </cell>
          <cell r="L182">
            <v>161</v>
          </cell>
          <cell r="M182">
            <v>161</v>
          </cell>
          <cell r="N182">
            <v>161</v>
          </cell>
          <cell r="O182">
            <v>161</v>
          </cell>
          <cell r="P182">
            <v>161</v>
          </cell>
          <cell r="Q182">
            <v>161</v>
          </cell>
          <cell r="S182">
            <v>161</v>
          </cell>
          <cell r="T182">
            <v>161</v>
          </cell>
          <cell r="U182">
            <v>161</v>
          </cell>
          <cell r="V182">
            <v>161</v>
          </cell>
          <cell r="W182">
            <v>161</v>
          </cell>
          <cell r="X182">
            <v>161</v>
          </cell>
          <cell r="Y182">
            <v>161</v>
          </cell>
          <cell r="Z182">
            <v>161</v>
          </cell>
          <cell r="AA182">
            <v>161</v>
          </cell>
          <cell r="AB182">
            <v>161</v>
          </cell>
          <cell r="AC182">
            <v>161</v>
          </cell>
          <cell r="AD182">
            <v>161</v>
          </cell>
          <cell r="AF182">
            <v>161</v>
          </cell>
          <cell r="AG182">
            <v>161</v>
          </cell>
          <cell r="AI182">
            <v>161</v>
          </cell>
          <cell r="AJ182">
            <v>161</v>
          </cell>
          <cell r="AK182">
            <v>161</v>
          </cell>
          <cell r="AM182">
            <v>161</v>
          </cell>
          <cell r="AN182">
            <v>161</v>
          </cell>
          <cell r="AO182">
            <v>161</v>
          </cell>
        </row>
        <row r="183">
          <cell r="J183">
            <v>0</v>
          </cell>
          <cell r="K183">
            <v>0</v>
          </cell>
          <cell r="L183">
            <v>0</v>
          </cell>
          <cell r="M183">
            <v>0</v>
          </cell>
          <cell r="N183">
            <v>0</v>
          </cell>
          <cell r="O183">
            <v>0</v>
          </cell>
          <cell r="P183">
            <v>0</v>
          </cell>
          <cell r="Q183">
            <v>0</v>
          </cell>
          <cell r="S183">
            <v>0</v>
          </cell>
          <cell r="T183">
            <v>0</v>
          </cell>
          <cell r="U183">
            <v>0</v>
          </cell>
          <cell r="V183">
            <v>0</v>
          </cell>
          <cell r="W183">
            <v>0</v>
          </cell>
          <cell r="X183">
            <v>0</v>
          </cell>
          <cell r="Y183">
            <v>0</v>
          </cell>
          <cell r="Z183">
            <v>0</v>
          </cell>
          <cell r="AA183">
            <v>0</v>
          </cell>
          <cell r="AB183">
            <v>0</v>
          </cell>
          <cell r="AC183">
            <v>0</v>
          </cell>
          <cell r="AD183">
            <v>0</v>
          </cell>
          <cell r="AF183">
            <v>0</v>
          </cell>
          <cell r="AG183">
            <v>0</v>
          </cell>
          <cell r="AI183">
            <v>0</v>
          </cell>
          <cell r="AJ183">
            <v>0</v>
          </cell>
          <cell r="AK183">
            <v>0</v>
          </cell>
          <cell r="AM183">
            <v>0</v>
          </cell>
          <cell r="AN183">
            <v>0</v>
          </cell>
          <cell r="AO183">
            <v>0</v>
          </cell>
        </row>
      </sheetData>
      <sheetData sheetId="9">
        <row r="34">
          <cell r="C34">
            <v>12</v>
          </cell>
          <cell r="J34">
            <v>0</v>
          </cell>
          <cell r="K34">
            <v>14</v>
          </cell>
          <cell r="L34">
            <v>0</v>
          </cell>
          <cell r="M34">
            <v>7</v>
          </cell>
          <cell r="N34">
            <v>7</v>
          </cell>
          <cell r="O34">
            <v>0</v>
          </cell>
          <cell r="P34">
            <v>9</v>
          </cell>
          <cell r="Q34">
            <v>5</v>
          </cell>
          <cell r="S34">
            <v>14</v>
          </cell>
          <cell r="T34">
            <v>0</v>
          </cell>
          <cell r="U34">
            <v>3</v>
          </cell>
          <cell r="V34">
            <v>11</v>
          </cell>
          <cell r="W34">
            <v>13</v>
          </cell>
          <cell r="X34">
            <v>1</v>
          </cell>
          <cell r="Y34">
            <v>12</v>
          </cell>
          <cell r="Z34">
            <v>2</v>
          </cell>
          <cell r="AA34">
            <v>9</v>
          </cell>
          <cell r="AB34">
            <v>5</v>
          </cell>
          <cell r="AC34">
            <v>8</v>
          </cell>
          <cell r="AD34">
            <v>6</v>
          </cell>
          <cell r="AF34">
            <v>14</v>
          </cell>
          <cell r="AG34">
            <v>0</v>
          </cell>
          <cell r="AI34">
            <v>0</v>
          </cell>
          <cell r="AJ34">
            <v>14</v>
          </cell>
          <cell r="AK34">
            <v>0</v>
          </cell>
          <cell r="AM34">
            <v>0</v>
          </cell>
          <cell r="AN34">
            <v>5</v>
          </cell>
          <cell r="AO34">
            <v>9</v>
          </cell>
        </row>
        <row r="35">
          <cell r="J35">
            <v>161</v>
          </cell>
          <cell r="K35">
            <v>161</v>
          </cell>
          <cell r="L35">
            <v>161</v>
          </cell>
          <cell r="M35">
            <v>161</v>
          </cell>
          <cell r="N35">
            <v>161</v>
          </cell>
          <cell r="O35">
            <v>161</v>
          </cell>
          <cell r="P35">
            <v>161</v>
          </cell>
          <cell r="Q35">
            <v>161</v>
          </cell>
          <cell r="S35">
            <v>161</v>
          </cell>
          <cell r="T35">
            <v>161</v>
          </cell>
          <cell r="U35">
            <v>161</v>
          </cell>
          <cell r="V35">
            <v>161</v>
          </cell>
          <cell r="W35">
            <v>161</v>
          </cell>
          <cell r="X35">
            <v>161</v>
          </cell>
          <cell r="Y35">
            <v>161</v>
          </cell>
          <cell r="Z35">
            <v>161</v>
          </cell>
          <cell r="AA35">
            <v>161</v>
          </cell>
          <cell r="AB35">
            <v>161</v>
          </cell>
          <cell r="AC35">
            <v>161</v>
          </cell>
          <cell r="AD35">
            <v>161</v>
          </cell>
          <cell r="AF35">
            <v>161</v>
          </cell>
          <cell r="AG35">
            <v>161</v>
          </cell>
          <cell r="AI35">
            <v>161</v>
          </cell>
          <cell r="AJ35">
            <v>161</v>
          </cell>
          <cell r="AK35">
            <v>161</v>
          </cell>
          <cell r="AM35">
            <v>161</v>
          </cell>
          <cell r="AN35">
            <v>161</v>
          </cell>
          <cell r="AO35">
            <v>161</v>
          </cell>
        </row>
        <row r="36">
          <cell r="J36">
            <v>0</v>
          </cell>
          <cell r="K36">
            <v>8.6956521739130432E-2</v>
          </cell>
          <cell r="L36">
            <v>0</v>
          </cell>
          <cell r="M36">
            <v>4.3478260869565216E-2</v>
          </cell>
          <cell r="N36">
            <v>4.3478260869565216E-2</v>
          </cell>
          <cell r="O36">
            <v>0</v>
          </cell>
          <cell r="P36">
            <v>5.5900621118012424E-2</v>
          </cell>
          <cell r="Q36">
            <v>3.1055900621118012E-2</v>
          </cell>
          <cell r="S36">
            <v>8.6956521739130432E-2</v>
          </cell>
          <cell r="T36">
            <v>0</v>
          </cell>
          <cell r="U36">
            <v>1.8633540372670808E-2</v>
          </cell>
          <cell r="V36">
            <v>6.8322981366459631E-2</v>
          </cell>
          <cell r="W36">
            <v>8.0745341614906832E-2</v>
          </cell>
          <cell r="X36">
            <v>6.2111801242236021E-3</v>
          </cell>
          <cell r="Y36">
            <v>7.4534161490683232E-2</v>
          </cell>
          <cell r="Z36">
            <v>1.2422360248447204E-2</v>
          </cell>
          <cell r="AA36">
            <v>5.5900621118012424E-2</v>
          </cell>
          <cell r="AB36">
            <v>3.1055900621118012E-2</v>
          </cell>
          <cell r="AC36">
            <v>4.9689440993788817E-2</v>
          </cell>
          <cell r="AD36">
            <v>3.7267080745341616E-2</v>
          </cell>
          <cell r="AF36">
            <v>8.6956521739130432E-2</v>
          </cell>
          <cell r="AG36">
            <v>0</v>
          </cell>
          <cell r="AI36">
            <v>0</v>
          </cell>
          <cell r="AJ36">
            <v>8.6956521739130432E-2</v>
          </cell>
          <cell r="AK36">
            <v>0</v>
          </cell>
          <cell r="AM36">
            <v>0</v>
          </cell>
          <cell r="AN36">
            <v>3.1055900621118012E-2</v>
          </cell>
          <cell r="AO36">
            <v>5.5900621118012424E-2</v>
          </cell>
        </row>
      </sheetData>
      <sheetData sheetId="10">
        <row r="38">
          <cell r="C38">
            <v>7</v>
          </cell>
          <cell r="J38">
            <v>0</v>
          </cell>
          <cell r="K38">
            <v>18</v>
          </cell>
          <cell r="L38">
            <v>0</v>
          </cell>
          <cell r="M38">
            <v>11</v>
          </cell>
          <cell r="N38">
            <v>7</v>
          </cell>
          <cell r="O38">
            <v>0</v>
          </cell>
          <cell r="P38">
            <v>3</v>
          </cell>
          <cell r="Q38">
            <v>15</v>
          </cell>
          <cell r="S38">
            <v>18</v>
          </cell>
          <cell r="T38">
            <v>0</v>
          </cell>
          <cell r="U38">
            <v>15</v>
          </cell>
          <cell r="V38">
            <v>3</v>
          </cell>
          <cell r="W38">
            <v>16</v>
          </cell>
          <cell r="X38">
            <v>2</v>
          </cell>
          <cell r="Y38">
            <v>11</v>
          </cell>
          <cell r="Z38">
            <v>7</v>
          </cell>
          <cell r="AA38">
            <v>4</v>
          </cell>
          <cell r="AB38">
            <v>14</v>
          </cell>
          <cell r="AC38">
            <v>3</v>
          </cell>
          <cell r="AD38">
            <v>15</v>
          </cell>
          <cell r="AF38">
            <v>14</v>
          </cell>
          <cell r="AG38">
            <v>7</v>
          </cell>
          <cell r="AI38">
            <v>0</v>
          </cell>
          <cell r="AJ38">
            <v>13</v>
          </cell>
          <cell r="AK38">
            <v>5</v>
          </cell>
          <cell r="AM38">
            <v>0</v>
          </cell>
          <cell r="AN38">
            <v>36</v>
          </cell>
          <cell r="AO38">
            <v>0</v>
          </cell>
        </row>
        <row r="39">
          <cell r="J39">
            <v>161</v>
          </cell>
          <cell r="K39">
            <v>161</v>
          </cell>
          <cell r="L39">
            <v>161</v>
          </cell>
          <cell r="M39">
            <v>161</v>
          </cell>
          <cell r="N39">
            <v>161</v>
          </cell>
          <cell r="O39">
            <v>161</v>
          </cell>
          <cell r="P39">
            <v>161</v>
          </cell>
          <cell r="Q39">
            <v>161</v>
          </cell>
          <cell r="S39">
            <v>161</v>
          </cell>
          <cell r="T39">
            <v>161</v>
          </cell>
          <cell r="U39">
            <v>161</v>
          </cell>
          <cell r="V39">
            <v>161</v>
          </cell>
          <cell r="W39">
            <v>161</v>
          </cell>
          <cell r="X39">
            <v>161</v>
          </cell>
          <cell r="Y39">
            <v>161</v>
          </cell>
          <cell r="Z39">
            <v>161</v>
          </cell>
          <cell r="AA39">
            <v>161</v>
          </cell>
          <cell r="AB39">
            <v>161</v>
          </cell>
          <cell r="AC39">
            <v>161</v>
          </cell>
          <cell r="AD39">
            <v>161</v>
          </cell>
          <cell r="AF39">
            <v>161</v>
          </cell>
          <cell r="AG39">
            <v>161</v>
          </cell>
          <cell r="AI39">
            <v>161</v>
          </cell>
          <cell r="AJ39">
            <v>161</v>
          </cell>
          <cell r="AK39">
            <v>161</v>
          </cell>
          <cell r="AM39">
            <v>161</v>
          </cell>
          <cell r="AN39">
            <v>161</v>
          </cell>
          <cell r="AO39">
            <v>161</v>
          </cell>
        </row>
        <row r="40">
          <cell r="J40">
            <v>0</v>
          </cell>
          <cell r="K40">
            <v>0.11180124223602485</v>
          </cell>
          <cell r="L40">
            <v>0</v>
          </cell>
          <cell r="M40">
            <v>6.8322981366459631E-2</v>
          </cell>
          <cell r="N40">
            <v>4.3478260869565216E-2</v>
          </cell>
          <cell r="O40">
            <v>0</v>
          </cell>
          <cell r="P40">
            <v>1.8633540372670808E-2</v>
          </cell>
          <cell r="Q40">
            <v>9.3167701863354033E-2</v>
          </cell>
          <cell r="S40">
            <v>0.11180124223602485</v>
          </cell>
          <cell r="T40">
            <v>0</v>
          </cell>
          <cell r="U40">
            <v>9.3167701863354033E-2</v>
          </cell>
          <cell r="V40">
            <v>1.8633540372670808E-2</v>
          </cell>
          <cell r="W40">
            <v>9.9378881987577633E-2</v>
          </cell>
          <cell r="X40">
            <v>1.2422360248447204E-2</v>
          </cell>
          <cell r="Y40">
            <v>6.8322981366459631E-2</v>
          </cell>
          <cell r="Z40">
            <v>4.3478260869565216E-2</v>
          </cell>
          <cell r="AA40">
            <v>2.4844720496894408E-2</v>
          </cell>
          <cell r="AB40">
            <v>8.6956521739130432E-2</v>
          </cell>
          <cell r="AC40">
            <v>1.8633540372670808E-2</v>
          </cell>
          <cell r="AD40">
            <v>9.3167701863354033E-2</v>
          </cell>
          <cell r="AF40">
            <v>8.6956521739130432E-2</v>
          </cell>
          <cell r="AG40">
            <v>4.3478260869565216E-2</v>
          </cell>
          <cell r="AI40">
            <v>0</v>
          </cell>
          <cell r="AJ40">
            <v>8.0745341614906832E-2</v>
          </cell>
          <cell r="AK40">
            <v>3.1055900621118012E-2</v>
          </cell>
          <cell r="AM40">
            <v>0</v>
          </cell>
          <cell r="AN40">
            <v>0.2236024844720497</v>
          </cell>
          <cell r="AO40">
            <v>0</v>
          </cell>
        </row>
      </sheetData>
      <sheetData sheetId="11">
        <row r="77">
          <cell r="C77">
            <v>32</v>
          </cell>
          <cell r="J77">
            <v>9</v>
          </cell>
          <cell r="K77">
            <v>48</v>
          </cell>
          <cell r="L77">
            <v>0</v>
          </cell>
          <cell r="M77">
            <v>27</v>
          </cell>
          <cell r="N77">
            <v>30</v>
          </cell>
          <cell r="O77">
            <v>6</v>
          </cell>
          <cell r="P77">
            <v>26</v>
          </cell>
          <cell r="Q77">
            <v>25</v>
          </cell>
          <cell r="S77">
            <v>55</v>
          </cell>
          <cell r="T77">
            <v>2</v>
          </cell>
          <cell r="U77">
            <v>50</v>
          </cell>
          <cell r="V77">
            <v>7</v>
          </cell>
          <cell r="W77">
            <v>48</v>
          </cell>
          <cell r="X77">
            <v>9</v>
          </cell>
          <cell r="Y77">
            <v>49</v>
          </cell>
          <cell r="Z77">
            <v>8</v>
          </cell>
          <cell r="AA77">
            <v>36</v>
          </cell>
          <cell r="AB77">
            <v>21</v>
          </cell>
          <cell r="AC77">
            <v>32</v>
          </cell>
          <cell r="AD77">
            <v>26</v>
          </cell>
          <cell r="AF77">
            <v>46</v>
          </cell>
          <cell r="AG77">
            <v>11</v>
          </cell>
          <cell r="AI77">
            <v>0</v>
          </cell>
          <cell r="AJ77">
            <v>41</v>
          </cell>
          <cell r="AK77">
            <v>16</v>
          </cell>
          <cell r="AM77">
            <v>2</v>
          </cell>
          <cell r="AN77">
            <v>21</v>
          </cell>
          <cell r="AO77">
            <v>34</v>
          </cell>
        </row>
        <row r="78">
          <cell r="J78">
            <v>161</v>
          </cell>
          <cell r="K78">
            <v>161</v>
          </cell>
          <cell r="L78">
            <v>161</v>
          </cell>
          <cell r="M78">
            <v>161</v>
          </cell>
          <cell r="N78">
            <v>161</v>
          </cell>
          <cell r="O78">
            <v>161</v>
          </cell>
          <cell r="P78">
            <v>161</v>
          </cell>
          <cell r="Q78">
            <v>161</v>
          </cell>
          <cell r="S78">
            <v>161</v>
          </cell>
          <cell r="T78">
            <v>161</v>
          </cell>
          <cell r="U78">
            <v>161</v>
          </cell>
          <cell r="V78">
            <v>161</v>
          </cell>
          <cell r="W78">
            <v>161</v>
          </cell>
          <cell r="X78">
            <v>161</v>
          </cell>
          <cell r="Y78">
            <v>161</v>
          </cell>
          <cell r="Z78">
            <v>161</v>
          </cell>
          <cell r="AA78">
            <v>161</v>
          </cell>
          <cell r="AB78">
            <v>161</v>
          </cell>
          <cell r="AC78">
            <v>161</v>
          </cell>
          <cell r="AD78">
            <v>161</v>
          </cell>
          <cell r="AF78">
            <v>161</v>
          </cell>
          <cell r="AG78">
            <v>161</v>
          </cell>
          <cell r="AI78">
            <v>161</v>
          </cell>
          <cell r="AJ78">
            <v>161</v>
          </cell>
          <cell r="AK78">
            <v>161</v>
          </cell>
          <cell r="AM78">
            <v>161</v>
          </cell>
          <cell r="AN78">
            <v>161</v>
          </cell>
          <cell r="AO78">
            <v>161</v>
          </cell>
        </row>
        <row r="79">
          <cell r="J79">
            <v>5.5900621118012424E-2</v>
          </cell>
          <cell r="K79">
            <v>0.29813664596273293</v>
          </cell>
          <cell r="L79">
            <v>0</v>
          </cell>
          <cell r="M79">
            <v>0.16770186335403728</v>
          </cell>
          <cell r="N79">
            <v>0.18633540372670807</v>
          </cell>
          <cell r="O79">
            <v>3.7267080745341616E-2</v>
          </cell>
          <cell r="P79">
            <v>0.16149068322981366</v>
          </cell>
          <cell r="Q79">
            <v>0.15527950310559005</v>
          </cell>
          <cell r="S79">
            <v>0.34161490683229812</v>
          </cell>
          <cell r="T79">
            <v>1.2422360248447204E-2</v>
          </cell>
          <cell r="U79">
            <v>0.3105590062111801</v>
          </cell>
          <cell r="V79">
            <v>4.3478260869565216E-2</v>
          </cell>
          <cell r="W79">
            <v>0.29813664596273293</v>
          </cell>
          <cell r="X79">
            <v>5.5900621118012424E-2</v>
          </cell>
          <cell r="Y79">
            <v>0.30434782608695654</v>
          </cell>
          <cell r="Z79">
            <v>4.9689440993788817E-2</v>
          </cell>
          <cell r="AA79">
            <v>0.2236024844720497</v>
          </cell>
          <cell r="AB79">
            <v>0.13043478260869565</v>
          </cell>
          <cell r="AC79">
            <v>0.19875776397515527</v>
          </cell>
          <cell r="AD79">
            <v>0.16149068322981366</v>
          </cell>
          <cell r="AF79">
            <v>0.2857142857142857</v>
          </cell>
          <cell r="AG79">
            <v>6.8322981366459631E-2</v>
          </cell>
          <cell r="AI79">
            <v>0</v>
          </cell>
          <cell r="AJ79">
            <v>0.25465838509316768</v>
          </cell>
          <cell r="AK79">
            <v>9.9378881987577633E-2</v>
          </cell>
          <cell r="AM79">
            <v>1.2422360248447204E-2</v>
          </cell>
          <cell r="AN79">
            <v>0.13043478260869565</v>
          </cell>
          <cell r="AO79">
            <v>0.21118012422360249</v>
          </cell>
        </row>
      </sheetData>
      <sheetData sheetId="12">
        <row r="38">
          <cell r="C38">
            <v>12</v>
          </cell>
          <cell r="J38">
            <v>0</v>
          </cell>
          <cell r="K38">
            <v>18</v>
          </cell>
          <cell r="L38">
            <v>0</v>
          </cell>
          <cell r="M38">
            <v>11</v>
          </cell>
          <cell r="N38">
            <v>7</v>
          </cell>
          <cell r="O38">
            <v>0</v>
          </cell>
          <cell r="P38">
            <v>11</v>
          </cell>
          <cell r="Q38">
            <v>7</v>
          </cell>
          <cell r="S38">
            <v>18</v>
          </cell>
          <cell r="T38">
            <v>0</v>
          </cell>
          <cell r="U38">
            <v>15</v>
          </cell>
          <cell r="V38">
            <v>3</v>
          </cell>
          <cell r="W38">
            <v>18</v>
          </cell>
          <cell r="X38">
            <v>0</v>
          </cell>
          <cell r="Y38">
            <v>15</v>
          </cell>
          <cell r="Z38">
            <v>3</v>
          </cell>
          <cell r="AA38">
            <v>12</v>
          </cell>
          <cell r="AB38">
            <v>6</v>
          </cell>
          <cell r="AC38">
            <v>12</v>
          </cell>
          <cell r="AD38">
            <v>6</v>
          </cell>
          <cell r="AF38">
            <v>2</v>
          </cell>
          <cell r="AG38">
            <v>16</v>
          </cell>
          <cell r="AI38">
            <v>0</v>
          </cell>
          <cell r="AJ38">
            <v>3</v>
          </cell>
          <cell r="AK38">
            <v>15</v>
          </cell>
          <cell r="AM38">
            <v>0</v>
          </cell>
          <cell r="AN38">
            <v>4</v>
          </cell>
          <cell r="AO38">
            <v>14</v>
          </cell>
        </row>
        <row r="39">
          <cell r="J39">
            <v>161</v>
          </cell>
          <cell r="K39">
            <v>161</v>
          </cell>
          <cell r="L39">
            <v>161</v>
          </cell>
          <cell r="M39">
            <v>161</v>
          </cell>
          <cell r="N39">
            <v>161</v>
          </cell>
          <cell r="O39">
            <v>161</v>
          </cell>
          <cell r="P39">
            <v>161</v>
          </cell>
          <cell r="Q39">
            <v>161</v>
          </cell>
          <cell r="S39">
            <v>161</v>
          </cell>
          <cell r="T39">
            <v>161</v>
          </cell>
          <cell r="U39">
            <v>161</v>
          </cell>
          <cell r="V39">
            <v>161</v>
          </cell>
          <cell r="W39">
            <v>161</v>
          </cell>
          <cell r="X39">
            <v>161</v>
          </cell>
          <cell r="Y39">
            <v>161</v>
          </cell>
          <cell r="Z39">
            <v>161</v>
          </cell>
          <cell r="AA39">
            <v>161</v>
          </cell>
          <cell r="AB39">
            <v>161</v>
          </cell>
          <cell r="AC39">
            <v>161</v>
          </cell>
          <cell r="AD39">
            <v>161</v>
          </cell>
          <cell r="AF39">
            <v>161</v>
          </cell>
          <cell r="AG39">
            <v>161</v>
          </cell>
          <cell r="AI39">
            <v>161</v>
          </cell>
          <cell r="AJ39">
            <v>161</v>
          </cell>
          <cell r="AK39">
            <v>161</v>
          </cell>
          <cell r="AM39">
            <v>161</v>
          </cell>
          <cell r="AN39">
            <v>161</v>
          </cell>
          <cell r="AO39">
            <v>161</v>
          </cell>
        </row>
        <row r="40">
          <cell r="J40">
            <v>0</v>
          </cell>
          <cell r="K40">
            <v>0.11180124223602485</v>
          </cell>
          <cell r="L40">
            <v>0</v>
          </cell>
          <cell r="M40">
            <v>6.8322981366459631E-2</v>
          </cell>
          <cell r="N40">
            <v>4.3478260869565216E-2</v>
          </cell>
          <cell r="O40">
            <v>0</v>
          </cell>
          <cell r="P40">
            <v>6.8322981366459631E-2</v>
          </cell>
          <cell r="Q40">
            <v>4.3478260869565216E-2</v>
          </cell>
          <cell r="S40">
            <v>0.11180124223602485</v>
          </cell>
          <cell r="T40">
            <v>0</v>
          </cell>
          <cell r="U40">
            <v>9.3167701863354033E-2</v>
          </cell>
          <cell r="V40">
            <v>1.8633540372670808E-2</v>
          </cell>
          <cell r="W40">
            <v>0.11180124223602485</v>
          </cell>
          <cell r="X40">
            <v>0</v>
          </cell>
          <cell r="Y40">
            <v>9.3167701863354033E-2</v>
          </cell>
          <cell r="Z40">
            <v>1.8633540372670808E-2</v>
          </cell>
          <cell r="AA40">
            <v>7.4534161490683232E-2</v>
          </cell>
          <cell r="AB40">
            <v>3.7267080745341616E-2</v>
          </cell>
          <cell r="AC40">
            <v>7.4534161490683232E-2</v>
          </cell>
          <cell r="AD40">
            <v>3.7267080745341616E-2</v>
          </cell>
          <cell r="AF40">
            <v>1.2422360248447204E-2</v>
          </cell>
          <cell r="AG40">
            <v>9.9378881987577633E-2</v>
          </cell>
          <cell r="AI40">
            <v>0</v>
          </cell>
          <cell r="AJ40">
            <v>1.8633540372670808E-2</v>
          </cell>
          <cell r="AK40">
            <v>9.3167701863354033E-2</v>
          </cell>
          <cell r="AM40">
            <v>0</v>
          </cell>
          <cell r="AN40">
            <v>2.4844720496894408E-2</v>
          </cell>
          <cell r="AO40">
            <v>8.6956521739130432E-2</v>
          </cell>
        </row>
      </sheetData>
      <sheetData sheetId="13">
        <row r="181">
          <cell r="C181">
            <v>0</v>
          </cell>
          <cell r="J181">
            <v>0</v>
          </cell>
          <cell r="K181">
            <v>0</v>
          </cell>
          <cell r="L181">
            <v>0</v>
          </cell>
          <cell r="M181">
            <v>0</v>
          </cell>
          <cell r="N181">
            <v>0</v>
          </cell>
          <cell r="O181">
            <v>0</v>
          </cell>
          <cell r="P181">
            <v>0</v>
          </cell>
          <cell r="Q181">
            <v>0</v>
          </cell>
          <cell r="S181">
            <v>0</v>
          </cell>
          <cell r="T181">
            <v>0</v>
          </cell>
          <cell r="U181">
            <v>0</v>
          </cell>
          <cell r="V181">
            <v>0</v>
          </cell>
          <cell r="W181">
            <v>0</v>
          </cell>
          <cell r="X181">
            <v>0</v>
          </cell>
          <cell r="Y181">
            <v>0</v>
          </cell>
          <cell r="Z181">
            <v>0</v>
          </cell>
          <cell r="AA181">
            <v>0</v>
          </cell>
          <cell r="AB181">
            <v>0</v>
          </cell>
          <cell r="AC181">
            <v>0</v>
          </cell>
          <cell r="AD181">
            <v>0</v>
          </cell>
          <cell r="AF181">
            <v>0</v>
          </cell>
          <cell r="AG181">
            <v>0</v>
          </cell>
          <cell r="AI181">
            <v>0</v>
          </cell>
          <cell r="AJ181">
            <v>0</v>
          </cell>
          <cell r="AK181">
            <v>0</v>
          </cell>
          <cell r="AM181">
            <v>0</v>
          </cell>
          <cell r="AN181">
            <v>0</v>
          </cell>
          <cell r="AO181">
            <v>0</v>
          </cell>
        </row>
        <row r="182">
          <cell r="J182">
            <v>161</v>
          </cell>
          <cell r="K182">
            <v>161</v>
          </cell>
          <cell r="L182">
            <v>161</v>
          </cell>
          <cell r="M182">
            <v>161</v>
          </cell>
          <cell r="N182">
            <v>161</v>
          </cell>
          <cell r="O182">
            <v>161</v>
          </cell>
          <cell r="P182">
            <v>161</v>
          </cell>
          <cell r="Q182">
            <v>161</v>
          </cell>
          <cell r="S182">
            <v>161</v>
          </cell>
          <cell r="T182">
            <v>161</v>
          </cell>
          <cell r="U182">
            <v>161</v>
          </cell>
          <cell r="V182">
            <v>161</v>
          </cell>
          <cell r="W182">
            <v>161</v>
          </cell>
          <cell r="X182">
            <v>161</v>
          </cell>
          <cell r="Y182">
            <v>161</v>
          </cell>
          <cell r="Z182">
            <v>161</v>
          </cell>
          <cell r="AA182">
            <v>161</v>
          </cell>
          <cell r="AB182">
            <v>161</v>
          </cell>
          <cell r="AC182">
            <v>161</v>
          </cell>
          <cell r="AD182">
            <v>161</v>
          </cell>
          <cell r="AF182">
            <v>161</v>
          </cell>
          <cell r="AG182">
            <v>161</v>
          </cell>
          <cell r="AI182">
            <v>161</v>
          </cell>
          <cell r="AJ182">
            <v>161</v>
          </cell>
          <cell r="AK182">
            <v>161</v>
          </cell>
          <cell r="AM182">
            <v>161</v>
          </cell>
          <cell r="AN182">
            <v>161</v>
          </cell>
          <cell r="AO182">
            <v>161</v>
          </cell>
        </row>
        <row r="183">
          <cell r="J183">
            <v>0</v>
          </cell>
          <cell r="K183">
            <v>0</v>
          </cell>
          <cell r="L183">
            <v>0</v>
          </cell>
          <cell r="M183">
            <v>0</v>
          </cell>
          <cell r="N183">
            <v>0</v>
          </cell>
          <cell r="O183">
            <v>0</v>
          </cell>
          <cell r="P183">
            <v>0</v>
          </cell>
          <cell r="Q183">
            <v>0</v>
          </cell>
          <cell r="S183">
            <v>0</v>
          </cell>
          <cell r="T183">
            <v>0</v>
          </cell>
          <cell r="U183">
            <v>0</v>
          </cell>
          <cell r="V183">
            <v>0</v>
          </cell>
          <cell r="W183">
            <v>0</v>
          </cell>
          <cell r="X183">
            <v>0</v>
          </cell>
          <cell r="Y183">
            <v>0</v>
          </cell>
          <cell r="Z183">
            <v>0</v>
          </cell>
          <cell r="AA183">
            <v>0</v>
          </cell>
          <cell r="AB183">
            <v>0</v>
          </cell>
          <cell r="AC183">
            <v>0</v>
          </cell>
          <cell r="AD183">
            <v>0</v>
          </cell>
          <cell r="AF183">
            <v>0</v>
          </cell>
          <cell r="AG183">
            <v>0</v>
          </cell>
          <cell r="AI183">
            <v>0</v>
          </cell>
          <cell r="AJ183">
            <v>0</v>
          </cell>
          <cell r="AK183">
            <v>0</v>
          </cell>
          <cell r="AM183">
            <v>0</v>
          </cell>
          <cell r="AN183">
            <v>0</v>
          </cell>
          <cell r="AO183">
            <v>0</v>
          </cell>
        </row>
      </sheetData>
      <sheetData sheetId="14">
        <row r="43">
          <cell r="C43">
            <v>32</v>
          </cell>
          <cell r="J43">
            <v>0</v>
          </cell>
          <cell r="K43">
            <v>39</v>
          </cell>
          <cell r="L43">
            <v>0</v>
          </cell>
          <cell r="M43">
            <v>10</v>
          </cell>
          <cell r="N43">
            <v>29</v>
          </cell>
          <cell r="O43">
            <v>0</v>
          </cell>
          <cell r="P43">
            <v>5</v>
          </cell>
          <cell r="Q43">
            <v>34</v>
          </cell>
          <cell r="S43">
            <v>39</v>
          </cell>
          <cell r="T43">
            <v>0</v>
          </cell>
          <cell r="U43">
            <v>27</v>
          </cell>
          <cell r="V43">
            <v>12</v>
          </cell>
          <cell r="W43">
            <v>26</v>
          </cell>
          <cell r="X43">
            <v>13</v>
          </cell>
          <cell r="Y43">
            <v>26</v>
          </cell>
          <cell r="Z43">
            <v>13</v>
          </cell>
          <cell r="AA43">
            <v>10</v>
          </cell>
          <cell r="AB43">
            <v>29</v>
          </cell>
          <cell r="AC43">
            <v>6</v>
          </cell>
          <cell r="AD43">
            <v>33</v>
          </cell>
          <cell r="AF43">
            <v>34</v>
          </cell>
          <cell r="AG43">
            <v>5</v>
          </cell>
          <cell r="AH43"/>
          <cell r="AI43">
            <v>0</v>
          </cell>
          <cell r="AJ43">
            <v>17</v>
          </cell>
          <cell r="AK43">
            <v>22</v>
          </cell>
          <cell r="AM43">
            <v>0</v>
          </cell>
          <cell r="AN43">
            <v>4</v>
          </cell>
          <cell r="AO43">
            <v>35</v>
          </cell>
        </row>
        <row r="44">
          <cell r="J44">
            <v>161</v>
          </cell>
          <cell r="K44">
            <v>161</v>
          </cell>
          <cell r="L44">
            <v>161</v>
          </cell>
          <cell r="M44">
            <v>161</v>
          </cell>
          <cell r="N44">
            <v>161</v>
          </cell>
          <cell r="O44">
            <v>161</v>
          </cell>
          <cell r="P44">
            <v>161</v>
          </cell>
          <cell r="Q44">
            <v>161</v>
          </cell>
          <cell r="S44">
            <v>161</v>
          </cell>
          <cell r="T44">
            <v>161</v>
          </cell>
          <cell r="U44">
            <v>161</v>
          </cell>
          <cell r="V44">
            <v>161</v>
          </cell>
          <cell r="W44">
            <v>161</v>
          </cell>
          <cell r="X44">
            <v>161</v>
          </cell>
          <cell r="Y44">
            <v>161</v>
          </cell>
          <cell r="Z44">
            <v>161</v>
          </cell>
          <cell r="AA44">
            <v>161</v>
          </cell>
          <cell r="AB44">
            <v>161</v>
          </cell>
          <cell r="AC44">
            <v>161</v>
          </cell>
          <cell r="AD44">
            <v>161</v>
          </cell>
          <cell r="AF44">
            <v>161</v>
          </cell>
          <cell r="AG44">
            <v>161</v>
          </cell>
          <cell r="AH44"/>
          <cell r="AI44">
            <v>161</v>
          </cell>
          <cell r="AJ44">
            <v>161</v>
          </cell>
          <cell r="AK44">
            <v>161</v>
          </cell>
          <cell r="AM44">
            <v>161</v>
          </cell>
          <cell r="AN44">
            <v>161</v>
          </cell>
          <cell r="AO44">
            <v>161</v>
          </cell>
        </row>
        <row r="45">
          <cell r="J45">
            <v>0</v>
          </cell>
          <cell r="K45">
            <v>0.24223602484472051</v>
          </cell>
          <cell r="L45">
            <v>0</v>
          </cell>
          <cell r="M45">
            <v>6.2111801242236024E-2</v>
          </cell>
          <cell r="N45">
            <v>0.18012422360248448</v>
          </cell>
          <cell r="O45">
            <v>0</v>
          </cell>
          <cell r="P45">
            <v>3.1055900621118012E-2</v>
          </cell>
          <cell r="Q45">
            <v>0.21118012422360249</v>
          </cell>
          <cell r="S45">
            <v>0.24223602484472051</v>
          </cell>
          <cell r="T45">
            <v>0</v>
          </cell>
          <cell r="U45">
            <v>0.16770186335403728</v>
          </cell>
          <cell r="V45">
            <v>7.4534161490683232E-2</v>
          </cell>
          <cell r="W45">
            <v>0.16149068322981366</v>
          </cell>
          <cell r="X45">
            <v>8.0745341614906832E-2</v>
          </cell>
          <cell r="Y45">
            <v>0.16149068322981366</v>
          </cell>
          <cell r="Z45">
            <v>8.0745341614906832E-2</v>
          </cell>
          <cell r="AA45">
            <v>6.2111801242236024E-2</v>
          </cell>
          <cell r="AB45">
            <v>0.18012422360248448</v>
          </cell>
          <cell r="AC45">
            <v>3.7267080745341616E-2</v>
          </cell>
          <cell r="AD45">
            <v>0.20496894409937888</v>
          </cell>
          <cell r="AF45">
            <v>0.21118012422360249</v>
          </cell>
          <cell r="AG45">
            <v>3.1055900621118012E-2</v>
          </cell>
          <cell r="AH45"/>
          <cell r="AI45">
            <v>0</v>
          </cell>
          <cell r="AJ45">
            <v>0.10559006211180125</v>
          </cell>
          <cell r="AK45">
            <v>0.13664596273291926</v>
          </cell>
          <cell r="AM45">
            <v>0</v>
          </cell>
          <cell r="AN45">
            <v>2.4844720496894408E-2</v>
          </cell>
          <cell r="AO45">
            <v>0.21739130434782608</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EVALUACIÓN"/>
      <sheetName val="RESUMEN FASE DE PLANEACIÓN"/>
      <sheetName val="RESUMEN PROCESOS"/>
      <sheetName val="CONTRATACION"/>
      <sheetName val="TALENTO HUMANO"/>
      <sheetName val="FINANCIERO"/>
      <sheetName val="ARCHIVO"/>
      <sheetName val="JURIDICO"/>
      <sheetName val="OTRO"/>
      <sheetName val="MISIONAL"/>
      <sheetName val="ESTRATEGICO"/>
      <sheetName val="EVALUACION"/>
    </sheetNames>
    <sheetDataSet>
      <sheetData sheetId="0">
        <row r="182">
          <cell r="AW182">
            <v>161</v>
          </cell>
          <cell r="AX182">
            <v>161</v>
          </cell>
          <cell r="AY182">
            <v>161</v>
          </cell>
          <cell r="AZ182">
            <v>161</v>
          </cell>
          <cell r="BA182">
            <v>161</v>
          </cell>
          <cell r="BB182">
            <v>161</v>
          </cell>
          <cell r="BC182">
            <v>161</v>
          </cell>
          <cell r="BD182">
            <v>161</v>
          </cell>
          <cell r="BF182">
            <v>161</v>
          </cell>
          <cell r="BG182">
            <v>161</v>
          </cell>
          <cell r="BH182">
            <v>161</v>
          </cell>
          <cell r="BI182">
            <v>161</v>
          </cell>
          <cell r="BJ182">
            <v>161</v>
          </cell>
          <cell r="BK182">
            <v>161</v>
          </cell>
          <cell r="BL182">
            <v>161</v>
          </cell>
          <cell r="BM182">
            <v>161</v>
          </cell>
          <cell r="BN182">
            <v>161</v>
          </cell>
          <cell r="BO182">
            <v>161</v>
          </cell>
          <cell r="BP182">
            <v>161</v>
          </cell>
          <cell r="BQ182">
            <v>161</v>
          </cell>
          <cell r="BS182">
            <v>161</v>
          </cell>
          <cell r="BT182">
            <v>161</v>
          </cell>
          <cell r="BV182">
            <v>161</v>
          </cell>
          <cell r="BW182">
            <v>161</v>
          </cell>
          <cell r="BX182">
            <v>161</v>
          </cell>
          <cell r="BZ182">
            <v>161</v>
          </cell>
          <cell r="CA182">
            <v>161</v>
          </cell>
          <cell r="CB182">
            <v>161</v>
          </cell>
        </row>
      </sheetData>
      <sheetData sheetId="1"/>
      <sheetData sheetId="2"/>
      <sheetData sheetId="3">
        <row r="25">
          <cell r="AQ25">
            <v>0</v>
          </cell>
          <cell r="AR25">
            <v>0</v>
          </cell>
          <cell r="AS25">
            <v>0</v>
          </cell>
          <cell r="AT25">
            <v>0</v>
          </cell>
          <cell r="AW25">
            <v>0</v>
          </cell>
          <cell r="AX25">
            <v>0</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FC129-33A3-47D7-B61C-6582FD90FCDF}">
  <sheetPr>
    <tabColor rgb="FF92D050"/>
  </sheetPr>
  <dimension ref="A1:AX29"/>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M1048560" sqref="M1048560"/>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50"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50"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50"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50"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50" s="2" customFormat="1" ht="12.75" x14ac:dyDescent="0.2">
      <c r="A5" s="117"/>
      <c r="B5" s="118"/>
      <c r="C5" s="118"/>
      <c r="D5" s="118"/>
      <c r="E5" s="118"/>
      <c r="F5" s="118"/>
      <c r="G5" s="118"/>
      <c r="H5" s="118"/>
      <c r="I5" s="118"/>
      <c r="J5" s="118"/>
      <c r="K5" s="118"/>
      <c r="L5" s="118"/>
      <c r="M5" s="118"/>
      <c r="N5" s="18"/>
    </row>
    <row r="6" spans="1:50" s="2" customFormat="1" ht="12.75" x14ac:dyDescent="0.2">
      <c r="A6" s="11" t="s">
        <v>9</v>
      </c>
      <c r="B6" s="119"/>
      <c r="C6" s="119"/>
      <c r="D6" s="119"/>
      <c r="E6" s="119"/>
      <c r="F6" s="118"/>
      <c r="G6" s="118"/>
      <c r="H6" s="118"/>
      <c r="I6" s="118"/>
      <c r="J6" s="118"/>
      <c r="K6" s="118"/>
      <c r="L6" s="118"/>
      <c r="M6" s="118"/>
      <c r="N6" s="18"/>
    </row>
    <row r="7" spans="1:50" s="2" customFormat="1" ht="12.75" x14ac:dyDescent="0.2">
      <c r="A7" s="135" t="s">
        <v>330</v>
      </c>
      <c r="B7" s="120"/>
      <c r="C7" s="120"/>
      <c r="D7" s="120"/>
      <c r="E7" s="120"/>
      <c r="F7" s="118"/>
      <c r="G7" s="118"/>
      <c r="H7" s="118"/>
      <c r="I7" s="118"/>
      <c r="J7" s="118"/>
      <c r="K7" s="118"/>
      <c r="L7" s="118"/>
      <c r="M7" s="118"/>
      <c r="N7" s="18"/>
    </row>
    <row r="8" spans="1:50" s="2" customFormat="1" ht="12.75" x14ac:dyDescent="0.2">
      <c r="A8" s="20"/>
      <c r="B8" s="120"/>
      <c r="C8" s="120"/>
      <c r="D8" s="120"/>
      <c r="E8" s="120"/>
      <c r="F8" s="118"/>
      <c r="G8" s="118"/>
      <c r="H8" s="118"/>
      <c r="I8" s="118"/>
      <c r="J8" s="118"/>
      <c r="K8" s="118"/>
      <c r="L8" s="118"/>
      <c r="M8" s="118"/>
      <c r="N8" s="18"/>
    </row>
    <row r="9" spans="1:50" s="2" customFormat="1" ht="12.75" x14ac:dyDescent="0.2">
      <c r="A9" s="20" t="s">
        <v>10</v>
      </c>
      <c r="B9" s="120"/>
      <c r="C9" s="120"/>
      <c r="D9" s="120"/>
      <c r="E9" s="120"/>
      <c r="F9" s="118"/>
      <c r="G9" s="118"/>
      <c r="H9" s="118"/>
      <c r="I9" s="118"/>
      <c r="J9" s="118"/>
      <c r="K9" s="118"/>
      <c r="L9" s="118"/>
      <c r="M9" s="118"/>
      <c r="N9" s="18"/>
    </row>
    <row r="10" spans="1:50" s="2" customFormat="1" ht="12.75" x14ac:dyDescent="0.2">
      <c r="A10" s="17" t="s">
        <v>11</v>
      </c>
      <c r="B10" s="120"/>
      <c r="C10" s="120"/>
      <c r="D10" s="120"/>
      <c r="E10" s="120"/>
      <c r="F10" s="118"/>
      <c r="G10" s="118"/>
      <c r="H10" s="118"/>
      <c r="I10" s="118"/>
      <c r="J10" s="118"/>
      <c r="K10" s="118"/>
      <c r="L10" s="118"/>
      <c r="M10" s="118"/>
      <c r="N10" s="18"/>
    </row>
    <row r="11" spans="1:50" s="2" customFormat="1" ht="12.75" x14ac:dyDescent="0.2">
      <c r="A11" s="20" t="s">
        <v>343</v>
      </c>
      <c r="B11" s="120"/>
      <c r="C11" s="120"/>
      <c r="D11" s="120"/>
      <c r="E11" s="120"/>
      <c r="F11" s="118"/>
      <c r="G11" s="118"/>
      <c r="H11" s="118"/>
      <c r="I11" s="118"/>
      <c r="J11" s="118"/>
      <c r="K11" s="118"/>
      <c r="L11" s="118"/>
      <c r="M11" s="118"/>
      <c r="N11" s="18"/>
    </row>
    <row r="12" spans="1:50" s="2" customFormat="1" ht="12.75" x14ac:dyDescent="0.2">
      <c r="A12" s="29" t="s">
        <v>344</v>
      </c>
      <c r="B12" s="121"/>
      <c r="C12" s="121"/>
      <c r="D12" s="121"/>
      <c r="E12" s="121"/>
      <c r="F12" s="118"/>
      <c r="G12" s="118"/>
      <c r="H12" s="118"/>
      <c r="I12" s="118"/>
      <c r="J12" s="118"/>
      <c r="K12" s="118"/>
      <c r="L12" s="118"/>
      <c r="M12" s="118"/>
      <c r="N12" s="18"/>
    </row>
    <row r="13" spans="1:50"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50"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50"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50" s="2" customFormat="1" ht="33" customHeight="1" x14ac:dyDescent="0.2">
      <c r="A16" s="157" t="s">
        <v>457</v>
      </c>
      <c r="B16" s="150" t="s">
        <v>2</v>
      </c>
      <c r="C16" s="150"/>
      <c r="D16" s="150"/>
      <c r="E16" s="150"/>
      <c r="F16" s="150"/>
      <c r="G16" s="150"/>
      <c r="H16" s="150"/>
      <c r="I16" s="150"/>
      <c r="J16" s="150" t="s">
        <v>2</v>
      </c>
      <c r="K16" s="150"/>
      <c r="L16" s="126"/>
      <c r="M16" s="157" t="s">
        <v>461</v>
      </c>
      <c r="N16" s="164"/>
      <c r="O16" s="13"/>
      <c r="P16" s="13" t="s">
        <v>2</v>
      </c>
      <c r="Q16" s="13"/>
      <c r="R16" s="14"/>
      <c r="S16" s="14"/>
      <c r="T16" s="14" t="s">
        <v>2</v>
      </c>
      <c r="U16" s="22"/>
      <c r="V16" s="14" t="s">
        <v>2</v>
      </c>
      <c r="W16" s="14"/>
      <c r="X16" s="14" t="s">
        <v>2</v>
      </c>
      <c r="Y16" s="14"/>
      <c r="Z16" s="14"/>
      <c r="AA16" s="14" t="s">
        <v>2</v>
      </c>
      <c r="AB16" s="22"/>
      <c r="AC16" s="14" t="s">
        <v>2</v>
      </c>
      <c r="AD16" s="14"/>
      <c r="AE16" s="22"/>
      <c r="AF16" s="14"/>
      <c r="AG16" s="14" t="s">
        <v>2</v>
      </c>
      <c r="AH16" s="14"/>
      <c r="AI16" s="22"/>
      <c r="AJ16" s="14"/>
      <c r="AK16" s="14" t="s">
        <v>2</v>
      </c>
      <c r="AL16" s="14"/>
      <c r="AM16" s="22"/>
      <c r="AN16" s="14" t="s">
        <v>2</v>
      </c>
      <c r="AO16" s="14"/>
      <c r="AP16" s="14"/>
      <c r="AQ16" s="14"/>
      <c r="AR16" s="16"/>
      <c r="AS16" s="32"/>
      <c r="AT16" s="14" t="s">
        <v>2</v>
      </c>
      <c r="AU16" s="14"/>
      <c r="AV16" s="28"/>
      <c r="AW16" s="30" t="s">
        <v>464</v>
      </c>
      <c r="AX16" s="3"/>
    </row>
    <row r="17" spans="1:50" s="2" customFormat="1" ht="33" customHeight="1" x14ac:dyDescent="0.2">
      <c r="A17" s="157"/>
      <c r="B17" s="150"/>
      <c r="C17" s="150"/>
      <c r="D17" s="150"/>
      <c r="E17" s="150"/>
      <c r="F17" s="150"/>
      <c r="G17" s="150"/>
      <c r="H17" s="150"/>
      <c r="I17" s="150"/>
      <c r="J17" s="150"/>
      <c r="K17" s="150"/>
      <c r="L17" s="126"/>
      <c r="M17" s="157"/>
      <c r="N17" s="164"/>
      <c r="O17" s="13"/>
      <c r="P17" s="13" t="s">
        <v>2</v>
      </c>
      <c r="Q17" s="13"/>
      <c r="R17" s="14"/>
      <c r="S17" s="14" t="s">
        <v>2</v>
      </c>
      <c r="T17" s="14"/>
      <c r="U17" s="22"/>
      <c r="V17" s="14" t="s">
        <v>2</v>
      </c>
      <c r="W17" s="14"/>
      <c r="X17" s="14" t="s">
        <v>2</v>
      </c>
      <c r="Y17" s="14"/>
      <c r="Z17" s="14" t="s">
        <v>2</v>
      </c>
      <c r="AA17" s="14"/>
      <c r="AB17" s="22"/>
      <c r="AC17" s="14" t="s">
        <v>2</v>
      </c>
      <c r="AD17" s="14"/>
      <c r="AE17" s="22"/>
      <c r="AF17" s="14"/>
      <c r="AG17" s="14" t="s">
        <v>2</v>
      </c>
      <c r="AH17" s="14"/>
      <c r="AI17" s="22"/>
      <c r="AJ17" s="14"/>
      <c r="AK17" s="14" t="s">
        <v>2</v>
      </c>
      <c r="AL17" s="14"/>
      <c r="AM17" s="22"/>
      <c r="AN17" s="163"/>
      <c r="AO17" s="163"/>
      <c r="AP17" s="163"/>
      <c r="AQ17" s="163"/>
      <c r="AR17" s="163"/>
      <c r="AS17" s="32"/>
      <c r="AT17" s="163"/>
      <c r="AU17" s="163"/>
      <c r="AV17" s="28"/>
      <c r="AW17" s="30" t="s">
        <v>465</v>
      </c>
      <c r="AX17" s="3"/>
    </row>
    <row r="18" spans="1:50" s="2" customFormat="1" ht="48.75" customHeight="1" x14ac:dyDescent="0.2">
      <c r="A18" s="15" t="s">
        <v>458</v>
      </c>
      <c r="B18" s="13" t="s">
        <v>2</v>
      </c>
      <c r="C18" s="13"/>
      <c r="D18" s="13"/>
      <c r="E18" s="13"/>
      <c r="F18" s="13"/>
      <c r="G18" s="13"/>
      <c r="H18" s="13"/>
      <c r="I18" s="13"/>
      <c r="J18" s="13" t="s">
        <v>2</v>
      </c>
      <c r="K18" s="13"/>
      <c r="L18" s="126"/>
      <c r="M18" s="15" t="s">
        <v>153</v>
      </c>
      <c r="N18" s="32"/>
      <c r="O18" s="13"/>
      <c r="P18" s="13" t="s">
        <v>2</v>
      </c>
      <c r="Q18" s="13"/>
      <c r="R18" s="14"/>
      <c r="S18" s="13"/>
      <c r="T18" s="14" t="s">
        <v>2</v>
      </c>
      <c r="U18" s="22"/>
      <c r="V18" s="14" t="s">
        <v>2</v>
      </c>
      <c r="W18" s="14"/>
      <c r="X18" s="14" t="s">
        <v>2</v>
      </c>
      <c r="Y18" s="14"/>
      <c r="Z18" s="14" t="s">
        <v>2</v>
      </c>
      <c r="AA18" s="14"/>
      <c r="AB18" s="22"/>
      <c r="AC18" s="14" t="s">
        <v>2</v>
      </c>
      <c r="AD18" s="14"/>
      <c r="AE18" s="22"/>
      <c r="AF18" s="14"/>
      <c r="AG18" s="14" t="s">
        <v>2</v>
      </c>
      <c r="AH18" s="14"/>
      <c r="AI18" s="22"/>
      <c r="AJ18" s="14"/>
      <c r="AK18" s="14"/>
      <c r="AL18" s="14" t="s">
        <v>2</v>
      </c>
      <c r="AM18" s="22"/>
      <c r="AN18" s="163"/>
      <c r="AO18" s="163"/>
      <c r="AP18" s="163"/>
      <c r="AQ18" s="163"/>
      <c r="AR18" s="163"/>
      <c r="AS18" s="32"/>
      <c r="AT18" s="163"/>
      <c r="AU18" s="163"/>
      <c r="AV18" s="28"/>
      <c r="AW18" s="30" t="s">
        <v>466</v>
      </c>
      <c r="AX18" s="3"/>
    </row>
    <row r="19" spans="1:50" s="2" customFormat="1" ht="51" x14ac:dyDescent="0.2">
      <c r="A19" s="15" t="s">
        <v>154</v>
      </c>
      <c r="B19" s="13" t="s">
        <v>2</v>
      </c>
      <c r="C19" s="13"/>
      <c r="D19" s="13"/>
      <c r="E19" s="13"/>
      <c r="F19" s="13"/>
      <c r="G19" s="13"/>
      <c r="H19" s="13"/>
      <c r="I19" s="13"/>
      <c r="J19" s="13" t="s">
        <v>2</v>
      </c>
      <c r="K19" s="13"/>
      <c r="L19" s="126"/>
      <c r="M19" s="15" t="s">
        <v>462</v>
      </c>
      <c r="N19" s="32"/>
      <c r="O19" s="13"/>
      <c r="P19" s="13" t="s">
        <v>2</v>
      </c>
      <c r="Q19" s="13"/>
      <c r="R19" s="14"/>
      <c r="S19" s="13"/>
      <c r="T19" s="14" t="s">
        <v>2</v>
      </c>
      <c r="U19" s="22"/>
      <c r="V19" s="14" t="s">
        <v>2</v>
      </c>
      <c r="W19" s="14"/>
      <c r="X19" s="14" t="s">
        <v>2</v>
      </c>
      <c r="Y19" s="14"/>
      <c r="Z19" s="14"/>
      <c r="AA19" s="14" t="s">
        <v>2</v>
      </c>
      <c r="AB19" s="22"/>
      <c r="AC19" s="14" t="s">
        <v>2</v>
      </c>
      <c r="AD19" s="14"/>
      <c r="AE19" s="22"/>
      <c r="AF19" s="14"/>
      <c r="AG19" s="14" t="s">
        <v>2</v>
      </c>
      <c r="AH19" s="14"/>
      <c r="AI19" s="22"/>
      <c r="AJ19" s="14"/>
      <c r="AK19" s="14"/>
      <c r="AL19" s="14" t="s">
        <v>2</v>
      </c>
      <c r="AM19" s="22"/>
      <c r="AN19" s="163"/>
      <c r="AO19" s="163"/>
      <c r="AP19" s="163"/>
      <c r="AQ19" s="163"/>
      <c r="AR19" s="163"/>
      <c r="AS19" s="32"/>
      <c r="AT19" s="163"/>
      <c r="AU19" s="163"/>
      <c r="AV19" s="28"/>
      <c r="AW19" s="30" t="s">
        <v>467</v>
      </c>
      <c r="AX19" s="3"/>
    </row>
    <row r="20" spans="1:50" s="2" customFormat="1" ht="63.75" x14ac:dyDescent="0.2">
      <c r="A20" s="15" t="s">
        <v>459</v>
      </c>
      <c r="B20" s="13" t="s">
        <v>2</v>
      </c>
      <c r="C20" s="125"/>
      <c r="D20" s="125"/>
      <c r="E20" s="125"/>
      <c r="F20" s="125"/>
      <c r="G20" s="125"/>
      <c r="H20" s="125"/>
      <c r="I20" s="125"/>
      <c r="J20" s="13" t="s">
        <v>2</v>
      </c>
      <c r="K20" s="125"/>
      <c r="L20" s="127"/>
      <c r="M20" s="12" t="s">
        <v>463</v>
      </c>
      <c r="N20" s="32"/>
      <c r="O20" s="13"/>
      <c r="P20" s="13" t="s">
        <v>2</v>
      </c>
      <c r="Q20" s="13"/>
      <c r="R20" s="14"/>
      <c r="S20" s="13"/>
      <c r="T20" s="14" t="s">
        <v>2</v>
      </c>
      <c r="U20" s="22"/>
      <c r="V20" s="14" t="s">
        <v>2</v>
      </c>
      <c r="W20" s="14"/>
      <c r="X20" s="14" t="s">
        <v>2</v>
      </c>
      <c r="Y20" s="14"/>
      <c r="Z20" s="14"/>
      <c r="AA20" s="14" t="s">
        <v>2</v>
      </c>
      <c r="AB20" s="22"/>
      <c r="AC20" s="14" t="s">
        <v>2</v>
      </c>
      <c r="AD20" s="14"/>
      <c r="AE20" s="22"/>
      <c r="AF20" s="14"/>
      <c r="AG20" s="14" t="s">
        <v>2</v>
      </c>
      <c r="AH20" s="14"/>
      <c r="AI20" s="22"/>
      <c r="AJ20" s="14"/>
      <c r="AK20" s="14"/>
      <c r="AL20" s="14" t="s">
        <v>2</v>
      </c>
      <c r="AM20" s="22"/>
      <c r="AN20" s="163"/>
      <c r="AO20" s="163"/>
      <c r="AP20" s="163"/>
      <c r="AQ20" s="163"/>
      <c r="AR20" s="163"/>
      <c r="AS20" s="32"/>
      <c r="AT20" s="163"/>
      <c r="AU20" s="163"/>
      <c r="AV20" s="28"/>
      <c r="AW20" s="30" t="s">
        <v>468</v>
      </c>
      <c r="AX20" s="3"/>
    </row>
    <row r="21" spans="1:50" s="2" customFormat="1" ht="33" customHeight="1" x14ac:dyDescent="0.2">
      <c r="A21" s="157" t="s">
        <v>155</v>
      </c>
      <c r="B21" s="150" t="s">
        <v>2</v>
      </c>
      <c r="C21" s="158"/>
      <c r="D21" s="158"/>
      <c r="E21" s="158"/>
      <c r="F21" s="158"/>
      <c r="G21" s="158"/>
      <c r="H21" s="158"/>
      <c r="I21" s="158"/>
      <c r="J21" s="150" t="s">
        <v>2</v>
      </c>
      <c r="K21" s="158"/>
      <c r="L21" s="127"/>
      <c r="M21" s="12" t="s">
        <v>334</v>
      </c>
      <c r="N21" s="32"/>
      <c r="O21" s="13"/>
      <c r="P21" s="13" t="s">
        <v>2</v>
      </c>
      <c r="Q21" s="13"/>
      <c r="R21" s="14"/>
      <c r="S21" s="13"/>
      <c r="T21" s="14" t="s">
        <v>2</v>
      </c>
      <c r="U21" s="22"/>
      <c r="V21" s="14" t="s">
        <v>2</v>
      </c>
      <c r="W21" s="14"/>
      <c r="X21" s="14" t="s">
        <v>2</v>
      </c>
      <c r="Y21" s="14"/>
      <c r="Z21" s="14"/>
      <c r="AA21" s="14" t="s">
        <v>2</v>
      </c>
      <c r="AB21" s="22"/>
      <c r="AC21" s="14" t="s">
        <v>2</v>
      </c>
      <c r="AD21" s="14"/>
      <c r="AE21" s="22"/>
      <c r="AF21" s="14"/>
      <c r="AG21" s="14" t="s">
        <v>2</v>
      </c>
      <c r="AH21" s="14"/>
      <c r="AI21" s="22"/>
      <c r="AJ21" s="14"/>
      <c r="AK21" s="14"/>
      <c r="AL21" s="14" t="s">
        <v>2</v>
      </c>
      <c r="AM21" s="22"/>
      <c r="AN21" s="163"/>
      <c r="AO21" s="163"/>
      <c r="AP21" s="163"/>
      <c r="AQ21" s="163"/>
      <c r="AR21" s="163"/>
      <c r="AS21" s="32"/>
      <c r="AT21" s="163"/>
      <c r="AU21" s="163"/>
      <c r="AV21" s="28"/>
      <c r="AW21" s="30" t="s">
        <v>469</v>
      </c>
      <c r="AX21" s="3"/>
    </row>
    <row r="22" spans="1:50" s="2" customFormat="1" ht="33" customHeight="1" x14ac:dyDescent="0.2">
      <c r="A22" s="157"/>
      <c r="B22" s="150"/>
      <c r="C22" s="158"/>
      <c r="D22" s="158"/>
      <c r="E22" s="158"/>
      <c r="F22" s="158"/>
      <c r="G22" s="158"/>
      <c r="H22" s="158"/>
      <c r="I22" s="158"/>
      <c r="J22" s="150"/>
      <c r="K22" s="158"/>
      <c r="L22" s="127"/>
      <c r="M22" s="109" t="s">
        <v>335</v>
      </c>
      <c r="N22" s="32"/>
      <c r="O22" s="13"/>
      <c r="P22" s="13" t="s">
        <v>2</v>
      </c>
      <c r="Q22" s="13"/>
      <c r="R22" s="14"/>
      <c r="S22" s="13" t="s">
        <v>2</v>
      </c>
      <c r="T22" s="14"/>
      <c r="U22" s="22"/>
      <c r="V22" s="14" t="s">
        <v>2</v>
      </c>
      <c r="W22" s="14"/>
      <c r="X22" s="14" t="s">
        <v>2</v>
      </c>
      <c r="Y22" s="14"/>
      <c r="Z22" s="14" t="s">
        <v>2</v>
      </c>
      <c r="AA22" s="14"/>
      <c r="AB22" s="22"/>
      <c r="AC22" s="14"/>
      <c r="AD22" s="14"/>
      <c r="AE22" s="22"/>
      <c r="AF22" s="14"/>
      <c r="AG22" s="14" t="s">
        <v>2</v>
      </c>
      <c r="AH22" s="14"/>
      <c r="AI22" s="22"/>
      <c r="AJ22" s="14"/>
      <c r="AK22" s="14" t="s">
        <v>2</v>
      </c>
      <c r="AL22" s="14"/>
      <c r="AM22" s="22"/>
      <c r="AN22" s="163"/>
      <c r="AO22" s="163"/>
      <c r="AP22" s="163"/>
      <c r="AQ22" s="163"/>
      <c r="AR22" s="163"/>
      <c r="AS22" s="32"/>
      <c r="AT22" s="163"/>
      <c r="AU22" s="163"/>
      <c r="AV22" s="28"/>
      <c r="AW22" s="30" t="s">
        <v>470</v>
      </c>
      <c r="AX22" s="3"/>
    </row>
    <row r="23" spans="1:50" s="2" customFormat="1" ht="33" customHeight="1" x14ac:dyDescent="0.2">
      <c r="A23" s="157" t="s">
        <v>100</v>
      </c>
      <c r="B23" s="150" t="s">
        <v>2</v>
      </c>
      <c r="C23" s="158"/>
      <c r="D23" s="158"/>
      <c r="E23" s="158"/>
      <c r="F23" s="158"/>
      <c r="G23" s="158"/>
      <c r="H23" s="158"/>
      <c r="I23" s="158"/>
      <c r="J23" s="158" t="s">
        <v>2</v>
      </c>
      <c r="K23" s="158"/>
      <c r="L23" s="127"/>
      <c r="M23" s="176" t="s">
        <v>336</v>
      </c>
      <c r="N23" s="164"/>
      <c r="O23" s="13"/>
      <c r="P23" s="13" t="s">
        <v>2</v>
      </c>
      <c r="Q23" s="13"/>
      <c r="R23" s="14"/>
      <c r="S23" s="13"/>
      <c r="T23" s="14" t="s">
        <v>2</v>
      </c>
      <c r="U23" s="22"/>
      <c r="V23" s="14" t="s">
        <v>2</v>
      </c>
      <c r="W23" s="14"/>
      <c r="X23" s="14" t="s">
        <v>2</v>
      </c>
      <c r="Y23" s="14"/>
      <c r="Z23" s="14"/>
      <c r="AA23" s="14" t="s">
        <v>2</v>
      </c>
      <c r="AB23" s="22"/>
      <c r="AC23" s="14" t="s">
        <v>2</v>
      </c>
      <c r="AD23" s="14"/>
      <c r="AE23" s="22"/>
      <c r="AF23" s="14"/>
      <c r="AG23" s="14" t="s">
        <v>2</v>
      </c>
      <c r="AH23" s="14"/>
      <c r="AI23" s="22"/>
      <c r="AJ23" s="14"/>
      <c r="AK23" s="14"/>
      <c r="AL23" s="14" t="s">
        <v>2</v>
      </c>
      <c r="AM23" s="22"/>
      <c r="AN23" s="163"/>
      <c r="AO23" s="163"/>
      <c r="AP23" s="163"/>
      <c r="AQ23" s="163"/>
      <c r="AR23" s="163"/>
      <c r="AS23" s="32"/>
      <c r="AT23" s="163"/>
      <c r="AU23" s="163"/>
      <c r="AV23" s="28"/>
      <c r="AW23" s="30" t="s">
        <v>471</v>
      </c>
      <c r="AX23" s="3"/>
    </row>
    <row r="24" spans="1:50" s="2" customFormat="1" ht="33" customHeight="1" x14ac:dyDescent="0.2">
      <c r="A24" s="157"/>
      <c r="B24" s="150"/>
      <c r="C24" s="158"/>
      <c r="D24" s="158"/>
      <c r="E24" s="158"/>
      <c r="F24" s="158"/>
      <c r="G24" s="158"/>
      <c r="H24" s="158"/>
      <c r="I24" s="158"/>
      <c r="J24" s="158"/>
      <c r="K24" s="158"/>
      <c r="L24" s="127"/>
      <c r="M24" s="176"/>
      <c r="N24" s="164"/>
      <c r="O24" s="13"/>
      <c r="P24" s="13" t="s">
        <v>2</v>
      </c>
      <c r="Q24" s="13"/>
      <c r="R24" s="14"/>
      <c r="S24" s="13" t="s">
        <v>2</v>
      </c>
      <c r="T24" s="14"/>
      <c r="U24" s="22"/>
      <c r="V24" s="14" t="s">
        <v>2</v>
      </c>
      <c r="W24" s="14"/>
      <c r="X24" s="14" t="s">
        <v>2</v>
      </c>
      <c r="Y24" s="14"/>
      <c r="Z24" s="14" t="s">
        <v>2</v>
      </c>
      <c r="AA24" s="14"/>
      <c r="AB24" s="22"/>
      <c r="AC24" s="14"/>
      <c r="AD24" s="14"/>
      <c r="AE24" s="22"/>
      <c r="AF24" s="14"/>
      <c r="AG24" s="14"/>
      <c r="AH24" s="14"/>
      <c r="AI24" s="22"/>
      <c r="AJ24" s="14"/>
      <c r="AK24" s="14"/>
      <c r="AL24" s="14"/>
      <c r="AM24" s="22"/>
      <c r="AN24" s="163"/>
      <c r="AO24" s="163"/>
      <c r="AP24" s="163"/>
      <c r="AQ24" s="163"/>
      <c r="AR24" s="163"/>
      <c r="AS24" s="32"/>
      <c r="AT24" s="163"/>
      <c r="AU24" s="163"/>
      <c r="AV24" s="28"/>
      <c r="AW24" s="30" t="s">
        <v>472</v>
      </c>
      <c r="AX24" s="3"/>
    </row>
    <row r="25" spans="1:50" s="2" customFormat="1" ht="51" x14ac:dyDescent="0.2">
      <c r="A25" s="15" t="s">
        <v>460</v>
      </c>
      <c r="B25" s="13" t="s">
        <v>2</v>
      </c>
      <c r="C25" s="125"/>
      <c r="D25" s="125"/>
      <c r="E25" s="125"/>
      <c r="F25" s="125"/>
      <c r="G25" s="125"/>
      <c r="H25" s="125"/>
      <c r="I25" s="125"/>
      <c r="J25" s="125" t="s">
        <v>2</v>
      </c>
      <c r="K25" s="125"/>
      <c r="L25" s="127"/>
      <c r="M25" s="12" t="s">
        <v>156</v>
      </c>
      <c r="N25" s="32"/>
      <c r="O25" s="13"/>
      <c r="P25" s="13" t="s">
        <v>2</v>
      </c>
      <c r="Q25" s="13"/>
      <c r="R25" s="14"/>
      <c r="S25" s="13" t="s">
        <v>2</v>
      </c>
      <c r="T25" s="14"/>
      <c r="U25" s="22"/>
      <c r="V25" s="14" t="s">
        <v>2</v>
      </c>
      <c r="W25" s="14"/>
      <c r="X25" s="14" t="s">
        <v>2</v>
      </c>
      <c r="Y25" s="14"/>
      <c r="Z25" s="14" t="s">
        <v>2</v>
      </c>
      <c r="AA25" s="14"/>
      <c r="AB25" s="22"/>
      <c r="AC25" s="14"/>
      <c r="AD25" s="14"/>
      <c r="AE25" s="22"/>
      <c r="AF25" s="14"/>
      <c r="AG25" s="14"/>
      <c r="AH25" s="14"/>
      <c r="AI25" s="22"/>
      <c r="AJ25" s="14"/>
      <c r="AK25" s="14"/>
      <c r="AL25" s="14"/>
      <c r="AM25" s="22"/>
      <c r="AN25" s="163"/>
      <c r="AO25" s="163"/>
      <c r="AP25" s="163"/>
      <c r="AQ25" s="163"/>
      <c r="AR25" s="163"/>
      <c r="AS25" s="32"/>
      <c r="AT25" s="163"/>
      <c r="AU25" s="163"/>
      <c r="AV25" s="28"/>
      <c r="AW25" s="30" t="s">
        <v>472</v>
      </c>
      <c r="AX25" s="3"/>
    </row>
    <row r="26" spans="1:50" s="2" customFormat="1" ht="38.25" x14ac:dyDescent="0.2">
      <c r="A26" s="15" t="s">
        <v>157</v>
      </c>
      <c r="B26" s="13" t="s">
        <v>2</v>
      </c>
      <c r="C26" s="125"/>
      <c r="D26" s="125"/>
      <c r="E26" s="125"/>
      <c r="F26" s="125"/>
      <c r="G26" s="125"/>
      <c r="H26" s="125"/>
      <c r="I26" s="125"/>
      <c r="J26" s="125" t="s">
        <v>2</v>
      </c>
      <c r="K26" s="125"/>
      <c r="L26" s="127"/>
      <c r="M26" s="12" t="s">
        <v>158</v>
      </c>
      <c r="N26" s="32"/>
      <c r="O26" s="13"/>
      <c r="P26" s="13" t="s">
        <v>2</v>
      </c>
      <c r="Q26" s="13"/>
      <c r="R26" s="14"/>
      <c r="S26" s="13" t="s">
        <v>2</v>
      </c>
      <c r="T26" s="14"/>
      <c r="U26" s="22"/>
      <c r="V26" s="14" t="s">
        <v>2</v>
      </c>
      <c r="W26" s="14"/>
      <c r="X26" s="14" t="s">
        <v>2</v>
      </c>
      <c r="Y26" s="14"/>
      <c r="Z26" s="14" t="s">
        <v>2</v>
      </c>
      <c r="AA26" s="14"/>
      <c r="AB26" s="22"/>
      <c r="AC26" s="14"/>
      <c r="AD26" s="14"/>
      <c r="AE26" s="22"/>
      <c r="AF26" s="14"/>
      <c r="AG26" s="14"/>
      <c r="AH26" s="14"/>
      <c r="AI26" s="22"/>
      <c r="AJ26" s="14"/>
      <c r="AK26" s="14"/>
      <c r="AL26" s="14"/>
      <c r="AM26" s="22"/>
      <c r="AN26" s="163"/>
      <c r="AO26" s="163"/>
      <c r="AP26" s="163"/>
      <c r="AQ26" s="163"/>
      <c r="AR26" s="163"/>
      <c r="AS26" s="32"/>
      <c r="AT26" s="163"/>
      <c r="AU26" s="163"/>
      <c r="AV26" s="28"/>
      <c r="AW26" s="30" t="s">
        <v>472</v>
      </c>
      <c r="AX26" s="3"/>
    </row>
    <row r="27" spans="1:50" s="2" customFormat="1" ht="89.25" x14ac:dyDescent="0.2">
      <c r="A27" s="15" t="s">
        <v>99</v>
      </c>
      <c r="B27" s="13" t="s">
        <v>2</v>
      </c>
      <c r="C27" s="13"/>
      <c r="D27" s="13"/>
      <c r="E27" s="13"/>
      <c r="F27" s="13"/>
      <c r="G27" s="13"/>
      <c r="H27" s="13"/>
      <c r="I27" s="13"/>
      <c r="J27" s="13" t="s">
        <v>2</v>
      </c>
      <c r="K27" s="13"/>
      <c r="L27" s="127"/>
      <c r="M27" s="12" t="s">
        <v>159</v>
      </c>
      <c r="N27" s="32"/>
      <c r="O27" s="13"/>
      <c r="P27" s="13" t="s">
        <v>2</v>
      </c>
      <c r="Q27" s="13"/>
      <c r="R27" s="14"/>
      <c r="S27" s="13"/>
      <c r="T27" s="14" t="s">
        <v>2</v>
      </c>
      <c r="U27" s="22"/>
      <c r="V27" s="14" t="s">
        <v>2</v>
      </c>
      <c r="W27" s="14"/>
      <c r="X27" s="14" t="s">
        <v>2</v>
      </c>
      <c r="Y27" s="14"/>
      <c r="Z27" s="14"/>
      <c r="AA27" s="14" t="s">
        <v>2</v>
      </c>
      <c r="AB27" s="22"/>
      <c r="AC27" s="14" t="s">
        <v>2</v>
      </c>
      <c r="AD27" s="14"/>
      <c r="AE27" s="22"/>
      <c r="AF27" s="14"/>
      <c r="AG27" s="14" t="s">
        <v>2</v>
      </c>
      <c r="AH27" s="14"/>
      <c r="AI27" s="22"/>
      <c r="AJ27" s="14"/>
      <c r="AK27" s="14"/>
      <c r="AL27" s="14" t="s">
        <v>2</v>
      </c>
      <c r="AM27" s="22"/>
      <c r="AN27" s="163"/>
      <c r="AO27" s="163"/>
      <c r="AP27" s="163"/>
      <c r="AQ27" s="163"/>
      <c r="AR27" s="163"/>
      <c r="AS27" s="32"/>
      <c r="AT27" s="163"/>
      <c r="AU27" s="163"/>
      <c r="AV27" s="28"/>
      <c r="AW27" s="132" t="s">
        <v>473</v>
      </c>
      <c r="AX27" s="3"/>
    </row>
    <row r="28" spans="1:50" s="2" customFormat="1" ht="33" customHeight="1" x14ac:dyDescent="0.2">
      <c r="A28" s="157" t="s">
        <v>160</v>
      </c>
      <c r="B28" s="150" t="s">
        <v>2</v>
      </c>
      <c r="C28" s="150"/>
      <c r="D28" s="150"/>
      <c r="E28" s="150"/>
      <c r="F28" s="150"/>
      <c r="G28" s="150"/>
      <c r="H28" s="150"/>
      <c r="I28" s="150"/>
      <c r="J28" s="150" t="s">
        <v>2</v>
      </c>
      <c r="K28" s="150"/>
      <c r="L28" s="127"/>
      <c r="M28" s="174" t="s">
        <v>143</v>
      </c>
      <c r="N28" s="164"/>
      <c r="O28" s="13"/>
      <c r="P28" s="13" t="s">
        <v>2</v>
      </c>
      <c r="Q28" s="13"/>
      <c r="R28" s="14"/>
      <c r="S28" s="13"/>
      <c r="T28" s="14" t="s">
        <v>2</v>
      </c>
      <c r="U28" s="22"/>
      <c r="V28" s="14" t="s">
        <v>2</v>
      </c>
      <c r="W28" s="14"/>
      <c r="X28" s="14" t="s">
        <v>2</v>
      </c>
      <c r="Y28" s="14"/>
      <c r="Z28" s="14"/>
      <c r="AA28" s="14" t="s">
        <v>2</v>
      </c>
      <c r="AB28" s="22"/>
      <c r="AC28" s="14" t="s">
        <v>2</v>
      </c>
      <c r="AD28" s="14"/>
      <c r="AE28" s="22"/>
      <c r="AF28" s="14"/>
      <c r="AG28" s="14" t="s">
        <v>2</v>
      </c>
      <c r="AH28" s="14"/>
      <c r="AI28" s="22"/>
      <c r="AJ28" s="14"/>
      <c r="AK28" s="14"/>
      <c r="AL28" s="14" t="s">
        <v>2</v>
      </c>
      <c r="AM28" s="22"/>
      <c r="AN28" s="163"/>
      <c r="AO28" s="163"/>
      <c r="AP28" s="163"/>
      <c r="AQ28" s="163"/>
      <c r="AR28" s="163"/>
      <c r="AS28" s="32"/>
      <c r="AT28" s="163"/>
      <c r="AU28" s="163"/>
      <c r="AV28" s="28"/>
      <c r="AW28" s="132" t="s">
        <v>474</v>
      </c>
      <c r="AX28" s="3"/>
    </row>
    <row r="29" spans="1:50" s="2" customFormat="1" ht="33" customHeight="1" x14ac:dyDescent="0.2">
      <c r="A29" s="157"/>
      <c r="B29" s="150"/>
      <c r="C29" s="150"/>
      <c r="D29" s="150"/>
      <c r="E29" s="150"/>
      <c r="F29" s="150"/>
      <c r="G29" s="150"/>
      <c r="H29" s="150"/>
      <c r="I29" s="150"/>
      <c r="J29" s="150"/>
      <c r="K29" s="150"/>
      <c r="L29" s="127"/>
      <c r="M29" s="175"/>
      <c r="N29" s="164"/>
      <c r="O29" s="13"/>
      <c r="P29" s="13" t="s">
        <v>2</v>
      </c>
      <c r="Q29" s="13"/>
      <c r="R29" s="14"/>
      <c r="S29" s="13"/>
      <c r="T29" s="14" t="s">
        <v>2</v>
      </c>
      <c r="U29" s="22"/>
      <c r="V29" s="14" t="s">
        <v>2</v>
      </c>
      <c r="W29" s="14"/>
      <c r="X29" s="14" t="s">
        <v>2</v>
      </c>
      <c r="Y29" s="14"/>
      <c r="Z29" s="14"/>
      <c r="AA29" s="14" t="s">
        <v>2</v>
      </c>
      <c r="AB29" s="22"/>
      <c r="AC29" s="14"/>
      <c r="AD29" s="14"/>
      <c r="AE29" s="22"/>
      <c r="AF29" s="14"/>
      <c r="AG29" s="14"/>
      <c r="AH29" s="14"/>
      <c r="AI29" s="22"/>
      <c r="AJ29" s="14"/>
      <c r="AK29" s="14"/>
      <c r="AL29" s="14"/>
      <c r="AM29" s="22"/>
      <c r="AN29" s="163"/>
      <c r="AO29" s="163"/>
      <c r="AP29" s="163"/>
      <c r="AQ29" s="163"/>
      <c r="AR29" s="163"/>
      <c r="AS29" s="32"/>
      <c r="AT29" s="163"/>
      <c r="AU29" s="163"/>
      <c r="AV29" s="28"/>
      <c r="AW29" s="132" t="s">
        <v>474</v>
      </c>
      <c r="AX29" s="3"/>
    </row>
  </sheetData>
  <autoFilter ref="A13:AW29"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85">
    <mergeCell ref="B1:AV1"/>
    <mergeCell ref="B2:AV2"/>
    <mergeCell ref="B3:AV3"/>
    <mergeCell ref="B4:AV4"/>
    <mergeCell ref="G28:G29"/>
    <mergeCell ref="H28:H29"/>
    <mergeCell ref="I28:I29"/>
    <mergeCell ref="J28:J29"/>
    <mergeCell ref="K28:K29"/>
    <mergeCell ref="M28:M29"/>
    <mergeCell ref="F28:F29"/>
    <mergeCell ref="J23:J24"/>
    <mergeCell ref="K23:K24"/>
    <mergeCell ref="M23:M24"/>
    <mergeCell ref="N23:N24"/>
    <mergeCell ref="F23:F24"/>
    <mergeCell ref="A28:A29"/>
    <mergeCell ref="B28:B29"/>
    <mergeCell ref="C28:C29"/>
    <mergeCell ref="D28:D29"/>
    <mergeCell ref="E28:E29"/>
    <mergeCell ref="G23:G24"/>
    <mergeCell ref="H23:H24"/>
    <mergeCell ref="I23:I24"/>
    <mergeCell ref="E21:E22"/>
    <mergeCell ref="F21:F22"/>
    <mergeCell ref="G21:G22"/>
    <mergeCell ref="H21:H22"/>
    <mergeCell ref="I21:I22"/>
    <mergeCell ref="A23:A24"/>
    <mergeCell ref="B23:B24"/>
    <mergeCell ref="C23:C24"/>
    <mergeCell ref="D23:D24"/>
    <mergeCell ref="E23:E24"/>
    <mergeCell ref="AT17:AU29"/>
    <mergeCell ref="N28:N29"/>
    <mergeCell ref="M16:M17"/>
    <mergeCell ref="K16:K17"/>
    <mergeCell ref="K21:K22"/>
    <mergeCell ref="N16:N17"/>
    <mergeCell ref="AN17:AR29"/>
    <mergeCell ref="AT13:AU14"/>
    <mergeCell ref="AF13:AH14"/>
    <mergeCell ref="M13:M15"/>
    <mergeCell ref="N13:N15"/>
    <mergeCell ref="O13:Q14"/>
    <mergeCell ref="R13:T14"/>
    <mergeCell ref="U13:U15"/>
    <mergeCell ref="V13:W14"/>
    <mergeCell ref="AE13:AE15"/>
    <mergeCell ref="AC13:AD14"/>
    <mergeCell ref="A21:A22"/>
    <mergeCell ref="B21:B22"/>
    <mergeCell ref="C21:C22"/>
    <mergeCell ref="D21:D22"/>
    <mergeCell ref="A13:A15"/>
    <mergeCell ref="B13:B15"/>
    <mergeCell ref="C13:K13"/>
    <mergeCell ref="H16:H17"/>
    <mergeCell ref="I16:I17"/>
    <mergeCell ref="J16:J17"/>
    <mergeCell ref="J21:J22"/>
    <mergeCell ref="A16:A17"/>
    <mergeCell ref="B16:B17"/>
    <mergeCell ref="C16:C17"/>
    <mergeCell ref="D16:D17"/>
    <mergeCell ref="E16:E17"/>
    <mergeCell ref="F16:F17"/>
    <mergeCell ref="G16:G17"/>
    <mergeCell ref="A1:A4"/>
    <mergeCell ref="AW13:AW15"/>
    <mergeCell ref="C14:H14"/>
    <mergeCell ref="I14:I15"/>
    <mergeCell ref="J14:J15"/>
    <mergeCell ref="K14:K15"/>
    <mergeCell ref="AI13:AI15"/>
    <mergeCell ref="AJ13:AL14"/>
    <mergeCell ref="AM13:AM15"/>
    <mergeCell ref="AN13:AO14"/>
    <mergeCell ref="AP13:AQ14"/>
    <mergeCell ref="AR13:AR14"/>
    <mergeCell ref="X13:Y14"/>
    <mergeCell ref="Z13:AA14"/>
    <mergeCell ref="L13:L15"/>
    <mergeCell ref="AB13:AB15"/>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14994-B6A0-4336-9789-CA59FFD55BE6}">
  <sheetPr>
    <tabColor rgb="FF92D050"/>
  </sheetPr>
  <dimension ref="A1:AX48"/>
  <sheetViews>
    <sheetView showGridLines="0" zoomScale="85" zoomScaleNormal="85" workbookViewId="0">
      <pane xSplit="1" ySplit="15" topLeftCell="B29" activePane="bottomRight" state="frozenSplit"/>
      <selection sqref="A1:XFD1048576"/>
      <selection pane="topRight" sqref="A1:XFD1048576"/>
      <selection pane="bottomLeft" sqref="A1:XFD1048576"/>
      <selection pane="bottomRight" activeCell="H16" sqref="H16"/>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50"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50"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50"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50"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50" s="2" customFormat="1" ht="12.75" x14ac:dyDescent="0.2">
      <c r="A5" s="117"/>
      <c r="B5" s="118"/>
      <c r="C5" s="118"/>
      <c r="D5" s="118"/>
      <c r="E5" s="118"/>
      <c r="F5" s="118"/>
      <c r="G5" s="118"/>
      <c r="H5" s="118"/>
      <c r="I5" s="118"/>
      <c r="J5" s="118"/>
      <c r="K5" s="118"/>
      <c r="L5" s="118"/>
      <c r="M5" s="118"/>
      <c r="N5" s="18"/>
    </row>
    <row r="6" spans="1:50" s="2" customFormat="1" ht="12.75" x14ac:dyDescent="0.2">
      <c r="A6" s="11" t="s">
        <v>9</v>
      </c>
      <c r="B6" s="119"/>
      <c r="C6" s="119"/>
      <c r="D6" s="119"/>
      <c r="E6" s="119"/>
      <c r="F6" s="118"/>
      <c r="G6" s="118"/>
      <c r="H6" s="118"/>
      <c r="I6" s="118"/>
      <c r="J6" s="118"/>
      <c r="K6" s="118"/>
      <c r="L6" s="118"/>
      <c r="M6" s="118"/>
      <c r="N6" s="18"/>
    </row>
    <row r="7" spans="1:50" s="2" customFormat="1" ht="12.75" x14ac:dyDescent="0.2">
      <c r="A7" s="135" t="s">
        <v>330</v>
      </c>
      <c r="B7" s="120"/>
      <c r="C7" s="120"/>
      <c r="D7" s="120"/>
      <c r="E7" s="120"/>
      <c r="F7" s="118"/>
      <c r="G7" s="118"/>
      <c r="H7" s="118"/>
      <c r="I7" s="118"/>
      <c r="J7" s="118"/>
      <c r="K7" s="118"/>
      <c r="L7" s="118"/>
      <c r="M7" s="118"/>
      <c r="N7" s="18"/>
    </row>
    <row r="8" spans="1:50" s="2" customFormat="1" ht="12.75" x14ac:dyDescent="0.2">
      <c r="A8" s="20"/>
      <c r="B8" s="120"/>
      <c r="C8" s="120"/>
      <c r="D8" s="120"/>
      <c r="E8" s="120"/>
      <c r="F8" s="118"/>
      <c r="G8" s="118"/>
      <c r="H8" s="118"/>
      <c r="I8" s="118"/>
      <c r="J8" s="118"/>
      <c r="K8" s="118"/>
      <c r="L8" s="118"/>
      <c r="M8" s="118"/>
      <c r="N8" s="18"/>
    </row>
    <row r="9" spans="1:50" s="2" customFormat="1" ht="12.75" x14ac:dyDescent="0.2">
      <c r="A9" s="20" t="s">
        <v>10</v>
      </c>
      <c r="B9" s="120"/>
      <c r="C9" s="120"/>
      <c r="D9" s="120"/>
      <c r="E9" s="120"/>
      <c r="F9" s="118"/>
      <c r="G9" s="118"/>
      <c r="H9" s="118"/>
      <c r="I9" s="118"/>
      <c r="J9" s="118"/>
      <c r="K9" s="118"/>
      <c r="L9" s="118"/>
      <c r="M9" s="118"/>
      <c r="N9" s="18"/>
    </row>
    <row r="10" spans="1:50" s="2" customFormat="1" ht="12.75" x14ac:dyDescent="0.2">
      <c r="A10" s="17" t="s">
        <v>11</v>
      </c>
      <c r="B10" s="120"/>
      <c r="C10" s="120"/>
      <c r="D10" s="120"/>
      <c r="E10" s="120"/>
      <c r="F10" s="118"/>
      <c r="G10" s="118"/>
      <c r="H10" s="118"/>
      <c r="I10" s="118"/>
      <c r="J10" s="118"/>
      <c r="K10" s="118"/>
      <c r="L10" s="118"/>
      <c r="M10" s="118"/>
      <c r="N10" s="18"/>
    </row>
    <row r="11" spans="1:50" s="2" customFormat="1" ht="12.75" x14ac:dyDescent="0.2">
      <c r="A11" s="20" t="s">
        <v>343</v>
      </c>
      <c r="B11" s="120"/>
      <c r="C11" s="120"/>
      <c r="D11" s="120"/>
      <c r="E11" s="120"/>
      <c r="F11" s="118"/>
      <c r="G11" s="118"/>
      <c r="H11" s="118"/>
      <c r="I11" s="118"/>
      <c r="J11" s="118"/>
      <c r="K11" s="118"/>
      <c r="L11" s="118"/>
      <c r="M11" s="118"/>
      <c r="N11" s="18"/>
    </row>
    <row r="12" spans="1:50" s="2" customFormat="1" ht="12.75" x14ac:dyDescent="0.2">
      <c r="A12" s="29" t="s">
        <v>344</v>
      </c>
      <c r="B12" s="121"/>
      <c r="C12" s="121"/>
      <c r="D12" s="121"/>
      <c r="E12" s="121"/>
      <c r="F12" s="118"/>
      <c r="G12" s="118"/>
      <c r="H12" s="118"/>
      <c r="I12" s="118"/>
      <c r="J12" s="118"/>
      <c r="K12" s="118"/>
      <c r="L12" s="118"/>
      <c r="M12" s="118"/>
      <c r="N12" s="18"/>
    </row>
    <row r="13" spans="1:50" s="11" customFormat="1" ht="30.75" customHeight="1" x14ac:dyDescent="0.2">
      <c r="A13" s="148" t="s">
        <v>13</v>
      </c>
      <c r="B13" s="139" t="s">
        <v>13</v>
      </c>
      <c r="C13" s="159" t="s">
        <v>14</v>
      </c>
      <c r="D13" s="160"/>
      <c r="E13" s="160"/>
      <c r="F13" s="160"/>
      <c r="G13" s="160"/>
      <c r="H13" s="160"/>
      <c r="I13" s="160"/>
      <c r="J13" s="160"/>
      <c r="K13" s="161"/>
      <c r="L13" s="151"/>
      <c r="M13" s="139"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50" s="11" customFormat="1" ht="12.75" x14ac:dyDescent="0.2">
      <c r="A14" s="148"/>
      <c r="B14" s="139"/>
      <c r="C14" s="139" t="s">
        <v>30</v>
      </c>
      <c r="D14" s="139"/>
      <c r="E14" s="139"/>
      <c r="F14" s="139"/>
      <c r="G14" s="139"/>
      <c r="H14" s="139"/>
      <c r="I14" s="139" t="s">
        <v>31</v>
      </c>
      <c r="J14" s="139" t="s">
        <v>32</v>
      </c>
      <c r="K14" s="139" t="s">
        <v>33</v>
      </c>
      <c r="L14" s="151"/>
      <c r="M14" s="139"/>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50" s="11" customFormat="1" ht="40.5" customHeight="1" x14ac:dyDescent="0.2">
      <c r="A15" s="148"/>
      <c r="B15" s="139"/>
      <c r="C15" s="9" t="s">
        <v>38</v>
      </c>
      <c r="D15" s="9" t="s">
        <v>39</v>
      </c>
      <c r="E15" s="9" t="s">
        <v>35</v>
      </c>
      <c r="F15" s="9" t="s">
        <v>40</v>
      </c>
      <c r="G15" s="9" t="s">
        <v>41</v>
      </c>
      <c r="H15" s="9" t="s">
        <v>42</v>
      </c>
      <c r="I15" s="140"/>
      <c r="J15" s="140"/>
      <c r="K15" s="140"/>
      <c r="L15" s="151"/>
      <c r="M15" s="139"/>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50" ht="76.5" x14ac:dyDescent="0.25">
      <c r="A16" s="15" t="s">
        <v>249</v>
      </c>
      <c r="B16" s="13" t="s">
        <v>2</v>
      </c>
      <c r="C16" s="13" t="s">
        <v>2</v>
      </c>
      <c r="D16" s="13"/>
      <c r="E16" s="13"/>
      <c r="F16" s="13"/>
      <c r="G16" s="13"/>
      <c r="H16" s="13" t="s">
        <v>12</v>
      </c>
      <c r="I16" s="13"/>
      <c r="J16" s="13"/>
      <c r="K16" s="13"/>
      <c r="L16" s="127"/>
      <c r="M16" s="12" t="s">
        <v>250</v>
      </c>
      <c r="N16" s="32"/>
      <c r="O16" s="13"/>
      <c r="P16" s="13" t="s">
        <v>2</v>
      </c>
      <c r="Q16" s="13"/>
      <c r="R16" s="14"/>
      <c r="S16" s="13" t="s">
        <v>2</v>
      </c>
      <c r="T16" s="14"/>
      <c r="U16" s="22"/>
      <c r="V16" s="14" t="s">
        <v>2</v>
      </c>
      <c r="W16" s="14"/>
      <c r="X16" s="14" t="s">
        <v>2</v>
      </c>
      <c r="Y16" s="14"/>
      <c r="Z16" s="14"/>
      <c r="AA16" s="14" t="s">
        <v>2</v>
      </c>
      <c r="AB16" s="22"/>
      <c r="AC16" s="14"/>
      <c r="AD16" s="14" t="s">
        <v>2</v>
      </c>
      <c r="AE16" s="22"/>
      <c r="AF16" s="14"/>
      <c r="AG16" s="14"/>
      <c r="AH16" s="14" t="s">
        <v>2</v>
      </c>
      <c r="AI16" s="22"/>
      <c r="AJ16" s="14"/>
      <c r="AK16" s="14"/>
      <c r="AL16" s="14" t="s">
        <v>2</v>
      </c>
      <c r="AM16" s="22"/>
      <c r="AN16" s="14" t="s">
        <v>2</v>
      </c>
      <c r="AO16" s="14"/>
      <c r="AP16" s="14" t="s">
        <v>2</v>
      </c>
      <c r="AQ16" s="14"/>
      <c r="AR16" s="14"/>
      <c r="AS16" s="32"/>
      <c r="AT16" s="14"/>
      <c r="AU16" s="14"/>
      <c r="AV16" s="33"/>
      <c r="AW16" s="15" t="s">
        <v>424</v>
      </c>
      <c r="AX16" s="3"/>
    </row>
    <row r="17" spans="1:50" ht="33" customHeight="1" x14ac:dyDescent="0.25">
      <c r="A17" s="157" t="s">
        <v>251</v>
      </c>
      <c r="B17" s="150" t="s">
        <v>2</v>
      </c>
      <c r="C17" s="150"/>
      <c r="D17" s="150"/>
      <c r="E17" s="150"/>
      <c r="F17" s="150"/>
      <c r="G17" s="150"/>
      <c r="H17" s="150" t="s">
        <v>12</v>
      </c>
      <c r="I17" s="150"/>
      <c r="J17" s="150"/>
      <c r="K17" s="150"/>
      <c r="L17" s="127"/>
      <c r="M17" s="12" t="s">
        <v>252</v>
      </c>
      <c r="N17" s="32"/>
      <c r="O17" s="13"/>
      <c r="P17" s="13" t="s">
        <v>2</v>
      </c>
      <c r="Q17" s="13"/>
      <c r="R17" s="14"/>
      <c r="S17" s="13" t="s">
        <v>2</v>
      </c>
      <c r="T17" s="14"/>
      <c r="U17" s="22"/>
      <c r="V17" s="14" t="s">
        <v>2</v>
      </c>
      <c r="W17" s="14"/>
      <c r="X17" s="14"/>
      <c r="Y17" s="14"/>
      <c r="Z17" s="14"/>
      <c r="AA17" s="14" t="s">
        <v>2</v>
      </c>
      <c r="AB17" s="22"/>
      <c r="AC17" s="14"/>
      <c r="AD17" s="14" t="s">
        <v>2</v>
      </c>
      <c r="AE17" s="22"/>
      <c r="AF17" s="14"/>
      <c r="AG17" s="14"/>
      <c r="AH17" s="14" t="s">
        <v>2</v>
      </c>
      <c r="AI17" s="22"/>
      <c r="AJ17" s="14"/>
      <c r="AK17" s="14"/>
      <c r="AL17" s="14" t="s">
        <v>2</v>
      </c>
      <c r="AM17" s="22"/>
      <c r="AN17" s="163"/>
      <c r="AO17" s="163"/>
      <c r="AP17" s="163"/>
      <c r="AQ17" s="163"/>
      <c r="AR17" s="163"/>
      <c r="AS17" s="32"/>
      <c r="AT17" s="177"/>
      <c r="AU17" s="177"/>
      <c r="AV17" s="28"/>
      <c r="AW17" s="15" t="s">
        <v>425</v>
      </c>
      <c r="AX17" s="3"/>
    </row>
    <row r="18" spans="1:50" ht="33" customHeight="1" x14ac:dyDescent="0.25">
      <c r="A18" s="157"/>
      <c r="B18" s="150"/>
      <c r="C18" s="150"/>
      <c r="D18" s="150"/>
      <c r="E18" s="150"/>
      <c r="F18" s="150"/>
      <c r="G18" s="150"/>
      <c r="H18" s="150"/>
      <c r="I18" s="150"/>
      <c r="J18" s="150"/>
      <c r="K18" s="150"/>
      <c r="L18" s="127"/>
      <c r="M18" s="12" t="s">
        <v>253</v>
      </c>
      <c r="N18" s="32"/>
      <c r="O18" s="13"/>
      <c r="P18" s="13" t="s">
        <v>2</v>
      </c>
      <c r="Q18" s="13"/>
      <c r="R18" s="14"/>
      <c r="S18" s="13" t="s">
        <v>2</v>
      </c>
      <c r="T18" s="14"/>
      <c r="U18" s="22"/>
      <c r="V18" s="14" t="s">
        <v>2</v>
      </c>
      <c r="W18" s="14"/>
      <c r="X18" s="14"/>
      <c r="Y18" s="14"/>
      <c r="Z18" s="14"/>
      <c r="AA18" s="14" t="s">
        <v>2</v>
      </c>
      <c r="AB18" s="22"/>
      <c r="AC18" s="14"/>
      <c r="AD18" s="14" t="s">
        <v>2</v>
      </c>
      <c r="AE18" s="22"/>
      <c r="AF18" s="14"/>
      <c r="AG18" s="14"/>
      <c r="AH18" s="14" t="s">
        <v>2</v>
      </c>
      <c r="AI18" s="22"/>
      <c r="AJ18" s="14"/>
      <c r="AK18" s="14"/>
      <c r="AL18" s="14" t="s">
        <v>2</v>
      </c>
      <c r="AM18" s="22"/>
      <c r="AN18" s="163"/>
      <c r="AO18" s="163"/>
      <c r="AP18" s="163"/>
      <c r="AQ18" s="163"/>
      <c r="AR18" s="163"/>
      <c r="AS18" s="32"/>
      <c r="AT18" s="177"/>
      <c r="AU18" s="177"/>
      <c r="AV18" s="28"/>
      <c r="AW18" s="15" t="s">
        <v>426</v>
      </c>
      <c r="AX18" s="3"/>
    </row>
    <row r="19" spans="1:50" ht="76.5" x14ac:dyDescent="0.25">
      <c r="A19" s="15" t="s">
        <v>254</v>
      </c>
      <c r="B19" s="13" t="s">
        <v>2</v>
      </c>
      <c r="C19" s="13"/>
      <c r="D19" s="13"/>
      <c r="E19" s="13"/>
      <c r="F19" s="13"/>
      <c r="G19" s="13"/>
      <c r="H19" s="13" t="s">
        <v>12</v>
      </c>
      <c r="I19" s="13"/>
      <c r="J19" s="13"/>
      <c r="K19" s="13"/>
      <c r="L19" s="127"/>
      <c r="M19" s="12" t="s">
        <v>255</v>
      </c>
      <c r="N19" s="32"/>
      <c r="O19" s="13"/>
      <c r="P19" s="13" t="s">
        <v>2</v>
      </c>
      <c r="Q19" s="13"/>
      <c r="R19" s="14"/>
      <c r="S19" s="13" t="s">
        <v>2</v>
      </c>
      <c r="T19" s="14"/>
      <c r="U19" s="22"/>
      <c r="V19" s="13" t="s">
        <v>2</v>
      </c>
      <c r="W19" s="14"/>
      <c r="X19" s="14" t="s">
        <v>2</v>
      </c>
      <c r="Y19" s="14"/>
      <c r="Z19" s="14"/>
      <c r="AA19" s="14" t="s">
        <v>2</v>
      </c>
      <c r="AB19" s="22"/>
      <c r="AC19" s="14"/>
      <c r="AD19" s="14" t="s">
        <v>2</v>
      </c>
      <c r="AE19" s="22"/>
      <c r="AF19" s="14"/>
      <c r="AG19" s="14"/>
      <c r="AH19" s="14" t="s">
        <v>2</v>
      </c>
      <c r="AI19" s="22"/>
      <c r="AJ19" s="14"/>
      <c r="AK19" s="14"/>
      <c r="AL19" s="14" t="s">
        <v>2</v>
      </c>
      <c r="AM19" s="22"/>
      <c r="AN19" s="163"/>
      <c r="AO19" s="163"/>
      <c r="AP19" s="163"/>
      <c r="AQ19" s="163"/>
      <c r="AR19" s="163"/>
      <c r="AS19" s="32"/>
      <c r="AT19" s="177"/>
      <c r="AU19" s="177"/>
      <c r="AV19" s="28"/>
      <c r="AW19" s="15" t="s">
        <v>425</v>
      </c>
      <c r="AX19" s="3"/>
    </row>
    <row r="20" spans="1:50" ht="33" customHeight="1" x14ac:dyDescent="0.25">
      <c r="A20" s="157" t="s">
        <v>256</v>
      </c>
      <c r="B20" s="150" t="s">
        <v>2</v>
      </c>
      <c r="C20" s="150"/>
      <c r="D20" s="150"/>
      <c r="E20" s="150"/>
      <c r="F20" s="150"/>
      <c r="G20" s="150"/>
      <c r="H20" s="150" t="s">
        <v>12</v>
      </c>
      <c r="I20" s="150"/>
      <c r="J20" s="150"/>
      <c r="K20" s="150"/>
      <c r="L20" s="127"/>
      <c r="M20" s="12" t="s">
        <v>257</v>
      </c>
      <c r="N20" s="32"/>
      <c r="O20" s="13"/>
      <c r="P20" s="13" t="s">
        <v>2</v>
      </c>
      <c r="Q20" s="13"/>
      <c r="R20" s="14"/>
      <c r="S20" s="13" t="s">
        <v>2</v>
      </c>
      <c r="T20" s="14"/>
      <c r="U20" s="22"/>
      <c r="V20" s="13" t="s">
        <v>2</v>
      </c>
      <c r="W20" s="14"/>
      <c r="X20" s="14" t="s">
        <v>2</v>
      </c>
      <c r="Y20" s="14"/>
      <c r="Z20" s="14"/>
      <c r="AA20" s="14" t="s">
        <v>2</v>
      </c>
      <c r="AB20" s="22"/>
      <c r="AC20" s="14"/>
      <c r="AD20" s="14" t="s">
        <v>2</v>
      </c>
      <c r="AE20" s="22"/>
      <c r="AF20" s="14"/>
      <c r="AG20" s="14"/>
      <c r="AH20" s="14" t="s">
        <v>2</v>
      </c>
      <c r="AI20" s="22"/>
      <c r="AJ20" s="14"/>
      <c r="AK20" s="14"/>
      <c r="AL20" s="14" t="s">
        <v>2</v>
      </c>
      <c r="AM20" s="22"/>
      <c r="AN20" s="163"/>
      <c r="AO20" s="163"/>
      <c r="AP20" s="163"/>
      <c r="AQ20" s="163"/>
      <c r="AR20" s="163"/>
      <c r="AS20" s="32"/>
      <c r="AT20" s="177"/>
      <c r="AU20" s="177"/>
      <c r="AV20" s="28"/>
      <c r="AW20" s="15" t="s">
        <v>425</v>
      </c>
      <c r="AX20" s="3"/>
    </row>
    <row r="21" spans="1:50" ht="33" customHeight="1" x14ac:dyDescent="0.25">
      <c r="A21" s="157"/>
      <c r="B21" s="150"/>
      <c r="C21" s="150"/>
      <c r="D21" s="150"/>
      <c r="E21" s="150"/>
      <c r="F21" s="150"/>
      <c r="G21" s="150"/>
      <c r="H21" s="150"/>
      <c r="I21" s="150"/>
      <c r="J21" s="150"/>
      <c r="K21" s="150"/>
      <c r="L21" s="127"/>
      <c r="M21" s="12" t="s">
        <v>258</v>
      </c>
      <c r="N21" s="32"/>
      <c r="O21" s="13"/>
      <c r="P21" s="13" t="s">
        <v>2</v>
      </c>
      <c r="Q21" s="13"/>
      <c r="R21" s="14"/>
      <c r="S21" s="13" t="s">
        <v>2</v>
      </c>
      <c r="T21" s="14"/>
      <c r="U21" s="22"/>
      <c r="V21" s="14" t="s">
        <v>2</v>
      </c>
      <c r="W21" s="14"/>
      <c r="X21" s="14" t="s">
        <v>2</v>
      </c>
      <c r="Y21" s="14"/>
      <c r="Z21" s="14"/>
      <c r="AA21" s="14" t="s">
        <v>2</v>
      </c>
      <c r="AB21" s="22"/>
      <c r="AC21" s="14"/>
      <c r="AD21" s="14" t="s">
        <v>2</v>
      </c>
      <c r="AE21" s="22"/>
      <c r="AF21" s="14"/>
      <c r="AG21" s="14"/>
      <c r="AH21" s="14" t="s">
        <v>2</v>
      </c>
      <c r="AI21" s="22"/>
      <c r="AJ21" s="14"/>
      <c r="AK21" s="14"/>
      <c r="AL21" s="14" t="s">
        <v>2</v>
      </c>
      <c r="AM21" s="22"/>
      <c r="AN21" s="163"/>
      <c r="AO21" s="163"/>
      <c r="AP21" s="163"/>
      <c r="AQ21" s="163"/>
      <c r="AR21" s="163"/>
      <c r="AS21" s="32"/>
      <c r="AT21" s="177"/>
      <c r="AU21" s="177"/>
      <c r="AV21" s="28"/>
      <c r="AW21" s="15" t="s">
        <v>427</v>
      </c>
      <c r="AX21" s="3"/>
    </row>
    <row r="22" spans="1:50" ht="33" customHeight="1" x14ac:dyDescent="0.25">
      <c r="A22" s="157"/>
      <c r="B22" s="150"/>
      <c r="C22" s="150"/>
      <c r="D22" s="150"/>
      <c r="E22" s="150"/>
      <c r="F22" s="150"/>
      <c r="G22" s="150"/>
      <c r="H22" s="150"/>
      <c r="I22" s="150"/>
      <c r="J22" s="150"/>
      <c r="K22" s="150"/>
      <c r="L22" s="127"/>
      <c r="M22" s="12" t="s">
        <v>259</v>
      </c>
      <c r="N22" s="32"/>
      <c r="O22" s="13"/>
      <c r="P22" s="13" t="s">
        <v>2</v>
      </c>
      <c r="Q22" s="13"/>
      <c r="R22" s="14"/>
      <c r="S22" s="13" t="s">
        <v>2</v>
      </c>
      <c r="T22" s="14"/>
      <c r="U22" s="22"/>
      <c r="V22" s="14" t="s">
        <v>2</v>
      </c>
      <c r="W22" s="14"/>
      <c r="X22" s="14" t="s">
        <v>2</v>
      </c>
      <c r="Y22" s="14"/>
      <c r="Z22" s="14"/>
      <c r="AA22" s="14" t="s">
        <v>2</v>
      </c>
      <c r="AB22" s="22"/>
      <c r="AC22" s="14"/>
      <c r="AD22" s="14" t="s">
        <v>2</v>
      </c>
      <c r="AE22" s="22"/>
      <c r="AF22" s="14"/>
      <c r="AG22" s="14"/>
      <c r="AH22" s="14" t="s">
        <v>2</v>
      </c>
      <c r="AI22" s="22"/>
      <c r="AJ22" s="14"/>
      <c r="AK22" s="14"/>
      <c r="AL22" s="14" t="s">
        <v>2</v>
      </c>
      <c r="AM22" s="22"/>
      <c r="AN22" s="163"/>
      <c r="AO22" s="163"/>
      <c r="AP22" s="163"/>
      <c r="AQ22" s="163"/>
      <c r="AR22" s="163"/>
      <c r="AS22" s="32"/>
      <c r="AT22" s="177"/>
      <c r="AU22" s="177"/>
      <c r="AV22" s="28"/>
      <c r="AW22" s="15" t="s">
        <v>427</v>
      </c>
      <c r="AX22" s="3"/>
    </row>
    <row r="23" spans="1:50" ht="33" customHeight="1" x14ac:dyDescent="0.25">
      <c r="A23" s="157" t="s">
        <v>260</v>
      </c>
      <c r="B23" s="150" t="s">
        <v>2</v>
      </c>
      <c r="C23" s="150"/>
      <c r="D23" s="150"/>
      <c r="E23" s="150"/>
      <c r="F23" s="150"/>
      <c r="G23" s="150"/>
      <c r="H23" s="150" t="s">
        <v>12</v>
      </c>
      <c r="I23" s="150"/>
      <c r="J23" s="150"/>
      <c r="K23" s="150"/>
      <c r="L23" s="127"/>
      <c r="M23" s="12" t="s">
        <v>261</v>
      </c>
      <c r="N23" s="32"/>
      <c r="O23" s="13"/>
      <c r="P23" s="13" t="s">
        <v>2</v>
      </c>
      <c r="Q23" s="13"/>
      <c r="R23" s="14"/>
      <c r="S23" s="13" t="s">
        <v>2</v>
      </c>
      <c r="T23" s="14"/>
      <c r="U23" s="22"/>
      <c r="V23" s="13" t="s">
        <v>2</v>
      </c>
      <c r="W23" s="14"/>
      <c r="X23" s="14" t="s">
        <v>2</v>
      </c>
      <c r="Y23" s="14"/>
      <c r="Z23" s="14"/>
      <c r="AA23" s="14" t="s">
        <v>2</v>
      </c>
      <c r="AB23" s="22"/>
      <c r="AC23" s="14"/>
      <c r="AD23" s="14" t="s">
        <v>2</v>
      </c>
      <c r="AE23" s="22"/>
      <c r="AF23" s="14"/>
      <c r="AG23" s="14"/>
      <c r="AH23" s="14" t="s">
        <v>2</v>
      </c>
      <c r="AI23" s="22"/>
      <c r="AJ23" s="14"/>
      <c r="AK23" s="14"/>
      <c r="AL23" s="14" t="s">
        <v>2</v>
      </c>
      <c r="AM23" s="22"/>
      <c r="AN23" s="163"/>
      <c r="AO23" s="163"/>
      <c r="AP23" s="163"/>
      <c r="AQ23" s="163"/>
      <c r="AR23" s="163"/>
      <c r="AS23" s="32"/>
      <c r="AT23" s="177"/>
      <c r="AU23" s="177"/>
      <c r="AV23" s="28"/>
      <c r="AW23" s="15" t="s">
        <v>427</v>
      </c>
      <c r="AX23" s="3"/>
    </row>
    <row r="24" spans="1:50" ht="33" customHeight="1" x14ac:dyDescent="0.25">
      <c r="A24" s="157"/>
      <c r="B24" s="150"/>
      <c r="C24" s="150"/>
      <c r="D24" s="150"/>
      <c r="E24" s="150"/>
      <c r="F24" s="150"/>
      <c r="G24" s="150"/>
      <c r="H24" s="150"/>
      <c r="I24" s="150"/>
      <c r="J24" s="150"/>
      <c r="K24" s="150"/>
      <c r="L24" s="127"/>
      <c r="M24" s="12" t="s">
        <v>262</v>
      </c>
      <c r="N24" s="32"/>
      <c r="O24" s="13"/>
      <c r="P24" s="13" t="s">
        <v>2</v>
      </c>
      <c r="Q24" s="13"/>
      <c r="R24" s="14"/>
      <c r="S24" s="13" t="s">
        <v>2</v>
      </c>
      <c r="T24" s="14"/>
      <c r="U24" s="22"/>
      <c r="V24" s="14" t="s">
        <v>2</v>
      </c>
      <c r="W24" s="14"/>
      <c r="X24" s="14" t="s">
        <v>2</v>
      </c>
      <c r="Y24" s="14"/>
      <c r="Z24" s="14"/>
      <c r="AA24" s="14" t="s">
        <v>2</v>
      </c>
      <c r="AB24" s="22"/>
      <c r="AC24" s="14"/>
      <c r="AD24" s="14" t="s">
        <v>2</v>
      </c>
      <c r="AE24" s="22"/>
      <c r="AF24" s="14"/>
      <c r="AG24" s="14"/>
      <c r="AH24" s="14" t="s">
        <v>2</v>
      </c>
      <c r="AI24" s="22"/>
      <c r="AJ24" s="14"/>
      <c r="AK24" s="14"/>
      <c r="AL24" s="14" t="s">
        <v>2</v>
      </c>
      <c r="AM24" s="22"/>
      <c r="AN24" s="163"/>
      <c r="AO24" s="163"/>
      <c r="AP24" s="163"/>
      <c r="AQ24" s="163"/>
      <c r="AR24" s="163"/>
      <c r="AS24" s="32"/>
      <c r="AT24" s="177"/>
      <c r="AU24" s="177"/>
      <c r="AV24" s="28"/>
      <c r="AW24" s="15" t="s">
        <v>425</v>
      </c>
      <c r="AX24" s="3"/>
    </row>
    <row r="25" spans="1:50" ht="33" customHeight="1" x14ac:dyDescent="0.25">
      <c r="A25" s="157"/>
      <c r="B25" s="150"/>
      <c r="C25" s="150"/>
      <c r="D25" s="150"/>
      <c r="E25" s="150"/>
      <c r="F25" s="150"/>
      <c r="G25" s="150"/>
      <c r="H25" s="150"/>
      <c r="I25" s="150"/>
      <c r="J25" s="150"/>
      <c r="K25" s="150"/>
      <c r="L25" s="127"/>
      <c r="M25" s="176" t="s">
        <v>263</v>
      </c>
      <c r="N25" s="164"/>
      <c r="O25" s="13"/>
      <c r="P25" s="13" t="s">
        <v>2</v>
      </c>
      <c r="Q25" s="13"/>
      <c r="R25" s="14"/>
      <c r="S25" s="13" t="s">
        <v>2</v>
      </c>
      <c r="T25" s="14"/>
      <c r="U25" s="22"/>
      <c r="V25" s="14" t="s">
        <v>2</v>
      </c>
      <c r="W25" s="14"/>
      <c r="X25" s="14" t="s">
        <v>2</v>
      </c>
      <c r="Y25" s="14"/>
      <c r="Z25" s="14"/>
      <c r="AA25" s="14" t="s">
        <v>2</v>
      </c>
      <c r="AB25" s="22"/>
      <c r="AC25" s="14"/>
      <c r="AD25" s="14" t="s">
        <v>2</v>
      </c>
      <c r="AE25" s="22"/>
      <c r="AF25" s="14"/>
      <c r="AG25" s="14"/>
      <c r="AH25" s="14" t="s">
        <v>2</v>
      </c>
      <c r="AI25" s="22"/>
      <c r="AJ25" s="14"/>
      <c r="AK25" s="14"/>
      <c r="AL25" s="14" t="s">
        <v>2</v>
      </c>
      <c r="AM25" s="22"/>
      <c r="AN25" s="163"/>
      <c r="AO25" s="163"/>
      <c r="AP25" s="163"/>
      <c r="AQ25" s="163"/>
      <c r="AR25" s="163"/>
      <c r="AS25" s="32"/>
      <c r="AT25" s="177"/>
      <c r="AU25" s="177"/>
      <c r="AV25" s="28"/>
      <c r="AW25" s="15" t="s">
        <v>425</v>
      </c>
      <c r="AX25" s="3"/>
    </row>
    <row r="26" spans="1:50" ht="33" customHeight="1" x14ac:dyDescent="0.25">
      <c r="A26" s="157"/>
      <c r="B26" s="150"/>
      <c r="C26" s="150"/>
      <c r="D26" s="150"/>
      <c r="E26" s="150"/>
      <c r="F26" s="150"/>
      <c r="G26" s="150"/>
      <c r="H26" s="150"/>
      <c r="I26" s="150"/>
      <c r="J26" s="150"/>
      <c r="K26" s="150"/>
      <c r="L26" s="127"/>
      <c r="M26" s="176"/>
      <c r="N26" s="164"/>
      <c r="O26" s="13"/>
      <c r="P26" s="13" t="s">
        <v>2</v>
      </c>
      <c r="Q26" s="13"/>
      <c r="R26" s="14"/>
      <c r="S26" s="13" t="s">
        <v>2</v>
      </c>
      <c r="T26" s="14"/>
      <c r="U26" s="22"/>
      <c r="V26" s="14" t="s">
        <v>2</v>
      </c>
      <c r="W26" s="14"/>
      <c r="X26" s="14" t="s">
        <v>2</v>
      </c>
      <c r="Y26" s="14"/>
      <c r="Z26" s="14"/>
      <c r="AA26" s="14" t="s">
        <v>2</v>
      </c>
      <c r="AB26" s="22"/>
      <c r="AC26" s="14"/>
      <c r="AD26" s="14" t="s">
        <v>2</v>
      </c>
      <c r="AE26" s="22"/>
      <c r="AF26" s="14"/>
      <c r="AG26" s="14"/>
      <c r="AH26" s="14" t="s">
        <v>2</v>
      </c>
      <c r="AI26" s="22"/>
      <c r="AJ26" s="14"/>
      <c r="AK26" s="14"/>
      <c r="AL26" s="14" t="s">
        <v>2</v>
      </c>
      <c r="AM26" s="22"/>
      <c r="AN26" s="163"/>
      <c r="AO26" s="163"/>
      <c r="AP26" s="163"/>
      <c r="AQ26" s="163"/>
      <c r="AR26" s="163"/>
      <c r="AS26" s="32"/>
      <c r="AT26" s="177"/>
      <c r="AU26" s="177"/>
      <c r="AV26" s="28"/>
      <c r="AW26" s="15" t="s">
        <v>428</v>
      </c>
      <c r="AX26" s="3"/>
    </row>
    <row r="27" spans="1:50" ht="33" customHeight="1" x14ac:dyDescent="0.25">
      <c r="A27" s="157" t="s">
        <v>264</v>
      </c>
      <c r="B27" s="150" t="s">
        <v>2</v>
      </c>
      <c r="C27" s="150"/>
      <c r="D27" s="150"/>
      <c r="E27" s="150"/>
      <c r="F27" s="150"/>
      <c r="G27" s="150"/>
      <c r="H27" s="150" t="s">
        <v>12</v>
      </c>
      <c r="I27" s="150"/>
      <c r="J27" s="150"/>
      <c r="K27" s="150"/>
      <c r="L27" s="127"/>
      <c r="M27" s="12" t="s">
        <v>257</v>
      </c>
      <c r="N27" s="32"/>
      <c r="O27" s="13"/>
      <c r="P27" s="13" t="s">
        <v>2</v>
      </c>
      <c r="Q27" s="13"/>
      <c r="R27" s="14"/>
      <c r="S27" s="13" t="s">
        <v>2</v>
      </c>
      <c r="T27" s="14"/>
      <c r="U27" s="22"/>
      <c r="V27" s="13" t="s">
        <v>2</v>
      </c>
      <c r="W27" s="14"/>
      <c r="X27" s="14" t="s">
        <v>2</v>
      </c>
      <c r="Y27" s="14"/>
      <c r="Z27" s="14"/>
      <c r="AA27" s="14" t="s">
        <v>2</v>
      </c>
      <c r="AB27" s="22"/>
      <c r="AC27" s="14"/>
      <c r="AD27" s="14" t="s">
        <v>2</v>
      </c>
      <c r="AE27" s="22"/>
      <c r="AF27" s="14"/>
      <c r="AG27" s="14"/>
      <c r="AH27" s="14" t="s">
        <v>2</v>
      </c>
      <c r="AI27" s="22"/>
      <c r="AJ27" s="14"/>
      <c r="AK27" s="14"/>
      <c r="AL27" s="14" t="s">
        <v>2</v>
      </c>
      <c r="AM27" s="22"/>
      <c r="AN27" s="163"/>
      <c r="AO27" s="163"/>
      <c r="AP27" s="163"/>
      <c r="AQ27" s="163"/>
      <c r="AR27" s="163"/>
      <c r="AS27" s="32"/>
      <c r="AT27" s="177"/>
      <c r="AU27" s="177"/>
      <c r="AV27" s="28"/>
      <c r="AW27" s="15" t="s">
        <v>425</v>
      </c>
      <c r="AX27" s="3"/>
    </row>
    <row r="28" spans="1:50" ht="33" customHeight="1" x14ac:dyDescent="0.25">
      <c r="A28" s="157"/>
      <c r="B28" s="150"/>
      <c r="C28" s="150"/>
      <c r="D28" s="150"/>
      <c r="E28" s="150"/>
      <c r="F28" s="150"/>
      <c r="G28" s="150"/>
      <c r="H28" s="150"/>
      <c r="I28" s="150"/>
      <c r="J28" s="150"/>
      <c r="K28" s="150"/>
      <c r="L28" s="127"/>
      <c r="M28" s="176" t="s">
        <v>265</v>
      </c>
      <c r="N28" s="164"/>
      <c r="O28" s="13"/>
      <c r="P28" s="13" t="s">
        <v>2</v>
      </c>
      <c r="Q28" s="13"/>
      <c r="R28" s="14"/>
      <c r="S28" s="13" t="s">
        <v>2</v>
      </c>
      <c r="T28" s="14"/>
      <c r="U28" s="22"/>
      <c r="V28" s="14" t="s">
        <v>2</v>
      </c>
      <c r="W28" s="14"/>
      <c r="X28" s="14" t="s">
        <v>2</v>
      </c>
      <c r="Y28" s="14"/>
      <c r="Z28" s="14"/>
      <c r="AA28" s="14" t="s">
        <v>2</v>
      </c>
      <c r="AB28" s="22"/>
      <c r="AC28" s="14"/>
      <c r="AD28" s="14" t="s">
        <v>2</v>
      </c>
      <c r="AE28" s="22"/>
      <c r="AF28" s="14"/>
      <c r="AG28" s="14"/>
      <c r="AH28" s="14" t="s">
        <v>2</v>
      </c>
      <c r="AI28" s="22"/>
      <c r="AJ28" s="14"/>
      <c r="AK28" s="14"/>
      <c r="AL28" s="14" t="s">
        <v>2</v>
      </c>
      <c r="AM28" s="22"/>
      <c r="AN28" s="163"/>
      <c r="AO28" s="163"/>
      <c r="AP28" s="163"/>
      <c r="AQ28" s="163"/>
      <c r="AR28" s="163"/>
      <c r="AS28" s="32"/>
      <c r="AT28" s="177"/>
      <c r="AU28" s="177"/>
      <c r="AV28" s="28"/>
      <c r="AW28" s="15" t="s">
        <v>427</v>
      </c>
      <c r="AX28" s="3"/>
    </row>
    <row r="29" spans="1:50" ht="33" customHeight="1" x14ac:dyDescent="0.25">
      <c r="A29" s="157"/>
      <c r="B29" s="150"/>
      <c r="C29" s="150"/>
      <c r="D29" s="150"/>
      <c r="E29" s="150"/>
      <c r="F29" s="150"/>
      <c r="G29" s="150"/>
      <c r="H29" s="150"/>
      <c r="I29" s="150"/>
      <c r="J29" s="150"/>
      <c r="K29" s="150"/>
      <c r="L29" s="127"/>
      <c r="M29" s="176"/>
      <c r="N29" s="164"/>
      <c r="O29" s="13"/>
      <c r="P29" s="13" t="s">
        <v>2</v>
      </c>
      <c r="Q29" s="13"/>
      <c r="R29" s="14"/>
      <c r="S29" s="13" t="s">
        <v>2</v>
      </c>
      <c r="T29" s="14"/>
      <c r="U29" s="22"/>
      <c r="V29" s="14" t="s">
        <v>2</v>
      </c>
      <c r="W29" s="14"/>
      <c r="X29" s="14" t="s">
        <v>2</v>
      </c>
      <c r="Y29" s="14"/>
      <c r="Z29" s="14"/>
      <c r="AA29" s="14" t="s">
        <v>2</v>
      </c>
      <c r="AB29" s="22"/>
      <c r="AC29" s="14"/>
      <c r="AD29" s="14" t="s">
        <v>2</v>
      </c>
      <c r="AE29" s="22"/>
      <c r="AF29" s="14"/>
      <c r="AG29" s="14"/>
      <c r="AH29" s="14" t="s">
        <v>2</v>
      </c>
      <c r="AI29" s="22"/>
      <c r="AJ29" s="14"/>
      <c r="AK29" s="14"/>
      <c r="AL29" s="14" t="s">
        <v>2</v>
      </c>
      <c r="AM29" s="22"/>
      <c r="AN29" s="163"/>
      <c r="AO29" s="163"/>
      <c r="AP29" s="163"/>
      <c r="AQ29" s="163"/>
      <c r="AR29" s="163"/>
      <c r="AS29" s="32"/>
      <c r="AT29" s="177"/>
      <c r="AU29" s="177"/>
      <c r="AV29" s="28"/>
      <c r="AW29" s="15" t="s">
        <v>427</v>
      </c>
      <c r="AX29" s="3"/>
    </row>
    <row r="30" spans="1:50" ht="33" customHeight="1" x14ac:dyDescent="0.25">
      <c r="A30" s="157" t="s">
        <v>266</v>
      </c>
      <c r="B30" s="150" t="s">
        <v>2</v>
      </c>
      <c r="C30" s="150"/>
      <c r="D30" s="150"/>
      <c r="E30" s="150" t="s">
        <v>2</v>
      </c>
      <c r="F30" s="150"/>
      <c r="G30" s="150"/>
      <c r="H30" s="150"/>
      <c r="I30" s="150"/>
      <c r="J30" s="150"/>
      <c r="K30" s="150"/>
      <c r="L30" s="127"/>
      <c r="M30" s="12" t="s">
        <v>267</v>
      </c>
      <c r="N30" s="32"/>
      <c r="O30" s="13"/>
      <c r="P30" s="13" t="s">
        <v>2</v>
      </c>
      <c r="Q30" s="13"/>
      <c r="R30" s="14"/>
      <c r="S30" s="13"/>
      <c r="T30" s="14" t="s">
        <v>2</v>
      </c>
      <c r="U30" s="22"/>
      <c r="V30" s="14" t="s">
        <v>2</v>
      </c>
      <c r="W30" s="14"/>
      <c r="X30" s="14"/>
      <c r="Y30" s="14" t="s">
        <v>2</v>
      </c>
      <c r="Z30" s="14" t="s">
        <v>2</v>
      </c>
      <c r="AA30" s="14"/>
      <c r="AB30" s="22"/>
      <c r="AC30" s="14"/>
      <c r="AD30" s="14" t="s">
        <v>2</v>
      </c>
      <c r="AE30" s="22"/>
      <c r="AF30" s="14"/>
      <c r="AG30" s="14"/>
      <c r="AH30" s="14" t="s">
        <v>2</v>
      </c>
      <c r="AI30" s="22"/>
      <c r="AJ30" s="14"/>
      <c r="AK30" s="14"/>
      <c r="AL30" s="14" t="s">
        <v>2</v>
      </c>
      <c r="AM30" s="22"/>
      <c r="AN30" s="163"/>
      <c r="AO30" s="163"/>
      <c r="AP30" s="163"/>
      <c r="AQ30" s="163"/>
      <c r="AR30" s="163"/>
      <c r="AS30" s="32"/>
      <c r="AT30" s="177"/>
      <c r="AU30" s="177"/>
      <c r="AV30" s="28"/>
      <c r="AW30" s="15" t="s">
        <v>429</v>
      </c>
      <c r="AX30" s="3"/>
    </row>
    <row r="31" spans="1:50" ht="33" customHeight="1" x14ac:dyDescent="0.25">
      <c r="A31" s="157"/>
      <c r="B31" s="150"/>
      <c r="C31" s="150"/>
      <c r="D31" s="150"/>
      <c r="E31" s="150"/>
      <c r="F31" s="150"/>
      <c r="G31" s="150"/>
      <c r="H31" s="150"/>
      <c r="I31" s="150"/>
      <c r="J31" s="150"/>
      <c r="K31" s="150"/>
      <c r="L31" s="127"/>
      <c r="M31" s="12" t="s">
        <v>268</v>
      </c>
      <c r="N31" s="32"/>
      <c r="O31" s="13"/>
      <c r="P31" s="13" t="s">
        <v>2</v>
      </c>
      <c r="Q31" s="13"/>
      <c r="R31" s="14"/>
      <c r="S31" s="13" t="s">
        <v>2</v>
      </c>
      <c r="T31" s="14"/>
      <c r="U31" s="22"/>
      <c r="V31" s="14" t="s">
        <v>2</v>
      </c>
      <c r="W31" s="14"/>
      <c r="X31" s="14" t="s">
        <v>2</v>
      </c>
      <c r="Y31" s="14"/>
      <c r="Z31" s="14" t="s">
        <v>2</v>
      </c>
      <c r="AA31" s="14"/>
      <c r="AB31" s="22"/>
      <c r="AC31" s="14"/>
      <c r="AD31" s="14" t="s">
        <v>2</v>
      </c>
      <c r="AE31" s="22"/>
      <c r="AF31" s="14"/>
      <c r="AG31" s="14"/>
      <c r="AH31" s="14" t="s">
        <v>2</v>
      </c>
      <c r="AI31" s="22"/>
      <c r="AJ31" s="14"/>
      <c r="AK31" s="14"/>
      <c r="AL31" s="14" t="s">
        <v>2</v>
      </c>
      <c r="AM31" s="22"/>
      <c r="AN31" s="163"/>
      <c r="AO31" s="163"/>
      <c r="AP31" s="163"/>
      <c r="AQ31" s="163"/>
      <c r="AR31" s="163"/>
      <c r="AS31" s="32"/>
      <c r="AT31" s="177"/>
      <c r="AU31" s="177"/>
      <c r="AV31" s="28"/>
      <c r="AW31" s="15" t="s">
        <v>427</v>
      </c>
      <c r="AX31" s="3"/>
    </row>
    <row r="32" spans="1:50" ht="33" customHeight="1" x14ac:dyDescent="0.25">
      <c r="A32" s="15" t="s">
        <v>269</v>
      </c>
      <c r="B32" s="13" t="s">
        <v>496</v>
      </c>
      <c r="C32" s="13"/>
      <c r="D32" s="13"/>
      <c r="E32" s="13"/>
      <c r="F32" s="13"/>
      <c r="G32" s="13"/>
      <c r="H32" s="13" t="s">
        <v>2</v>
      </c>
      <c r="I32" s="13"/>
      <c r="J32" s="13"/>
      <c r="K32" s="13"/>
      <c r="L32" s="127"/>
      <c r="M32" s="12" t="s">
        <v>270</v>
      </c>
      <c r="N32" s="32"/>
      <c r="O32" s="13"/>
      <c r="P32" s="13" t="s">
        <v>2</v>
      </c>
      <c r="Q32" s="13"/>
      <c r="R32" s="14"/>
      <c r="S32" s="13" t="s">
        <v>2</v>
      </c>
      <c r="T32" s="13"/>
      <c r="U32" s="22"/>
      <c r="V32" s="14"/>
      <c r="W32" s="14" t="s">
        <v>2</v>
      </c>
      <c r="X32" s="14"/>
      <c r="Y32" s="14" t="s">
        <v>2</v>
      </c>
      <c r="Z32" s="14" t="s">
        <v>2</v>
      </c>
      <c r="AA32" s="14"/>
      <c r="AB32" s="22"/>
      <c r="AC32" s="14"/>
      <c r="AD32" s="14" t="s">
        <v>2</v>
      </c>
      <c r="AE32" s="22"/>
      <c r="AF32" s="14"/>
      <c r="AG32" s="14"/>
      <c r="AH32" s="14" t="s">
        <v>2</v>
      </c>
      <c r="AI32" s="22"/>
      <c r="AJ32" s="14"/>
      <c r="AK32" s="14"/>
      <c r="AL32" s="14" t="s">
        <v>2</v>
      </c>
      <c r="AM32" s="22"/>
      <c r="AN32" s="163"/>
      <c r="AO32" s="163"/>
      <c r="AP32" s="163"/>
      <c r="AQ32" s="163"/>
      <c r="AR32" s="163"/>
      <c r="AS32" s="32"/>
      <c r="AT32" s="177"/>
      <c r="AU32" s="177"/>
      <c r="AV32" s="28"/>
      <c r="AW32" s="15" t="s">
        <v>430</v>
      </c>
      <c r="AX32" s="3"/>
    </row>
    <row r="33" spans="1:50" ht="33" customHeight="1" x14ac:dyDescent="0.25">
      <c r="A33" s="157" t="s">
        <v>271</v>
      </c>
      <c r="B33" s="150" t="s">
        <v>496</v>
      </c>
      <c r="C33" s="150"/>
      <c r="D33" s="150"/>
      <c r="E33" s="150"/>
      <c r="F33" s="150"/>
      <c r="G33" s="150"/>
      <c r="H33" s="150" t="s">
        <v>2</v>
      </c>
      <c r="I33" s="150"/>
      <c r="J33" s="150"/>
      <c r="K33" s="150"/>
      <c r="L33" s="127"/>
      <c r="M33" s="12" t="s">
        <v>46</v>
      </c>
      <c r="N33" s="32"/>
      <c r="O33" s="13"/>
      <c r="P33" s="13" t="s">
        <v>2</v>
      </c>
      <c r="Q33" s="13"/>
      <c r="R33" s="14"/>
      <c r="S33" s="13"/>
      <c r="T33" s="14" t="s">
        <v>2</v>
      </c>
      <c r="U33" s="22"/>
      <c r="V33" s="14"/>
      <c r="W33" s="14" t="s">
        <v>2</v>
      </c>
      <c r="X33" s="14"/>
      <c r="Y33" s="14" t="s">
        <v>2</v>
      </c>
      <c r="Z33" s="14" t="s">
        <v>2</v>
      </c>
      <c r="AA33" s="14"/>
      <c r="AB33" s="22"/>
      <c r="AC33" s="14"/>
      <c r="AD33" s="14" t="s">
        <v>2</v>
      </c>
      <c r="AE33" s="22"/>
      <c r="AF33" s="14"/>
      <c r="AG33" s="14"/>
      <c r="AH33" s="14" t="s">
        <v>2</v>
      </c>
      <c r="AI33" s="22"/>
      <c r="AJ33" s="14"/>
      <c r="AK33" s="14"/>
      <c r="AL33" s="14" t="s">
        <v>2</v>
      </c>
      <c r="AM33" s="22"/>
      <c r="AN33" s="163"/>
      <c r="AO33" s="163"/>
      <c r="AP33" s="163"/>
      <c r="AQ33" s="163"/>
      <c r="AR33" s="163"/>
      <c r="AS33" s="32"/>
      <c r="AT33" s="177"/>
      <c r="AU33" s="177"/>
      <c r="AV33" s="28"/>
      <c r="AW33" s="132" t="s">
        <v>431</v>
      </c>
      <c r="AX33" s="3"/>
    </row>
    <row r="34" spans="1:50" ht="33" customHeight="1" x14ac:dyDescent="0.25">
      <c r="A34" s="157"/>
      <c r="B34" s="150"/>
      <c r="C34" s="150"/>
      <c r="D34" s="150"/>
      <c r="E34" s="150"/>
      <c r="F34" s="150"/>
      <c r="G34" s="150"/>
      <c r="H34" s="150"/>
      <c r="I34" s="150"/>
      <c r="J34" s="150"/>
      <c r="K34" s="150"/>
      <c r="L34" s="127"/>
      <c r="M34" s="12" t="s">
        <v>272</v>
      </c>
      <c r="N34" s="32"/>
      <c r="O34" s="13"/>
      <c r="P34" s="13" t="s">
        <v>2</v>
      </c>
      <c r="Q34" s="13"/>
      <c r="R34" s="14"/>
      <c r="S34" s="13"/>
      <c r="T34" s="14" t="s">
        <v>2</v>
      </c>
      <c r="U34" s="22"/>
      <c r="V34" s="14"/>
      <c r="W34" s="14" t="s">
        <v>2</v>
      </c>
      <c r="X34" s="14"/>
      <c r="Y34" s="14" t="s">
        <v>2</v>
      </c>
      <c r="Z34" s="14" t="s">
        <v>2</v>
      </c>
      <c r="AA34" s="14"/>
      <c r="AB34" s="22"/>
      <c r="AC34" s="14"/>
      <c r="AD34" s="14" t="s">
        <v>2</v>
      </c>
      <c r="AE34" s="22"/>
      <c r="AF34" s="14"/>
      <c r="AG34" s="14"/>
      <c r="AH34" s="14" t="s">
        <v>2</v>
      </c>
      <c r="AI34" s="22"/>
      <c r="AJ34" s="14"/>
      <c r="AK34" s="14"/>
      <c r="AL34" s="14" t="s">
        <v>2</v>
      </c>
      <c r="AM34" s="22"/>
      <c r="AN34" s="163"/>
      <c r="AO34" s="163"/>
      <c r="AP34" s="163"/>
      <c r="AQ34" s="163"/>
      <c r="AR34" s="163"/>
      <c r="AS34" s="32"/>
      <c r="AT34" s="177"/>
      <c r="AU34" s="177"/>
      <c r="AV34" s="28"/>
      <c r="AW34" s="132" t="s">
        <v>432</v>
      </c>
      <c r="AX34" s="3"/>
    </row>
    <row r="35" spans="1:50" ht="33" customHeight="1" x14ac:dyDescent="0.25">
      <c r="A35" s="157"/>
      <c r="B35" s="150"/>
      <c r="C35" s="150"/>
      <c r="D35" s="150"/>
      <c r="E35" s="150"/>
      <c r="F35" s="150"/>
      <c r="G35" s="150"/>
      <c r="H35" s="150"/>
      <c r="I35" s="150"/>
      <c r="J35" s="150"/>
      <c r="K35" s="150"/>
      <c r="L35" s="127"/>
      <c r="M35" s="12" t="s">
        <v>273</v>
      </c>
      <c r="N35" s="32"/>
      <c r="O35" s="13"/>
      <c r="P35" s="13" t="s">
        <v>2</v>
      </c>
      <c r="Q35" s="13"/>
      <c r="R35" s="14"/>
      <c r="S35" s="13"/>
      <c r="T35" s="14" t="s">
        <v>2</v>
      </c>
      <c r="U35" s="22"/>
      <c r="V35" s="14"/>
      <c r="W35" s="14" t="s">
        <v>2</v>
      </c>
      <c r="X35" s="14"/>
      <c r="Y35" s="14" t="s">
        <v>2</v>
      </c>
      <c r="Z35" s="14" t="s">
        <v>2</v>
      </c>
      <c r="AA35" s="14"/>
      <c r="AB35" s="22"/>
      <c r="AC35" s="14"/>
      <c r="AD35" s="14" t="s">
        <v>2</v>
      </c>
      <c r="AE35" s="22"/>
      <c r="AF35" s="14"/>
      <c r="AG35" s="14"/>
      <c r="AH35" s="14" t="s">
        <v>2</v>
      </c>
      <c r="AI35" s="22"/>
      <c r="AJ35" s="14"/>
      <c r="AK35" s="14"/>
      <c r="AL35" s="14" t="s">
        <v>2</v>
      </c>
      <c r="AM35" s="22"/>
      <c r="AN35" s="163"/>
      <c r="AO35" s="163"/>
      <c r="AP35" s="163"/>
      <c r="AQ35" s="163"/>
      <c r="AR35" s="163"/>
      <c r="AS35" s="32"/>
      <c r="AT35" s="177"/>
      <c r="AU35" s="177"/>
      <c r="AV35" s="28"/>
      <c r="AW35" s="132" t="s">
        <v>432</v>
      </c>
      <c r="AX35" s="3"/>
    </row>
    <row r="36" spans="1:50" ht="33" customHeight="1" x14ac:dyDescent="0.25">
      <c r="A36" s="157" t="s">
        <v>316</v>
      </c>
      <c r="B36" s="150" t="s">
        <v>2</v>
      </c>
      <c r="C36" s="150"/>
      <c r="D36" s="150"/>
      <c r="E36" s="150"/>
      <c r="F36" s="150"/>
      <c r="G36" s="150"/>
      <c r="H36" s="150" t="s">
        <v>2</v>
      </c>
      <c r="I36" s="150"/>
      <c r="J36" s="150"/>
      <c r="K36" s="150"/>
      <c r="L36" s="127"/>
      <c r="M36" s="176" t="s">
        <v>317</v>
      </c>
      <c r="N36" s="164"/>
      <c r="O36" s="13"/>
      <c r="P36" s="13"/>
      <c r="Q36" s="13" t="s">
        <v>2</v>
      </c>
      <c r="R36" s="14"/>
      <c r="S36" s="13"/>
      <c r="T36" s="14" t="s">
        <v>2</v>
      </c>
      <c r="U36" s="22"/>
      <c r="V36" s="14"/>
      <c r="W36" s="14" t="s">
        <v>2</v>
      </c>
      <c r="X36" s="14"/>
      <c r="Y36" s="14" t="s">
        <v>2</v>
      </c>
      <c r="Z36" s="14"/>
      <c r="AA36" s="14" t="s">
        <v>2</v>
      </c>
      <c r="AB36" s="22"/>
      <c r="AC36" s="14" t="s">
        <v>2</v>
      </c>
      <c r="AD36" s="14"/>
      <c r="AE36" s="22"/>
      <c r="AF36" s="14"/>
      <c r="AG36" s="14"/>
      <c r="AH36" s="14" t="s">
        <v>2</v>
      </c>
      <c r="AI36" s="22"/>
      <c r="AJ36" s="14"/>
      <c r="AK36" s="14"/>
      <c r="AL36" s="14" t="s">
        <v>2</v>
      </c>
      <c r="AM36" s="22"/>
      <c r="AN36" s="163"/>
      <c r="AO36" s="163"/>
      <c r="AP36" s="163"/>
      <c r="AQ36" s="163"/>
      <c r="AR36" s="163"/>
      <c r="AS36" s="32"/>
      <c r="AT36" s="177"/>
      <c r="AU36" s="177"/>
      <c r="AV36" s="28"/>
      <c r="AW36" s="15" t="s">
        <v>403</v>
      </c>
    </row>
    <row r="37" spans="1:50" ht="33" customHeight="1" x14ac:dyDescent="0.25">
      <c r="A37" s="157"/>
      <c r="B37" s="150"/>
      <c r="C37" s="150"/>
      <c r="D37" s="150"/>
      <c r="E37" s="150"/>
      <c r="F37" s="150"/>
      <c r="G37" s="150"/>
      <c r="H37" s="150"/>
      <c r="I37" s="150"/>
      <c r="J37" s="150"/>
      <c r="K37" s="150"/>
      <c r="L37" s="127"/>
      <c r="M37" s="176"/>
      <c r="N37" s="164"/>
      <c r="O37" s="13"/>
      <c r="P37" s="13"/>
      <c r="Q37" s="13" t="s">
        <v>2</v>
      </c>
      <c r="R37" s="14"/>
      <c r="S37" s="13"/>
      <c r="T37" s="14" t="s">
        <v>2</v>
      </c>
      <c r="U37" s="22"/>
      <c r="V37" s="14"/>
      <c r="W37" s="14" t="s">
        <v>2</v>
      </c>
      <c r="X37" s="14"/>
      <c r="Y37" s="14" t="s">
        <v>2</v>
      </c>
      <c r="Z37" s="14"/>
      <c r="AA37" s="14" t="s">
        <v>2</v>
      </c>
      <c r="AB37" s="22"/>
      <c r="AC37" s="14" t="s">
        <v>2</v>
      </c>
      <c r="AD37" s="14"/>
      <c r="AE37" s="22"/>
      <c r="AF37" s="14"/>
      <c r="AG37" s="14"/>
      <c r="AH37" s="14" t="s">
        <v>2</v>
      </c>
      <c r="AI37" s="22"/>
      <c r="AJ37" s="14"/>
      <c r="AK37" s="14"/>
      <c r="AL37" s="14" t="s">
        <v>2</v>
      </c>
      <c r="AM37" s="22"/>
      <c r="AN37" s="163"/>
      <c r="AO37" s="163"/>
      <c r="AP37" s="163"/>
      <c r="AQ37" s="163"/>
      <c r="AR37" s="163"/>
      <c r="AS37" s="32"/>
      <c r="AT37" s="177"/>
      <c r="AU37" s="177"/>
      <c r="AV37" s="28"/>
      <c r="AW37" s="15" t="s">
        <v>403</v>
      </c>
    </row>
    <row r="38" spans="1:50" ht="33" customHeight="1" x14ac:dyDescent="0.25">
      <c r="A38" s="157" t="s">
        <v>318</v>
      </c>
      <c r="B38" s="150" t="s">
        <v>496</v>
      </c>
      <c r="C38" s="150"/>
      <c r="D38" s="150"/>
      <c r="E38" s="150"/>
      <c r="F38" s="150"/>
      <c r="G38" s="150"/>
      <c r="H38" s="150" t="s">
        <v>2</v>
      </c>
      <c r="I38" s="150"/>
      <c r="J38" s="150"/>
      <c r="K38" s="150"/>
      <c r="L38" s="127"/>
      <c r="M38" s="176" t="s">
        <v>319</v>
      </c>
      <c r="N38" s="164"/>
      <c r="O38" s="13"/>
      <c r="P38" s="13"/>
      <c r="Q38" s="13" t="s">
        <v>2</v>
      </c>
      <c r="R38" s="14"/>
      <c r="S38" s="13"/>
      <c r="T38" s="14" t="s">
        <v>2</v>
      </c>
      <c r="U38" s="22"/>
      <c r="V38" s="14"/>
      <c r="W38" s="14" t="s">
        <v>2</v>
      </c>
      <c r="X38" s="14"/>
      <c r="Y38" s="14" t="s">
        <v>2</v>
      </c>
      <c r="Z38" s="14"/>
      <c r="AA38" s="14" t="s">
        <v>2</v>
      </c>
      <c r="AB38" s="22"/>
      <c r="AC38" s="14" t="s">
        <v>2</v>
      </c>
      <c r="AD38" s="14"/>
      <c r="AE38" s="22"/>
      <c r="AF38" s="14"/>
      <c r="AG38" s="14"/>
      <c r="AH38" s="14" t="s">
        <v>2</v>
      </c>
      <c r="AI38" s="22"/>
      <c r="AJ38" s="14"/>
      <c r="AK38" s="14"/>
      <c r="AL38" s="14" t="s">
        <v>2</v>
      </c>
      <c r="AM38" s="22"/>
      <c r="AN38" s="163"/>
      <c r="AO38" s="163"/>
      <c r="AP38" s="163"/>
      <c r="AQ38" s="163"/>
      <c r="AR38" s="163"/>
      <c r="AS38" s="32"/>
      <c r="AT38" s="177"/>
      <c r="AU38" s="177"/>
      <c r="AV38" s="28"/>
      <c r="AW38" s="15" t="s">
        <v>403</v>
      </c>
    </row>
    <row r="39" spans="1:50" ht="33" customHeight="1" x14ac:dyDescent="0.25">
      <c r="A39" s="157"/>
      <c r="B39" s="150"/>
      <c r="C39" s="150"/>
      <c r="D39" s="150"/>
      <c r="E39" s="150"/>
      <c r="F39" s="150"/>
      <c r="G39" s="150"/>
      <c r="H39" s="150"/>
      <c r="I39" s="150"/>
      <c r="J39" s="150"/>
      <c r="K39" s="150"/>
      <c r="L39" s="127"/>
      <c r="M39" s="176"/>
      <c r="N39" s="164"/>
      <c r="O39" s="13"/>
      <c r="P39" s="13"/>
      <c r="Q39" s="13" t="s">
        <v>2</v>
      </c>
      <c r="R39" s="14"/>
      <c r="S39" s="13"/>
      <c r="T39" s="14" t="s">
        <v>2</v>
      </c>
      <c r="U39" s="22"/>
      <c r="V39" s="14"/>
      <c r="W39" s="14" t="s">
        <v>2</v>
      </c>
      <c r="X39" s="14"/>
      <c r="Y39" s="14" t="s">
        <v>2</v>
      </c>
      <c r="Z39" s="14"/>
      <c r="AA39" s="14" t="s">
        <v>2</v>
      </c>
      <c r="AB39" s="22"/>
      <c r="AC39" s="14" t="s">
        <v>2</v>
      </c>
      <c r="AD39" s="14"/>
      <c r="AE39" s="22"/>
      <c r="AF39" s="14"/>
      <c r="AG39" s="14"/>
      <c r="AH39" s="14" t="s">
        <v>2</v>
      </c>
      <c r="AI39" s="22"/>
      <c r="AJ39" s="14"/>
      <c r="AK39" s="14"/>
      <c r="AL39" s="14" t="s">
        <v>2</v>
      </c>
      <c r="AM39" s="22"/>
      <c r="AN39" s="163"/>
      <c r="AO39" s="163"/>
      <c r="AP39" s="163"/>
      <c r="AQ39" s="163"/>
      <c r="AR39" s="163"/>
      <c r="AS39" s="32"/>
      <c r="AT39" s="177"/>
      <c r="AU39" s="177"/>
      <c r="AV39" s="28"/>
      <c r="AW39" s="15" t="s">
        <v>403</v>
      </c>
    </row>
    <row r="40" spans="1:50" ht="33" customHeight="1" x14ac:dyDescent="0.25">
      <c r="A40" s="157" t="s">
        <v>320</v>
      </c>
      <c r="B40" s="150" t="s">
        <v>496</v>
      </c>
      <c r="C40" s="150"/>
      <c r="D40" s="150"/>
      <c r="E40" s="150"/>
      <c r="F40" s="150"/>
      <c r="G40" s="150"/>
      <c r="H40" s="150" t="s">
        <v>2</v>
      </c>
      <c r="I40" s="150"/>
      <c r="J40" s="150"/>
      <c r="K40" s="150"/>
      <c r="L40" s="127"/>
      <c r="M40" s="176" t="s">
        <v>321</v>
      </c>
      <c r="N40" s="164"/>
      <c r="O40" s="13"/>
      <c r="P40" s="13"/>
      <c r="Q40" s="13" t="s">
        <v>2</v>
      </c>
      <c r="R40" s="14"/>
      <c r="S40" s="13"/>
      <c r="T40" s="14" t="s">
        <v>2</v>
      </c>
      <c r="U40" s="22"/>
      <c r="V40" s="14"/>
      <c r="W40" s="14" t="s">
        <v>2</v>
      </c>
      <c r="X40" s="14"/>
      <c r="Y40" s="14" t="s">
        <v>2</v>
      </c>
      <c r="Z40" s="14"/>
      <c r="AA40" s="14" t="s">
        <v>2</v>
      </c>
      <c r="AB40" s="22"/>
      <c r="AC40" s="14" t="s">
        <v>2</v>
      </c>
      <c r="AD40" s="14"/>
      <c r="AE40" s="22"/>
      <c r="AF40" s="14"/>
      <c r="AG40" s="14"/>
      <c r="AH40" s="14" t="s">
        <v>2</v>
      </c>
      <c r="AI40" s="22"/>
      <c r="AJ40" s="14"/>
      <c r="AK40" s="14"/>
      <c r="AL40" s="14" t="s">
        <v>2</v>
      </c>
      <c r="AM40" s="22"/>
      <c r="AN40" s="163"/>
      <c r="AO40" s="163"/>
      <c r="AP40" s="163"/>
      <c r="AQ40" s="163"/>
      <c r="AR40" s="163"/>
      <c r="AS40" s="32"/>
      <c r="AT40" s="177"/>
      <c r="AU40" s="177"/>
      <c r="AV40" s="28"/>
      <c r="AW40" s="15" t="s">
        <v>403</v>
      </c>
    </row>
    <row r="41" spans="1:50" ht="33" customHeight="1" x14ac:dyDescent="0.25">
      <c r="A41" s="157"/>
      <c r="B41" s="150"/>
      <c r="C41" s="150"/>
      <c r="D41" s="150"/>
      <c r="E41" s="150"/>
      <c r="F41" s="150"/>
      <c r="G41" s="150"/>
      <c r="H41" s="150"/>
      <c r="I41" s="150"/>
      <c r="J41" s="150"/>
      <c r="K41" s="150"/>
      <c r="L41" s="127"/>
      <c r="M41" s="176"/>
      <c r="N41" s="164"/>
      <c r="O41" s="13"/>
      <c r="P41" s="13"/>
      <c r="Q41" s="13" t="s">
        <v>2</v>
      </c>
      <c r="R41" s="14"/>
      <c r="S41" s="13"/>
      <c r="T41" s="14" t="s">
        <v>2</v>
      </c>
      <c r="U41" s="22"/>
      <c r="V41" s="14"/>
      <c r="W41" s="14" t="s">
        <v>2</v>
      </c>
      <c r="X41" s="14"/>
      <c r="Y41" s="14" t="s">
        <v>2</v>
      </c>
      <c r="Z41" s="14"/>
      <c r="AA41" s="14" t="s">
        <v>2</v>
      </c>
      <c r="AB41" s="22"/>
      <c r="AC41" s="14" t="s">
        <v>2</v>
      </c>
      <c r="AD41" s="14"/>
      <c r="AE41" s="22"/>
      <c r="AF41" s="14"/>
      <c r="AG41" s="14"/>
      <c r="AH41" s="14" t="s">
        <v>2</v>
      </c>
      <c r="AI41" s="22"/>
      <c r="AJ41" s="14"/>
      <c r="AK41" s="14"/>
      <c r="AL41" s="14" t="s">
        <v>2</v>
      </c>
      <c r="AM41" s="22"/>
      <c r="AN41" s="163"/>
      <c r="AO41" s="163"/>
      <c r="AP41" s="163"/>
      <c r="AQ41" s="163"/>
      <c r="AR41" s="163"/>
      <c r="AS41" s="32"/>
      <c r="AT41" s="177"/>
      <c r="AU41" s="177"/>
      <c r="AV41" s="28"/>
      <c r="AW41" s="15" t="s">
        <v>403</v>
      </c>
    </row>
    <row r="42" spans="1:50" ht="33" customHeight="1" x14ac:dyDescent="0.25">
      <c r="A42" s="157" t="s">
        <v>322</v>
      </c>
      <c r="B42" s="150" t="s">
        <v>2</v>
      </c>
      <c r="C42" s="150"/>
      <c r="D42" s="150"/>
      <c r="E42" s="150"/>
      <c r="F42" s="150"/>
      <c r="G42" s="150"/>
      <c r="H42" s="150" t="s">
        <v>2</v>
      </c>
      <c r="I42" s="150"/>
      <c r="J42" s="150"/>
      <c r="K42" s="150"/>
      <c r="L42" s="127"/>
      <c r="M42" s="176" t="s">
        <v>323</v>
      </c>
      <c r="N42" s="32"/>
      <c r="O42" s="13"/>
      <c r="P42" s="13"/>
      <c r="Q42" s="13" t="s">
        <v>2</v>
      </c>
      <c r="R42" s="14"/>
      <c r="S42" s="13"/>
      <c r="T42" s="14" t="s">
        <v>2</v>
      </c>
      <c r="U42" s="22"/>
      <c r="V42" s="14"/>
      <c r="W42" s="14" t="s">
        <v>2</v>
      </c>
      <c r="X42" s="14"/>
      <c r="Y42" s="14" t="s">
        <v>2</v>
      </c>
      <c r="Z42" s="14"/>
      <c r="AA42" s="14" t="s">
        <v>2</v>
      </c>
      <c r="AB42" s="22"/>
      <c r="AC42" s="14" t="s">
        <v>2</v>
      </c>
      <c r="AD42" s="14"/>
      <c r="AE42" s="22"/>
      <c r="AF42" s="14"/>
      <c r="AG42" s="14"/>
      <c r="AH42" s="14" t="s">
        <v>2</v>
      </c>
      <c r="AI42" s="22"/>
      <c r="AJ42" s="14"/>
      <c r="AK42" s="14"/>
      <c r="AL42" s="14" t="s">
        <v>2</v>
      </c>
      <c r="AM42" s="22"/>
      <c r="AN42" s="163"/>
      <c r="AO42" s="163"/>
      <c r="AP42" s="163"/>
      <c r="AQ42" s="163"/>
      <c r="AR42" s="163"/>
      <c r="AS42" s="32"/>
      <c r="AT42" s="177"/>
      <c r="AU42" s="177"/>
      <c r="AV42" s="28"/>
      <c r="AW42" s="15" t="s">
        <v>403</v>
      </c>
    </row>
    <row r="43" spans="1:50" ht="33" customHeight="1" x14ac:dyDescent="0.25">
      <c r="A43" s="157"/>
      <c r="B43" s="150"/>
      <c r="C43" s="150"/>
      <c r="D43" s="150"/>
      <c r="E43" s="150"/>
      <c r="F43" s="150"/>
      <c r="G43" s="150"/>
      <c r="H43" s="150"/>
      <c r="I43" s="150"/>
      <c r="J43" s="150"/>
      <c r="K43" s="150"/>
      <c r="L43" s="127"/>
      <c r="M43" s="176"/>
      <c r="N43" s="32"/>
      <c r="O43" s="13"/>
      <c r="P43" s="13"/>
      <c r="Q43" s="13" t="s">
        <v>2</v>
      </c>
      <c r="R43" s="14"/>
      <c r="S43" s="13"/>
      <c r="T43" s="14" t="s">
        <v>2</v>
      </c>
      <c r="U43" s="22"/>
      <c r="V43" s="14"/>
      <c r="W43" s="14" t="s">
        <v>2</v>
      </c>
      <c r="X43" s="14"/>
      <c r="Y43" s="14" t="s">
        <v>2</v>
      </c>
      <c r="Z43" s="14"/>
      <c r="AA43" s="14" t="s">
        <v>2</v>
      </c>
      <c r="AB43" s="22"/>
      <c r="AC43" s="14" t="s">
        <v>2</v>
      </c>
      <c r="AD43" s="14"/>
      <c r="AE43" s="22"/>
      <c r="AF43" s="14"/>
      <c r="AG43" s="14"/>
      <c r="AH43" s="14" t="s">
        <v>2</v>
      </c>
      <c r="AI43" s="22"/>
      <c r="AJ43" s="14"/>
      <c r="AK43" s="14"/>
      <c r="AL43" s="14" t="s">
        <v>2</v>
      </c>
      <c r="AM43" s="22"/>
      <c r="AN43" s="163"/>
      <c r="AO43" s="163"/>
      <c r="AP43" s="163"/>
      <c r="AQ43" s="163"/>
      <c r="AR43" s="163"/>
      <c r="AS43" s="32"/>
      <c r="AT43" s="177"/>
      <c r="AU43" s="177"/>
      <c r="AV43" s="28"/>
      <c r="AW43" s="15" t="s">
        <v>403</v>
      </c>
    </row>
    <row r="44" spans="1:50" ht="33" customHeight="1" x14ac:dyDescent="0.25">
      <c r="A44" s="157" t="s">
        <v>324</v>
      </c>
      <c r="B44" s="150" t="s">
        <v>496</v>
      </c>
      <c r="C44" s="150"/>
      <c r="D44" s="150"/>
      <c r="E44" s="150"/>
      <c r="F44" s="150"/>
      <c r="G44" s="150"/>
      <c r="H44" s="150" t="s">
        <v>2</v>
      </c>
      <c r="I44" s="150"/>
      <c r="J44" s="150"/>
      <c r="K44" s="150"/>
      <c r="L44" s="127"/>
      <c r="M44" s="176" t="s">
        <v>325</v>
      </c>
      <c r="N44" s="164"/>
      <c r="O44" s="13"/>
      <c r="P44" s="13"/>
      <c r="Q44" s="13" t="s">
        <v>2</v>
      </c>
      <c r="R44" s="14"/>
      <c r="S44" s="13"/>
      <c r="T44" s="14" t="s">
        <v>2</v>
      </c>
      <c r="U44" s="22"/>
      <c r="V44" s="14"/>
      <c r="W44" s="14" t="s">
        <v>2</v>
      </c>
      <c r="X44" s="14"/>
      <c r="Y44" s="14" t="s">
        <v>2</v>
      </c>
      <c r="Z44" s="14"/>
      <c r="AA44" s="14" t="s">
        <v>2</v>
      </c>
      <c r="AB44" s="22"/>
      <c r="AC44" s="14" t="s">
        <v>2</v>
      </c>
      <c r="AD44" s="14"/>
      <c r="AE44" s="22"/>
      <c r="AF44" s="14"/>
      <c r="AG44" s="14"/>
      <c r="AH44" s="14" t="s">
        <v>2</v>
      </c>
      <c r="AI44" s="22"/>
      <c r="AJ44" s="14"/>
      <c r="AK44" s="14"/>
      <c r="AL44" s="14" t="s">
        <v>2</v>
      </c>
      <c r="AM44" s="22"/>
      <c r="AN44" s="163"/>
      <c r="AO44" s="163"/>
      <c r="AP44" s="163"/>
      <c r="AQ44" s="163"/>
      <c r="AR44" s="163"/>
      <c r="AS44" s="32"/>
      <c r="AT44" s="177"/>
      <c r="AU44" s="177"/>
      <c r="AV44" s="28"/>
      <c r="AW44" s="15" t="s">
        <v>403</v>
      </c>
    </row>
    <row r="45" spans="1:50" ht="33" customHeight="1" x14ac:dyDescent="0.25">
      <c r="A45" s="157"/>
      <c r="B45" s="150"/>
      <c r="C45" s="150"/>
      <c r="D45" s="150"/>
      <c r="E45" s="150"/>
      <c r="F45" s="150"/>
      <c r="G45" s="150"/>
      <c r="H45" s="150"/>
      <c r="I45" s="150"/>
      <c r="J45" s="150"/>
      <c r="K45" s="150"/>
      <c r="L45" s="127"/>
      <c r="M45" s="176"/>
      <c r="N45" s="164"/>
      <c r="O45" s="13"/>
      <c r="P45" s="13"/>
      <c r="Q45" s="13" t="s">
        <v>2</v>
      </c>
      <c r="R45" s="14"/>
      <c r="S45" s="13"/>
      <c r="T45" s="14" t="s">
        <v>2</v>
      </c>
      <c r="U45" s="22"/>
      <c r="V45" s="14"/>
      <c r="W45" s="14" t="s">
        <v>2</v>
      </c>
      <c r="X45" s="14"/>
      <c r="Y45" s="14" t="s">
        <v>2</v>
      </c>
      <c r="Z45" s="14"/>
      <c r="AA45" s="14" t="s">
        <v>2</v>
      </c>
      <c r="AB45" s="22"/>
      <c r="AC45" s="14" t="s">
        <v>2</v>
      </c>
      <c r="AD45" s="14"/>
      <c r="AE45" s="22"/>
      <c r="AF45" s="14"/>
      <c r="AG45" s="14"/>
      <c r="AH45" s="14" t="s">
        <v>2</v>
      </c>
      <c r="AI45" s="22"/>
      <c r="AJ45" s="14"/>
      <c r="AK45" s="14"/>
      <c r="AL45" s="14" t="s">
        <v>2</v>
      </c>
      <c r="AM45" s="22"/>
      <c r="AN45" s="163"/>
      <c r="AO45" s="163"/>
      <c r="AP45" s="163"/>
      <c r="AQ45" s="163"/>
      <c r="AR45" s="163"/>
      <c r="AS45" s="32"/>
      <c r="AT45" s="177"/>
      <c r="AU45" s="177"/>
      <c r="AV45" s="28"/>
      <c r="AW45" s="15" t="s">
        <v>403</v>
      </c>
    </row>
    <row r="46" spans="1:50" ht="33" customHeight="1" x14ac:dyDescent="0.25">
      <c r="A46" s="157" t="s">
        <v>326</v>
      </c>
      <c r="B46" s="150" t="s">
        <v>2</v>
      </c>
      <c r="C46" s="150"/>
      <c r="D46" s="150"/>
      <c r="E46" s="150"/>
      <c r="F46" s="150"/>
      <c r="G46" s="150"/>
      <c r="H46" s="150" t="s">
        <v>2</v>
      </c>
      <c r="I46" s="150"/>
      <c r="J46" s="150"/>
      <c r="K46" s="150"/>
      <c r="L46" s="127"/>
      <c r="M46" s="176" t="s">
        <v>327</v>
      </c>
      <c r="N46" s="164"/>
      <c r="O46" s="13"/>
      <c r="P46" s="13"/>
      <c r="Q46" s="13" t="s">
        <v>2</v>
      </c>
      <c r="R46" s="14"/>
      <c r="S46" s="13"/>
      <c r="T46" s="14" t="s">
        <v>2</v>
      </c>
      <c r="U46" s="22"/>
      <c r="V46" s="14"/>
      <c r="W46" s="14" t="s">
        <v>2</v>
      </c>
      <c r="X46" s="14"/>
      <c r="Y46" s="14" t="s">
        <v>2</v>
      </c>
      <c r="Z46" s="14"/>
      <c r="AA46" s="14" t="s">
        <v>2</v>
      </c>
      <c r="AB46" s="22"/>
      <c r="AC46" s="14" t="s">
        <v>2</v>
      </c>
      <c r="AD46" s="14"/>
      <c r="AE46" s="22"/>
      <c r="AF46" s="14"/>
      <c r="AG46" s="14"/>
      <c r="AH46" s="14" t="s">
        <v>2</v>
      </c>
      <c r="AI46" s="22"/>
      <c r="AJ46" s="14"/>
      <c r="AK46" s="14"/>
      <c r="AL46" s="14" t="s">
        <v>2</v>
      </c>
      <c r="AM46" s="22"/>
      <c r="AN46" s="163"/>
      <c r="AO46" s="163"/>
      <c r="AP46" s="163"/>
      <c r="AQ46" s="163"/>
      <c r="AR46" s="163"/>
      <c r="AS46" s="32"/>
      <c r="AT46" s="177"/>
      <c r="AU46" s="177"/>
      <c r="AV46" s="28"/>
      <c r="AW46" s="15" t="s">
        <v>403</v>
      </c>
    </row>
    <row r="47" spans="1:50" ht="33" customHeight="1" x14ac:dyDescent="0.25">
      <c r="A47" s="157"/>
      <c r="B47" s="150"/>
      <c r="C47" s="150"/>
      <c r="D47" s="150"/>
      <c r="E47" s="150"/>
      <c r="F47" s="150"/>
      <c r="G47" s="150"/>
      <c r="H47" s="150"/>
      <c r="I47" s="150"/>
      <c r="J47" s="150"/>
      <c r="K47" s="150"/>
      <c r="L47" s="127"/>
      <c r="M47" s="176"/>
      <c r="N47" s="164"/>
      <c r="O47" s="13"/>
      <c r="P47" s="13"/>
      <c r="Q47" s="13" t="s">
        <v>2</v>
      </c>
      <c r="R47" s="14"/>
      <c r="S47" s="13"/>
      <c r="T47" s="14" t="s">
        <v>2</v>
      </c>
      <c r="U47" s="22"/>
      <c r="V47" s="14"/>
      <c r="W47" s="14" t="s">
        <v>2</v>
      </c>
      <c r="X47" s="14"/>
      <c r="Y47" s="14" t="s">
        <v>2</v>
      </c>
      <c r="Z47" s="14"/>
      <c r="AA47" s="14" t="s">
        <v>2</v>
      </c>
      <c r="AB47" s="22"/>
      <c r="AC47" s="14" t="s">
        <v>2</v>
      </c>
      <c r="AD47" s="14"/>
      <c r="AE47" s="22"/>
      <c r="AF47" s="14"/>
      <c r="AG47" s="14"/>
      <c r="AH47" s="14" t="s">
        <v>2</v>
      </c>
      <c r="AI47" s="22"/>
      <c r="AJ47" s="14"/>
      <c r="AK47" s="14"/>
      <c r="AL47" s="14" t="s">
        <v>2</v>
      </c>
      <c r="AM47" s="22"/>
      <c r="AN47" s="163"/>
      <c r="AO47" s="163"/>
      <c r="AP47" s="163"/>
      <c r="AQ47" s="163"/>
      <c r="AR47" s="163"/>
      <c r="AS47" s="32"/>
      <c r="AT47" s="177"/>
      <c r="AU47" s="177"/>
      <c r="AV47" s="28"/>
      <c r="AW47" s="15" t="s">
        <v>403</v>
      </c>
    </row>
    <row r="48" spans="1:50" ht="33" customHeight="1" x14ac:dyDescent="0.25">
      <c r="A48" s="15" t="s">
        <v>328</v>
      </c>
      <c r="B48" s="13" t="s">
        <v>2</v>
      </c>
      <c r="C48" s="13"/>
      <c r="D48" s="13"/>
      <c r="E48" s="13"/>
      <c r="F48" s="13"/>
      <c r="G48" s="13"/>
      <c r="H48" s="13" t="s">
        <v>2</v>
      </c>
      <c r="I48" s="13"/>
      <c r="J48" s="13"/>
      <c r="K48" s="13"/>
      <c r="L48" s="127"/>
      <c r="M48" s="12" t="s">
        <v>329</v>
      </c>
      <c r="N48" s="32"/>
      <c r="O48" s="13"/>
      <c r="P48" s="13"/>
      <c r="Q48" s="13" t="s">
        <v>2</v>
      </c>
      <c r="R48" s="14"/>
      <c r="S48" s="13"/>
      <c r="T48" s="14" t="s">
        <v>2</v>
      </c>
      <c r="U48" s="22"/>
      <c r="V48" s="14"/>
      <c r="W48" s="14" t="s">
        <v>2</v>
      </c>
      <c r="X48" s="14"/>
      <c r="Y48" s="14" t="s">
        <v>2</v>
      </c>
      <c r="Z48" s="14"/>
      <c r="AA48" s="14" t="s">
        <v>2</v>
      </c>
      <c r="AB48" s="22"/>
      <c r="AC48" s="14" t="s">
        <v>2</v>
      </c>
      <c r="AD48" s="14"/>
      <c r="AE48" s="22"/>
      <c r="AF48" s="14"/>
      <c r="AG48" s="14"/>
      <c r="AH48" s="14" t="s">
        <v>2</v>
      </c>
      <c r="AI48" s="22"/>
      <c r="AJ48" s="14"/>
      <c r="AK48" s="14"/>
      <c r="AL48" s="14" t="s">
        <v>2</v>
      </c>
      <c r="AM48" s="22"/>
      <c r="AN48" s="163"/>
      <c r="AO48" s="163"/>
      <c r="AP48" s="163"/>
      <c r="AQ48" s="163"/>
      <c r="AR48" s="163"/>
      <c r="AS48" s="32"/>
      <c r="AT48" s="177"/>
      <c r="AU48" s="177"/>
      <c r="AV48" s="28"/>
      <c r="AW48" s="15" t="s">
        <v>403</v>
      </c>
    </row>
  </sheetData>
  <autoFilter ref="A13:AW48"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182">
    <mergeCell ref="J46:J47"/>
    <mergeCell ref="K46:K47"/>
    <mergeCell ref="M46:M47"/>
    <mergeCell ref="N46:N47"/>
    <mergeCell ref="N44:N45"/>
    <mergeCell ref="A46:A47"/>
    <mergeCell ref="B46:B47"/>
    <mergeCell ref="C46:C47"/>
    <mergeCell ref="D46:D47"/>
    <mergeCell ref="E46:E47"/>
    <mergeCell ref="F46:F47"/>
    <mergeCell ref="G46:G47"/>
    <mergeCell ref="H46:H47"/>
    <mergeCell ref="I46:I47"/>
    <mergeCell ref="G44:G45"/>
    <mergeCell ref="H44:H45"/>
    <mergeCell ref="I44:I45"/>
    <mergeCell ref="J44:J45"/>
    <mergeCell ref="K44:K45"/>
    <mergeCell ref="M44:M45"/>
    <mergeCell ref="I42:I43"/>
    <mergeCell ref="J42:J43"/>
    <mergeCell ref="K42:K43"/>
    <mergeCell ref="M42:M43"/>
    <mergeCell ref="A44:A45"/>
    <mergeCell ref="B44:B45"/>
    <mergeCell ref="C44:C45"/>
    <mergeCell ref="D44:D45"/>
    <mergeCell ref="E44:E45"/>
    <mergeCell ref="F44:F45"/>
    <mergeCell ref="A42:A43"/>
    <mergeCell ref="B42:B43"/>
    <mergeCell ref="C42:C43"/>
    <mergeCell ref="D42:D43"/>
    <mergeCell ref="E42:E43"/>
    <mergeCell ref="F42:F43"/>
    <mergeCell ref="G42:G43"/>
    <mergeCell ref="H42:H43"/>
    <mergeCell ref="F40:F41"/>
    <mergeCell ref="G40:G41"/>
    <mergeCell ref="H40:H41"/>
    <mergeCell ref="I38:I39"/>
    <mergeCell ref="J38:J39"/>
    <mergeCell ref="K38:K39"/>
    <mergeCell ref="M38:M39"/>
    <mergeCell ref="N38:N39"/>
    <mergeCell ref="A40:A41"/>
    <mergeCell ref="B40:B41"/>
    <mergeCell ref="C40:C41"/>
    <mergeCell ref="D40:D41"/>
    <mergeCell ref="E40:E41"/>
    <mergeCell ref="M40:M41"/>
    <mergeCell ref="N40:N41"/>
    <mergeCell ref="I40:I41"/>
    <mergeCell ref="J40:J41"/>
    <mergeCell ref="K40:K41"/>
    <mergeCell ref="A38:A39"/>
    <mergeCell ref="B38:B39"/>
    <mergeCell ref="C38:C39"/>
    <mergeCell ref="D38:D39"/>
    <mergeCell ref="E38:E39"/>
    <mergeCell ref="F38:F39"/>
    <mergeCell ref="G38:G39"/>
    <mergeCell ref="H38:H39"/>
    <mergeCell ref="F36:F37"/>
    <mergeCell ref="G36:G37"/>
    <mergeCell ref="H36:H37"/>
    <mergeCell ref="J33:J35"/>
    <mergeCell ref="K33:K35"/>
    <mergeCell ref="A36:A37"/>
    <mergeCell ref="B36:B37"/>
    <mergeCell ref="C36:C37"/>
    <mergeCell ref="D36:D37"/>
    <mergeCell ref="E36:E37"/>
    <mergeCell ref="M36:M37"/>
    <mergeCell ref="N36:N37"/>
    <mergeCell ref="I36:I37"/>
    <mergeCell ref="J36:J37"/>
    <mergeCell ref="K36:K37"/>
    <mergeCell ref="A33:A35"/>
    <mergeCell ref="B33:B35"/>
    <mergeCell ref="C33:C35"/>
    <mergeCell ref="D33:D35"/>
    <mergeCell ref="E33:E35"/>
    <mergeCell ref="F33:F35"/>
    <mergeCell ref="G33:G35"/>
    <mergeCell ref="H33:H35"/>
    <mergeCell ref="I33:I35"/>
    <mergeCell ref="K27:K29"/>
    <mergeCell ref="M28:M29"/>
    <mergeCell ref="N28:N29"/>
    <mergeCell ref="A30:A31"/>
    <mergeCell ref="B30:B31"/>
    <mergeCell ref="C30:C31"/>
    <mergeCell ref="D30:D31"/>
    <mergeCell ref="E30:E31"/>
    <mergeCell ref="F30:F31"/>
    <mergeCell ref="G30:G31"/>
    <mergeCell ref="E27:E29"/>
    <mergeCell ref="F27:F29"/>
    <mergeCell ref="G27:G29"/>
    <mergeCell ref="H27:H29"/>
    <mergeCell ref="I27:I29"/>
    <mergeCell ref="J27:J29"/>
    <mergeCell ref="H30:H31"/>
    <mergeCell ref="I30:I31"/>
    <mergeCell ref="J30:J31"/>
    <mergeCell ref="K30:K31"/>
    <mergeCell ref="H23:H26"/>
    <mergeCell ref="I23:I26"/>
    <mergeCell ref="J23:J26"/>
    <mergeCell ref="K23:K26"/>
    <mergeCell ref="M25:M26"/>
    <mergeCell ref="N25:N26"/>
    <mergeCell ref="I20:I22"/>
    <mergeCell ref="J20:J22"/>
    <mergeCell ref="K20:K22"/>
    <mergeCell ref="A23:A26"/>
    <mergeCell ref="B23:B26"/>
    <mergeCell ref="C23:C26"/>
    <mergeCell ref="D23:D26"/>
    <mergeCell ref="E23:E26"/>
    <mergeCell ref="F23:F26"/>
    <mergeCell ref="G23:G26"/>
    <mergeCell ref="AN17:AR48"/>
    <mergeCell ref="AT17:AU48"/>
    <mergeCell ref="A20:A22"/>
    <mergeCell ref="B20:B22"/>
    <mergeCell ref="C20:C22"/>
    <mergeCell ref="D20:D22"/>
    <mergeCell ref="E20:E22"/>
    <mergeCell ref="F20:F22"/>
    <mergeCell ref="G20:G22"/>
    <mergeCell ref="H20:H22"/>
    <mergeCell ref="F17:F18"/>
    <mergeCell ref="G17:G18"/>
    <mergeCell ref="H17:H18"/>
    <mergeCell ref="I17:I18"/>
    <mergeCell ref="J17:J18"/>
    <mergeCell ref="K17:K18"/>
    <mergeCell ref="A17:A18"/>
    <mergeCell ref="B17:B18"/>
    <mergeCell ref="C17:C18"/>
    <mergeCell ref="D17:D18"/>
    <mergeCell ref="E17:E18"/>
    <mergeCell ref="A27:A29"/>
    <mergeCell ref="B27:B29"/>
    <mergeCell ref="C27:C29"/>
    <mergeCell ref="D27:D29"/>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1:A4"/>
    <mergeCell ref="B1:AV1"/>
    <mergeCell ref="B2:AV2"/>
    <mergeCell ref="B3:AV3"/>
    <mergeCell ref="B4:AV4"/>
    <mergeCell ref="AI13:AI15"/>
    <mergeCell ref="N13:N15"/>
    <mergeCell ref="O13:Q14"/>
    <mergeCell ref="R13:T14"/>
    <mergeCell ref="U13:U15"/>
    <mergeCell ref="V13:W14"/>
    <mergeCell ref="X13:Y14"/>
    <mergeCell ref="A13:A15"/>
    <mergeCell ref="B13:B15"/>
    <mergeCell ref="C13:K13"/>
    <mergeCell ref="L13:L15"/>
    <mergeCell ref="M13:M15"/>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9417D-D4C0-4BBC-8680-14D4D7AF07E8}">
  <sheetPr>
    <tabColor rgb="FF92D050"/>
  </sheetPr>
  <dimension ref="A1:AW24"/>
  <sheetViews>
    <sheetView showGridLines="0" zoomScale="85" zoomScaleNormal="85" workbookViewId="0">
      <pane xSplit="1" ySplit="15" topLeftCell="B16" activePane="bottomRight" state="frozenSplit"/>
      <selection sqref="A1:XFD1048576"/>
      <selection pane="topRight" sqref="A1:XFD1048576"/>
      <selection pane="bottomLeft" sqref="A1:XFD1048576"/>
      <selection pane="bottomRight" activeCell="G20" sqref="G20"/>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3" customHeight="1" x14ac:dyDescent="0.25">
      <c r="A16" s="157" t="s">
        <v>232</v>
      </c>
      <c r="B16" s="150" t="s">
        <v>496</v>
      </c>
      <c r="C16" s="150"/>
      <c r="D16" s="150"/>
      <c r="E16" s="150" t="s">
        <v>2</v>
      </c>
      <c r="F16" s="150"/>
      <c r="G16" s="150"/>
      <c r="H16" s="150"/>
      <c r="I16" s="150"/>
      <c r="J16" s="150"/>
      <c r="K16" s="150"/>
      <c r="L16" s="127"/>
      <c r="M16" s="174"/>
      <c r="N16" s="164"/>
      <c r="O16" s="13"/>
      <c r="P16" s="13"/>
      <c r="Q16" s="13"/>
      <c r="R16" s="14"/>
      <c r="S16" s="13"/>
      <c r="T16" s="14"/>
      <c r="U16" s="22"/>
      <c r="V16" s="14"/>
      <c r="W16" s="14"/>
      <c r="X16" s="14"/>
      <c r="Y16" s="14"/>
      <c r="Z16" s="14"/>
      <c r="AA16" s="14"/>
      <c r="AB16" s="22"/>
      <c r="AC16" s="14"/>
      <c r="AD16" s="14"/>
      <c r="AE16" s="22"/>
      <c r="AF16" s="14"/>
      <c r="AG16" s="14"/>
      <c r="AH16" s="14"/>
      <c r="AI16" s="22"/>
      <c r="AJ16" s="14"/>
      <c r="AK16" s="14"/>
      <c r="AL16" s="14"/>
      <c r="AM16" s="129"/>
      <c r="AN16" s="14"/>
      <c r="AO16" s="14"/>
      <c r="AP16" s="130"/>
      <c r="AQ16" s="130"/>
      <c r="AR16" s="14"/>
      <c r="AS16" s="133"/>
      <c r="AT16" s="14"/>
      <c r="AU16" s="14"/>
      <c r="AV16" s="31"/>
      <c r="AW16" s="15" t="s">
        <v>494</v>
      </c>
    </row>
    <row r="17" spans="1:49" ht="33" customHeight="1" x14ac:dyDescent="0.25">
      <c r="A17" s="157"/>
      <c r="B17" s="150"/>
      <c r="C17" s="150"/>
      <c r="D17" s="150"/>
      <c r="E17" s="150"/>
      <c r="F17" s="150"/>
      <c r="G17" s="150"/>
      <c r="H17" s="150"/>
      <c r="I17" s="150"/>
      <c r="J17" s="150"/>
      <c r="K17" s="150"/>
      <c r="L17" s="127"/>
      <c r="M17" s="178"/>
      <c r="N17" s="164"/>
      <c r="O17" s="13"/>
      <c r="P17" s="13"/>
      <c r="Q17" s="13"/>
      <c r="R17" s="14"/>
      <c r="S17" s="13"/>
      <c r="T17" s="14"/>
      <c r="U17" s="22"/>
      <c r="V17" s="14"/>
      <c r="W17" s="14"/>
      <c r="X17" s="14"/>
      <c r="Y17" s="14"/>
      <c r="Z17" s="14"/>
      <c r="AA17" s="14"/>
      <c r="AB17" s="22"/>
      <c r="AC17" s="14"/>
      <c r="AD17" s="14"/>
      <c r="AE17" s="22"/>
      <c r="AF17" s="14"/>
      <c r="AG17" s="14"/>
      <c r="AH17" s="14"/>
      <c r="AI17" s="22"/>
      <c r="AJ17" s="14"/>
      <c r="AK17" s="14"/>
      <c r="AL17" s="14"/>
      <c r="AM17" s="129"/>
      <c r="AN17" s="163"/>
      <c r="AO17" s="163"/>
      <c r="AP17" s="163"/>
      <c r="AQ17" s="163"/>
      <c r="AR17" s="163"/>
      <c r="AS17" s="133"/>
      <c r="AT17" s="163"/>
      <c r="AU17" s="163"/>
      <c r="AV17" s="31"/>
      <c r="AW17" s="15" t="s">
        <v>494</v>
      </c>
    </row>
    <row r="18" spans="1:49" ht="33" customHeight="1" x14ac:dyDescent="0.25">
      <c r="A18" s="157"/>
      <c r="B18" s="150"/>
      <c r="C18" s="150"/>
      <c r="D18" s="150"/>
      <c r="E18" s="150"/>
      <c r="F18" s="150"/>
      <c r="G18" s="150"/>
      <c r="H18" s="150"/>
      <c r="I18" s="150"/>
      <c r="J18" s="150"/>
      <c r="K18" s="150"/>
      <c r="L18" s="127"/>
      <c r="M18" s="175"/>
      <c r="N18" s="164"/>
      <c r="O18" s="13"/>
      <c r="P18" s="13"/>
      <c r="Q18" s="13"/>
      <c r="R18" s="14"/>
      <c r="S18" s="13"/>
      <c r="T18" s="14"/>
      <c r="U18" s="22"/>
      <c r="V18" s="14"/>
      <c r="W18" s="14"/>
      <c r="X18" s="14"/>
      <c r="Y18" s="14"/>
      <c r="Z18" s="14"/>
      <c r="AA18" s="14"/>
      <c r="AB18" s="22"/>
      <c r="AC18" s="14"/>
      <c r="AD18" s="14"/>
      <c r="AE18" s="22"/>
      <c r="AF18" s="14"/>
      <c r="AG18" s="14"/>
      <c r="AH18" s="14"/>
      <c r="AI18" s="22"/>
      <c r="AJ18" s="14"/>
      <c r="AK18" s="14"/>
      <c r="AL18" s="14"/>
      <c r="AM18" s="129"/>
      <c r="AN18" s="163"/>
      <c r="AO18" s="163"/>
      <c r="AP18" s="163"/>
      <c r="AQ18" s="163"/>
      <c r="AR18" s="163"/>
      <c r="AS18" s="133"/>
      <c r="AT18" s="163"/>
      <c r="AU18" s="163"/>
      <c r="AV18" s="31"/>
      <c r="AW18" s="15" t="s">
        <v>494</v>
      </c>
    </row>
    <row r="19" spans="1:49" ht="63.75" x14ac:dyDescent="0.25">
      <c r="A19" s="15" t="s">
        <v>233</v>
      </c>
      <c r="B19" s="13" t="s">
        <v>496</v>
      </c>
      <c r="C19" s="13"/>
      <c r="D19" s="13" t="s">
        <v>2</v>
      </c>
      <c r="E19" s="13"/>
      <c r="F19" s="13"/>
      <c r="G19" s="13"/>
      <c r="H19" s="13"/>
      <c r="I19" s="13"/>
      <c r="J19" s="13"/>
      <c r="K19" s="13"/>
      <c r="L19" s="127"/>
      <c r="M19" s="12"/>
      <c r="N19" s="32"/>
      <c r="O19" s="13"/>
      <c r="P19" s="13"/>
      <c r="Q19" s="13"/>
      <c r="R19" s="14"/>
      <c r="S19" s="13"/>
      <c r="T19" s="14"/>
      <c r="U19" s="22"/>
      <c r="V19" s="14"/>
      <c r="W19" s="14"/>
      <c r="X19" s="14"/>
      <c r="Y19" s="14"/>
      <c r="Z19" s="14"/>
      <c r="AA19" s="14"/>
      <c r="AB19" s="22"/>
      <c r="AC19" s="14"/>
      <c r="AD19" s="14"/>
      <c r="AE19" s="22"/>
      <c r="AF19" s="14"/>
      <c r="AG19" s="14"/>
      <c r="AH19" s="14"/>
      <c r="AI19" s="22"/>
      <c r="AJ19" s="14"/>
      <c r="AK19" s="14"/>
      <c r="AL19" s="14"/>
      <c r="AM19" s="129"/>
      <c r="AN19" s="163"/>
      <c r="AO19" s="163"/>
      <c r="AP19" s="163"/>
      <c r="AQ19" s="163"/>
      <c r="AR19" s="163"/>
      <c r="AS19" s="133"/>
      <c r="AT19" s="163"/>
      <c r="AU19" s="163"/>
      <c r="AV19" s="31"/>
      <c r="AW19" s="15" t="s">
        <v>494</v>
      </c>
    </row>
    <row r="20" spans="1:49" ht="38.25" x14ac:dyDescent="0.25">
      <c r="A20" s="15" t="s">
        <v>234</v>
      </c>
      <c r="B20" s="13" t="s">
        <v>496</v>
      </c>
      <c r="C20" s="13"/>
      <c r="D20" s="13" t="s">
        <v>2</v>
      </c>
      <c r="E20" s="13"/>
      <c r="F20" s="13"/>
      <c r="G20" s="13"/>
      <c r="H20" s="13"/>
      <c r="I20" s="13"/>
      <c r="J20" s="13"/>
      <c r="K20" s="13"/>
      <c r="L20" s="127"/>
      <c r="M20" s="12"/>
      <c r="N20" s="32"/>
      <c r="O20" s="13"/>
      <c r="P20" s="13"/>
      <c r="Q20" s="13"/>
      <c r="R20" s="14"/>
      <c r="S20" s="13"/>
      <c r="T20" s="14"/>
      <c r="U20" s="22"/>
      <c r="V20" s="14"/>
      <c r="W20" s="14"/>
      <c r="X20" s="14"/>
      <c r="Y20" s="14"/>
      <c r="Z20" s="14"/>
      <c r="AA20" s="14"/>
      <c r="AB20" s="22"/>
      <c r="AC20" s="14"/>
      <c r="AD20" s="14"/>
      <c r="AE20" s="22"/>
      <c r="AF20" s="14"/>
      <c r="AG20" s="14"/>
      <c r="AH20" s="14"/>
      <c r="AI20" s="22"/>
      <c r="AJ20" s="14"/>
      <c r="AK20" s="14"/>
      <c r="AL20" s="14"/>
      <c r="AM20" s="129"/>
      <c r="AN20" s="163"/>
      <c r="AO20" s="163"/>
      <c r="AP20" s="163"/>
      <c r="AQ20" s="163"/>
      <c r="AR20" s="163"/>
      <c r="AS20" s="133"/>
      <c r="AT20" s="163"/>
      <c r="AU20" s="163"/>
      <c r="AV20" s="31"/>
      <c r="AW20" s="15" t="s">
        <v>494</v>
      </c>
    </row>
    <row r="21" spans="1:49" ht="33" customHeight="1" x14ac:dyDescent="0.25">
      <c r="A21" s="157" t="s">
        <v>235</v>
      </c>
      <c r="B21" s="150" t="s">
        <v>496</v>
      </c>
      <c r="C21" s="150" t="s">
        <v>2</v>
      </c>
      <c r="D21" s="150"/>
      <c r="E21" s="150"/>
      <c r="F21" s="150"/>
      <c r="G21" s="150"/>
      <c r="H21" s="150"/>
      <c r="I21" s="150"/>
      <c r="J21" s="150"/>
      <c r="K21" s="150"/>
      <c r="L21" s="127"/>
      <c r="M21" s="174"/>
      <c r="N21" s="164"/>
      <c r="O21" s="13"/>
      <c r="P21" s="13"/>
      <c r="Q21" s="13"/>
      <c r="R21" s="14"/>
      <c r="S21" s="13"/>
      <c r="T21" s="14"/>
      <c r="U21" s="22"/>
      <c r="V21" s="14"/>
      <c r="W21" s="14"/>
      <c r="X21" s="14"/>
      <c r="Y21" s="14"/>
      <c r="Z21" s="14"/>
      <c r="AA21" s="14"/>
      <c r="AB21" s="22"/>
      <c r="AC21" s="14"/>
      <c r="AD21" s="14"/>
      <c r="AE21" s="22"/>
      <c r="AF21" s="14"/>
      <c r="AG21" s="14"/>
      <c r="AH21" s="14"/>
      <c r="AI21" s="22"/>
      <c r="AJ21" s="14"/>
      <c r="AK21" s="14"/>
      <c r="AL21" s="14"/>
      <c r="AM21" s="129"/>
      <c r="AN21" s="163"/>
      <c r="AO21" s="163"/>
      <c r="AP21" s="163"/>
      <c r="AQ21" s="163"/>
      <c r="AR21" s="163"/>
      <c r="AS21" s="133"/>
      <c r="AT21" s="163"/>
      <c r="AU21" s="163"/>
      <c r="AV21" s="31"/>
      <c r="AW21" s="15" t="s">
        <v>494</v>
      </c>
    </row>
    <row r="22" spans="1:49" ht="33" customHeight="1" x14ac:dyDescent="0.25">
      <c r="A22" s="157"/>
      <c r="B22" s="150"/>
      <c r="C22" s="150"/>
      <c r="D22" s="150"/>
      <c r="E22" s="150"/>
      <c r="F22" s="150"/>
      <c r="G22" s="150"/>
      <c r="H22" s="150"/>
      <c r="I22" s="150"/>
      <c r="J22" s="150"/>
      <c r="K22" s="150"/>
      <c r="L22" s="127"/>
      <c r="M22" s="175"/>
      <c r="N22" s="164"/>
      <c r="O22" s="13"/>
      <c r="P22" s="13"/>
      <c r="Q22" s="13"/>
      <c r="R22" s="14"/>
      <c r="S22" s="13"/>
      <c r="T22" s="14"/>
      <c r="U22" s="22"/>
      <c r="V22" s="14"/>
      <c r="W22" s="14"/>
      <c r="X22" s="14"/>
      <c r="Y22" s="14"/>
      <c r="Z22" s="14"/>
      <c r="AA22" s="14"/>
      <c r="AB22" s="22"/>
      <c r="AC22" s="14"/>
      <c r="AD22" s="14"/>
      <c r="AE22" s="22"/>
      <c r="AF22" s="14"/>
      <c r="AG22" s="14"/>
      <c r="AH22" s="14"/>
      <c r="AI22" s="22"/>
      <c r="AJ22" s="14"/>
      <c r="AK22" s="14"/>
      <c r="AL22" s="14"/>
      <c r="AM22" s="129"/>
      <c r="AN22" s="163"/>
      <c r="AO22" s="163"/>
      <c r="AP22" s="163"/>
      <c r="AQ22" s="163"/>
      <c r="AR22" s="163"/>
      <c r="AS22" s="133"/>
      <c r="AT22" s="163"/>
      <c r="AU22" s="163"/>
      <c r="AV22" s="31"/>
      <c r="AW22" s="15" t="s">
        <v>494</v>
      </c>
    </row>
    <row r="23" spans="1:49" ht="33" customHeight="1" x14ac:dyDescent="0.25">
      <c r="A23" s="157" t="s">
        <v>236</v>
      </c>
      <c r="B23" s="150" t="s">
        <v>496</v>
      </c>
      <c r="C23" s="150"/>
      <c r="D23" s="150"/>
      <c r="E23" s="150" t="s">
        <v>2</v>
      </c>
      <c r="F23" s="150"/>
      <c r="G23" s="150"/>
      <c r="H23" s="150"/>
      <c r="I23" s="150"/>
      <c r="J23" s="150"/>
      <c r="K23" s="150"/>
      <c r="L23" s="127"/>
      <c r="M23" s="174"/>
      <c r="N23" s="164"/>
      <c r="O23" s="13"/>
      <c r="P23" s="13"/>
      <c r="Q23" s="13"/>
      <c r="R23" s="14"/>
      <c r="S23" s="13"/>
      <c r="T23" s="14"/>
      <c r="U23" s="22"/>
      <c r="V23" s="14"/>
      <c r="W23" s="14"/>
      <c r="X23" s="14"/>
      <c r="Y23" s="14"/>
      <c r="Z23" s="14"/>
      <c r="AA23" s="14"/>
      <c r="AB23" s="22"/>
      <c r="AC23" s="14"/>
      <c r="AD23" s="14"/>
      <c r="AE23" s="22"/>
      <c r="AF23" s="14"/>
      <c r="AG23" s="14"/>
      <c r="AH23" s="14"/>
      <c r="AI23" s="22"/>
      <c r="AJ23" s="14"/>
      <c r="AK23" s="14"/>
      <c r="AL23" s="14"/>
      <c r="AM23" s="129"/>
      <c r="AN23" s="163"/>
      <c r="AO23" s="163"/>
      <c r="AP23" s="163"/>
      <c r="AQ23" s="163"/>
      <c r="AR23" s="163"/>
      <c r="AS23" s="133"/>
      <c r="AT23" s="163"/>
      <c r="AU23" s="163"/>
      <c r="AV23" s="31"/>
      <c r="AW23" s="15" t="s">
        <v>494</v>
      </c>
    </row>
    <row r="24" spans="1:49" ht="33" customHeight="1" x14ac:dyDescent="0.25">
      <c r="A24" s="157"/>
      <c r="B24" s="150"/>
      <c r="C24" s="150"/>
      <c r="D24" s="150"/>
      <c r="E24" s="150"/>
      <c r="F24" s="150"/>
      <c r="G24" s="150"/>
      <c r="H24" s="150"/>
      <c r="I24" s="150"/>
      <c r="J24" s="150"/>
      <c r="K24" s="150"/>
      <c r="L24" s="127"/>
      <c r="M24" s="175"/>
      <c r="N24" s="164"/>
      <c r="O24" s="13"/>
      <c r="P24" s="13"/>
      <c r="Q24" s="13"/>
      <c r="R24" s="14"/>
      <c r="S24" s="13"/>
      <c r="T24" s="14"/>
      <c r="U24" s="22"/>
      <c r="V24" s="14"/>
      <c r="W24" s="14"/>
      <c r="X24" s="14"/>
      <c r="Y24" s="14"/>
      <c r="Z24" s="14"/>
      <c r="AA24" s="14"/>
      <c r="AB24" s="22"/>
      <c r="AC24" s="14"/>
      <c r="AD24" s="14"/>
      <c r="AE24" s="22"/>
      <c r="AF24" s="14"/>
      <c r="AG24" s="14"/>
      <c r="AH24" s="14"/>
      <c r="AI24" s="22"/>
      <c r="AJ24" s="14"/>
      <c r="AK24" s="14"/>
      <c r="AL24" s="14"/>
      <c r="AM24" s="129"/>
      <c r="AN24" s="163"/>
      <c r="AO24" s="163"/>
      <c r="AP24" s="163"/>
      <c r="AQ24" s="163"/>
      <c r="AR24" s="163"/>
      <c r="AS24" s="133"/>
      <c r="AT24" s="163"/>
      <c r="AU24" s="163"/>
      <c r="AV24" s="31"/>
      <c r="AW24" s="15" t="s">
        <v>494</v>
      </c>
    </row>
  </sheetData>
  <autoFilter ref="A13:AW24"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74">
    <mergeCell ref="J23:J24"/>
    <mergeCell ref="K23:K24"/>
    <mergeCell ref="M23:M24"/>
    <mergeCell ref="N23:N24"/>
    <mergeCell ref="N21:N22"/>
    <mergeCell ref="J21:J22"/>
    <mergeCell ref="K21:K22"/>
    <mergeCell ref="M21:M22"/>
    <mergeCell ref="A23:A24"/>
    <mergeCell ref="B23:B24"/>
    <mergeCell ref="C23:C24"/>
    <mergeCell ref="D23:D24"/>
    <mergeCell ref="E23:E24"/>
    <mergeCell ref="F23:F24"/>
    <mergeCell ref="G23:G24"/>
    <mergeCell ref="H23:H24"/>
    <mergeCell ref="I23:I24"/>
    <mergeCell ref="G21:G22"/>
    <mergeCell ref="H21:H22"/>
    <mergeCell ref="I21:I22"/>
    <mergeCell ref="M16:M18"/>
    <mergeCell ref="N16:N18"/>
    <mergeCell ref="AN17:AR24"/>
    <mergeCell ref="AT17:AU24"/>
    <mergeCell ref="A21:A22"/>
    <mergeCell ref="B21:B22"/>
    <mergeCell ref="C21:C22"/>
    <mergeCell ref="D21:D22"/>
    <mergeCell ref="E21:E22"/>
    <mergeCell ref="F21:F22"/>
    <mergeCell ref="F16:F18"/>
    <mergeCell ref="G16:G18"/>
    <mergeCell ref="H16:H18"/>
    <mergeCell ref="I16:I18"/>
    <mergeCell ref="J16:J18"/>
    <mergeCell ref="K16:K18"/>
    <mergeCell ref="A16:A18"/>
    <mergeCell ref="B16:B18"/>
    <mergeCell ref="C16:C18"/>
    <mergeCell ref="D16:D18"/>
    <mergeCell ref="E16:E18"/>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106D-6B35-40A8-BF4D-96F34C723BF2}">
  <sheetPr>
    <tabColor rgb="FF92D050"/>
  </sheetPr>
  <dimension ref="A1:AW19"/>
  <sheetViews>
    <sheetView showGridLines="0" zoomScale="85" zoomScaleNormal="85" workbookViewId="0">
      <pane xSplit="1" ySplit="15" topLeftCell="B16" activePane="bottomRight" state="frozenSplit"/>
      <selection sqref="A1:XFD1048576"/>
      <selection pane="topRight" sqref="A1:XFD1048576"/>
      <selection pane="bottomLeft" sqref="A1:XFD1048576"/>
      <selection pane="bottomRight" activeCell="E25" sqref="E25"/>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3" customHeight="1" x14ac:dyDescent="0.25">
      <c r="A16" s="15" t="s">
        <v>201</v>
      </c>
      <c r="B16" s="13" t="s">
        <v>2</v>
      </c>
      <c r="C16" s="13"/>
      <c r="D16" s="13"/>
      <c r="E16" s="13"/>
      <c r="F16" s="13"/>
      <c r="G16" s="13"/>
      <c r="H16" s="13"/>
      <c r="I16" s="13" t="s">
        <v>2</v>
      </c>
      <c r="J16" s="13"/>
      <c r="K16" s="13"/>
      <c r="L16" s="126"/>
      <c r="M16" s="12" t="s">
        <v>139</v>
      </c>
      <c r="N16" s="22"/>
      <c r="O16" s="13"/>
      <c r="P16" s="13" t="s">
        <v>2</v>
      </c>
      <c r="Q16" s="13"/>
      <c r="R16" s="14"/>
      <c r="S16" s="13" t="s">
        <v>2</v>
      </c>
      <c r="T16" s="14"/>
      <c r="U16" s="22"/>
      <c r="V16" s="14" t="s">
        <v>2</v>
      </c>
      <c r="W16" s="14"/>
      <c r="X16" s="14" t="s">
        <v>2</v>
      </c>
      <c r="Y16" s="14"/>
      <c r="Z16" s="14"/>
      <c r="AA16" s="14" t="s">
        <v>2</v>
      </c>
      <c r="AB16" s="22"/>
      <c r="AC16" s="14" t="s">
        <v>2</v>
      </c>
      <c r="AD16" s="14"/>
      <c r="AE16" s="22"/>
      <c r="AF16" s="14"/>
      <c r="AG16" s="14" t="s">
        <v>2</v>
      </c>
      <c r="AH16" s="14"/>
      <c r="AI16" s="22"/>
      <c r="AJ16" s="14"/>
      <c r="AK16" s="14"/>
      <c r="AL16" s="14" t="s">
        <v>2</v>
      </c>
      <c r="AM16" s="22"/>
      <c r="AN16" s="14"/>
      <c r="AO16" s="14" t="s">
        <v>2</v>
      </c>
      <c r="AP16" s="14"/>
      <c r="AQ16" s="14" t="s">
        <v>2</v>
      </c>
      <c r="AR16" s="14"/>
      <c r="AS16" s="32"/>
      <c r="AT16" s="14"/>
      <c r="AU16" s="14"/>
      <c r="AV16" s="28"/>
      <c r="AW16" s="111" t="s">
        <v>352</v>
      </c>
    </row>
    <row r="17" spans="1:49" ht="33" customHeight="1" x14ac:dyDescent="0.25">
      <c r="A17" s="15" t="s">
        <v>202</v>
      </c>
      <c r="B17" s="13" t="s">
        <v>496</v>
      </c>
      <c r="C17" s="13"/>
      <c r="D17" s="13"/>
      <c r="E17" s="13"/>
      <c r="F17" s="13"/>
      <c r="G17" s="13"/>
      <c r="H17" s="13"/>
      <c r="I17" s="13" t="s">
        <v>2</v>
      </c>
      <c r="J17" s="13"/>
      <c r="K17" s="13"/>
      <c r="L17" s="126"/>
      <c r="M17" s="12" t="s">
        <v>140</v>
      </c>
      <c r="N17" s="22"/>
      <c r="O17" s="13"/>
      <c r="P17" s="13"/>
      <c r="Q17" s="13"/>
      <c r="R17" s="14"/>
      <c r="S17" s="13"/>
      <c r="T17" s="14"/>
      <c r="U17" s="22"/>
      <c r="V17" s="14"/>
      <c r="W17" s="14"/>
      <c r="X17" s="14"/>
      <c r="Y17" s="14"/>
      <c r="Z17" s="14"/>
      <c r="AA17" s="14"/>
      <c r="AB17" s="22"/>
      <c r="AC17" s="14"/>
      <c r="AD17" s="14"/>
      <c r="AE17" s="22"/>
      <c r="AF17" s="14"/>
      <c r="AG17" s="14"/>
      <c r="AH17" s="14"/>
      <c r="AI17" s="22"/>
      <c r="AJ17" s="14"/>
      <c r="AK17" s="14"/>
      <c r="AL17" s="14"/>
      <c r="AM17" s="22"/>
      <c r="AN17" s="163"/>
      <c r="AO17" s="163"/>
      <c r="AP17" s="163"/>
      <c r="AQ17" s="163"/>
      <c r="AR17" s="163"/>
      <c r="AS17" s="32"/>
      <c r="AT17" s="163"/>
      <c r="AU17" s="163"/>
      <c r="AV17" s="28"/>
      <c r="AW17" s="15" t="s">
        <v>353</v>
      </c>
    </row>
    <row r="18" spans="1:49" ht="33" customHeight="1" x14ac:dyDescent="0.25">
      <c r="A18" s="15" t="s">
        <v>203</v>
      </c>
      <c r="B18" s="13" t="s">
        <v>2</v>
      </c>
      <c r="C18" s="13"/>
      <c r="D18" s="13"/>
      <c r="E18" s="13"/>
      <c r="F18" s="13"/>
      <c r="G18" s="13"/>
      <c r="H18" s="13"/>
      <c r="I18" s="13" t="s">
        <v>2</v>
      </c>
      <c r="J18" s="13"/>
      <c r="K18" s="13"/>
      <c r="L18" s="126"/>
      <c r="M18" s="12" t="s">
        <v>141</v>
      </c>
      <c r="N18" s="22"/>
      <c r="O18" s="13"/>
      <c r="P18" s="13" t="s">
        <v>2</v>
      </c>
      <c r="Q18" s="13"/>
      <c r="R18" s="14"/>
      <c r="S18" s="13"/>
      <c r="T18" s="14" t="s">
        <v>2</v>
      </c>
      <c r="U18" s="22"/>
      <c r="V18" s="14" t="s">
        <v>2</v>
      </c>
      <c r="W18" s="14"/>
      <c r="X18" s="14" t="s">
        <v>2</v>
      </c>
      <c r="Y18" s="14"/>
      <c r="Z18" s="14"/>
      <c r="AA18" s="14" t="s">
        <v>2</v>
      </c>
      <c r="AB18" s="22"/>
      <c r="AC18" s="14" t="s">
        <v>2</v>
      </c>
      <c r="AD18" s="14"/>
      <c r="AE18" s="22"/>
      <c r="AF18" s="14"/>
      <c r="AG18" s="14" t="s">
        <v>2</v>
      </c>
      <c r="AH18" s="14"/>
      <c r="AI18" s="22"/>
      <c r="AJ18" s="14"/>
      <c r="AK18" s="14"/>
      <c r="AL18" s="14" t="s">
        <v>2</v>
      </c>
      <c r="AM18" s="22"/>
      <c r="AN18" s="163"/>
      <c r="AO18" s="163"/>
      <c r="AP18" s="163"/>
      <c r="AQ18" s="163"/>
      <c r="AR18" s="163"/>
      <c r="AS18" s="32"/>
      <c r="AT18" s="163"/>
      <c r="AU18" s="163"/>
      <c r="AV18" s="28"/>
      <c r="AW18" s="15" t="s">
        <v>354</v>
      </c>
    </row>
    <row r="19" spans="1:49" ht="33" customHeight="1" x14ac:dyDescent="0.25">
      <c r="A19" s="15" t="s">
        <v>204</v>
      </c>
      <c r="B19" s="13" t="s">
        <v>2</v>
      </c>
      <c r="C19" s="13"/>
      <c r="D19" s="13"/>
      <c r="E19" s="13"/>
      <c r="F19" s="13"/>
      <c r="G19" s="13"/>
      <c r="H19" s="13"/>
      <c r="I19" s="13" t="s">
        <v>2</v>
      </c>
      <c r="J19" s="13"/>
      <c r="K19" s="13"/>
      <c r="L19" s="126"/>
      <c r="M19" s="12" t="s">
        <v>142</v>
      </c>
      <c r="N19" s="22"/>
      <c r="O19" s="13"/>
      <c r="P19" s="13" t="s">
        <v>2</v>
      </c>
      <c r="Q19" s="13"/>
      <c r="R19" s="14"/>
      <c r="S19" s="13"/>
      <c r="T19" s="14" t="s">
        <v>2</v>
      </c>
      <c r="U19" s="22"/>
      <c r="V19" s="14" t="s">
        <v>2</v>
      </c>
      <c r="W19" s="14"/>
      <c r="X19" s="14" t="s">
        <v>2</v>
      </c>
      <c r="Y19" s="14"/>
      <c r="Z19" s="14"/>
      <c r="AA19" s="14" t="s">
        <v>2</v>
      </c>
      <c r="AB19" s="22"/>
      <c r="AC19" s="14" t="s">
        <v>2</v>
      </c>
      <c r="AD19" s="14"/>
      <c r="AE19" s="22"/>
      <c r="AF19" s="14"/>
      <c r="AG19" s="14" t="s">
        <v>2</v>
      </c>
      <c r="AH19" s="14"/>
      <c r="AI19" s="22"/>
      <c r="AJ19" s="14"/>
      <c r="AK19" s="14"/>
      <c r="AL19" s="14" t="s">
        <v>2</v>
      </c>
      <c r="AM19" s="22"/>
      <c r="AN19" s="163"/>
      <c r="AO19" s="163"/>
      <c r="AP19" s="163"/>
      <c r="AQ19" s="163"/>
      <c r="AR19" s="163"/>
      <c r="AS19" s="32"/>
      <c r="AT19" s="163"/>
      <c r="AU19" s="163"/>
      <c r="AV19" s="28"/>
      <c r="AW19" s="15" t="s">
        <v>355</v>
      </c>
    </row>
  </sheetData>
  <autoFilter ref="A13:AW19"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35">
    <mergeCell ref="AT17:AU19"/>
    <mergeCell ref="AN17:AR19"/>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1B46-81F5-4098-8C1E-15F0FE42C215}">
  <sheetPr>
    <tabColor rgb="FF92D050"/>
  </sheetPr>
  <dimension ref="A1:AW19"/>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G31" sqref="G31"/>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3" customHeight="1" x14ac:dyDescent="0.25">
      <c r="A16" s="157" t="s">
        <v>48</v>
      </c>
      <c r="B16" s="150" t="s">
        <v>2</v>
      </c>
      <c r="C16" s="150"/>
      <c r="D16" s="150"/>
      <c r="E16" s="150"/>
      <c r="F16" s="150"/>
      <c r="G16" s="150"/>
      <c r="H16" s="150"/>
      <c r="I16" s="150"/>
      <c r="J16" s="150" t="s">
        <v>2</v>
      </c>
      <c r="K16" s="150"/>
      <c r="L16" s="127"/>
      <c r="M16" s="174" t="s">
        <v>350</v>
      </c>
      <c r="N16" s="22"/>
      <c r="O16" s="13"/>
      <c r="P16" s="13" t="s">
        <v>2</v>
      </c>
      <c r="Q16" s="13"/>
      <c r="R16" s="14"/>
      <c r="S16" s="13" t="s">
        <v>2</v>
      </c>
      <c r="T16" s="14"/>
      <c r="U16" s="22"/>
      <c r="V16" s="14" t="s">
        <v>2</v>
      </c>
      <c r="W16" s="14"/>
      <c r="X16" s="14" t="s">
        <v>2</v>
      </c>
      <c r="Y16" s="14"/>
      <c r="Z16" s="14" t="s">
        <v>2</v>
      </c>
      <c r="AA16" s="14"/>
      <c r="AB16" s="22"/>
      <c r="AC16" s="14"/>
      <c r="AD16" s="14"/>
      <c r="AE16" s="22"/>
      <c r="AF16" s="14"/>
      <c r="AG16" s="14"/>
      <c r="AH16" s="14"/>
      <c r="AI16" s="22"/>
      <c r="AJ16" s="14"/>
      <c r="AK16" s="14" t="s">
        <v>2</v>
      </c>
      <c r="AL16" s="14"/>
      <c r="AM16" s="22"/>
      <c r="AN16" s="14"/>
      <c r="AO16" s="14"/>
      <c r="AP16" s="14"/>
      <c r="AQ16" s="14"/>
      <c r="AR16" s="14"/>
      <c r="AS16" s="32"/>
      <c r="AT16" s="14"/>
      <c r="AU16" s="14"/>
      <c r="AV16" s="28"/>
      <c r="AW16" s="15" t="s">
        <v>356</v>
      </c>
    </row>
    <row r="17" spans="1:49" ht="33" customHeight="1" x14ac:dyDescent="0.25">
      <c r="A17" s="157"/>
      <c r="B17" s="150"/>
      <c r="C17" s="150"/>
      <c r="D17" s="150"/>
      <c r="E17" s="150"/>
      <c r="F17" s="150"/>
      <c r="G17" s="150"/>
      <c r="H17" s="150"/>
      <c r="I17" s="150"/>
      <c r="J17" s="150"/>
      <c r="K17" s="150"/>
      <c r="L17" s="127"/>
      <c r="M17" s="178"/>
      <c r="N17" s="22"/>
      <c r="O17" s="13"/>
      <c r="P17" s="13" t="s">
        <v>2</v>
      </c>
      <c r="Q17" s="13"/>
      <c r="R17" s="14"/>
      <c r="S17" s="13" t="s">
        <v>2</v>
      </c>
      <c r="T17" s="14"/>
      <c r="U17" s="22"/>
      <c r="V17" s="14" t="s">
        <v>2</v>
      </c>
      <c r="W17" s="14"/>
      <c r="X17" s="14" t="s">
        <v>2</v>
      </c>
      <c r="Y17" s="14"/>
      <c r="Z17" s="14" t="s">
        <v>2</v>
      </c>
      <c r="AA17" s="14"/>
      <c r="AB17" s="22"/>
      <c r="AC17" s="14"/>
      <c r="AD17" s="14"/>
      <c r="AE17" s="22"/>
      <c r="AF17" s="14"/>
      <c r="AG17" s="14"/>
      <c r="AH17" s="14"/>
      <c r="AI17" s="22"/>
      <c r="AJ17" s="14"/>
      <c r="AK17" s="14" t="s">
        <v>2</v>
      </c>
      <c r="AL17" s="14"/>
      <c r="AM17" s="22"/>
      <c r="AN17" s="163"/>
      <c r="AO17" s="163"/>
      <c r="AP17" s="163"/>
      <c r="AQ17" s="163"/>
      <c r="AR17" s="163"/>
      <c r="AS17" s="32"/>
      <c r="AT17" s="163"/>
      <c r="AU17" s="163"/>
      <c r="AV17" s="28"/>
      <c r="AW17" s="15" t="s">
        <v>357</v>
      </c>
    </row>
    <row r="18" spans="1:49" ht="33" customHeight="1" x14ac:dyDescent="0.25">
      <c r="A18" s="157"/>
      <c r="B18" s="150"/>
      <c r="C18" s="150"/>
      <c r="D18" s="150"/>
      <c r="E18" s="150"/>
      <c r="F18" s="150"/>
      <c r="G18" s="150"/>
      <c r="H18" s="150"/>
      <c r="I18" s="150"/>
      <c r="J18" s="150"/>
      <c r="K18" s="150"/>
      <c r="L18" s="127"/>
      <c r="M18" s="175"/>
      <c r="N18" s="22"/>
      <c r="O18" s="13"/>
      <c r="P18" s="13" t="s">
        <v>2</v>
      </c>
      <c r="Q18" s="13"/>
      <c r="R18" s="14"/>
      <c r="S18" s="13" t="s">
        <v>2</v>
      </c>
      <c r="T18" s="14"/>
      <c r="U18" s="22"/>
      <c r="V18" s="14" t="s">
        <v>2</v>
      </c>
      <c r="W18" s="14"/>
      <c r="X18" s="14" t="s">
        <v>2</v>
      </c>
      <c r="Y18" s="14"/>
      <c r="Z18" s="14"/>
      <c r="AA18" s="14" t="s">
        <v>2</v>
      </c>
      <c r="AB18" s="22"/>
      <c r="AC18" s="14"/>
      <c r="AD18" s="14"/>
      <c r="AE18" s="22"/>
      <c r="AF18" s="14"/>
      <c r="AG18" s="14"/>
      <c r="AH18" s="14"/>
      <c r="AI18" s="22"/>
      <c r="AJ18" s="14"/>
      <c r="AK18" s="14" t="s">
        <v>2</v>
      </c>
      <c r="AL18" s="14"/>
      <c r="AM18" s="22"/>
      <c r="AN18" s="163"/>
      <c r="AO18" s="163"/>
      <c r="AP18" s="163"/>
      <c r="AQ18" s="163"/>
      <c r="AR18" s="163"/>
      <c r="AS18" s="32"/>
      <c r="AT18" s="163"/>
      <c r="AU18" s="163"/>
      <c r="AV18" s="28"/>
      <c r="AW18" s="15" t="s">
        <v>358</v>
      </c>
    </row>
    <row r="19" spans="1:49" ht="33" customHeight="1" x14ac:dyDescent="0.25">
      <c r="A19" s="157"/>
      <c r="B19" s="150"/>
      <c r="C19" s="150"/>
      <c r="D19" s="150"/>
      <c r="E19" s="150"/>
      <c r="F19" s="150"/>
      <c r="G19" s="150"/>
      <c r="H19" s="150"/>
      <c r="I19" s="150"/>
      <c r="J19" s="150"/>
      <c r="K19" s="150"/>
      <c r="L19" s="127"/>
      <c r="M19" s="12" t="s">
        <v>351</v>
      </c>
      <c r="N19" s="22"/>
      <c r="O19" s="13"/>
      <c r="P19" s="13" t="s">
        <v>2</v>
      </c>
      <c r="Q19" s="13"/>
      <c r="R19" s="14"/>
      <c r="S19" s="13" t="s">
        <v>2</v>
      </c>
      <c r="T19" s="14"/>
      <c r="U19" s="22"/>
      <c r="V19" s="14" t="s">
        <v>2</v>
      </c>
      <c r="W19" s="14"/>
      <c r="X19" s="14" t="s">
        <v>2</v>
      </c>
      <c r="Y19" s="14"/>
      <c r="Z19" s="14" t="s">
        <v>2</v>
      </c>
      <c r="AA19" s="14"/>
      <c r="AB19" s="22"/>
      <c r="AC19" s="14"/>
      <c r="AD19" s="14"/>
      <c r="AE19" s="22"/>
      <c r="AF19" s="14"/>
      <c r="AG19" s="14"/>
      <c r="AH19" s="14"/>
      <c r="AI19" s="22"/>
      <c r="AJ19" s="14"/>
      <c r="AK19" s="14" t="s">
        <v>2</v>
      </c>
      <c r="AL19" s="14"/>
      <c r="AM19" s="22"/>
      <c r="AN19" s="163"/>
      <c r="AO19" s="163"/>
      <c r="AP19" s="163"/>
      <c r="AQ19" s="163"/>
      <c r="AR19" s="163"/>
      <c r="AS19" s="32"/>
      <c r="AT19" s="163"/>
      <c r="AU19" s="163"/>
      <c r="AV19" s="28"/>
      <c r="AW19" s="15" t="s">
        <v>359</v>
      </c>
    </row>
  </sheetData>
  <autoFilter ref="A13:AW19"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7">
    <mergeCell ref="I16:I19"/>
    <mergeCell ref="J16:J19"/>
    <mergeCell ref="K16:K19"/>
    <mergeCell ref="AN17:AR19"/>
    <mergeCell ref="AT17:AU19"/>
    <mergeCell ref="M16:M18"/>
    <mergeCell ref="A16:A19"/>
    <mergeCell ref="B16:B19"/>
    <mergeCell ref="C16:C19"/>
    <mergeCell ref="D16:D19"/>
    <mergeCell ref="E16:E19"/>
    <mergeCell ref="F16:F19"/>
    <mergeCell ref="G16:G19"/>
    <mergeCell ref="H16:H19"/>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3B97-8E08-4518-85D1-0611C085BA7D}">
  <sheetPr>
    <tabColor rgb="FF92D050"/>
  </sheetPr>
  <dimension ref="A1:AW20"/>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G22" sqref="G22"/>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3" customHeight="1" x14ac:dyDescent="0.25">
      <c r="A16" s="157" t="s">
        <v>274</v>
      </c>
      <c r="B16" s="150" t="s">
        <v>2</v>
      </c>
      <c r="C16" s="150"/>
      <c r="D16" s="150"/>
      <c r="E16" s="150"/>
      <c r="F16" s="150"/>
      <c r="G16" s="150"/>
      <c r="H16" s="150" t="s">
        <v>342</v>
      </c>
      <c r="I16" s="150"/>
      <c r="J16" s="150"/>
      <c r="K16" s="150"/>
      <c r="L16" s="127"/>
      <c r="M16" s="174" t="s">
        <v>275</v>
      </c>
      <c r="N16" s="164"/>
      <c r="O16" s="13"/>
      <c r="P16" s="13" t="s">
        <v>2</v>
      </c>
      <c r="Q16" s="13" t="s">
        <v>2</v>
      </c>
      <c r="R16" s="14"/>
      <c r="S16" s="13"/>
      <c r="T16" s="14" t="s">
        <v>2</v>
      </c>
      <c r="U16" s="22"/>
      <c r="V16" s="14" t="s">
        <v>2</v>
      </c>
      <c r="W16" s="14"/>
      <c r="X16" s="14" t="s">
        <v>2</v>
      </c>
      <c r="Y16" s="14"/>
      <c r="Z16" s="14" t="s">
        <v>2</v>
      </c>
      <c r="AA16" s="14"/>
      <c r="AB16" s="22"/>
      <c r="AC16" s="14" t="s">
        <v>2</v>
      </c>
      <c r="AD16" s="14"/>
      <c r="AE16" s="22"/>
      <c r="AF16" s="14"/>
      <c r="AG16" s="14"/>
      <c r="AH16" s="14" t="s">
        <v>2</v>
      </c>
      <c r="AI16" s="22"/>
      <c r="AJ16" s="14"/>
      <c r="AK16" s="14"/>
      <c r="AL16" s="14" t="s">
        <v>2</v>
      </c>
      <c r="AM16" s="22"/>
      <c r="AN16" s="14"/>
      <c r="AO16" s="14" t="s">
        <v>2</v>
      </c>
      <c r="AP16" s="14"/>
      <c r="AQ16" s="14" t="s">
        <v>2</v>
      </c>
      <c r="AR16" s="14"/>
      <c r="AS16" s="32"/>
      <c r="AT16" s="14"/>
      <c r="AU16" s="14"/>
      <c r="AV16" s="28"/>
      <c r="AW16" s="15" t="s">
        <v>404</v>
      </c>
    </row>
    <row r="17" spans="1:49" ht="33" customHeight="1" x14ac:dyDescent="0.25">
      <c r="A17" s="157"/>
      <c r="B17" s="150"/>
      <c r="C17" s="150"/>
      <c r="D17" s="150"/>
      <c r="E17" s="150"/>
      <c r="F17" s="150"/>
      <c r="G17" s="150"/>
      <c r="H17" s="150"/>
      <c r="I17" s="150"/>
      <c r="J17" s="150"/>
      <c r="K17" s="150"/>
      <c r="L17" s="127"/>
      <c r="M17" s="175"/>
      <c r="N17" s="164"/>
      <c r="O17" s="13"/>
      <c r="P17" s="13"/>
      <c r="Q17" s="13" t="s">
        <v>2</v>
      </c>
      <c r="R17" s="14"/>
      <c r="S17" s="13"/>
      <c r="T17" s="14" t="s">
        <v>2</v>
      </c>
      <c r="U17" s="22"/>
      <c r="V17" s="14"/>
      <c r="W17" s="14" t="s">
        <v>2</v>
      </c>
      <c r="X17" s="14" t="s">
        <v>2</v>
      </c>
      <c r="Y17" s="14"/>
      <c r="Z17" s="14"/>
      <c r="AA17" s="14" t="s">
        <v>2</v>
      </c>
      <c r="AB17" s="22"/>
      <c r="AC17" s="14" t="s">
        <v>2</v>
      </c>
      <c r="AD17" s="14"/>
      <c r="AE17" s="22"/>
      <c r="AF17" s="14"/>
      <c r="AG17" s="14"/>
      <c r="AH17" s="14" t="s">
        <v>2</v>
      </c>
      <c r="AI17" s="22"/>
      <c r="AJ17" s="14"/>
      <c r="AK17" s="14"/>
      <c r="AL17" s="14" t="s">
        <v>2</v>
      </c>
      <c r="AM17" s="22"/>
      <c r="AN17" s="163"/>
      <c r="AO17" s="163"/>
      <c r="AP17" s="163"/>
      <c r="AQ17" s="163"/>
      <c r="AR17" s="163"/>
      <c r="AS17" s="32"/>
      <c r="AT17" s="163"/>
      <c r="AU17" s="163"/>
      <c r="AV17" s="28"/>
      <c r="AW17" s="15" t="s">
        <v>405</v>
      </c>
    </row>
    <row r="18" spans="1:49" ht="33" customHeight="1" x14ac:dyDescent="0.25">
      <c r="A18" s="157"/>
      <c r="B18" s="150"/>
      <c r="C18" s="150"/>
      <c r="D18" s="150"/>
      <c r="E18" s="150"/>
      <c r="F18" s="150"/>
      <c r="G18" s="150"/>
      <c r="H18" s="150"/>
      <c r="I18" s="150"/>
      <c r="J18" s="150"/>
      <c r="K18" s="150"/>
      <c r="L18" s="127"/>
      <c r="M18" s="12" t="s">
        <v>276</v>
      </c>
      <c r="N18" s="32"/>
      <c r="O18" s="13"/>
      <c r="P18" s="13"/>
      <c r="Q18" s="13" t="s">
        <v>2</v>
      </c>
      <c r="R18" s="14"/>
      <c r="S18" s="13"/>
      <c r="T18" s="14" t="s">
        <v>2</v>
      </c>
      <c r="U18" s="22"/>
      <c r="V18" s="14"/>
      <c r="W18" s="14" t="s">
        <v>2</v>
      </c>
      <c r="X18" s="14" t="s">
        <v>2</v>
      </c>
      <c r="Y18" s="14"/>
      <c r="Z18" s="14"/>
      <c r="AA18" s="14" t="s">
        <v>2</v>
      </c>
      <c r="AB18" s="22"/>
      <c r="AC18" s="14" t="s">
        <v>2</v>
      </c>
      <c r="AD18" s="14"/>
      <c r="AE18" s="22"/>
      <c r="AF18" s="14"/>
      <c r="AG18" s="14"/>
      <c r="AH18" s="14" t="s">
        <v>2</v>
      </c>
      <c r="AI18" s="22"/>
      <c r="AJ18" s="14"/>
      <c r="AK18" s="14"/>
      <c r="AL18" s="14" t="s">
        <v>2</v>
      </c>
      <c r="AM18" s="22"/>
      <c r="AN18" s="163"/>
      <c r="AO18" s="163"/>
      <c r="AP18" s="163"/>
      <c r="AQ18" s="163"/>
      <c r="AR18" s="163"/>
      <c r="AS18" s="32"/>
      <c r="AT18" s="163"/>
      <c r="AU18" s="163"/>
      <c r="AV18" s="28"/>
      <c r="AW18" s="15" t="s">
        <v>406</v>
      </c>
    </row>
    <row r="19" spans="1:49" ht="33" customHeight="1" x14ac:dyDescent="0.25">
      <c r="A19" s="157" t="s">
        <v>277</v>
      </c>
      <c r="B19" s="150" t="s">
        <v>2</v>
      </c>
      <c r="C19" s="150"/>
      <c r="D19" s="150"/>
      <c r="E19" s="150"/>
      <c r="F19" s="150"/>
      <c r="G19" s="150"/>
      <c r="H19" s="150" t="s">
        <v>342</v>
      </c>
      <c r="I19" s="150"/>
      <c r="J19" s="150"/>
      <c r="K19" s="150"/>
      <c r="L19" s="127"/>
      <c r="M19" s="12" t="s">
        <v>278</v>
      </c>
      <c r="N19" s="32"/>
      <c r="O19" s="13"/>
      <c r="P19" s="13" t="s">
        <v>2</v>
      </c>
      <c r="Q19" s="13"/>
      <c r="R19" s="14"/>
      <c r="S19" s="13"/>
      <c r="T19" s="14" t="s">
        <v>2</v>
      </c>
      <c r="U19" s="22"/>
      <c r="V19" s="14" t="s">
        <v>2</v>
      </c>
      <c r="W19" s="14"/>
      <c r="X19" s="14"/>
      <c r="Y19" s="14"/>
      <c r="Z19" s="14"/>
      <c r="AA19" s="14"/>
      <c r="AB19" s="22"/>
      <c r="AC19" s="14" t="s">
        <v>2</v>
      </c>
      <c r="AD19" s="14"/>
      <c r="AE19" s="22"/>
      <c r="AF19" s="14"/>
      <c r="AG19" s="14"/>
      <c r="AH19" s="14" t="s">
        <v>2</v>
      </c>
      <c r="AI19" s="22"/>
      <c r="AJ19" s="14"/>
      <c r="AK19" s="14"/>
      <c r="AL19" s="14" t="s">
        <v>2</v>
      </c>
      <c r="AM19" s="22"/>
      <c r="AN19" s="163"/>
      <c r="AO19" s="163"/>
      <c r="AP19" s="163"/>
      <c r="AQ19" s="163"/>
      <c r="AR19" s="163"/>
      <c r="AS19" s="32"/>
      <c r="AT19" s="163"/>
      <c r="AU19" s="163"/>
      <c r="AV19" s="28"/>
      <c r="AW19" s="15" t="s">
        <v>407</v>
      </c>
    </row>
    <row r="20" spans="1:49" ht="33" customHeight="1" x14ac:dyDescent="0.25">
      <c r="A20" s="157"/>
      <c r="B20" s="150"/>
      <c r="C20" s="150"/>
      <c r="D20" s="150"/>
      <c r="E20" s="150"/>
      <c r="F20" s="150"/>
      <c r="G20" s="150"/>
      <c r="H20" s="150"/>
      <c r="I20" s="150"/>
      <c r="J20" s="150"/>
      <c r="K20" s="150"/>
      <c r="L20" s="127"/>
      <c r="M20" s="12" t="s">
        <v>279</v>
      </c>
      <c r="N20" s="32"/>
      <c r="O20" s="13"/>
      <c r="P20" s="13" t="s">
        <v>2</v>
      </c>
      <c r="Q20" s="13"/>
      <c r="R20" s="14"/>
      <c r="S20" s="13"/>
      <c r="T20" s="14" t="s">
        <v>2</v>
      </c>
      <c r="U20" s="22"/>
      <c r="V20" s="14" t="s">
        <v>2</v>
      </c>
      <c r="W20" s="14"/>
      <c r="X20" s="14"/>
      <c r="Y20" s="14"/>
      <c r="Z20" s="14"/>
      <c r="AA20" s="14"/>
      <c r="AB20" s="22"/>
      <c r="AC20" s="14" t="s">
        <v>2</v>
      </c>
      <c r="AD20" s="14"/>
      <c r="AE20" s="22"/>
      <c r="AF20" s="14"/>
      <c r="AG20" s="14"/>
      <c r="AH20" s="14" t="s">
        <v>2</v>
      </c>
      <c r="AI20" s="22"/>
      <c r="AJ20" s="14"/>
      <c r="AK20" s="14"/>
      <c r="AL20" s="14" t="s">
        <v>2</v>
      </c>
      <c r="AM20" s="22"/>
      <c r="AN20" s="163"/>
      <c r="AO20" s="163"/>
      <c r="AP20" s="163"/>
      <c r="AQ20" s="163"/>
      <c r="AR20" s="163"/>
      <c r="AS20" s="32"/>
      <c r="AT20" s="163"/>
      <c r="AU20" s="163"/>
      <c r="AV20" s="28"/>
      <c r="AW20" s="15" t="s">
        <v>407</v>
      </c>
    </row>
  </sheetData>
  <autoFilter ref="A13:AW20"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9">
    <mergeCell ref="F19:F20"/>
    <mergeCell ref="G19:G20"/>
    <mergeCell ref="H19:H20"/>
    <mergeCell ref="I19:I20"/>
    <mergeCell ref="J19:J20"/>
    <mergeCell ref="K19:K20"/>
    <mergeCell ref="K16:K18"/>
    <mergeCell ref="M16:M17"/>
    <mergeCell ref="N16:N17"/>
    <mergeCell ref="AN17:AR20"/>
    <mergeCell ref="AT17:AU20"/>
    <mergeCell ref="A19:A20"/>
    <mergeCell ref="B19:B20"/>
    <mergeCell ref="C19:C20"/>
    <mergeCell ref="D19:D20"/>
    <mergeCell ref="E19:E20"/>
    <mergeCell ref="E16:E18"/>
    <mergeCell ref="F16:F18"/>
    <mergeCell ref="G16:G18"/>
    <mergeCell ref="H16:H18"/>
    <mergeCell ref="I16:I18"/>
    <mergeCell ref="J16:J18"/>
    <mergeCell ref="A16:A18"/>
    <mergeCell ref="B16:B18"/>
    <mergeCell ref="C16:C18"/>
    <mergeCell ref="D16:D18"/>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77-83C7-4F4B-9DC9-AFF2F96EBFAD}">
  <sheetPr>
    <tabColor rgb="FF92D050"/>
  </sheetPr>
  <dimension ref="A1:AW25"/>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H20" sqref="H20:H21"/>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3" customHeight="1" x14ac:dyDescent="0.25">
      <c r="A16" s="157" t="s">
        <v>144</v>
      </c>
      <c r="B16" s="150" t="s">
        <v>2</v>
      </c>
      <c r="C16" s="150"/>
      <c r="D16" s="150"/>
      <c r="E16" s="150"/>
      <c r="F16" s="150" t="s">
        <v>2</v>
      </c>
      <c r="G16" s="150"/>
      <c r="H16" s="150"/>
      <c r="I16" s="150"/>
      <c r="J16" s="150"/>
      <c r="K16" s="150"/>
      <c r="L16" s="127"/>
      <c r="M16" s="174" t="s">
        <v>49</v>
      </c>
      <c r="N16" s="164"/>
      <c r="O16" s="13"/>
      <c r="P16" s="13" t="s">
        <v>2</v>
      </c>
      <c r="Q16" s="13"/>
      <c r="R16" s="14"/>
      <c r="S16" s="13" t="s">
        <v>2</v>
      </c>
      <c r="T16" s="14"/>
      <c r="U16" s="22"/>
      <c r="V16" s="14" t="s">
        <v>2</v>
      </c>
      <c r="W16" s="14"/>
      <c r="X16" s="14" t="s">
        <v>2</v>
      </c>
      <c r="Y16" s="14"/>
      <c r="Z16" s="14"/>
      <c r="AA16" s="14" t="s">
        <v>2</v>
      </c>
      <c r="AB16" s="22"/>
      <c r="AC16" s="14" t="s">
        <v>2</v>
      </c>
      <c r="AD16" s="14"/>
      <c r="AE16" s="22"/>
      <c r="AF16" s="14"/>
      <c r="AG16" s="14" t="s">
        <v>2</v>
      </c>
      <c r="AH16" s="14"/>
      <c r="AI16" s="22"/>
      <c r="AJ16" s="14"/>
      <c r="AK16" s="14"/>
      <c r="AL16" s="14"/>
      <c r="AM16" s="22"/>
      <c r="AN16" s="14"/>
      <c r="AO16" s="14" t="s">
        <v>2</v>
      </c>
      <c r="AP16" s="14"/>
      <c r="AQ16" s="14"/>
      <c r="AR16" s="14"/>
      <c r="AS16" s="32"/>
      <c r="AT16" s="14"/>
      <c r="AU16" s="14"/>
      <c r="AV16" s="28"/>
      <c r="AW16" s="30" t="s">
        <v>435</v>
      </c>
    </row>
    <row r="17" spans="1:49" ht="33" customHeight="1" x14ac:dyDescent="0.25">
      <c r="A17" s="157"/>
      <c r="B17" s="150"/>
      <c r="C17" s="150"/>
      <c r="D17" s="150"/>
      <c r="E17" s="150"/>
      <c r="F17" s="150"/>
      <c r="G17" s="150"/>
      <c r="H17" s="150"/>
      <c r="I17" s="150"/>
      <c r="J17" s="150"/>
      <c r="K17" s="150"/>
      <c r="L17" s="127"/>
      <c r="M17" s="175"/>
      <c r="N17" s="164"/>
      <c r="O17" s="13"/>
      <c r="P17" s="13" t="s">
        <v>2</v>
      </c>
      <c r="Q17" s="13"/>
      <c r="R17" s="14"/>
      <c r="S17" s="13" t="s">
        <v>2</v>
      </c>
      <c r="T17" s="14"/>
      <c r="U17" s="22"/>
      <c r="V17" s="14" t="s">
        <v>2</v>
      </c>
      <c r="W17" s="14"/>
      <c r="X17" s="14"/>
      <c r="Y17" s="14" t="s">
        <v>2</v>
      </c>
      <c r="Z17" s="14" t="s">
        <v>2</v>
      </c>
      <c r="AA17" s="14"/>
      <c r="AB17" s="22"/>
      <c r="AC17" s="14" t="s">
        <v>2</v>
      </c>
      <c r="AD17" s="14"/>
      <c r="AE17" s="22"/>
      <c r="AF17" s="14"/>
      <c r="AG17" s="14" t="s">
        <v>2</v>
      </c>
      <c r="AH17" s="14"/>
      <c r="AI17" s="22"/>
      <c r="AJ17" s="14"/>
      <c r="AK17" s="14"/>
      <c r="AL17" s="14" t="s">
        <v>2</v>
      </c>
      <c r="AM17" s="22"/>
      <c r="AN17" s="163"/>
      <c r="AO17" s="163"/>
      <c r="AP17" s="163"/>
      <c r="AQ17" s="163"/>
      <c r="AR17" s="163"/>
      <c r="AS17" s="32"/>
      <c r="AT17" s="163"/>
      <c r="AU17" s="163"/>
      <c r="AV17" s="28"/>
      <c r="AW17" s="30" t="s">
        <v>436</v>
      </c>
    </row>
    <row r="18" spans="1:49" ht="33" customHeight="1" x14ac:dyDescent="0.25">
      <c r="A18" s="157" t="s">
        <v>145</v>
      </c>
      <c r="B18" s="150" t="s">
        <v>2</v>
      </c>
      <c r="C18" s="150"/>
      <c r="D18" s="150"/>
      <c r="E18" s="150"/>
      <c r="F18" s="150" t="s">
        <v>2</v>
      </c>
      <c r="G18" s="150"/>
      <c r="H18" s="150"/>
      <c r="I18" s="150"/>
      <c r="J18" s="150"/>
      <c r="K18" s="150"/>
      <c r="L18" s="127"/>
      <c r="M18" s="174" t="s">
        <v>146</v>
      </c>
      <c r="N18" s="164"/>
      <c r="O18" s="13"/>
      <c r="P18" s="13" t="s">
        <v>2</v>
      </c>
      <c r="Q18" s="13"/>
      <c r="R18" s="14"/>
      <c r="S18" s="13" t="s">
        <v>2</v>
      </c>
      <c r="T18" s="14"/>
      <c r="U18" s="22"/>
      <c r="V18" s="14" t="s">
        <v>2</v>
      </c>
      <c r="W18" s="14"/>
      <c r="X18" s="14" t="s">
        <v>2</v>
      </c>
      <c r="Y18" s="14"/>
      <c r="Z18" s="14" t="s">
        <v>2</v>
      </c>
      <c r="AA18" s="14"/>
      <c r="AB18" s="22"/>
      <c r="AC18" s="14" t="s">
        <v>2</v>
      </c>
      <c r="AD18" s="14"/>
      <c r="AE18" s="22"/>
      <c r="AF18" s="14"/>
      <c r="AG18" s="14" t="s">
        <v>2</v>
      </c>
      <c r="AH18" s="14"/>
      <c r="AI18" s="22"/>
      <c r="AJ18" s="14"/>
      <c r="AK18" s="14"/>
      <c r="AL18" s="14" t="s">
        <v>2</v>
      </c>
      <c r="AM18" s="22"/>
      <c r="AN18" s="163"/>
      <c r="AO18" s="163"/>
      <c r="AP18" s="163"/>
      <c r="AQ18" s="163"/>
      <c r="AR18" s="163"/>
      <c r="AS18" s="32"/>
      <c r="AT18" s="163"/>
      <c r="AU18" s="163"/>
      <c r="AV18" s="28"/>
      <c r="AW18" s="30" t="s">
        <v>437</v>
      </c>
    </row>
    <row r="19" spans="1:49" ht="33" customHeight="1" x14ac:dyDescent="0.25">
      <c r="A19" s="157"/>
      <c r="B19" s="150"/>
      <c r="C19" s="150"/>
      <c r="D19" s="150"/>
      <c r="E19" s="150"/>
      <c r="F19" s="150"/>
      <c r="G19" s="150"/>
      <c r="H19" s="150"/>
      <c r="I19" s="150"/>
      <c r="J19" s="150"/>
      <c r="K19" s="150"/>
      <c r="L19" s="127"/>
      <c r="M19" s="175"/>
      <c r="N19" s="164"/>
      <c r="O19" s="13"/>
      <c r="P19" s="13" t="s">
        <v>2</v>
      </c>
      <c r="Q19" s="13"/>
      <c r="R19" s="14"/>
      <c r="S19" s="13" t="s">
        <v>2</v>
      </c>
      <c r="T19" s="14"/>
      <c r="U19" s="22"/>
      <c r="V19" s="14" t="s">
        <v>2</v>
      </c>
      <c r="W19" s="14"/>
      <c r="X19" s="14" t="s">
        <v>2</v>
      </c>
      <c r="Y19" s="14"/>
      <c r="Z19" s="14" t="s">
        <v>2</v>
      </c>
      <c r="AA19" s="14"/>
      <c r="AB19" s="22"/>
      <c r="AC19" s="14"/>
      <c r="AD19" s="14"/>
      <c r="AE19" s="22"/>
      <c r="AF19" s="14"/>
      <c r="AG19" s="14"/>
      <c r="AH19" s="14"/>
      <c r="AI19" s="22"/>
      <c r="AJ19" s="14"/>
      <c r="AK19" s="14"/>
      <c r="AL19" s="14"/>
      <c r="AM19" s="22"/>
      <c r="AN19" s="163"/>
      <c r="AO19" s="163"/>
      <c r="AP19" s="163"/>
      <c r="AQ19" s="163"/>
      <c r="AR19" s="163"/>
      <c r="AS19" s="32"/>
      <c r="AT19" s="163"/>
      <c r="AU19" s="163"/>
      <c r="AV19" s="28"/>
      <c r="AW19" s="30" t="s">
        <v>438</v>
      </c>
    </row>
    <row r="20" spans="1:49" ht="36.75" customHeight="1" x14ac:dyDescent="0.25">
      <c r="A20" s="157" t="s">
        <v>147</v>
      </c>
      <c r="B20" s="150" t="s">
        <v>2</v>
      </c>
      <c r="C20" s="150"/>
      <c r="D20" s="150"/>
      <c r="E20" s="150"/>
      <c r="F20" s="150" t="s">
        <v>2</v>
      </c>
      <c r="G20" s="150"/>
      <c r="H20" s="150"/>
      <c r="I20" s="150"/>
      <c r="J20" s="150"/>
      <c r="K20" s="150"/>
      <c r="L20" s="127"/>
      <c r="M20" s="174" t="s">
        <v>148</v>
      </c>
      <c r="N20" s="164"/>
      <c r="O20" s="13"/>
      <c r="P20" s="13" t="s">
        <v>2</v>
      </c>
      <c r="Q20" s="13"/>
      <c r="R20" s="14"/>
      <c r="S20" s="13"/>
      <c r="T20" s="14" t="s">
        <v>2</v>
      </c>
      <c r="U20" s="22"/>
      <c r="V20" s="14" t="s">
        <v>2</v>
      </c>
      <c r="W20" s="14"/>
      <c r="X20" s="14" t="s">
        <v>2</v>
      </c>
      <c r="Y20" s="14"/>
      <c r="Z20" s="14" t="s">
        <v>2</v>
      </c>
      <c r="AA20" s="14"/>
      <c r="AB20" s="22"/>
      <c r="AC20" s="14" t="s">
        <v>2</v>
      </c>
      <c r="AD20" s="14"/>
      <c r="AE20" s="22"/>
      <c r="AF20" s="14"/>
      <c r="AG20" s="14" t="s">
        <v>2</v>
      </c>
      <c r="AH20" s="14"/>
      <c r="AI20" s="22"/>
      <c r="AJ20" s="14"/>
      <c r="AK20" s="14"/>
      <c r="AL20" s="14" t="s">
        <v>2</v>
      </c>
      <c r="AM20" s="22"/>
      <c r="AN20" s="163"/>
      <c r="AO20" s="163"/>
      <c r="AP20" s="163"/>
      <c r="AQ20" s="163"/>
      <c r="AR20" s="163"/>
      <c r="AS20" s="32"/>
      <c r="AT20" s="163"/>
      <c r="AU20" s="163"/>
      <c r="AV20" s="28"/>
      <c r="AW20" s="30" t="s">
        <v>439</v>
      </c>
    </row>
    <row r="21" spans="1:49" ht="36.75" customHeight="1" x14ac:dyDescent="0.25">
      <c r="A21" s="157"/>
      <c r="B21" s="150"/>
      <c r="C21" s="150"/>
      <c r="D21" s="150"/>
      <c r="E21" s="150"/>
      <c r="F21" s="150"/>
      <c r="G21" s="150"/>
      <c r="H21" s="150"/>
      <c r="I21" s="150"/>
      <c r="J21" s="150"/>
      <c r="K21" s="150"/>
      <c r="L21" s="127"/>
      <c r="M21" s="175"/>
      <c r="N21" s="164"/>
      <c r="O21" s="13"/>
      <c r="P21" s="13" t="s">
        <v>2</v>
      </c>
      <c r="Q21" s="13"/>
      <c r="R21" s="14"/>
      <c r="S21" s="13"/>
      <c r="T21" s="14" t="s">
        <v>2</v>
      </c>
      <c r="U21" s="22"/>
      <c r="V21" s="14" t="s">
        <v>2</v>
      </c>
      <c r="W21" s="14"/>
      <c r="X21" s="14" t="s">
        <v>2</v>
      </c>
      <c r="Y21" s="14"/>
      <c r="Z21" s="14" t="s">
        <v>2</v>
      </c>
      <c r="AA21" s="14"/>
      <c r="AB21" s="22"/>
      <c r="AC21" s="14" t="s">
        <v>2</v>
      </c>
      <c r="AD21" s="14"/>
      <c r="AE21" s="22"/>
      <c r="AF21" s="14"/>
      <c r="AG21" s="14" t="s">
        <v>2</v>
      </c>
      <c r="AH21" s="14"/>
      <c r="AI21" s="22"/>
      <c r="AJ21" s="14"/>
      <c r="AK21" s="14"/>
      <c r="AL21" s="14" t="s">
        <v>2</v>
      </c>
      <c r="AM21" s="22"/>
      <c r="AN21" s="163"/>
      <c r="AO21" s="163"/>
      <c r="AP21" s="163"/>
      <c r="AQ21" s="163"/>
      <c r="AR21" s="163"/>
      <c r="AS21" s="32"/>
      <c r="AT21" s="163"/>
      <c r="AU21" s="163"/>
      <c r="AV21" s="28"/>
      <c r="AW21" s="30" t="s">
        <v>440</v>
      </c>
    </row>
    <row r="22" spans="1:49" ht="33" customHeight="1" x14ac:dyDescent="0.25">
      <c r="A22" s="157" t="s">
        <v>149</v>
      </c>
      <c r="B22" s="150" t="s">
        <v>2</v>
      </c>
      <c r="C22" s="150"/>
      <c r="D22" s="150"/>
      <c r="E22" s="150"/>
      <c r="F22" s="150" t="s">
        <v>2</v>
      </c>
      <c r="G22" s="150"/>
      <c r="H22" s="150"/>
      <c r="I22" s="150"/>
      <c r="J22" s="150"/>
      <c r="K22" s="150"/>
      <c r="L22" s="127"/>
      <c r="M22" s="174" t="s">
        <v>150</v>
      </c>
      <c r="N22" s="164"/>
      <c r="O22" s="13"/>
      <c r="P22" s="13" t="s">
        <v>2</v>
      </c>
      <c r="Q22" s="13"/>
      <c r="R22" s="14"/>
      <c r="S22" s="13"/>
      <c r="T22" s="14" t="s">
        <v>2</v>
      </c>
      <c r="U22" s="22"/>
      <c r="V22" s="14" t="s">
        <v>2</v>
      </c>
      <c r="W22" s="14"/>
      <c r="X22" s="14" t="s">
        <v>2</v>
      </c>
      <c r="Y22" s="14"/>
      <c r="Z22" s="14" t="s">
        <v>2</v>
      </c>
      <c r="AA22" s="14"/>
      <c r="AB22" s="22"/>
      <c r="AC22" s="14" t="s">
        <v>2</v>
      </c>
      <c r="AD22" s="14"/>
      <c r="AE22" s="22"/>
      <c r="AF22" s="14"/>
      <c r="AG22" s="14" t="s">
        <v>2</v>
      </c>
      <c r="AH22" s="14"/>
      <c r="AI22" s="22"/>
      <c r="AJ22" s="14"/>
      <c r="AK22" s="14"/>
      <c r="AL22" s="14" t="s">
        <v>2</v>
      </c>
      <c r="AM22" s="22"/>
      <c r="AN22" s="163"/>
      <c r="AO22" s="163"/>
      <c r="AP22" s="163"/>
      <c r="AQ22" s="163"/>
      <c r="AR22" s="163"/>
      <c r="AS22" s="32"/>
      <c r="AT22" s="163"/>
      <c r="AU22" s="163"/>
      <c r="AV22" s="28"/>
      <c r="AW22" s="30" t="s">
        <v>441</v>
      </c>
    </row>
    <row r="23" spans="1:49" ht="33" customHeight="1" x14ac:dyDescent="0.25">
      <c r="A23" s="157"/>
      <c r="B23" s="150"/>
      <c r="C23" s="150"/>
      <c r="D23" s="150"/>
      <c r="E23" s="150"/>
      <c r="F23" s="150"/>
      <c r="G23" s="150"/>
      <c r="H23" s="150"/>
      <c r="I23" s="150"/>
      <c r="J23" s="150"/>
      <c r="K23" s="150"/>
      <c r="L23" s="127"/>
      <c r="M23" s="175"/>
      <c r="N23" s="164"/>
      <c r="O23" s="13"/>
      <c r="P23" s="13" t="s">
        <v>2</v>
      </c>
      <c r="Q23" s="13"/>
      <c r="R23" s="14"/>
      <c r="S23" s="13"/>
      <c r="T23" s="14" t="s">
        <v>2</v>
      </c>
      <c r="U23" s="22"/>
      <c r="V23" s="14" t="s">
        <v>2</v>
      </c>
      <c r="W23" s="14"/>
      <c r="X23" s="14" t="s">
        <v>2</v>
      </c>
      <c r="Y23" s="14"/>
      <c r="Z23" s="14" t="s">
        <v>2</v>
      </c>
      <c r="AA23" s="14"/>
      <c r="AB23" s="22"/>
      <c r="AC23" s="14" t="s">
        <v>2</v>
      </c>
      <c r="AD23" s="14"/>
      <c r="AE23" s="22"/>
      <c r="AF23" s="14"/>
      <c r="AG23" s="14" t="s">
        <v>2</v>
      </c>
      <c r="AH23" s="14"/>
      <c r="AI23" s="22"/>
      <c r="AJ23" s="14"/>
      <c r="AK23" s="14"/>
      <c r="AL23" s="14" t="s">
        <v>2</v>
      </c>
      <c r="AM23" s="22"/>
      <c r="AN23" s="163"/>
      <c r="AO23" s="163"/>
      <c r="AP23" s="163"/>
      <c r="AQ23" s="163"/>
      <c r="AR23" s="163"/>
      <c r="AS23" s="32"/>
      <c r="AT23" s="163"/>
      <c r="AU23" s="163"/>
      <c r="AV23" s="28"/>
      <c r="AW23" s="30" t="s">
        <v>442</v>
      </c>
    </row>
    <row r="24" spans="1:49" ht="33" customHeight="1" x14ac:dyDescent="0.25">
      <c r="A24" s="157" t="s">
        <v>151</v>
      </c>
      <c r="B24" s="150" t="s">
        <v>2</v>
      </c>
      <c r="C24" s="150"/>
      <c r="D24" s="150"/>
      <c r="E24" s="150"/>
      <c r="F24" s="150" t="s">
        <v>2</v>
      </c>
      <c r="G24" s="150"/>
      <c r="H24" s="150"/>
      <c r="I24" s="150"/>
      <c r="J24" s="150"/>
      <c r="K24" s="150"/>
      <c r="L24" s="127"/>
      <c r="M24" s="174" t="s">
        <v>152</v>
      </c>
      <c r="N24" s="32"/>
      <c r="O24" s="13"/>
      <c r="P24" s="13" t="s">
        <v>2</v>
      </c>
      <c r="Q24" s="13"/>
      <c r="R24" s="14"/>
      <c r="S24" s="13" t="s">
        <v>2</v>
      </c>
      <c r="T24" s="14"/>
      <c r="U24" s="22"/>
      <c r="V24" s="14" t="s">
        <v>2</v>
      </c>
      <c r="W24" s="14"/>
      <c r="X24" s="14" t="s">
        <v>2</v>
      </c>
      <c r="Y24" s="14"/>
      <c r="Z24" s="14" t="s">
        <v>2</v>
      </c>
      <c r="AA24" s="14"/>
      <c r="AB24" s="22"/>
      <c r="AC24" s="14" t="s">
        <v>2</v>
      </c>
      <c r="AD24" s="14"/>
      <c r="AE24" s="22"/>
      <c r="AF24" s="14"/>
      <c r="AG24" s="14" t="s">
        <v>2</v>
      </c>
      <c r="AH24" s="14"/>
      <c r="AI24" s="22"/>
      <c r="AJ24" s="14"/>
      <c r="AK24" s="14"/>
      <c r="AL24" s="14" t="s">
        <v>2</v>
      </c>
      <c r="AM24" s="22"/>
      <c r="AN24" s="163"/>
      <c r="AO24" s="163"/>
      <c r="AP24" s="163"/>
      <c r="AQ24" s="163"/>
      <c r="AR24" s="163"/>
      <c r="AS24" s="32"/>
      <c r="AT24" s="163"/>
      <c r="AU24" s="163"/>
      <c r="AV24" s="28"/>
      <c r="AW24" s="30" t="s">
        <v>443</v>
      </c>
    </row>
    <row r="25" spans="1:49" ht="33" customHeight="1" x14ac:dyDescent="0.25">
      <c r="A25" s="157"/>
      <c r="B25" s="150"/>
      <c r="C25" s="150"/>
      <c r="D25" s="150"/>
      <c r="E25" s="150"/>
      <c r="F25" s="150"/>
      <c r="G25" s="150"/>
      <c r="H25" s="150"/>
      <c r="I25" s="150"/>
      <c r="J25" s="150"/>
      <c r="K25" s="150"/>
      <c r="L25" s="127"/>
      <c r="M25" s="175"/>
      <c r="N25" s="32"/>
      <c r="O25" s="13"/>
      <c r="P25" s="13" t="s">
        <v>2</v>
      </c>
      <c r="Q25" s="13"/>
      <c r="R25" s="14"/>
      <c r="S25" s="13" t="s">
        <v>2</v>
      </c>
      <c r="T25" s="14"/>
      <c r="U25" s="22"/>
      <c r="V25" s="14" t="s">
        <v>2</v>
      </c>
      <c r="W25" s="14"/>
      <c r="X25" s="14" t="s">
        <v>2</v>
      </c>
      <c r="Y25" s="14"/>
      <c r="Z25" s="14" t="s">
        <v>2</v>
      </c>
      <c r="AA25" s="14"/>
      <c r="AB25" s="22"/>
      <c r="AC25" s="14"/>
      <c r="AD25" s="14"/>
      <c r="AE25" s="22"/>
      <c r="AF25" s="14"/>
      <c r="AG25" s="14"/>
      <c r="AH25" s="14"/>
      <c r="AI25" s="22"/>
      <c r="AJ25" s="14"/>
      <c r="AK25" s="14"/>
      <c r="AL25" s="14"/>
      <c r="AM25" s="22"/>
      <c r="AN25" s="163"/>
      <c r="AO25" s="163"/>
      <c r="AP25" s="163"/>
      <c r="AQ25" s="163"/>
      <c r="AR25" s="163"/>
      <c r="AS25" s="32"/>
      <c r="AT25" s="163"/>
      <c r="AU25" s="163"/>
      <c r="AV25" s="28"/>
      <c r="AW25" s="30" t="s">
        <v>438</v>
      </c>
    </row>
  </sheetData>
  <autoFilter ref="A13:AW25"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9">
    <mergeCell ref="J24:J25"/>
    <mergeCell ref="K24:K25"/>
    <mergeCell ref="M24:M25"/>
    <mergeCell ref="N22:N23"/>
    <mergeCell ref="A24:A25"/>
    <mergeCell ref="B24:B25"/>
    <mergeCell ref="C24:C25"/>
    <mergeCell ref="D24:D25"/>
    <mergeCell ref="E24:E25"/>
    <mergeCell ref="F24:F25"/>
    <mergeCell ref="G24:G25"/>
    <mergeCell ref="H24:H25"/>
    <mergeCell ref="I24:I25"/>
    <mergeCell ref="G22:G23"/>
    <mergeCell ref="H22:H23"/>
    <mergeCell ref="I22:I23"/>
    <mergeCell ref="N20:N21"/>
    <mergeCell ref="A22:A23"/>
    <mergeCell ref="B22:B23"/>
    <mergeCell ref="C22:C23"/>
    <mergeCell ref="D22:D23"/>
    <mergeCell ref="E22:E23"/>
    <mergeCell ref="F22:F23"/>
    <mergeCell ref="J22:J23"/>
    <mergeCell ref="K22:K23"/>
    <mergeCell ref="M22:M23"/>
    <mergeCell ref="J20:J21"/>
    <mergeCell ref="K20:K21"/>
    <mergeCell ref="M20:M21"/>
    <mergeCell ref="N18:N19"/>
    <mergeCell ref="A20:A21"/>
    <mergeCell ref="B20:B21"/>
    <mergeCell ref="C20:C21"/>
    <mergeCell ref="D20:D21"/>
    <mergeCell ref="E20:E21"/>
    <mergeCell ref="F20:F21"/>
    <mergeCell ref="G20:G21"/>
    <mergeCell ref="H20:H21"/>
    <mergeCell ref="I20:I21"/>
    <mergeCell ref="G18:G19"/>
    <mergeCell ref="H18:H19"/>
    <mergeCell ref="I18:I19"/>
    <mergeCell ref="J18:J19"/>
    <mergeCell ref="K18:K19"/>
    <mergeCell ref="M18:M19"/>
    <mergeCell ref="M16:M17"/>
    <mergeCell ref="N16:N17"/>
    <mergeCell ref="AN17:AR25"/>
    <mergeCell ref="AT17:AU25"/>
    <mergeCell ref="A18:A19"/>
    <mergeCell ref="B18:B19"/>
    <mergeCell ref="C18:C19"/>
    <mergeCell ref="D18:D19"/>
    <mergeCell ref="E18:E19"/>
    <mergeCell ref="F18:F19"/>
    <mergeCell ref="F16:F17"/>
    <mergeCell ref="G16:G17"/>
    <mergeCell ref="H16:H17"/>
    <mergeCell ref="I16:I17"/>
    <mergeCell ref="J16:J17"/>
    <mergeCell ref="K16:K17"/>
    <mergeCell ref="A16:A17"/>
    <mergeCell ref="B16:B17"/>
    <mergeCell ref="C16:C17"/>
    <mergeCell ref="D16:D17"/>
    <mergeCell ref="E16:E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7A8F6-7A34-4126-9BBA-C0F83B1C2664}">
  <sheetPr>
    <tabColor rgb="FF92D050"/>
  </sheetPr>
  <dimension ref="A1:AW19"/>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G21" sqref="G21"/>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8.25" x14ac:dyDescent="0.25">
      <c r="A16" s="157" t="s">
        <v>280</v>
      </c>
      <c r="B16" s="150" t="s">
        <v>2</v>
      </c>
      <c r="C16" s="150"/>
      <c r="D16" s="150"/>
      <c r="E16" s="150"/>
      <c r="F16" s="150"/>
      <c r="G16" s="150"/>
      <c r="H16" s="150"/>
      <c r="I16" s="150" t="s">
        <v>2</v>
      </c>
      <c r="J16" s="150"/>
      <c r="K16" s="150"/>
      <c r="L16" s="127"/>
      <c r="M16" s="12" t="s">
        <v>281</v>
      </c>
      <c r="N16" s="32"/>
      <c r="O16" s="13"/>
      <c r="P16" s="13" t="s">
        <v>12</v>
      </c>
      <c r="Q16" s="13"/>
      <c r="R16" s="14"/>
      <c r="S16" s="13" t="s">
        <v>12</v>
      </c>
      <c r="T16" s="14"/>
      <c r="U16" s="22"/>
      <c r="V16" s="14" t="s">
        <v>12</v>
      </c>
      <c r="W16" s="14"/>
      <c r="X16" s="14" t="s">
        <v>12</v>
      </c>
      <c r="Y16" s="14"/>
      <c r="Z16" s="14" t="s">
        <v>12</v>
      </c>
      <c r="AA16" s="14"/>
      <c r="AB16" s="22"/>
      <c r="AC16" s="14"/>
      <c r="AD16" s="14" t="s">
        <v>12</v>
      </c>
      <c r="AE16" s="22"/>
      <c r="AF16" s="14"/>
      <c r="AG16" s="14"/>
      <c r="AH16" s="14" t="s">
        <v>12</v>
      </c>
      <c r="AI16" s="22"/>
      <c r="AJ16" s="14"/>
      <c r="AK16" s="14"/>
      <c r="AL16" s="14" t="s">
        <v>12</v>
      </c>
      <c r="AM16" s="22"/>
      <c r="AN16" s="14"/>
      <c r="AO16" s="14"/>
      <c r="AP16" s="14"/>
      <c r="AQ16" s="14"/>
      <c r="AR16" s="14"/>
      <c r="AS16" s="32"/>
      <c r="AT16" s="14"/>
      <c r="AU16" s="14"/>
      <c r="AV16" s="28"/>
      <c r="AW16" s="112" t="s">
        <v>475</v>
      </c>
    </row>
    <row r="17" spans="1:49" ht="38.25" x14ac:dyDescent="0.25">
      <c r="A17" s="157"/>
      <c r="B17" s="150"/>
      <c r="C17" s="150"/>
      <c r="D17" s="150"/>
      <c r="E17" s="150"/>
      <c r="F17" s="150"/>
      <c r="G17" s="150"/>
      <c r="H17" s="150"/>
      <c r="I17" s="150"/>
      <c r="J17" s="150"/>
      <c r="K17" s="150"/>
      <c r="L17" s="127"/>
      <c r="M17" s="12" t="s">
        <v>282</v>
      </c>
      <c r="N17" s="32"/>
      <c r="O17" s="13"/>
      <c r="P17" s="13" t="s">
        <v>12</v>
      </c>
      <c r="Q17" s="13"/>
      <c r="R17" s="14"/>
      <c r="S17" s="13" t="s">
        <v>12</v>
      </c>
      <c r="T17" s="14"/>
      <c r="U17" s="22"/>
      <c r="V17" s="14"/>
      <c r="W17" s="14" t="s">
        <v>12</v>
      </c>
      <c r="X17" s="14" t="s">
        <v>12</v>
      </c>
      <c r="Y17" s="14"/>
      <c r="Z17" s="14" t="s">
        <v>12</v>
      </c>
      <c r="AA17" s="14"/>
      <c r="AB17" s="22"/>
      <c r="AC17" s="14"/>
      <c r="AD17" s="14" t="s">
        <v>12</v>
      </c>
      <c r="AE17" s="22"/>
      <c r="AF17" s="14"/>
      <c r="AG17" s="14"/>
      <c r="AH17" s="14" t="s">
        <v>2</v>
      </c>
      <c r="AI17" s="22"/>
      <c r="AJ17" s="14"/>
      <c r="AK17" s="14"/>
      <c r="AL17" s="14" t="s">
        <v>2</v>
      </c>
      <c r="AM17" s="22"/>
      <c r="AN17" s="163"/>
      <c r="AO17" s="163"/>
      <c r="AP17" s="163"/>
      <c r="AQ17" s="163"/>
      <c r="AR17" s="163"/>
      <c r="AS17" s="32"/>
      <c r="AT17" s="163"/>
      <c r="AU17" s="163"/>
      <c r="AV17" s="28"/>
      <c r="AW17" s="113" t="s">
        <v>476</v>
      </c>
    </row>
    <row r="18" spans="1:49" ht="38.25" x14ac:dyDescent="0.25">
      <c r="A18" s="15" t="s">
        <v>283</v>
      </c>
      <c r="B18" s="13" t="s">
        <v>2</v>
      </c>
      <c r="C18" s="13"/>
      <c r="D18" s="13"/>
      <c r="E18" s="13"/>
      <c r="F18" s="13"/>
      <c r="G18" s="13"/>
      <c r="H18" s="13"/>
      <c r="I18" s="13" t="s">
        <v>2</v>
      </c>
      <c r="J18" s="13"/>
      <c r="K18" s="13"/>
      <c r="L18" s="127"/>
      <c r="M18" s="12" t="s">
        <v>284</v>
      </c>
      <c r="N18" s="32"/>
      <c r="O18" s="13"/>
      <c r="P18" s="13" t="s">
        <v>12</v>
      </c>
      <c r="Q18" s="13"/>
      <c r="R18" s="14"/>
      <c r="S18" s="13"/>
      <c r="T18" s="14" t="s">
        <v>12</v>
      </c>
      <c r="U18" s="22"/>
      <c r="V18" s="14" t="s">
        <v>12</v>
      </c>
      <c r="W18" s="14"/>
      <c r="X18" s="14" t="s">
        <v>12</v>
      </c>
      <c r="Y18" s="14"/>
      <c r="Z18" s="14" t="s">
        <v>12</v>
      </c>
      <c r="AA18" s="14"/>
      <c r="AB18" s="22"/>
      <c r="AC18" s="14"/>
      <c r="AD18" s="14" t="s">
        <v>12</v>
      </c>
      <c r="AE18" s="22"/>
      <c r="AF18" s="14"/>
      <c r="AG18" s="14"/>
      <c r="AH18" s="14" t="s">
        <v>2</v>
      </c>
      <c r="AI18" s="22"/>
      <c r="AJ18" s="14"/>
      <c r="AK18" s="14"/>
      <c r="AL18" s="14" t="s">
        <v>2</v>
      </c>
      <c r="AM18" s="22"/>
      <c r="AN18" s="163"/>
      <c r="AO18" s="163"/>
      <c r="AP18" s="163"/>
      <c r="AQ18" s="163"/>
      <c r="AR18" s="163"/>
      <c r="AS18" s="32"/>
      <c r="AT18" s="163"/>
      <c r="AU18" s="163"/>
      <c r="AV18" s="28"/>
      <c r="AW18" s="15" t="s">
        <v>477</v>
      </c>
    </row>
    <row r="19" spans="1:49" ht="38.25" x14ac:dyDescent="0.25">
      <c r="A19" s="15" t="s">
        <v>285</v>
      </c>
      <c r="B19" s="13" t="s">
        <v>2</v>
      </c>
      <c r="C19" s="13"/>
      <c r="D19" s="13"/>
      <c r="E19" s="13"/>
      <c r="F19" s="13"/>
      <c r="G19" s="13"/>
      <c r="H19" s="13"/>
      <c r="I19" s="13" t="s">
        <v>2</v>
      </c>
      <c r="J19" s="13"/>
      <c r="K19" s="13"/>
      <c r="L19" s="127"/>
      <c r="M19" s="12" t="s">
        <v>286</v>
      </c>
      <c r="N19" s="32"/>
      <c r="O19" s="13"/>
      <c r="P19" s="13" t="s">
        <v>12</v>
      </c>
      <c r="Q19" s="13"/>
      <c r="R19" s="14"/>
      <c r="S19" s="13" t="s">
        <v>12</v>
      </c>
      <c r="T19" s="14"/>
      <c r="U19" s="22"/>
      <c r="V19" s="14" t="s">
        <v>12</v>
      </c>
      <c r="W19" s="14"/>
      <c r="X19" s="14"/>
      <c r="Y19" s="14" t="s">
        <v>12</v>
      </c>
      <c r="Z19" s="14" t="s">
        <v>12</v>
      </c>
      <c r="AA19" s="14"/>
      <c r="AB19" s="22"/>
      <c r="AC19" s="14"/>
      <c r="AD19" s="14" t="s">
        <v>12</v>
      </c>
      <c r="AE19" s="22"/>
      <c r="AF19" s="14"/>
      <c r="AG19" s="14"/>
      <c r="AH19" s="14" t="s">
        <v>2</v>
      </c>
      <c r="AI19" s="22"/>
      <c r="AJ19" s="14"/>
      <c r="AK19" s="14"/>
      <c r="AL19" s="14" t="s">
        <v>2</v>
      </c>
      <c r="AM19" s="22"/>
      <c r="AN19" s="163"/>
      <c r="AO19" s="163"/>
      <c r="AP19" s="163"/>
      <c r="AQ19" s="163"/>
      <c r="AR19" s="163"/>
      <c r="AS19" s="32"/>
      <c r="AT19" s="163"/>
      <c r="AU19" s="163"/>
      <c r="AV19" s="28"/>
      <c r="AW19" s="15" t="s">
        <v>478</v>
      </c>
    </row>
  </sheetData>
  <autoFilter ref="A13:AW19"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6">
    <mergeCell ref="AT17:AU19"/>
    <mergeCell ref="G16:G17"/>
    <mergeCell ref="H16:H17"/>
    <mergeCell ref="I16:I17"/>
    <mergeCell ref="J16:J17"/>
    <mergeCell ref="K16:K17"/>
    <mergeCell ref="AN17:AR19"/>
    <mergeCell ref="A16:A17"/>
    <mergeCell ref="B16:B17"/>
    <mergeCell ref="C16:C17"/>
    <mergeCell ref="D16:D17"/>
    <mergeCell ref="E16:E17"/>
    <mergeCell ref="F16:F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4E773-C8F0-4860-B122-894F640B4118}">
  <sheetPr>
    <tabColor rgb="FF92D050"/>
  </sheetPr>
  <dimension ref="A1:AW47"/>
  <sheetViews>
    <sheetView showGridLines="0" zoomScale="85" zoomScaleNormal="85" workbookViewId="0">
      <pane xSplit="1" ySplit="15" topLeftCell="B43" activePane="bottomRight" state="frozenSplit"/>
      <selection activeCell="B13" sqref="B13:K29"/>
      <selection pane="topRight" activeCell="B13" sqref="B13:K29"/>
      <selection pane="bottomLeft" activeCell="B13" sqref="B13:K29"/>
      <selection pane="bottomRight" sqref="A1:XFD1048576"/>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3" customHeight="1" x14ac:dyDescent="0.25">
      <c r="A16" s="157" t="s">
        <v>183</v>
      </c>
      <c r="B16" s="150" t="s">
        <v>2</v>
      </c>
      <c r="C16" s="150"/>
      <c r="D16" s="150"/>
      <c r="E16" s="150"/>
      <c r="F16" s="150"/>
      <c r="G16" s="150"/>
      <c r="H16" s="150" t="s">
        <v>2</v>
      </c>
      <c r="I16" s="150"/>
      <c r="J16" s="150"/>
      <c r="K16" s="150"/>
      <c r="L16" s="127"/>
      <c r="M16" s="176" t="s">
        <v>332</v>
      </c>
      <c r="N16" s="164"/>
      <c r="O16" s="13"/>
      <c r="P16" s="13" t="s">
        <v>2</v>
      </c>
      <c r="Q16" s="13"/>
      <c r="R16" s="14"/>
      <c r="S16" s="13"/>
      <c r="T16" s="14" t="s">
        <v>2</v>
      </c>
      <c r="U16" s="22"/>
      <c r="V16" s="14"/>
      <c r="W16" s="14" t="s">
        <v>2</v>
      </c>
      <c r="X16" s="14" t="s">
        <v>2</v>
      </c>
      <c r="Y16" s="14"/>
      <c r="Z16" s="14" t="s">
        <v>2</v>
      </c>
      <c r="AA16" s="14"/>
      <c r="AB16" s="22"/>
      <c r="AC16" s="14" t="s">
        <v>2</v>
      </c>
      <c r="AD16" s="14"/>
      <c r="AE16" s="22"/>
      <c r="AF16" s="14"/>
      <c r="AG16" s="14"/>
      <c r="AH16" s="14" t="s">
        <v>2</v>
      </c>
      <c r="AI16" s="22"/>
      <c r="AJ16" s="14"/>
      <c r="AK16" s="14"/>
      <c r="AL16" s="14" t="s">
        <v>2</v>
      </c>
      <c r="AM16" s="22"/>
      <c r="AN16" s="14"/>
      <c r="AO16" s="14" t="s">
        <v>2</v>
      </c>
      <c r="AP16" s="14"/>
      <c r="AQ16" s="14" t="s">
        <v>2</v>
      </c>
      <c r="AR16" s="14" t="s">
        <v>380</v>
      </c>
      <c r="AS16" s="32"/>
      <c r="AT16" s="14"/>
      <c r="AU16" s="14" t="s">
        <v>2</v>
      </c>
      <c r="AV16" s="28"/>
      <c r="AW16" s="15" t="s">
        <v>381</v>
      </c>
    </row>
    <row r="17" spans="1:49" ht="33" customHeight="1" x14ac:dyDescent="0.25">
      <c r="A17" s="157"/>
      <c r="B17" s="150"/>
      <c r="C17" s="150"/>
      <c r="D17" s="150"/>
      <c r="E17" s="150"/>
      <c r="F17" s="150"/>
      <c r="G17" s="150"/>
      <c r="H17" s="150"/>
      <c r="I17" s="150"/>
      <c r="J17" s="150"/>
      <c r="K17" s="150"/>
      <c r="L17" s="127"/>
      <c r="M17" s="176"/>
      <c r="N17" s="164"/>
      <c r="O17" s="13"/>
      <c r="P17" s="13" t="s">
        <v>2</v>
      </c>
      <c r="Q17" s="13"/>
      <c r="R17" s="14"/>
      <c r="S17" s="13"/>
      <c r="T17" s="14" t="s">
        <v>2</v>
      </c>
      <c r="U17" s="22"/>
      <c r="V17" s="14"/>
      <c r="W17" s="14" t="s">
        <v>2</v>
      </c>
      <c r="X17" s="14" t="s">
        <v>2</v>
      </c>
      <c r="Y17" s="14"/>
      <c r="Z17" s="14"/>
      <c r="AA17" s="14" t="s">
        <v>2</v>
      </c>
      <c r="AB17" s="22"/>
      <c r="AC17" s="14" t="s">
        <v>2</v>
      </c>
      <c r="AD17" s="14"/>
      <c r="AE17" s="22"/>
      <c r="AF17" s="14"/>
      <c r="AG17" s="14"/>
      <c r="AH17" s="14" t="s">
        <v>2</v>
      </c>
      <c r="AI17" s="22"/>
      <c r="AJ17" s="14"/>
      <c r="AK17" s="14"/>
      <c r="AL17" s="14" t="s">
        <v>2</v>
      </c>
      <c r="AM17" s="22"/>
      <c r="AN17" s="163"/>
      <c r="AO17" s="163"/>
      <c r="AP17" s="163"/>
      <c r="AQ17" s="163"/>
      <c r="AR17" s="163"/>
      <c r="AS17" s="32"/>
      <c r="AT17" s="163"/>
      <c r="AU17" s="163"/>
      <c r="AV17" s="28"/>
      <c r="AW17" s="15" t="s">
        <v>382</v>
      </c>
    </row>
    <row r="18" spans="1:49" ht="33" customHeight="1" x14ac:dyDescent="0.25">
      <c r="A18" s="157"/>
      <c r="B18" s="150"/>
      <c r="C18" s="150"/>
      <c r="D18" s="150"/>
      <c r="E18" s="150"/>
      <c r="F18" s="150"/>
      <c r="G18" s="150"/>
      <c r="H18" s="150"/>
      <c r="I18" s="150"/>
      <c r="J18" s="150"/>
      <c r="K18" s="150"/>
      <c r="L18" s="127"/>
      <c r="M18" s="176"/>
      <c r="N18" s="164"/>
      <c r="O18" s="13"/>
      <c r="P18" s="13" t="s">
        <v>2</v>
      </c>
      <c r="Q18" s="13"/>
      <c r="R18" s="14"/>
      <c r="S18" s="13"/>
      <c r="T18" s="14" t="s">
        <v>2</v>
      </c>
      <c r="U18" s="22"/>
      <c r="V18" s="14"/>
      <c r="W18" s="14" t="s">
        <v>2</v>
      </c>
      <c r="X18" s="14" t="s">
        <v>2</v>
      </c>
      <c r="Y18" s="14"/>
      <c r="Z18" s="14" t="s">
        <v>2</v>
      </c>
      <c r="AA18" s="14"/>
      <c r="AB18" s="22"/>
      <c r="AC18" s="14" t="s">
        <v>2</v>
      </c>
      <c r="AD18" s="14"/>
      <c r="AE18" s="22"/>
      <c r="AF18" s="14"/>
      <c r="AG18" s="14"/>
      <c r="AH18" s="14" t="s">
        <v>2</v>
      </c>
      <c r="AI18" s="22"/>
      <c r="AJ18" s="14"/>
      <c r="AK18" s="14"/>
      <c r="AL18" s="14" t="s">
        <v>2</v>
      </c>
      <c r="AM18" s="22"/>
      <c r="AN18" s="163"/>
      <c r="AO18" s="163"/>
      <c r="AP18" s="163"/>
      <c r="AQ18" s="163"/>
      <c r="AR18" s="163"/>
      <c r="AS18" s="32"/>
      <c r="AT18" s="163"/>
      <c r="AU18" s="163"/>
      <c r="AV18" s="28"/>
      <c r="AW18" s="15" t="s">
        <v>383</v>
      </c>
    </row>
    <row r="19" spans="1:49" ht="33" customHeight="1" x14ac:dyDescent="0.25">
      <c r="A19" s="157"/>
      <c r="B19" s="150"/>
      <c r="C19" s="150"/>
      <c r="D19" s="150"/>
      <c r="E19" s="150"/>
      <c r="F19" s="150"/>
      <c r="G19" s="150"/>
      <c r="H19" s="150"/>
      <c r="I19" s="150"/>
      <c r="J19" s="150"/>
      <c r="K19" s="150"/>
      <c r="L19" s="127"/>
      <c r="M19" s="176"/>
      <c r="N19" s="164"/>
      <c r="O19" s="13"/>
      <c r="P19" s="13" t="s">
        <v>2</v>
      </c>
      <c r="Q19" s="13"/>
      <c r="R19" s="14"/>
      <c r="S19" s="13"/>
      <c r="T19" s="14" t="s">
        <v>2</v>
      </c>
      <c r="U19" s="22"/>
      <c r="V19" s="14"/>
      <c r="W19" s="14" t="s">
        <v>2</v>
      </c>
      <c r="X19" s="14" t="s">
        <v>2</v>
      </c>
      <c r="Y19" s="14"/>
      <c r="Z19" s="14"/>
      <c r="AA19" s="14" t="s">
        <v>2</v>
      </c>
      <c r="AB19" s="22"/>
      <c r="AC19" s="14" t="s">
        <v>2</v>
      </c>
      <c r="AD19" s="14"/>
      <c r="AE19" s="22"/>
      <c r="AF19" s="14"/>
      <c r="AG19" s="14"/>
      <c r="AH19" s="14" t="s">
        <v>2</v>
      </c>
      <c r="AI19" s="22"/>
      <c r="AJ19" s="14"/>
      <c r="AK19" s="14"/>
      <c r="AL19" s="14" t="s">
        <v>2</v>
      </c>
      <c r="AM19" s="22"/>
      <c r="AN19" s="163"/>
      <c r="AO19" s="163"/>
      <c r="AP19" s="163"/>
      <c r="AQ19" s="163"/>
      <c r="AR19" s="163"/>
      <c r="AS19" s="32"/>
      <c r="AT19" s="163"/>
      <c r="AU19" s="163"/>
      <c r="AV19" s="28"/>
      <c r="AW19" s="15" t="s">
        <v>384</v>
      </c>
    </row>
    <row r="20" spans="1:49" ht="33" customHeight="1" x14ac:dyDescent="0.25">
      <c r="A20" s="157"/>
      <c r="B20" s="150"/>
      <c r="C20" s="150"/>
      <c r="D20" s="150"/>
      <c r="E20" s="150"/>
      <c r="F20" s="150"/>
      <c r="G20" s="150"/>
      <c r="H20" s="150"/>
      <c r="I20" s="150"/>
      <c r="J20" s="150"/>
      <c r="K20" s="150"/>
      <c r="L20" s="127"/>
      <c r="M20" s="176" t="s">
        <v>186</v>
      </c>
      <c r="N20" s="164"/>
      <c r="O20" s="13"/>
      <c r="P20" s="13" t="s">
        <v>2</v>
      </c>
      <c r="Q20" s="13"/>
      <c r="R20" s="14"/>
      <c r="S20" s="13"/>
      <c r="T20" s="14" t="s">
        <v>2</v>
      </c>
      <c r="U20" s="22"/>
      <c r="V20" s="14"/>
      <c r="W20" s="14" t="s">
        <v>2</v>
      </c>
      <c r="X20" s="14" t="s">
        <v>2</v>
      </c>
      <c r="Y20" s="14"/>
      <c r="Z20" s="14" t="s">
        <v>2</v>
      </c>
      <c r="AA20" s="14"/>
      <c r="AB20" s="22"/>
      <c r="AC20" s="14" t="s">
        <v>2</v>
      </c>
      <c r="AD20" s="14"/>
      <c r="AE20" s="22"/>
      <c r="AF20" s="14"/>
      <c r="AG20" s="14"/>
      <c r="AH20" s="14" t="s">
        <v>2</v>
      </c>
      <c r="AI20" s="22"/>
      <c r="AJ20" s="14"/>
      <c r="AK20" s="14"/>
      <c r="AL20" s="14" t="s">
        <v>2</v>
      </c>
      <c r="AM20" s="22"/>
      <c r="AN20" s="163"/>
      <c r="AO20" s="163"/>
      <c r="AP20" s="163"/>
      <c r="AQ20" s="163"/>
      <c r="AR20" s="163"/>
      <c r="AS20" s="32"/>
      <c r="AT20" s="163"/>
      <c r="AU20" s="163"/>
      <c r="AV20" s="28"/>
      <c r="AW20" s="15" t="s">
        <v>381</v>
      </c>
    </row>
    <row r="21" spans="1:49" ht="33" customHeight="1" x14ac:dyDescent="0.25">
      <c r="A21" s="157"/>
      <c r="B21" s="150"/>
      <c r="C21" s="150"/>
      <c r="D21" s="150"/>
      <c r="E21" s="150"/>
      <c r="F21" s="150"/>
      <c r="G21" s="150"/>
      <c r="H21" s="150"/>
      <c r="I21" s="150"/>
      <c r="J21" s="150"/>
      <c r="K21" s="150"/>
      <c r="L21" s="127"/>
      <c r="M21" s="176"/>
      <c r="N21" s="164"/>
      <c r="O21" s="13"/>
      <c r="P21" s="13" t="s">
        <v>2</v>
      </c>
      <c r="Q21" s="13"/>
      <c r="R21" s="14"/>
      <c r="S21" s="13"/>
      <c r="T21" s="14" t="s">
        <v>2</v>
      </c>
      <c r="U21" s="22"/>
      <c r="V21" s="14"/>
      <c r="W21" s="14" t="s">
        <v>2</v>
      </c>
      <c r="X21" s="14" t="s">
        <v>2</v>
      </c>
      <c r="Y21" s="14"/>
      <c r="Z21" s="14"/>
      <c r="AA21" s="14" t="s">
        <v>2</v>
      </c>
      <c r="AB21" s="22"/>
      <c r="AC21" s="14" t="s">
        <v>2</v>
      </c>
      <c r="AD21" s="14"/>
      <c r="AE21" s="22"/>
      <c r="AF21" s="14"/>
      <c r="AG21" s="14"/>
      <c r="AH21" s="14" t="s">
        <v>2</v>
      </c>
      <c r="AI21" s="22"/>
      <c r="AJ21" s="14"/>
      <c r="AK21" s="14"/>
      <c r="AL21" s="14" t="s">
        <v>2</v>
      </c>
      <c r="AM21" s="22"/>
      <c r="AN21" s="163"/>
      <c r="AO21" s="163"/>
      <c r="AP21" s="163"/>
      <c r="AQ21" s="163"/>
      <c r="AR21" s="163"/>
      <c r="AS21" s="32"/>
      <c r="AT21" s="163"/>
      <c r="AU21" s="163"/>
      <c r="AV21" s="28"/>
      <c r="AW21" s="15" t="s">
        <v>382</v>
      </c>
    </row>
    <row r="22" spans="1:49" ht="33" customHeight="1" x14ac:dyDescent="0.25">
      <c r="A22" s="157"/>
      <c r="B22" s="150"/>
      <c r="C22" s="150"/>
      <c r="D22" s="150"/>
      <c r="E22" s="150"/>
      <c r="F22" s="150"/>
      <c r="G22" s="150"/>
      <c r="H22" s="150"/>
      <c r="I22" s="150"/>
      <c r="J22" s="150"/>
      <c r="K22" s="150"/>
      <c r="L22" s="127"/>
      <c r="M22" s="176"/>
      <c r="N22" s="164"/>
      <c r="O22" s="13"/>
      <c r="P22" s="13" t="s">
        <v>2</v>
      </c>
      <c r="Q22" s="13"/>
      <c r="R22" s="14"/>
      <c r="S22" s="13"/>
      <c r="T22" s="14" t="s">
        <v>2</v>
      </c>
      <c r="U22" s="22"/>
      <c r="V22" s="14"/>
      <c r="W22" s="14" t="s">
        <v>2</v>
      </c>
      <c r="X22" s="14" t="s">
        <v>2</v>
      </c>
      <c r="Y22" s="14"/>
      <c r="Z22" s="14" t="s">
        <v>2</v>
      </c>
      <c r="AA22" s="14"/>
      <c r="AB22" s="22"/>
      <c r="AC22" s="14" t="s">
        <v>2</v>
      </c>
      <c r="AD22" s="14"/>
      <c r="AE22" s="22"/>
      <c r="AF22" s="14"/>
      <c r="AG22" s="14"/>
      <c r="AH22" s="14" t="s">
        <v>2</v>
      </c>
      <c r="AI22" s="22"/>
      <c r="AJ22" s="14"/>
      <c r="AK22" s="14"/>
      <c r="AL22" s="14" t="s">
        <v>2</v>
      </c>
      <c r="AM22" s="22"/>
      <c r="AN22" s="163"/>
      <c r="AO22" s="163"/>
      <c r="AP22" s="163"/>
      <c r="AQ22" s="163"/>
      <c r="AR22" s="163"/>
      <c r="AS22" s="32"/>
      <c r="AT22" s="163"/>
      <c r="AU22" s="163"/>
      <c r="AV22" s="28"/>
      <c r="AW22" s="15" t="s">
        <v>383</v>
      </c>
    </row>
    <row r="23" spans="1:49" ht="33" customHeight="1" x14ac:dyDescent="0.25">
      <c r="A23" s="157"/>
      <c r="B23" s="150"/>
      <c r="C23" s="150"/>
      <c r="D23" s="150"/>
      <c r="E23" s="150"/>
      <c r="F23" s="150"/>
      <c r="G23" s="150"/>
      <c r="H23" s="150"/>
      <c r="I23" s="150"/>
      <c r="J23" s="150"/>
      <c r="K23" s="150"/>
      <c r="L23" s="127"/>
      <c r="M23" s="176"/>
      <c r="N23" s="164"/>
      <c r="O23" s="13"/>
      <c r="P23" s="13" t="s">
        <v>2</v>
      </c>
      <c r="Q23" s="13"/>
      <c r="R23" s="14"/>
      <c r="S23" s="13"/>
      <c r="T23" s="14" t="s">
        <v>2</v>
      </c>
      <c r="U23" s="22"/>
      <c r="V23" s="14"/>
      <c r="W23" s="14" t="s">
        <v>2</v>
      </c>
      <c r="X23" s="14" t="s">
        <v>2</v>
      </c>
      <c r="Y23" s="14"/>
      <c r="Z23" s="14"/>
      <c r="AA23" s="14" t="s">
        <v>2</v>
      </c>
      <c r="AB23" s="22"/>
      <c r="AC23" s="14" t="s">
        <v>2</v>
      </c>
      <c r="AD23" s="14"/>
      <c r="AE23" s="22"/>
      <c r="AF23" s="14"/>
      <c r="AG23" s="14"/>
      <c r="AH23" s="14" t="s">
        <v>2</v>
      </c>
      <c r="AI23" s="22"/>
      <c r="AJ23" s="14"/>
      <c r="AK23" s="14"/>
      <c r="AL23" s="14" t="s">
        <v>2</v>
      </c>
      <c r="AM23" s="22"/>
      <c r="AN23" s="163"/>
      <c r="AO23" s="163"/>
      <c r="AP23" s="163"/>
      <c r="AQ23" s="163"/>
      <c r="AR23" s="163"/>
      <c r="AS23" s="32"/>
      <c r="AT23" s="163"/>
      <c r="AU23" s="163"/>
      <c r="AV23" s="28"/>
      <c r="AW23" s="15" t="s">
        <v>384</v>
      </c>
    </row>
    <row r="24" spans="1:49" ht="33" customHeight="1" x14ac:dyDescent="0.25">
      <c r="A24" s="157"/>
      <c r="B24" s="150"/>
      <c r="C24" s="150"/>
      <c r="D24" s="150"/>
      <c r="E24" s="150"/>
      <c r="F24" s="150"/>
      <c r="G24" s="150"/>
      <c r="H24" s="150"/>
      <c r="I24" s="150"/>
      <c r="J24" s="150"/>
      <c r="K24" s="150"/>
      <c r="L24" s="127"/>
      <c r="M24" s="176" t="s">
        <v>331</v>
      </c>
      <c r="N24" s="164"/>
      <c r="O24" s="13"/>
      <c r="P24" s="13" t="s">
        <v>2</v>
      </c>
      <c r="Q24" s="13"/>
      <c r="R24" s="14"/>
      <c r="S24" s="13"/>
      <c r="T24" s="14" t="s">
        <v>2</v>
      </c>
      <c r="U24" s="22"/>
      <c r="V24" s="14"/>
      <c r="W24" s="14" t="s">
        <v>2</v>
      </c>
      <c r="X24" s="14" t="s">
        <v>2</v>
      </c>
      <c r="Y24" s="14"/>
      <c r="Z24" s="14" t="s">
        <v>2</v>
      </c>
      <c r="AA24" s="14"/>
      <c r="AB24" s="22"/>
      <c r="AC24" s="14" t="s">
        <v>2</v>
      </c>
      <c r="AD24" s="14"/>
      <c r="AE24" s="22"/>
      <c r="AF24" s="14"/>
      <c r="AG24" s="14"/>
      <c r="AH24" s="14" t="s">
        <v>2</v>
      </c>
      <c r="AI24" s="22"/>
      <c r="AJ24" s="14"/>
      <c r="AK24" s="14"/>
      <c r="AL24" s="14" t="s">
        <v>2</v>
      </c>
      <c r="AM24" s="22"/>
      <c r="AN24" s="163"/>
      <c r="AO24" s="163"/>
      <c r="AP24" s="163"/>
      <c r="AQ24" s="163"/>
      <c r="AR24" s="163"/>
      <c r="AS24" s="32"/>
      <c r="AT24" s="163"/>
      <c r="AU24" s="163"/>
      <c r="AV24" s="28"/>
      <c r="AW24" s="15" t="s">
        <v>385</v>
      </c>
    </row>
    <row r="25" spans="1:49" ht="33" customHeight="1" x14ac:dyDescent="0.25">
      <c r="A25" s="157"/>
      <c r="B25" s="150"/>
      <c r="C25" s="150"/>
      <c r="D25" s="150"/>
      <c r="E25" s="150"/>
      <c r="F25" s="150"/>
      <c r="G25" s="150"/>
      <c r="H25" s="150"/>
      <c r="I25" s="150"/>
      <c r="J25" s="150"/>
      <c r="K25" s="150"/>
      <c r="L25" s="127"/>
      <c r="M25" s="176"/>
      <c r="N25" s="164"/>
      <c r="O25" s="13"/>
      <c r="P25" s="13" t="s">
        <v>2</v>
      </c>
      <c r="Q25" s="13"/>
      <c r="R25" s="14"/>
      <c r="S25" s="13"/>
      <c r="T25" s="14" t="s">
        <v>2</v>
      </c>
      <c r="U25" s="22"/>
      <c r="V25" s="14"/>
      <c r="W25" s="14" t="s">
        <v>2</v>
      </c>
      <c r="X25" s="14" t="s">
        <v>2</v>
      </c>
      <c r="Y25" s="14"/>
      <c r="Z25" s="14"/>
      <c r="AA25" s="14" t="s">
        <v>2</v>
      </c>
      <c r="AB25" s="22"/>
      <c r="AC25" s="14" t="s">
        <v>2</v>
      </c>
      <c r="AD25" s="14"/>
      <c r="AE25" s="22"/>
      <c r="AF25" s="14"/>
      <c r="AG25" s="14"/>
      <c r="AH25" s="14" t="s">
        <v>2</v>
      </c>
      <c r="AI25" s="22"/>
      <c r="AJ25" s="14"/>
      <c r="AK25" s="14"/>
      <c r="AL25" s="14" t="s">
        <v>2</v>
      </c>
      <c r="AM25" s="22"/>
      <c r="AN25" s="163"/>
      <c r="AO25" s="163"/>
      <c r="AP25" s="163"/>
      <c r="AQ25" s="163"/>
      <c r="AR25" s="163"/>
      <c r="AS25" s="32"/>
      <c r="AT25" s="163"/>
      <c r="AU25" s="163"/>
      <c r="AV25" s="28"/>
      <c r="AW25" s="15" t="s">
        <v>386</v>
      </c>
    </row>
    <row r="26" spans="1:49" ht="33" customHeight="1" x14ac:dyDescent="0.25">
      <c r="A26" s="157"/>
      <c r="B26" s="150"/>
      <c r="C26" s="150"/>
      <c r="D26" s="150"/>
      <c r="E26" s="150"/>
      <c r="F26" s="150"/>
      <c r="G26" s="150"/>
      <c r="H26" s="150"/>
      <c r="I26" s="150"/>
      <c r="J26" s="150"/>
      <c r="K26" s="150"/>
      <c r="L26" s="127"/>
      <c r="M26" s="176"/>
      <c r="N26" s="164"/>
      <c r="O26" s="13"/>
      <c r="P26" s="13" t="s">
        <v>2</v>
      </c>
      <c r="Q26" s="13"/>
      <c r="R26" s="14"/>
      <c r="S26" s="13"/>
      <c r="T26" s="14" t="s">
        <v>2</v>
      </c>
      <c r="U26" s="22"/>
      <c r="V26" s="14"/>
      <c r="W26" s="14" t="s">
        <v>2</v>
      </c>
      <c r="X26" s="14" t="s">
        <v>2</v>
      </c>
      <c r="Y26" s="14"/>
      <c r="Z26" s="14" t="s">
        <v>2</v>
      </c>
      <c r="AA26" s="14"/>
      <c r="AB26" s="22"/>
      <c r="AC26" s="14" t="s">
        <v>2</v>
      </c>
      <c r="AD26" s="14"/>
      <c r="AE26" s="22"/>
      <c r="AF26" s="14"/>
      <c r="AG26" s="14"/>
      <c r="AH26" s="14" t="s">
        <v>2</v>
      </c>
      <c r="AI26" s="22"/>
      <c r="AJ26" s="14"/>
      <c r="AK26" s="14"/>
      <c r="AL26" s="14" t="s">
        <v>2</v>
      </c>
      <c r="AM26" s="22"/>
      <c r="AN26" s="163"/>
      <c r="AO26" s="163"/>
      <c r="AP26" s="163"/>
      <c r="AQ26" s="163"/>
      <c r="AR26" s="163"/>
      <c r="AS26" s="32"/>
      <c r="AT26" s="163"/>
      <c r="AU26" s="163"/>
      <c r="AV26" s="28"/>
      <c r="AW26" s="15" t="s">
        <v>385</v>
      </c>
    </row>
    <row r="27" spans="1:49" ht="33" customHeight="1" x14ac:dyDescent="0.25">
      <c r="A27" s="157"/>
      <c r="B27" s="150"/>
      <c r="C27" s="150"/>
      <c r="D27" s="150"/>
      <c r="E27" s="150"/>
      <c r="F27" s="150"/>
      <c r="G27" s="150"/>
      <c r="H27" s="150"/>
      <c r="I27" s="150"/>
      <c r="J27" s="150"/>
      <c r="K27" s="150"/>
      <c r="L27" s="127"/>
      <c r="M27" s="176"/>
      <c r="N27" s="164"/>
      <c r="O27" s="13"/>
      <c r="P27" s="13" t="s">
        <v>2</v>
      </c>
      <c r="Q27" s="13"/>
      <c r="R27" s="14"/>
      <c r="S27" s="13"/>
      <c r="T27" s="14" t="s">
        <v>2</v>
      </c>
      <c r="U27" s="22"/>
      <c r="V27" s="14"/>
      <c r="W27" s="14" t="s">
        <v>2</v>
      </c>
      <c r="X27" s="14" t="s">
        <v>2</v>
      </c>
      <c r="Y27" s="14"/>
      <c r="Z27" s="14"/>
      <c r="AA27" s="14" t="s">
        <v>2</v>
      </c>
      <c r="AB27" s="22"/>
      <c r="AC27" s="14" t="s">
        <v>2</v>
      </c>
      <c r="AD27" s="14"/>
      <c r="AE27" s="22"/>
      <c r="AF27" s="14"/>
      <c r="AG27" s="14"/>
      <c r="AH27" s="14" t="s">
        <v>2</v>
      </c>
      <c r="AI27" s="22"/>
      <c r="AJ27" s="14"/>
      <c r="AK27" s="14"/>
      <c r="AL27" s="14" t="s">
        <v>2</v>
      </c>
      <c r="AM27" s="22"/>
      <c r="AN27" s="163"/>
      <c r="AO27" s="163"/>
      <c r="AP27" s="163"/>
      <c r="AQ27" s="163"/>
      <c r="AR27" s="163"/>
      <c r="AS27" s="32"/>
      <c r="AT27" s="163"/>
      <c r="AU27" s="163"/>
      <c r="AV27" s="28"/>
      <c r="AW27" s="15" t="s">
        <v>387</v>
      </c>
    </row>
    <row r="28" spans="1:49" ht="33" customHeight="1" x14ac:dyDescent="0.25">
      <c r="A28" s="157" t="s">
        <v>184</v>
      </c>
      <c r="B28" s="150" t="s">
        <v>2</v>
      </c>
      <c r="C28" s="150"/>
      <c r="D28" s="150"/>
      <c r="E28" s="150"/>
      <c r="F28" s="150"/>
      <c r="G28" s="150" t="s">
        <v>2</v>
      </c>
      <c r="H28" s="150"/>
      <c r="I28" s="150"/>
      <c r="J28" s="150"/>
      <c r="K28" s="150"/>
      <c r="L28" s="127"/>
      <c r="M28" s="176" t="s">
        <v>333</v>
      </c>
      <c r="N28" s="164"/>
      <c r="O28" s="13"/>
      <c r="P28" s="13" t="s">
        <v>2</v>
      </c>
      <c r="Q28" s="13"/>
      <c r="R28" s="14"/>
      <c r="S28" s="13"/>
      <c r="T28" s="14" t="s">
        <v>2</v>
      </c>
      <c r="U28" s="22"/>
      <c r="V28" s="14"/>
      <c r="W28" s="14" t="s">
        <v>2</v>
      </c>
      <c r="X28" s="14" t="s">
        <v>2</v>
      </c>
      <c r="Y28" s="14"/>
      <c r="Z28" s="14" t="s">
        <v>2</v>
      </c>
      <c r="AA28" s="14"/>
      <c r="AB28" s="22"/>
      <c r="AC28" s="14" t="s">
        <v>2</v>
      </c>
      <c r="AD28" s="14"/>
      <c r="AE28" s="22"/>
      <c r="AF28" s="14"/>
      <c r="AG28" s="14"/>
      <c r="AH28" s="14" t="s">
        <v>2</v>
      </c>
      <c r="AI28" s="22"/>
      <c r="AJ28" s="14"/>
      <c r="AK28" s="14"/>
      <c r="AL28" s="14" t="s">
        <v>2</v>
      </c>
      <c r="AM28" s="22"/>
      <c r="AN28" s="163"/>
      <c r="AO28" s="163"/>
      <c r="AP28" s="163"/>
      <c r="AQ28" s="163"/>
      <c r="AR28" s="163"/>
      <c r="AS28" s="32"/>
      <c r="AT28" s="163"/>
      <c r="AU28" s="163"/>
      <c r="AV28" s="28"/>
      <c r="AW28" s="15" t="s">
        <v>388</v>
      </c>
    </row>
    <row r="29" spans="1:49" ht="33" customHeight="1" x14ac:dyDescent="0.25">
      <c r="A29" s="157"/>
      <c r="B29" s="150"/>
      <c r="C29" s="150"/>
      <c r="D29" s="150"/>
      <c r="E29" s="150"/>
      <c r="F29" s="150"/>
      <c r="G29" s="150"/>
      <c r="H29" s="150"/>
      <c r="I29" s="150"/>
      <c r="J29" s="150"/>
      <c r="K29" s="150"/>
      <c r="L29" s="127"/>
      <c r="M29" s="176"/>
      <c r="N29" s="164"/>
      <c r="O29" s="13"/>
      <c r="P29" s="13" t="s">
        <v>2</v>
      </c>
      <c r="Q29" s="13"/>
      <c r="R29" s="14"/>
      <c r="S29" s="13" t="s">
        <v>2</v>
      </c>
      <c r="T29" s="14"/>
      <c r="U29" s="22"/>
      <c r="V29" s="14" t="s">
        <v>2</v>
      </c>
      <c r="W29" s="14"/>
      <c r="X29" s="14" t="s">
        <v>2</v>
      </c>
      <c r="Y29" s="14"/>
      <c r="Z29" s="14" t="s">
        <v>2</v>
      </c>
      <c r="AA29" s="14"/>
      <c r="AB29" s="22"/>
      <c r="AC29" s="14" t="s">
        <v>2</v>
      </c>
      <c r="AD29" s="14"/>
      <c r="AE29" s="22"/>
      <c r="AF29" s="14"/>
      <c r="AG29" s="14"/>
      <c r="AH29" s="14" t="s">
        <v>2</v>
      </c>
      <c r="AI29" s="22"/>
      <c r="AJ29" s="14"/>
      <c r="AK29" s="14"/>
      <c r="AL29" s="14" t="s">
        <v>2</v>
      </c>
      <c r="AM29" s="22"/>
      <c r="AN29" s="163"/>
      <c r="AO29" s="163"/>
      <c r="AP29" s="163"/>
      <c r="AQ29" s="163"/>
      <c r="AR29" s="163"/>
      <c r="AS29" s="32"/>
      <c r="AT29" s="163"/>
      <c r="AU29" s="163"/>
      <c r="AV29" s="28"/>
      <c r="AW29" s="15" t="s">
        <v>389</v>
      </c>
    </row>
    <row r="30" spans="1:49" ht="33" customHeight="1" x14ac:dyDescent="0.25">
      <c r="A30" s="157"/>
      <c r="B30" s="150"/>
      <c r="C30" s="150"/>
      <c r="D30" s="150"/>
      <c r="E30" s="150"/>
      <c r="F30" s="150"/>
      <c r="G30" s="150"/>
      <c r="H30" s="150"/>
      <c r="I30" s="150"/>
      <c r="J30" s="150"/>
      <c r="K30" s="150"/>
      <c r="L30" s="127"/>
      <c r="M30" s="176"/>
      <c r="N30" s="164"/>
      <c r="O30" s="13"/>
      <c r="P30" s="13" t="s">
        <v>2</v>
      </c>
      <c r="Q30" s="13"/>
      <c r="R30" s="14"/>
      <c r="S30" s="13"/>
      <c r="T30" s="14" t="s">
        <v>2</v>
      </c>
      <c r="U30" s="22"/>
      <c r="V30" s="14"/>
      <c r="W30" s="14" t="s">
        <v>2</v>
      </c>
      <c r="X30" s="14" t="s">
        <v>2</v>
      </c>
      <c r="Y30" s="14"/>
      <c r="Z30" s="14" t="s">
        <v>2</v>
      </c>
      <c r="AA30" s="14"/>
      <c r="AB30" s="22"/>
      <c r="AC30" s="14" t="s">
        <v>2</v>
      </c>
      <c r="AD30" s="14"/>
      <c r="AE30" s="22"/>
      <c r="AF30" s="14"/>
      <c r="AG30" s="14"/>
      <c r="AH30" s="14" t="s">
        <v>2</v>
      </c>
      <c r="AI30" s="22"/>
      <c r="AJ30" s="14"/>
      <c r="AK30" s="14"/>
      <c r="AL30" s="14" t="s">
        <v>2</v>
      </c>
      <c r="AM30" s="22"/>
      <c r="AN30" s="163"/>
      <c r="AO30" s="163"/>
      <c r="AP30" s="163"/>
      <c r="AQ30" s="163"/>
      <c r="AR30" s="163"/>
      <c r="AS30" s="32"/>
      <c r="AT30" s="163"/>
      <c r="AU30" s="163"/>
      <c r="AV30" s="28"/>
      <c r="AW30" s="15" t="s">
        <v>390</v>
      </c>
    </row>
    <row r="31" spans="1:49" ht="33" customHeight="1" x14ac:dyDescent="0.25">
      <c r="A31" s="157"/>
      <c r="B31" s="150"/>
      <c r="C31" s="150"/>
      <c r="D31" s="150"/>
      <c r="E31" s="150"/>
      <c r="F31" s="150"/>
      <c r="G31" s="150"/>
      <c r="H31" s="150"/>
      <c r="I31" s="150"/>
      <c r="J31" s="150"/>
      <c r="K31" s="150"/>
      <c r="L31" s="127"/>
      <c r="M31" s="176"/>
      <c r="N31" s="164"/>
      <c r="O31" s="13"/>
      <c r="P31" s="13" t="s">
        <v>2</v>
      </c>
      <c r="Q31" s="13"/>
      <c r="R31" s="14"/>
      <c r="S31" s="13"/>
      <c r="T31" s="14" t="s">
        <v>2</v>
      </c>
      <c r="U31" s="22"/>
      <c r="V31" s="14"/>
      <c r="W31" s="14" t="s">
        <v>2</v>
      </c>
      <c r="X31" s="14" t="s">
        <v>2</v>
      </c>
      <c r="Y31" s="14"/>
      <c r="Z31" s="14"/>
      <c r="AA31" s="14" t="s">
        <v>2</v>
      </c>
      <c r="AB31" s="22"/>
      <c r="AC31" s="14" t="s">
        <v>2</v>
      </c>
      <c r="AD31" s="14"/>
      <c r="AE31" s="22"/>
      <c r="AF31" s="14"/>
      <c r="AG31" s="14"/>
      <c r="AH31" s="14" t="s">
        <v>2</v>
      </c>
      <c r="AI31" s="22"/>
      <c r="AJ31" s="14"/>
      <c r="AK31" s="14"/>
      <c r="AL31" s="14" t="s">
        <v>2</v>
      </c>
      <c r="AM31" s="22"/>
      <c r="AN31" s="163"/>
      <c r="AO31" s="163"/>
      <c r="AP31" s="163"/>
      <c r="AQ31" s="163"/>
      <c r="AR31" s="163"/>
      <c r="AS31" s="32"/>
      <c r="AT31" s="163"/>
      <c r="AU31" s="163"/>
      <c r="AV31" s="28"/>
      <c r="AW31" s="15" t="s">
        <v>391</v>
      </c>
    </row>
    <row r="32" spans="1:49" ht="33" customHeight="1" x14ac:dyDescent="0.25">
      <c r="A32" s="157"/>
      <c r="B32" s="150"/>
      <c r="C32" s="150"/>
      <c r="D32" s="150"/>
      <c r="E32" s="150"/>
      <c r="F32" s="150"/>
      <c r="G32" s="150"/>
      <c r="H32" s="150"/>
      <c r="I32" s="150"/>
      <c r="J32" s="150"/>
      <c r="K32" s="150"/>
      <c r="L32" s="127"/>
      <c r="M32" s="176" t="s">
        <v>186</v>
      </c>
      <c r="N32" s="164"/>
      <c r="O32" s="13"/>
      <c r="P32" s="13" t="s">
        <v>2</v>
      </c>
      <c r="Q32" s="13"/>
      <c r="R32" s="14"/>
      <c r="S32" s="13"/>
      <c r="T32" s="14" t="s">
        <v>2</v>
      </c>
      <c r="U32" s="22"/>
      <c r="V32" s="14"/>
      <c r="W32" s="14" t="s">
        <v>2</v>
      </c>
      <c r="X32" s="14" t="s">
        <v>2</v>
      </c>
      <c r="Y32" s="14"/>
      <c r="Z32" s="14" t="s">
        <v>2</v>
      </c>
      <c r="AA32" s="14"/>
      <c r="AB32" s="22"/>
      <c r="AC32" s="14" t="s">
        <v>2</v>
      </c>
      <c r="AD32" s="14"/>
      <c r="AE32" s="22"/>
      <c r="AF32" s="14"/>
      <c r="AG32" s="14"/>
      <c r="AH32" s="14" t="s">
        <v>2</v>
      </c>
      <c r="AI32" s="22"/>
      <c r="AJ32" s="14"/>
      <c r="AK32" s="14"/>
      <c r="AL32" s="14" t="s">
        <v>2</v>
      </c>
      <c r="AM32" s="22"/>
      <c r="AN32" s="163"/>
      <c r="AO32" s="163"/>
      <c r="AP32" s="163"/>
      <c r="AQ32" s="163"/>
      <c r="AR32" s="163"/>
      <c r="AS32" s="32"/>
      <c r="AT32" s="163"/>
      <c r="AU32" s="163"/>
      <c r="AV32" s="28"/>
      <c r="AW32" s="15" t="s">
        <v>392</v>
      </c>
    </row>
    <row r="33" spans="1:49" ht="33" customHeight="1" x14ac:dyDescent="0.25">
      <c r="A33" s="157"/>
      <c r="B33" s="150"/>
      <c r="C33" s="150"/>
      <c r="D33" s="150"/>
      <c r="E33" s="150"/>
      <c r="F33" s="150"/>
      <c r="G33" s="150"/>
      <c r="H33" s="150"/>
      <c r="I33" s="150"/>
      <c r="J33" s="150"/>
      <c r="K33" s="150"/>
      <c r="L33" s="127"/>
      <c r="M33" s="176"/>
      <c r="N33" s="164"/>
      <c r="O33" s="13"/>
      <c r="P33" s="13" t="s">
        <v>2</v>
      </c>
      <c r="Q33" s="13"/>
      <c r="R33" s="14"/>
      <c r="S33" s="13" t="s">
        <v>2</v>
      </c>
      <c r="T33" s="14"/>
      <c r="U33" s="22"/>
      <c r="V33" s="14" t="s">
        <v>2</v>
      </c>
      <c r="W33" s="14"/>
      <c r="X33" s="14" t="s">
        <v>2</v>
      </c>
      <c r="Y33" s="14"/>
      <c r="Z33" s="14" t="s">
        <v>2</v>
      </c>
      <c r="AA33" s="14"/>
      <c r="AB33" s="22"/>
      <c r="AC33" s="14" t="s">
        <v>2</v>
      </c>
      <c r="AD33" s="14"/>
      <c r="AE33" s="22"/>
      <c r="AF33" s="14"/>
      <c r="AG33" s="14"/>
      <c r="AH33" s="14" t="s">
        <v>2</v>
      </c>
      <c r="AI33" s="22"/>
      <c r="AJ33" s="14"/>
      <c r="AK33" s="14"/>
      <c r="AL33" s="14" t="s">
        <v>2</v>
      </c>
      <c r="AM33" s="22"/>
      <c r="AN33" s="163"/>
      <c r="AO33" s="163"/>
      <c r="AP33" s="163"/>
      <c r="AQ33" s="163"/>
      <c r="AR33" s="163"/>
      <c r="AS33" s="32"/>
      <c r="AT33" s="163"/>
      <c r="AU33" s="163"/>
      <c r="AV33" s="28"/>
      <c r="AW33" s="15" t="s">
        <v>393</v>
      </c>
    </row>
    <row r="34" spans="1:49" ht="33" customHeight="1" x14ac:dyDescent="0.25">
      <c r="A34" s="157"/>
      <c r="B34" s="150"/>
      <c r="C34" s="150"/>
      <c r="D34" s="150"/>
      <c r="E34" s="150"/>
      <c r="F34" s="150"/>
      <c r="G34" s="150"/>
      <c r="H34" s="150"/>
      <c r="I34" s="150"/>
      <c r="J34" s="150"/>
      <c r="K34" s="150"/>
      <c r="L34" s="127"/>
      <c r="M34" s="176"/>
      <c r="N34" s="164"/>
      <c r="O34" s="13"/>
      <c r="P34" s="13" t="s">
        <v>2</v>
      </c>
      <c r="Q34" s="13"/>
      <c r="R34" s="14"/>
      <c r="S34" s="13"/>
      <c r="T34" s="14" t="s">
        <v>2</v>
      </c>
      <c r="U34" s="22"/>
      <c r="V34" s="14"/>
      <c r="W34" s="14" t="s">
        <v>2</v>
      </c>
      <c r="X34" s="14" t="s">
        <v>2</v>
      </c>
      <c r="Y34" s="14"/>
      <c r="Z34" s="14" t="s">
        <v>2</v>
      </c>
      <c r="AA34" s="14"/>
      <c r="AB34" s="22"/>
      <c r="AC34" s="14" t="s">
        <v>2</v>
      </c>
      <c r="AD34" s="14"/>
      <c r="AE34" s="22"/>
      <c r="AF34" s="14"/>
      <c r="AG34" s="14"/>
      <c r="AH34" s="14" t="s">
        <v>2</v>
      </c>
      <c r="AI34" s="22"/>
      <c r="AJ34" s="14"/>
      <c r="AK34" s="14"/>
      <c r="AL34" s="14" t="s">
        <v>2</v>
      </c>
      <c r="AM34" s="22"/>
      <c r="AN34" s="163"/>
      <c r="AO34" s="163"/>
      <c r="AP34" s="163"/>
      <c r="AQ34" s="163"/>
      <c r="AR34" s="163"/>
      <c r="AS34" s="32"/>
      <c r="AT34" s="163"/>
      <c r="AU34" s="163"/>
      <c r="AV34" s="28"/>
      <c r="AW34" s="15" t="s">
        <v>394</v>
      </c>
    </row>
    <row r="35" spans="1:49" ht="33" customHeight="1" x14ac:dyDescent="0.25">
      <c r="A35" s="157"/>
      <c r="B35" s="150"/>
      <c r="C35" s="150"/>
      <c r="D35" s="150"/>
      <c r="E35" s="150"/>
      <c r="F35" s="150"/>
      <c r="G35" s="150"/>
      <c r="H35" s="150"/>
      <c r="I35" s="150"/>
      <c r="J35" s="150"/>
      <c r="K35" s="150"/>
      <c r="L35" s="127"/>
      <c r="M35" s="176"/>
      <c r="N35" s="164"/>
      <c r="O35" s="13"/>
      <c r="P35" s="13" t="s">
        <v>2</v>
      </c>
      <c r="Q35" s="13"/>
      <c r="R35" s="14"/>
      <c r="S35" s="13"/>
      <c r="T35" s="14" t="s">
        <v>2</v>
      </c>
      <c r="U35" s="22"/>
      <c r="V35" s="14"/>
      <c r="W35" s="14" t="s">
        <v>2</v>
      </c>
      <c r="X35" s="14" t="s">
        <v>2</v>
      </c>
      <c r="Y35" s="14"/>
      <c r="Z35" s="14"/>
      <c r="AA35" s="14" t="s">
        <v>2</v>
      </c>
      <c r="AB35" s="22"/>
      <c r="AC35" s="14" t="s">
        <v>2</v>
      </c>
      <c r="AD35" s="14"/>
      <c r="AE35" s="22"/>
      <c r="AF35" s="14"/>
      <c r="AG35" s="14"/>
      <c r="AH35" s="14" t="s">
        <v>2</v>
      </c>
      <c r="AI35" s="22"/>
      <c r="AJ35" s="14"/>
      <c r="AK35" s="14"/>
      <c r="AL35" s="14" t="s">
        <v>2</v>
      </c>
      <c r="AM35" s="22"/>
      <c r="AN35" s="163"/>
      <c r="AO35" s="163"/>
      <c r="AP35" s="163"/>
      <c r="AQ35" s="163"/>
      <c r="AR35" s="163"/>
      <c r="AS35" s="32"/>
      <c r="AT35" s="163"/>
      <c r="AU35" s="163"/>
      <c r="AV35" s="28"/>
      <c r="AW35" s="15" t="s">
        <v>391</v>
      </c>
    </row>
    <row r="36" spans="1:49" ht="33" customHeight="1" x14ac:dyDescent="0.25">
      <c r="A36" s="157"/>
      <c r="B36" s="150"/>
      <c r="C36" s="150"/>
      <c r="D36" s="150"/>
      <c r="E36" s="150"/>
      <c r="F36" s="150"/>
      <c r="G36" s="150"/>
      <c r="H36" s="150"/>
      <c r="I36" s="150"/>
      <c r="J36" s="150"/>
      <c r="K36" s="150"/>
      <c r="L36" s="127"/>
      <c r="M36" s="176" t="s">
        <v>331</v>
      </c>
      <c r="N36" s="164"/>
      <c r="O36" s="13"/>
      <c r="P36" s="13" t="s">
        <v>2</v>
      </c>
      <c r="Q36" s="13"/>
      <c r="R36" s="14"/>
      <c r="S36" s="13"/>
      <c r="T36" s="14" t="s">
        <v>2</v>
      </c>
      <c r="U36" s="22"/>
      <c r="V36" s="14"/>
      <c r="W36" s="14" t="s">
        <v>2</v>
      </c>
      <c r="X36" s="14" t="s">
        <v>2</v>
      </c>
      <c r="Y36" s="14"/>
      <c r="Z36" s="14" t="s">
        <v>2</v>
      </c>
      <c r="AA36" s="14"/>
      <c r="AB36" s="22"/>
      <c r="AC36" s="14" t="s">
        <v>2</v>
      </c>
      <c r="AD36" s="14"/>
      <c r="AE36" s="22"/>
      <c r="AF36" s="14"/>
      <c r="AG36" s="14"/>
      <c r="AH36" s="14" t="s">
        <v>2</v>
      </c>
      <c r="AI36" s="22"/>
      <c r="AJ36" s="14"/>
      <c r="AK36" s="14"/>
      <c r="AL36" s="14" t="s">
        <v>2</v>
      </c>
      <c r="AM36" s="22"/>
      <c r="AN36" s="163"/>
      <c r="AO36" s="163"/>
      <c r="AP36" s="163"/>
      <c r="AQ36" s="163"/>
      <c r="AR36" s="163"/>
      <c r="AS36" s="32"/>
      <c r="AT36" s="163"/>
      <c r="AU36" s="163"/>
      <c r="AV36" s="28"/>
      <c r="AW36" s="15" t="s">
        <v>395</v>
      </c>
    </row>
    <row r="37" spans="1:49" ht="33" customHeight="1" x14ac:dyDescent="0.25">
      <c r="A37" s="157"/>
      <c r="B37" s="150"/>
      <c r="C37" s="150"/>
      <c r="D37" s="150"/>
      <c r="E37" s="150"/>
      <c r="F37" s="150"/>
      <c r="G37" s="150"/>
      <c r="H37" s="150"/>
      <c r="I37" s="150"/>
      <c r="J37" s="150"/>
      <c r="K37" s="150"/>
      <c r="L37" s="127"/>
      <c r="M37" s="176"/>
      <c r="N37" s="164"/>
      <c r="O37" s="13"/>
      <c r="P37" s="13" t="s">
        <v>2</v>
      </c>
      <c r="Q37" s="13"/>
      <c r="R37" s="14"/>
      <c r="S37" s="13" t="s">
        <v>2</v>
      </c>
      <c r="T37" s="14"/>
      <c r="U37" s="22"/>
      <c r="V37" s="14" t="s">
        <v>2</v>
      </c>
      <c r="W37" s="14"/>
      <c r="X37" s="14" t="s">
        <v>2</v>
      </c>
      <c r="Y37" s="14"/>
      <c r="Z37" s="14" t="s">
        <v>2</v>
      </c>
      <c r="AA37" s="14"/>
      <c r="AB37" s="22"/>
      <c r="AC37" s="14" t="s">
        <v>2</v>
      </c>
      <c r="AD37" s="14"/>
      <c r="AE37" s="22"/>
      <c r="AF37" s="14"/>
      <c r="AG37" s="14"/>
      <c r="AH37" s="14" t="s">
        <v>2</v>
      </c>
      <c r="AI37" s="22"/>
      <c r="AJ37" s="14"/>
      <c r="AK37" s="14"/>
      <c r="AL37" s="14" t="s">
        <v>2</v>
      </c>
      <c r="AM37" s="22"/>
      <c r="AN37" s="163"/>
      <c r="AO37" s="163"/>
      <c r="AP37" s="163"/>
      <c r="AQ37" s="163"/>
      <c r="AR37" s="163"/>
      <c r="AS37" s="32"/>
      <c r="AT37" s="163"/>
      <c r="AU37" s="163"/>
      <c r="AV37" s="28"/>
      <c r="AW37" s="15" t="s">
        <v>396</v>
      </c>
    </row>
    <row r="38" spans="1:49" ht="33" customHeight="1" x14ac:dyDescent="0.25">
      <c r="A38" s="157"/>
      <c r="B38" s="150"/>
      <c r="C38" s="150"/>
      <c r="D38" s="150"/>
      <c r="E38" s="150"/>
      <c r="F38" s="150"/>
      <c r="G38" s="150"/>
      <c r="H38" s="150"/>
      <c r="I38" s="150"/>
      <c r="J38" s="150"/>
      <c r="K38" s="150"/>
      <c r="L38" s="127"/>
      <c r="M38" s="176"/>
      <c r="N38" s="164"/>
      <c r="O38" s="13"/>
      <c r="P38" s="13" t="s">
        <v>2</v>
      </c>
      <c r="Q38" s="13"/>
      <c r="R38" s="14"/>
      <c r="S38" s="13"/>
      <c r="T38" s="14" t="s">
        <v>2</v>
      </c>
      <c r="U38" s="22"/>
      <c r="V38" s="14"/>
      <c r="W38" s="14" t="s">
        <v>2</v>
      </c>
      <c r="X38" s="14" t="s">
        <v>2</v>
      </c>
      <c r="Y38" s="14"/>
      <c r="Z38" s="14" t="s">
        <v>2</v>
      </c>
      <c r="AA38" s="14"/>
      <c r="AB38" s="22"/>
      <c r="AC38" s="14" t="s">
        <v>2</v>
      </c>
      <c r="AD38" s="14"/>
      <c r="AE38" s="22"/>
      <c r="AF38" s="14"/>
      <c r="AG38" s="14"/>
      <c r="AH38" s="14" t="s">
        <v>2</v>
      </c>
      <c r="AI38" s="22"/>
      <c r="AJ38" s="14"/>
      <c r="AK38" s="14"/>
      <c r="AL38" s="14" t="s">
        <v>2</v>
      </c>
      <c r="AM38" s="22"/>
      <c r="AN38" s="163"/>
      <c r="AO38" s="163"/>
      <c r="AP38" s="163"/>
      <c r="AQ38" s="163"/>
      <c r="AR38" s="163"/>
      <c r="AS38" s="32"/>
      <c r="AT38" s="163"/>
      <c r="AU38" s="163"/>
      <c r="AV38" s="28"/>
      <c r="AW38" s="15" t="s">
        <v>397</v>
      </c>
    </row>
    <row r="39" spans="1:49" ht="33" customHeight="1" x14ac:dyDescent="0.25">
      <c r="A39" s="157"/>
      <c r="B39" s="150"/>
      <c r="C39" s="150"/>
      <c r="D39" s="150"/>
      <c r="E39" s="150"/>
      <c r="F39" s="150"/>
      <c r="G39" s="150"/>
      <c r="H39" s="150"/>
      <c r="I39" s="150"/>
      <c r="J39" s="150"/>
      <c r="K39" s="150"/>
      <c r="L39" s="127"/>
      <c r="M39" s="176"/>
      <c r="N39" s="164"/>
      <c r="O39" s="13"/>
      <c r="P39" s="13" t="s">
        <v>2</v>
      </c>
      <c r="Q39" s="13"/>
      <c r="R39" s="14"/>
      <c r="S39" s="13"/>
      <c r="T39" s="14" t="s">
        <v>2</v>
      </c>
      <c r="U39" s="22"/>
      <c r="V39" s="14"/>
      <c r="W39" s="14" t="s">
        <v>2</v>
      </c>
      <c r="X39" s="14" t="s">
        <v>2</v>
      </c>
      <c r="Y39" s="14"/>
      <c r="Z39" s="14"/>
      <c r="AA39" s="14" t="s">
        <v>2</v>
      </c>
      <c r="AB39" s="22"/>
      <c r="AC39" s="14" t="s">
        <v>2</v>
      </c>
      <c r="AD39" s="14"/>
      <c r="AE39" s="22"/>
      <c r="AF39" s="14"/>
      <c r="AG39" s="14"/>
      <c r="AH39" s="14" t="s">
        <v>2</v>
      </c>
      <c r="AI39" s="22"/>
      <c r="AJ39" s="14"/>
      <c r="AK39" s="14"/>
      <c r="AL39" s="14" t="s">
        <v>2</v>
      </c>
      <c r="AM39" s="22"/>
      <c r="AN39" s="163"/>
      <c r="AO39" s="163"/>
      <c r="AP39" s="163"/>
      <c r="AQ39" s="163"/>
      <c r="AR39" s="163"/>
      <c r="AS39" s="32"/>
      <c r="AT39" s="163"/>
      <c r="AU39" s="163"/>
      <c r="AV39" s="28"/>
      <c r="AW39" s="15" t="s">
        <v>398</v>
      </c>
    </row>
    <row r="40" spans="1:49" ht="33" customHeight="1" x14ac:dyDescent="0.25">
      <c r="A40" s="157" t="s">
        <v>185</v>
      </c>
      <c r="B40" s="150" t="s">
        <v>2</v>
      </c>
      <c r="C40" s="150"/>
      <c r="D40" s="150"/>
      <c r="E40" s="150"/>
      <c r="F40" s="150"/>
      <c r="G40" s="150"/>
      <c r="H40" s="150" t="s">
        <v>2</v>
      </c>
      <c r="I40" s="150"/>
      <c r="J40" s="150"/>
      <c r="K40" s="150"/>
      <c r="L40" s="127"/>
      <c r="M40" s="174" t="s">
        <v>186</v>
      </c>
      <c r="N40" s="164"/>
      <c r="O40" s="13"/>
      <c r="P40" s="13" t="s">
        <v>2</v>
      </c>
      <c r="Q40" s="13"/>
      <c r="R40" s="14"/>
      <c r="S40" s="13"/>
      <c r="T40" s="14" t="s">
        <v>2</v>
      </c>
      <c r="U40" s="22"/>
      <c r="V40" s="14"/>
      <c r="W40" s="14" t="s">
        <v>2</v>
      </c>
      <c r="X40" s="14" t="s">
        <v>2</v>
      </c>
      <c r="Y40" s="14"/>
      <c r="Z40" s="14" t="s">
        <v>2</v>
      </c>
      <c r="AA40" s="14"/>
      <c r="AB40" s="22"/>
      <c r="AC40" s="14" t="s">
        <v>2</v>
      </c>
      <c r="AD40" s="14"/>
      <c r="AE40" s="22"/>
      <c r="AF40" s="14"/>
      <c r="AG40" s="14"/>
      <c r="AH40" s="14" t="s">
        <v>2</v>
      </c>
      <c r="AI40" s="22"/>
      <c r="AJ40" s="14"/>
      <c r="AK40" s="14"/>
      <c r="AL40" s="14" t="s">
        <v>2</v>
      </c>
      <c r="AM40" s="22"/>
      <c r="AN40" s="163"/>
      <c r="AO40" s="163"/>
      <c r="AP40" s="163"/>
      <c r="AQ40" s="163"/>
      <c r="AR40" s="163"/>
      <c r="AS40" s="32"/>
      <c r="AT40" s="163"/>
      <c r="AU40" s="163"/>
      <c r="AV40" s="28"/>
      <c r="AW40" s="15" t="s">
        <v>399</v>
      </c>
    </row>
    <row r="41" spans="1:49" ht="33" customHeight="1" x14ac:dyDescent="0.25">
      <c r="A41" s="157"/>
      <c r="B41" s="150"/>
      <c r="C41" s="150"/>
      <c r="D41" s="150"/>
      <c r="E41" s="150"/>
      <c r="F41" s="150"/>
      <c r="G41" s="150"/>
      <c r="H41" s="150"/>
      <c r="I41" s="150"/>
      <c r="J41" s="150"/>
      <c r="K41" s="150"/>
      <c r="L41" s="127"/>
      <c r="M41" s="178"/>
      <c r="N41" s="164"/>
      <c r="O41" s="13"/>
      <c r="P41" s="13" t="s">
        <v>2</v>
      </c>
      <c r="Q41" s="13"/>
      <c r="R41" s="14"/>
      <c r="S41" s="13" t="s">
        <v>2</v>
      </c>
      <c r="T41" s="14"/>
      <c r="U41" s="22"/>
      <c r="V41" s="14" t="s">
        <v>2</v>
      </c>
      <c r="W41" s="14"/>
      <c r="X41" s="14" t="s">
        <v>2</v>
      </c>
      <c r="Y41" s="14"/>
      <c r="Z41" s="14" t="s">
        <v>2</v>
      </c>
      <c r="AA41" s="14"/>
      <c r="AB41" s="22"/>
      <c r="AC41" s="14" t="s">
        <v>2</v>
      </c>
      <c r="AD41" s="14"/>
      <c r="AE41" s="22"/>
      <c r="AF41" s="14"/>
      <c r="AG41" s="14"/>
      <c r="AH41" s="14" t="s">
        <v>2</v>
      </c>
      <c r="AI41" s="22"/>
      <c r="AJ41" s="14"/>
      <c r="AK41" s="14"/>
      <c r="AL41" s="14" t="s">
        <v>2</v>
      </c>
      <c r="AM41" s="22"/>
      <c r="AN41" s="163"/>
      <c r="AO41" s="163"/>
      <c r="AP41" s="163"/>
      <c r="AQ41" s="163"/>
      <c r="AR41" s="163"/>
      <c r="AS41" s="32"/>
      <c r="AT41" s="163"/>
      <c r="AU41" s="163"/>
      <c r="AV41" s="28"/>
      <c r="AW41" s="15" t="s">
        <v>400</v>
      </c>
    </row>
    <row r="42" spans="1:49" ht="33" customHeight="1" x14ac:dyDescent="0.25">
      <c r="A42" s="157"/>
      <c r="B42" s="150"/>
      <c r="C42" s="150"/>
      <c r="D42" s="150"/>
      <c r="E42" s="150"/>
      <c r="F42" s="150"/>
      <c r="G42" s="150"/>
      <c r="H42" s="150"/>
      <c r="I42" s="150"/>
      <c r="J42" s="150"/>
      <c r="K42" s="150"/>
      <c r="L42" s="127"/>
      <c r="M42" s="178"/>
      <c r="N42" s="164"/>
      <c r="O42" s="13"/>
      <c r="P42" s="13" t="s">
        <v>2</v>
      </c>
      <c r="Q42" s="13"/>
      <c r="R42" s="14"/>
      <c r="S42" s="13"/>
      <c r="T42" s="14" t="s">
        <v>2</v>
      </c>
      <c r="U42" s="22"/>
      <c r="V42" s="14"/>
      <c r="W42" s="14" t="s">
        <v>2</v>
      </c>
      <c r="X42" s="14" t="s">
        <v>2</v>
      </c>
      <c r="Y42" s="14"/>
      <c r="Z42" s="14" t="s">
        <v>2</v>
      </c>
      <c r="AA42" s="14"/>
      <c r="AB42" s="22"/>
      <c r="AC42" s="14" t="s">
        <v>2</v>
      </c>
      <c r="AD42" s="14"/>
      <c r="AE42" s="22"/>
      <c r="AF42" s="14"/>
      <c r="AG42" s="14"/>
      <c r="AH42" s="14" t="s">
        <v>2</v>
      </c>
      <c r="AI42" s="22"/>
      <c r="AJ42" s="14"/>
      <c r="AK42" s="14"/>
      <c r="AL42" s="14" t="s">
        <v>2</v>
      </c>
      <c r="AM42" s="22"/>
      <c r="AN42" s="163"/>
      <c r="AO42" s="163"/>
      <c r="AP42" s="163"/>
      <c r="AQ42" s="163"/>
      <c r="AR42" s="163"/>
      <c r="AS42" s="32"/>
      <c r="AT42" s="163"/>
      <c r="AU42" s="163"/>
      <c r="AV42" s="28"/>
      <c r="AW42" s="12" t="s">
        <v>397</v>
      </c>
    </row>
    <row r="43" spans="1:49" ht="33" customHeight="1" x14ac:dyDescent="0.25">
      <c r="A43" s="157"/>
      <c r="B43" s="150"/>
      <c r="C43" s="150"/>
      <c r="D43" s="150"/>
      <c r="E43" s="150"/>
      <c r="F43" s="150"/>
      <c r="G43" s="150"/>
      <c r="H43" s="150"/>
      <c r="I43" s="150"/>
      <c r="J43" s="150"/>
      <c r="K43" s="150"/>
      <c r="L43" s="127"/>
      <c r="M43" s="175"/>
      <c r="N43" s="164"/>
      <c r="O43" s="13"/>
      <c r="P43" s="13" t="s">
        <v>2</v>
      </c>
      <c r="Q43" s="13"/>
      <c r="R43" s="14"/>
      <c r="S43" s="13"/>
      <c r="T43" s="14" t="s">
        <v>2</v>
      </c>
      <c r="U43" s="22"/>
      <c r="V43" s="14"/>
      <c r="W43" s="14" t="s">
        <v>2</v>
      </c>
      <c r="X43" s="14" t="s">
        <v>2</v>
      </c>
      <c r="Y43" s="14"/>
      <c r="Z43" s="14"/>
      <c r="AA43" s="14" t="s">
        <v>2</v>
      </c>
      <c r="AB43" s="22"/>
      <c r="AC43" s="14" t="s">
        <v>2</v>
      </c>
      <c r="AD43" s="14"/>
      <c r="AE43" s="22"/>
      <c r="AF43" s="14"/>
      <c r="AG43" s="14"/>
      <c r="AH43" s="14" t="s">
        <v>2</v>
      </c>
      <c r="AI43" s="22"/>
      <c r="AJ43" s="14"/>
      <c r="AK43" s="14"/>
      <c r="AL43" s="14" t="s">
        <v>2</v>
      </c>
      <c r="AM43" s="22"/>
      <c r="AN43" s="163"/>
      <c r="AO43" s="163"/>
      <c r="AP43" s="163"/>
      <c r="AQ43" s="163"/>
      <c r="AR43" s="163"/>
      <c r="AS43" s="32"/>
      <c r="AT43" s="163"/>
      <c r="AU43" s="163"/>
      <c r="AV43" s="28"/>
      <c r="AW43" s="15" t="s">
        <v>398</v>
      </c>
    </row>
    <row r="44" spans="1:49" ht="33" customHeight="1" x14ac:dyDescent="0.25">
      <c r="A44" s="157" t="s">
        <v>187</v>
      </c>
      <c r="B44" s="150" t="s">
        <v>496</v>
      </c>
      <c r="C44" s="150"/>
      <c r="D44" s="150"/>
      <c r="E44" s="150"/>
      <c r="F44" s="150"/>
      <c r="G44" s="150"/>
      <c r="H44" s="150" t="s">
        <v>2</v>
      </c>
      <c r="I44" s="150"/>
      <c r="J44" s="150"/>
      <c r="K44" s="150"/>
      <c r="L44" s="127"/>
      <c r="M44" s="174" t="s">
        <v>186</v>
      </c>
      <c r="N44" s="164"/>
      <c r="O44" s="13"/>
      <c r="P44" s="13" t="s">
        <v>2</v>
      </c>
      <c r="Q44" s="13"/>
      <c r="R44" s="14"/>
      <c r="S44" s="13"/>
      <c r="T44" s="14" t="s">
        <v>2</v>
      </c>
      <c r="U44" s="22"/>
      <c r="V44" s="14"/>
      <c r="W44" s="14" t="s">
        <v>2</v>
      </c>
      <c r="X44" s="14" t="s">
        <v>2</v>
      </c>
      <c r="Y44" s="14"/>
      <c r="Z44" s="14" t="s">
        <v>2</v>
      </c>
      <c r="AA44" s="14"/>
      <c r="AB44" s="22"/>
      <c r="AC44" s="14" t="s">
        <v>2</v>
      </c>
      <c r="AD44" s="14"/>
      <c r="AE44" s="22"/>
      <c r="AF44" s="14"/>
      <c r="AG44" s="14"/>
      <c r="AH44" s="14" t="s">
        <v>2</v>
      </c>
      <c r="AI44" s="22"/>
      <c r="AJ44" s="14"/>
      <c r="AK44" s="14"/>
      <c r="AL44" s="14" t="s">
        <v>2</v>
      </c>
      <c r="AM44" s="22"/>
      <c r="AN44" s="163"/>
      <c r="AO44" s="163"/>
      <c r="AP44" s="163"/>
      <c r="AQ44" s="163"/>
      <c r="AR44" s="163"/>
      <c r="AS44" s="32"/>
      <c r="AT44" s="163"/>
      <c r="AU44" s="163"/>
      <c r="AV44" s="28"/>
      <c r="AW44" s="15" t="s">
        <v>399</v>
      </c>
    </row>
    <row r="45" spans="1:49" ht="33" customHeight="1" x14ac:dyDescent="0.25">
      <c r="A45" s="157"/>
      <c r="B45" s="150"/>
      <c r="C45" s="150"/>
      <c r="D45" s="150"/>
      <c r="E45" s="150"/>
      <c r="F45" s="150"/>
      <c r="G45" s="150"/>
      <c r="H45" s="150"/>
      <c r="I45" s="150"/>
      <c r="J45" s="150"/>
      <c r="K45" s="150"/>
      <c r="L45" s="127"/>
      <c r="M45" s="178"/>
      <c r="N45" s="164"/>
      <c r="O45" s="13"/>
      <c r="P45" s="13" t="s">
        <v>2</v>
      </c>
      <c r="Q45" s="13"/>
      <c r="R45" s="14"/>
      <c r="S45" s="13"/>
      <c r="T45" s="14" t="s">
        <v>2</v>
      </c>
      <c r="U45" s="22"/>
      <c r="V45" s="14" t="s">
        <v>2</v>
      </c>
      <c r="W45" s="14"/>
      <c r="X45" s="14" t="s">
        <v>2</v>
      </c>
      <c r="Y45" s="14"/>
      <c r="Z45" s="14" t="s">
        <v>2</v>
      </c>
      <c r="AA45" s="14"/>
      <c r="AB45" s="22"/>
      <c r="AC45" s="14" t="s">
        <v>2</v>
      </c>
      <c r="AD45" s="14"/>
      <c r="AE45" s="22"/>
      <c r="AF45" s="14"/>
      <c r="AG45" s="14"/>
      <c r="AH45" s="14" t="s">
        <v>2</v>
      </c>
      <c r="AI45" s="22"/>
      <c r="AJ45" s="14"/>
      <c r="AK45" s="14"/>
      <c r="AL45" s="14" t="s">
        <v>2</v>
      </c>
      <c r="AM45" s="22"/>
      <c r="AN45" s="163"/>
      <c r="AO45" s="163"/>
      <c r="AP45" s="163"/>
      <c r="AQ45" s="163"/>
      <c r="AR45" s="163"/>
      <c r="AS45" s="32"/>
      <c r="AT45" s="163"/>
      <c r="AU45" s="163"/>
      <c r="AV45" s="28"/>
      <c r="AW45" s="15" t="s">
        <v>401</v>
      </c>
    </row>
    <row r="46" spans="1:49" ht="33" customHeight="1" x14ac:dyDescent="0.25">
      <c r="A46" s="157"/>
      <c r="B46" s="150"/>
      <c r="C46" s="150"/>
      <c r="D46" s="150"/>
      <c r="E46" s="150"/>
      <c r="F46" s="150"/>
      <c r="G46" s="150"/>
      <c r="H46" s="150"/>
      <c r="I46" s="150"/>
      <c r="J46" s="150"/>
      <c r="K46" s="150"/>
      <c r="L46" s="127"/>
      <c r="M46" s="178"/>
      <c r="N46" s="164"/>
      <c r="O46" s="13"/>
      <c r="P46" s="13" t="s">
        <v>2</v>
      </c>
      <c r="Q46" s="13"/>
      <c r="R46" s="14"/>
      <c r="S46" s="13"/>
      <c r="T46" s="14" t="s">
        <v>2</v>
      </c>
      <c r="U46" s="22"/>
      <c r="V46" s="14"/>
      <c r="W46" s="14" t="s">
        <v>2</v>
      </c>
      <c r="X46" s="14" t="s">
        <v>2</v>
      </c>
      <c r="Y46" s="14"/>
      <c r="Z46" s="14"/>
      <c r="AA46" s="14" t="s">
        <v>2</v>
      </c>
      <c r="AB46" s="22"/>
      <c r="AC46" s="14" t="s">
        <v>2</v>
      </c>
      <c r="AD46" s="14"/>
      <c r="AE46" s="22"/>
      <c r="AF46" s="14"/>
      <c r="AG46" s="14"/>
      <c r="AH46" s="14" t="s">
        <v>2</v>
      </c>
      <c r="AI46" s="22"/>
      <c r="AJ46" s="14"/>
      <c r="AK46" s="14"/>
      <c r="AL46" s="14" t="s">
        <v>2</v>
      </c>
      <c r="AM46" s="22"/>
      <c r="AN46" s="163"/>
      <c r="AO46" s="163"/>
      <c r="AP46" s="163"/>
      <c r="AQ46" s="163"/>
      <c r="AR46" s="163"/>
      <c r="AS46" s="32"/>
      <c r="AT46" s="163"/>
      <c r="AU46" s="163"/>
      <c r="AV46" s="28"/>
      <c r="AW46" s="15" t="s">
        <v>402</v>
      </c>
    </row>
    <row r="47" spans="1:49" ht="33" customHeight="1" x14ac:dyDescent="0.25">
      <c r="A47" s="157"/>
      <c r="B47" s="150"/>
      <c r="C47" s="150"/>
      <c r="D47" s="150"/>
      <c r="E47" s="150"/>
      <c r="F47" s="150"/>
      <c r="G47" s="150"/>
      <c r="H47" s="150"/>
      <c r="I47" s="150"/>
      <c r="J47" s="150"/>
      <c r="K47" s="150"/>
      <c r="L47" s="127"/>
      <c r="M47" s="175"/>
      <c r="N47" s="164"/>
      <c r="O47" s="13"/>
      <c r="P47" s="13" t="s">
        <v>2</v>
      </c>
      <c r="Q47" s="13"/>
      <c r="R47" s="14"/>
      <c r="S47" s="13"/>
      <c r="T47" s="14" t="s">
        <v>2</v>
      </c>
      <c r="U47" s="22"/>
      <c r="V47" s="14"/>
      <c r="W47" s="14" t="s">
        <v>2</v>
      </c>
      <c r="X47" s="14" t="s">
        <v>2</v>
      </c>
      <c r="Y47" s="14"/>
      <c r="Z47" s="14"/>
      <c r="AA47" s="14" t="s">
        <v>2</v>
      </c>
      <c r="AB47" s="22"/>
      <c r="AC47" s="14" t="s">
        <v>2</v>
      </c>
      <c r="AD47" s="14"/>
      <c r="AE47" s="22"/>
      <c r="AF47" s="14"/>
      <c r="AG47" s="14"/>
      <c r="AH47" s="14" t="s">
        <v>2</v>
      </c>
      <c r="AI47" s="22"/>
      <c r="AJ47" s="14"/>
      <c r="AK47" s="14"/>
      <c r="AL47" s="14" t="s">
        <v>2</v>
      </c>
      <c r="AM47" s="22"/>
      <c r="AN47" s="163"/>
      <c r="AO47" s="163"/>
      <c r="AP47" s="163"/>
      <c r="AQ47" s="163"/>
      <c r="AR47" s="163"/>
      <c r="AS47" s="32"/>
      <c r="AT47" s="163"/>
      <c r="AU47" s="163"/>
      <c r="AV47" s="28"/>
      <c r="AW47" s="15" t="s">
        <v>398</v>
      </c>
    </row>
  </sheetData>
  <autoFilter ref="A13:AW47"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1">
    <mergeCell ref="K40:K43"/>
    <mergeCell ref="M44:M47"/>
    <mergeCell ref="A44:A47"/>
    <mergeCell ref="B44:B47"/>
    <mergeCell ref="C44:C47"/>
    <mergeCell ref="D44:D47"/>
    <mergeCell ref="E44:E47"/>
    <mergeCell ref="F44:F47"/>
    <mergeCell ref="G44:G47"/>
    <mergeCell ref="H44:H47"/>
    <mergeCell ref="I44:I47"/>
    <mergeCell ref="J44:J47"/>
    <mergeCell ref="K44:K47"/>
    <mergeCell ref="F40:F43"/>
    <mergeCell ref="G40:G43"/>
    <mergeCell ref="H40:H43"/>
    <mergeCell ref="I40:I43"/>
    <mergeCell ref="J40:J43"/>
    <mergeCell ref="A40:A43"/>
    <mergeCell ref="B40:B43"/>
    <mergeCell ref="C40:C43"/>
    <mergeCell ref="D40:D43"/>
    <mergeCell ref="E40:E43"/>
    <mergeCell ref="N28:N39"/>
    <mergeCell ref="M32:M35"/>
    <mergeCell ref="M36:M39"/>
    <mergeCell ref="AT17:AU47"/>
    <mergeCell ref="M20:M23"/>
    <mergeCell ref="M24:M27"/>
    <mergeCell ref="M16:M19"/>
    <mergeCell ref="N16:N27"/>
    <mergeCell ref="AN17:AR47"/>
    <mergeCell ref="N40:N43"/>
    <mergeCell ref="N44:N47"/>
    <mergeCell ref="M28:M31"/>
    <mergeCell ref="M40:M43"/>
    <mergeCell ref="A28:A39"/>
    <mergeCell ref="B28:B39"/>
    <mergeCell ref="C28:C39"/>
    <mergeCell ref="D28:D39"/>
    <mergeCell ref="E28:E39"/>
    <mergeCell ref="F28:F39"/>
    <mergeCell ref="G28:G39"/>
    <mergeCell ref="I16:I27"/>
    <mergeCell ref="J16:J27"/>
    <mergeCell ref="K16:K27"/>
    <mergeCell ref="F16:F27"/>
    <mergeCell ref="G16:G27"/>
    <mergeCell ref="H16:H27"/>
    <mergeCell ref="H28:H39"/>
    <mergeCell ref="I28:I39"/>
    <mergeCell ref="J28:J39"/>
    <mergeCell ref="K28:K39"/>
    <mergeCell ref="A16:A27"/>
    <mergeCell ref="B16:B27"/>
    <mergeCell ref="C16:C27"/>
    <mergeCell ref="D16:D27"/>
    <mergeCell ref="E16:E2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5E9A-5AAA-4106-ADE1-2BF4AAD9B096}">
  <sheetPr>
    <tabColor rgb="FF92D050"/>
  </sheetPr>
  <dimension ref="A1:AW35"/>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G16" sqref="G16:G23"/>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3" customHeight="1" x14ac:dyDescent="0.25">
      <c r="A16" s="157" t="s">
        <v>161</v>
      </c>
      <c r="B16" s="150" t="s">
        <v>2</v>
      </c>
      <c r="C16" s="150"/>
      <c r="D16" s="150"/>
      <c r="E16" s="150"/>
      <c r="F16" s="150"/>
      <c r="G16" s="150"/>
      <c r="H16" s="150"/>
      <c r="I16" s="150" t="s">
        <v>2</v>
      </c>
      <c r="J16" s="150"/>
      <c r="K16" s="150"/>
      <c r="L16" s="127"/>
      <c r="M16" s="176" t="s">
        <v>338</v>
      </c>
      <c r="N16" s="164"/>
      <c r="O16" s="13"/>
      <c r="P16" s="13" t="s">
        <v>2</v>
      </c>
      <c r="Q16" s="13"/>
      <c r="R16" s="14"/>
      <c r="S16" s="13" t="s">
        <v>2</v>
      </c>
      <c r="T16" s="14"/>
      <c r="U16" s="22"/>
      <c r="V16" s="14" t="s">
        <v>2</v>
      </c>
      <c r="W16" s="14"/>
      <c r="X16" s="14" t="s">
        <v>2</v>
      </c>
      <c r="Y16" s="14"/>
      <c r="Z16" s="14" t="s">
        <v>2</v>
      </c>
      <c r="AA16" s="14"/>
      <c r="AB16" s="22"/>
      <c r="AC16" s="14"/>
      <c r="AD16" s="14"/>
      <c r="AE16" s="22"/>
      <c r="AF16" s="14"/>
      <c r="AG16" s="14"/>
      <c r="AH16" s="14"/>
      <c r="AI16" s="22"/>
      <c r="AJ16" s="14"/>
      <c r="AK16" s="14"/>
      <c r="AL16" s="14"/>
      <c r="AM16" s="22"/>
      <c r="AN16" s="14"/>
      <c r="AO16" s="14" t="s">
        <v>2</v>
      </c>
      <c r="AP16" s="14"/>
      <c r="AQ16" s="14"/>
      <c r="AR16" s="14"/>
      <c r="AS16" s="32"/>
      <c r="AT16" s="14"/>
      <c r="AU16" s="14"/>
      <c r="AV16" s="35"/>
      <c r="AW16" s="15" t="s">
        <v>438</v>
      </c>
    </row>
    <row r="17" spans="1:49" ht="33" customHeight="1" x14ac:dyDescent="0.25">
      <c r="A17" s="157"/>
      <c r="B17" s="150"/>
      <c r="C17" s="150"/>
      <c r="D17" s="150"/>
      <c r="E17" s="150"/>
      <c r="F17" s="150"/>
      <c r="G17" s="150"/>
      <c r="H17" s="150"/>
      <c r="I17" s="150"/>
      <c r="J17" s="150"/>
      <c r="K17" s="150"/>
      <c r="L17" s="127"/>
      <c r="M17" s="176"/>
      <c r="N17" s="164"/>
      <c r="O17" s="13"/>
      <c r="P17" s="13" t="s">
        <v>2</v>
      </c>
      <c r="Q17" s="13"/>
      <c r="R17" s="14"/>
      <c r="S17" s="13"/>
      <c r="T17" s="14" t="s">
        <v>2</v>
      </c>
      <c r="U17" s="22"/>
      <c r="V17" s="14" t="s">
        <v>2</v>
      </c>
      <c r="W17" s="14"/>
      <c r="X17" s="14" t="s">
        <v>2</v>
      </c>
      <c r="Y17" s="14"/>
      <c r="Z17" s="14" t="s">
        <v>2</v>
      </c>
      <c r="AA17" s="14"/>
      <c r="AB17" s="22"/>
      <c r="AC17" s="14" t="s">
        <v>2</v>
      </c>
      <c r="AD17" s="14"/>
      <c r="AE17" s="22"/>
      <c r="AF17" s="14"/>
      <c r="AG17" s="14" t="s">
        <v>2</v>
      </c>
      <c r="AH17" s="14"/>
      <c r="AI17" s="22"/>
      <c r="AJ17" s="14"/>
      <c r="AK17" s="14"/>
      <c r="AL17" s="14" t="s">
        <v>2</v>
      </c>
      <c r="AM17" s="22"/>
      <c r="AN17" s="163"/>
      <c r="AO17" s="163"/>
      <c r="AP17" s="163"/>
      <c r="AQ17" s="163"/>
      <c r="AR17" s="163"/>
      <c r="AS17" s="32"/>
      <c r="AT17" s="163"/>
      <c r="AU17" s="163"/>
      <c r="AV17" s="35"/>
      <c r="AW17" s="15" t="s">
        <v>444</v>
      </c>
    </row>
    <row r="18" spans="1:49" ht="33" customHeight="1" x14ac:dyDescent="0.25">
      <c r="A18" s="157"/>
      <c r="B18" s="150"/>
      <c r="C18" s="150"/>
      <c r="D18" s="150"/>
      <c r="E18" s="150"/>
      <c r="F18" s="150"/>
      <c r="G18" s="150"/>
      <c r="H18" s="150"/>
      <c r="I18" s="150"/>
      <c r="J18" s="150"/>
      <c r="K18" s="150"/>
      <c r="L18" s="127"/>
      <c r="M18" s="176" t="s">
        <v>51</v>
      </c>
      <c r="N18" s="164"/>
      <c r="O18" s="13"/>
      <c r="P18" s="13" t="s">
        <v>2</v>
      </c>
      <c r="Q18" s="13"/>
      <c r="R18" s="14"/>
      <c r="S18" s="13" t="s">
        <v>2</v>
      </c>
      <c r="T18" s="14"/>
      <c r="U18" s="22"/>
      <c r="V18" s="14" t="s">
        <v>2</v>
      </c>
      <c r="W18" s="14"/>
      <c r="X18" s="14" t="s">
        <v>2</v>
      </c>
      <c r="Y18" s="14"/>
      <c r="Z18" s="14" t="s">
        <v>2</v>
      </c>
      <c r="AA18" s="14"/>
      <c r="AB18" s="22"/>
      <c r="AC18" s="14"/>
      <c r="AD18" s="14"/>
      <c r="AE18" s="22"/>
      <c r="AF18" s="14"/>
      <c r="AG18" s="14"/>
      <c r="AH18" s="14"/>
      <c r="AI18" s="22"/>
      <c r="AJ18" s="14"/>
      <c r="AK18" s="14"/>
      <c r="AL18" s="14"/>
      <c r="AM18" s="22"/>
      <c r="AN18" s="163"/>
      <c r="AO18" s="163"/>
      <c r="AP18" s="163"/>
      <c r="AQ18" s="163"/>
      <c r="AR18" s="163"/>
      <c r="AS18" s="32"/>
      <c r="AT18" s="163"/>
      <c r="AU18" s="163"/>
      <c r="AV18" s="35"/>
      <c r="AW18" s="15" t="s">
        <v>438</v>
      </c>
    </row>
    <row r="19" spans="1:49" ht="33" customHeight="1" x14ac:dyDescent="0.25">
      <c r="A19" s="157"/>
      <c r="B19" s="150"/>
      <c r="C19" s="150"/>
      <c r="D19" s="150"/>
      <c r="E19" s="150"/>
      <c r="F19" s="150"/>
      <c r="G19" s="150"/>
      <c r="H19" s="150"/>
      <c r="I19" s="150"/>
      <c r="J19" s="150"/>
      <c r="K19" s="150"/>
      <c r="L19" s="127"/>
      <c r="M19" s="176"/>
      <c r="N19" s="164"/>
      <c r="O19" s="13"/>
      <c r="P19" s="13" t="s">
        <v>2</v>
      </c>
      <c r="Q19" s="13"/>
      <c r="R19" s="14"/>
      <c r="S19" s="13"/>
      <c r="T19" s="14" t="s">
        <v>2</v>
      </c>
      <c r="U19" s="22"/>
      <c r="V19" s="14" t="s">
        <v>2</v>
      </c>
      <c r="W19" s="14"/>
      <c r="X19" s="14" t="s">
        <v>2</v>
      </c>
      <c r="Y19" s="14"/>
      <c r="Z19" s="14" t="s">
        <v>2</v>
      </c>
      <c r="AA19" s="14"/>
      <c r="AB19" s="22"/>
      <c r="AC19" s="14" t="s">
        <v>2</v>
      </c>
      <c r="AD19" s="14"/>
      <c r="AE19" s="22"/>
      <c r="AF19" s="14"/>
      <c r="AG19" s="14" t="s">
        <v>2</v>
      </c>
      <c r="AH19" s="14"/>
      <c r="AI19" s="22"/>
      <c r="AJ19" s="14"/>
      <c r="AK19" s="14"/>
      <c r="AL19" s="14" t="s">
        <v>2</v>
      </c>
      <c r="AM19" s="22"/>
      <c r="AN19" s="163"/>
      <c r="AO19" s="163"/>
      <c r="AP19" s="163"/>
      <c r="AQ19" s="163"/>
      <c r="AR19" s="163"/>
      <c r="AS19" s="32"/>
      <c r="AT19" s="163"/>
      <c r="AU19" s="163"/>
      <c r="AV19" s="35"/>
      <c r="AW19" s="15" t="s">
        <v>444</v>
      </c>
    </row>
    <row r="20" spans="1:49" ht="33" customHeight="1" x14ac:dyDescent="0.25">
      <c r="A20" s="157"/>
      <c r="B20" s="150"/>
      <c r="C20" s="150"/>
      <c r="D20" s="150"/>
      <c r="E20" s="150"/>
      <c r="F20" s="150"/>
      <c r="G20" s="150"/>
      <c r="H20" s="150"/>
      <c r="I20" s="150"/>
      <c r="J20" s="150"/>
      <c r="K20" s="150"/>
      <c r="L20" s="127"/>
      <c r="M20" s="176" t="s">
        <v>337</v>
      </c>
      <c r="N20" s="164"/>
      <c r="O20" s="13"/>
      <c r="P20" s="13" t="s">
        <v>2</v>
      </c>
      <c r="Q20" s="13"/>
      <c r="R20" s="14"/>
      <c r="S20" s="13" t="s">
        <v>2</v>
      </c>
      <c r="T20" s="14"/>
      <c r="U20" s="22"/>
      <c r="V20" s="14" t="s">
        <v>2</v>
      </c>
      <c r="W20" s="14"/>
      <c r="X20" s="14" t="s">
        <v>2</v>
      </c>
      <c r="Y20" s="14"/>
      <c r="Z20" s="14" t="s">
        <v>2</v>
      </c>
      <c r="AA20" s="14"/>
      <c r="AB20" s="22"/>
      <c r="AC20" s="14"/>
      <c r="AD20" s="14"/>
      <c r="AE20" s="22"/>
      <c r="AF20" s="14"/>
      <c r="AG20" s="14"/>
      <c r="AH20" s="14"/>
      <c r="AI20" s="22"/>
      <c r="AJ20" s="14"/>
      <c r="AK20" s="14"/>
      <c r="AL20" s="14"/>
      <c r="AM20" s="22"/>
      <c r="AN20" s="163"/>
      <c r="AO20" s="163"/>
      <c r="AP20" s="163"/>
      <c r="AQ20" s="163"/>
      <c r="AR20" s="163"/>
      <c r="AS20" s="32"/>
      <c r="AT20" s="163"/>
      <c r="AU20" s="163"/>
      <c r="AV20" s="35"/>
      <c r="AW20" s="15" t="s">
        <v>438</v>
      </c>
    </row>
    <row r="21" spans="1:49" ht="33" customHeight="1" x14ac:dyDescent="0.25">
      <c r="A21" s="157"/>
      <c r="B21" s="150"/>
      <c r="C21" s="150"/>
      <c r="D21" s="150"/>
      <c r="E21" s="150"/>
      <c r="F21" s="150"/>
      <c r="G21" s="150"/>
      <c r="H21" s="150"/>
      <c r="I21" s="150"/>
      <c r="J21" s="150"/>
      <c r="K21" s="150"/>
      <c r="L21" s="127"/>
      <c r="M21" s="176"/>
      <c r="N21" s="164"/>
      <c r="O21" s="13"/>
      <c r="P21" s="13" t="s">
        <v>2</v>
      </c>
      <c r="Q21" s="13"/>
      <c r="R21" s="14"/>
      <c r="S21" s="13"/>
      <c r="T21" s="14" t="s">
        <v>2</v>
      </c>
      <c r="U21" s="22"/>
      <c r="V21" s="14" t="s">
        <v>2</v>
      </c>
      <c r="W21" s="14"/>
      <c r="X21" s="14" t="s">
        <v>2</v>
      </c>
      <c r="Y21" s="14"/>
      <c r="Z21" s="14" t="s">
        <v>2</v>
      </c>
      <c r="AA21" s="14"/>
      <c r="AB21" s="22"/>
      <c r="AC21" s="14" t="s">
        <v>2</v>
      </c>
      <c r="AD21" s="14"/>
      <c r="AE21" s="22"/>
      <c r="AF21" s="14"/>
      <c r="AG21" s="14" t="s">
        <v>2</v>
      </c>
      <c r="AH21" s="14"/>
      <c r="AI21" s="22"/>
      <c r="AJ21" s="14"/>
      <c r="AK21" s="14"/>
      <c r="AL21" s="14" t="s">
        <v>2</v>
      </c>
      <c r="AM21" s="22"/>
      <c r="AN21" s="163"/>
      <c r="AO21" s="163"/>
      <c r="AP21" s="163"/>
      <c r="AQ21" s="163"/>
      <c r="AR21" s="163"/>
      <c r="AS21" s="32"/>
      <c r="AT21" s="163"/>
      <c r="AU21" s="163"/>
      <c r="AV21" s="35"/>
      <c r="AW21" s="15" t="s">
        <v>444</v>
      </c>
    </row>
    <row r="22" spans="1:49" ht="33" customHeight="1" x14ac:dyDescent="0.25">
      <c r="A22" s="157"/>
      <c r="B22" s="150"/>
      <c r="C22" s="150"/>
      <c r="D22" s="150"/>
      <c r="E22" s="150"/>
      <c r="F22" s="150"/>
      <c r="G22" s="150"/>
      <c r="H22" s="150"/>
      <c r="I22" s="150"/>
      <c r="J22" s="150"/>
      <c r="K22" s="150"/>
      <c r="L22" s="127"/>
      <c r="M22" s="176" t="s">
        <v>337</v>
      </c>
      <c r="N22" s="164"/>
      <c r="O22" s="13"/>
      <c r="P22" s="13" t="s">
        <v>2</v>
      </c>
      <c r="Q22" s="13"/>
      <c r="R22" s="14"/>
      <c r="S22" s="13" t="s">
        <v>2</v>
      </c>
      <c r="T22" s="14"/>
      <c r="U22" s="22"/>
      <c r="V22" s="14" t="s">
        <v>2</v>
      </c>
      <c r="W22" s="14"/>
      <c r="X22" s="14" t="s">
        <v>2</v>
      </c>
      <c r="Y22" s="14"/>
      <c r="Z22" s="14" t="s">
        <v>2</v>
      </c>
      <c r="AA22" s="14"/>
      <c r="AB22" s="22"/>
      <c r="AC22" s="14"/>
      <c r="AD22" s="14"/>
      <c r="AE22" s="22"/>
      <c r="AF22" s="14"/>
      <c r="AG22" s="14"/>
      <c r="AH22" s="14"/>
      <c r="AI22" s="22"/>
      <c r="AJ22" s="14"/>
      <c r="AK22" s="14"/>
      <c r="AL22" s="14"/>
      <c r="AM22" s="22"/>
      <c r="AN22" s="163"/>
      <c r="AO22" s="163"/>
      <c r="AP22" s="163"/>
      <c r="AQ22" s="163"/>
      <c r="AR22" s="163"/>
      <c r="AS22" s="32"/>
      <c r="AT22" s="163"/>
      <c r="AU22" s="163"/>
      <c r="AV22" s="35"/>
      <c r="AW22" s="15" t="s">
        <v>438</v>
      </c>
    </row>
    <row r="23" spans="1:49" ht="33" customHeight="1" x14ac:dyDescent="0.25">
      <c r="A23" s="157"/>
      <c r="B23" s="150"/>
      <c r="C23" s="150"/>
      <c r="D23" s="150"/>
      <c r="E23" s="150"/>
      <c r="F23" s="150"/>
      <c r="G23" s="150"/>
      <c r="H23" s="150"/>
      <c r="I23" s="150"/>
      <c r="J23" s="150"/>
      <c r="K23" s="150"/>
      <c r="L23" s="127"/>
      <c r="M23" s="176"/>
      <c r="N23" s="164"/>
      <c r="O23" s="13"/>
      <c r="P23" s="13" t="s">
        <v>2</v>
      </c>
      <c r="Q23" s="13"/>
      <c r="R23" s="14"/>
      <c r="S23" s="13"/>
      <c r="T23" s="14" t="s">
        <v>2</v>
      </c>
      <c r="U23" s="22"/>
      <c r="V23" s="14" t="s">
        <v>2</v>
      </c>
      <c r="W23" s="14"/>
      <c r="X23" s="14" t="s">
        <v>2</v>
      </c>
      <c r="Y23" s="14"/>
      <c r="Z23" s="14" t="s">
        <v>2</v>
      </c>
      <c r="AA23" s="14"/>
      <c r="AB23" s="22"/>
      <c r="AC23" s="14" t="s">
        <v>2</v>
      </c>
      <c r="AD23" s="14"/>
      <c r="AE23" s="22"/>
      <c r="AF23" s="14"/>
      <c r="AG23" s="14" t="s">
        <v>2</v>
      </c>
      <c r="AH23" s="14"/>
      <c r="AI23" s="22"/>
      <c r="AJ23" s="14"/>
      <c r="AK23" s="14"/>
      <c r="AL23" s="14" t="s">
        <v>2</v>
      </c>
      <c r="AM23" s="22"/>
      <c r="AN23" s="163"/>
      <c r="AO23" s="163"/>
      <c r="AP23" s="163"/>
      <c r="AQ23" s="163"/>
      <c r="AR23" s="163"/>
      <c r="AS23" s="32"/>
      <c r="AT23" s="163"/>
      <c r="AU23" s="163"/>
      <c r="AV23" s="28"/>
      <c r="AW23" s="15" t="s">
        <v>444</v>
      </c>
    </row>
    <row r="24" spans="1:49" ht="33" customHeight="1" x14ac:dyDescent="0.25">
      <c r="A24" s="157" t="s">
        <v>162</v>
      </c>
      <c r="B24" s="150" t="s">
        <v>2</v>
      </c>
      <c r="C24" s="150"/>
      <c r="D24" s="150"/>
      <c r="E24" s="150"/>
      <c r="F24" s="150"/>
      <c r="G24" s="150"/>
      <c r="H24" s="150"/>
      <c r="I24" s="150" t="s">
        <v>2</v>
      </c>
      <c r="J24" s="150"/>
      <c r="K24" s="150"/>
      <c r="L24" s="127"/>
      <c r="M24" s="12" t="s">
        <v>341</v>
      </c>
      <c r="N24" s="32"/>
      <c r="O24" s="13"/>
      <c r="P24" s="13" t="s">
        <v>2</v>
      </c>
      <c r="Q24" s="13"/>
      <c r="R24" s="14"/>
      <c r="S24" s="13"/>
      <c r="T24" s="14" t="s">
        <v>2</v>
      </c>
      <c r="U24" s="22"/>
      <c r="V24" s="14" t="s">
        <v>2</v>
      </c>
      <c r="W24" s="14"/>
      <c r="X24" s="14" t="s">
        <v>2</v>
      </c>
      <c r="Y24" s="14"/>
      <c r="Z24" s="14" t="s">
        <v>2</v>
      </c>
      <c r="AA24" s="14"/>
      <c r="AB24" s="22"/>
      <c r="AC24" s="14" t="s">
        <v>2</v>
      </c>
      <c r="AD24" s="14"/>
      <c r="AE24" s="22"/>
      <c r="AF24" s="14"/>
      <c r="AG24" s="14" t="s">
        <v>2</v>
      </c>
      <c r="AH24" s="14"/>
      <c r="AI24" s="22"/>
      <c r="AJ24" s="14"/>
      <c r="AK24" s="14"/>
      <c r="AL24" s="14" t="s">
        <v>2</v>
      </c>
      <c r="AM24" s="22"/>
      <c r="AN24" s="163"/>
      <c r="AO24" s="163"/>
      <c r="AP24" s="163"/>
      <c r="AQ24" s="163"/>
      <c r="AR24" s="163"/>
      <c r="AS24" s="32"/>
      <c r="AT24" s="163"/>
      <c r="AU24" s="163"/>
      <c r="AV24" s="28"/>
      <c r="AW24" s="15" t="s">
        <v>445</v>
      </c>
    </row>
    <row r="25" spans="1:49" ht="33" customHeight="1" x14ac:dyDescent="0.25">
      <c r="A25" s="157"/>
      <c r="B25" s="150"/>
      <c r="C25" s="150"/>
      <c r="D25" s="150"/>
      <c r="E25" s="150"/>
      <c r="F25" s="150"/>
      <c r="G25" s="150"/>
      <c r="H25" s="150"/>
      <c r="I25" s="150"/>
      <c r="J25" s="150"/>
      <c r="K25" s="150"/>
      <c r="L25" s="127"/>
      <c r="M25" s="12" t="s">
        <v>340</v>
      </c>
      <c r="N25" s="32"/>
      <c r="O25" s="13"/>
      <c r="P25" s="13" t="s">
        <v>2</v>
      </c>
      <c r="Q25" s="13"/>
      <c r="R25" s="14"/>
      <c r="S25" s="13"/>
      <c r="T25" s="14" t="s">
        <v>2</v>
      </c>
      <c r="U25" s="22"/>
      <c r="V25" s="14" t="s">
        <v>2</v>
      </c>
      <c r="W25" s="14"/>
      <c r="X25" s="14" t="s">
        <v>2</v>
      </c>
      <c r="Y25" s="14"/>
      <c r="Z25" s="14" t="s">
        <v>2</v>
      </c>
      <c r="AA25" s="14"/>
      <c r="AB25" s="22"/>
      <c r="AC25" s="14" t="s">
        <v>2</v>
      </c>
      <c r="AD25" s="14"/>
      <c r="AE25" s="22"/>
      <c r="AF25" s="14"/>
      <c r="AG25" s="14" t="s">
        <v>2</v>
      </c>
      <c r="AH25" s="14"/>
      <c r="AI25" s="22"/>
      <c r="AJ25" s="14"/>
      <c r="AK25" s="14"/>
      <c r="AL25" s="14" t="s">
        <v>2</v>
      </c>
      <c r="AM25" s="22"/>
      <c r="AN25" s="163"/>
      <c r="AO25" s="163"/>
      <c r="AP25" s="163"/>
      <c r="AQ25" s="163"/>
      <c r="AR25" s="163"/>
      <c r="AS25" s="32"/>
      <c r="AT25" s="163"/>
      <c r="AU25" s="163"/>
      <c r="AV25" s="28"/>
      <c r="AW25" s="15" t="s">
        <v>446</v>
      </c>
    </row>
    <row r="26" spans="1:49" ht="33" customHeight="1" x14ac:dyDescent="0.25">
      <c r="A26" s="157"/>
      <c r="B26" s="150"/>
      <c r="C26" s="150"/>
      <c r="D26" s="150"/>
      <c r="E26" s="150"/>
      <c r="F26" s="150"/>
      <c r="G26" s="150"/>
      <c r="H26" s="150"/>
      <c r="I26" s="150"/>
      <c r="J26" s="150"/>
      <c r="K26" s="150"/>
      <c r="L26" s="127"/>
      <c r="M26" s="12" t="s">
        <v>339</v>
      </c>
      <c r="N26" s="32"/>
      <c r="O26" s="13"/>
      <c r="P26" s="13" t="s">
        <v>2</v>
      </c>
      <c r="Q26" s="13"/>
      <c r="R26" s="14"/>
      <c r="S26" s="13"/>
      <c r="T26" s="14" t="s">
        <v>2</v>
      </c>
      <c r="U26" s="22"/>
      <c r="V26" s="14" t="s">
        <v>2</v>
      </c>
      <c r="W26" s="14"/>
      <c r="X26" s="14" t="s">
        <v>2</v>
      </c>
      <c r="Y26" s="14"/>
      <c r="Z26" s="14" t="s">
        <v>2</v>
      </c>
      <c r="AA26" s="14"/>
      <c r="AB26" s="22"/>
      <c r="AC26" s="14" t="s">
        <v>2</v>
      </c>
      <c r="AD26" s="14"/>
      <c r="AE26" s="22"/>
      <c r="AF26" s="14"/>
      <c r="AG26" s="14" t="s">
        <v>2</v>
      </c>
      <c r="AH26" s="14"/>
      <c r="AI26" s="22"/>
      <c r="AJ26" s="14"/>
      <c r="AK26" s="14"/>
      <c r="AL26" s="14" t="s">
        <v>2</v>
      </c>
      <c r="AM26" s="22"/>
      <c r="AN26" s="163"/>
      <c r="AO26" s="163"/>
      <c r="AP26" s="163"/>
      <c r="AQ26" s="163"/>
      <c r="AR26" s="163"/>
      <c r="AS26" s="32"/>
      <c r="AT26" s="163"/>
      <c r="AU26" s="163"/>
      <c r="AV26" s="28"/>
      <c r="AW26" s="15" t="s">
        <v>445</v>
      </c>
    </row>
    <row r="27" spans="1:49" ht="33" customHeight="1" x14ac:dyDescent="0.25">
      <c r="A27" s="157" t="s">
        <v>52</v>
      </c>
      <c r="B27" s="150" t="s">
        <v>2</v>
      </c>
      <c r="C27" s="150"/>
      <c r="D27" s="150"/>
      <c r="E27" s="150"/>
      <c r="F27" s="150"/>
      <c r="G27" s="150"/>
      <c r="H27" s="150"/>
      <c r="I27" s="150" t="s">
        <v>2</v>
      </c>
      <c r="J27" s="150"/>
      <c r="K27" s="150"/>
      <c r="L27" s="127"/>
      <c r="M27" s="12" t="s">
        <v>53</v>
      </c>
      <c r="N27" s="32"/>
      <c r="O27" s="13"/>
      <c r="P27" s="13" t="s">
        <v>2</v>
      </c>
      <c r="Q27" s="13"/>
      <c r="R27" s="14"/>
      <c r="S27" s="13"/>
      <c r="T27" s="14" t="s">
        <v>2</v>
      </c>
      <c r="U27" s="22"/>
      <c r="V27" s="14" t="s">
        <v>2</v>
      </c>
      <c r="W27" s="14"/>
      <c r="X27" s="14" t="s">
        <v>2</v>
      </c>
      <c r="Y27" s="14"/>
      <c r="Z27" s="14" t="s">
        <v>2</v>
      </c>
      <c r="AA27" s="14"/>
      <c r="AB27" s="22"/>
      <c r="AC27" s="14" t="s">
        <v>2</v>
      </c>
      <c r="AD27" s="14"/>
      <c r="AE27" s="22"/>
      <c r="AF27" s="14"/>
      <c r="AG27" s="14" t="s">
        <v>2</v>
      </c>
      <c r="AH27" s="14"/>
      <c r="AI27" s="22"/>
      <c r="AJ27" s="14"/>
      <c r="AK27" s="14"/>
      <c r="AL27" s="14" t="s">
        <v>2</v>
      </c>
      <c r="AM27" s="22"/>
      <c r="AN27" s="163"/>
      <c r="AO27" s="163"/>
      <c r="AP27" s="163"/>
      <c r="AQ27" s="163"/>
      <c r="AR27" s="163"/>
      <c r="AS27" s="32"/>
      <c r="AT27" s="163"/>
      <c r="AU27" s="163"/>
      <c r="AV27" s="28"/>
      <c r="AW27" s="15" t="s">
        <v>447</v>
      </c>
    </row>
    <row r="28" spans="1:49" ht="33" customHeight="1" x14ac:dyDescent="0.25">
      <c r="A28" s="157"/>
      <c r="B28" s="150"/>
      <c r="C28" s="150"/>
      <c r="D28" s="150"/>
      <c r="E28" s="150"/>
      <c r="F28" s="150"/>
      <c r="G28" s="150"/>
      <c r="H28" s="150"/>
      <c r="I28" s="150"/>
      <c r="J28" s="150"/>
      <c r="K28" s="150"/>
      <c r="L28" s="127"/>
      <c r="M28" s="174" t="s">
        <v>163</v>
      </c>
      <c r="N28" s="164"/>
      <c r="O28" s="13"/>
      <c r="P28" s="13" t="s">
        <v>2</v>
      </c>
      <c r="Q28" s="13"/>
      <c r="R28" s="14"/>
      <c r="S28" s="13"/>
      <c r="T28" s="14" t="s">
        <v>2</v>
      </c>
      <c r="U28" s="22"/>
      <c r="V28" s="14" t="s">
        <v>2</v>
      </c>
      <c r="W28" s="14"/>
      <c r="X28" s="14" t="s">
        <v>2</v>
      </c>
      <c r="Y28" s="14"/>
      <c r="Z28" s="14" t="s">
        <v>2</v>
      </c>
      <c r="AA28" s="14"/>
      <c r="AB28" s="22"/>
      <c r="AC28" s="14" t="s">
        <v>2</v>
      </c>
      <c r="AD28" s="14"/>
      <c r="AE28" s="22"/>
      <c r="AF28" s="14"/>
      <c r="AG28" s="14" t="s">
        <v>2</v>
      </c>
      <c r="AH28" s="14"/>
      <c r="AI28" s="22"/>
      <c r="AJ28" s="14"/>
      <c r="AK28" s="14"/>
      <c r="AL28" s="14" t="s">
        <v>2</v>
      </c>
      <c r="AM28" s="22"/>
      <c r="AN28" s="163"/>
      <c r="AO28" s="163"/>
      <c r="AP28" s="163"/>
      <c r="AQ28" s="163"/>
      <c r="AR28" s="163"/>
      <c r="AS28" s="32"/>
      <c r="AT28" s="163"/>
      <c r="AU28" s="163"/>
      <c r="AV28" s="28"/>
      <c r="AW28" s="15" t="s">
        <v>448</v>
      </c>
    </row>
    <row r="29" spans="1:49" ht="33" customHeight="1" x14ac:dyDescent="0.25">
      <c r="A29" s="157"/>
      <c r="B29" s="150"/>
      <c r="C29" s="150"/>
      <c r="D29" s="150"/>
      <c r="E29" s="150"/>
      <c r="F29" s="150"/>
      <c r="G29" s="150"/>
      <c r="H29" s="150"/>
      <c r="I29" s="150"/>
      <c r="J29" s="150"/>
      <c r="K29" s="150"/>
      <c r="L29" s="127"/>
      <c r="M29" s="178"/>
      <c r="N29" s="164"/>
      <c r="O29" s="13"/>
      <c r="P29" s="13" t="s">
        <v>2</v>
      </c>
      <c r="Q29" s="13"/>
      <c r="R29" s="14"/>
      <c r="S29" s="13"/>
      <c r="T29" s="14" t="s">
        <v>2</v>
      </c>
      <c r="U29" s="22"/>
      <c r="V29" s="14" t="s">
        <v>2</v>
      </c>
      <c r="W29" s="14"/>
      <c r="X29" s="14" t="s">
        <v>2</v>
      </c>
      <c r="Y29" s="14"/>
      <c r="Z29" s="14" t="s">
        <v>2</v>
      </c>
      <c r="AA29" s="14"/>
      <c r="AB29" s="22"/>
      <c r="AC29" s="14" t="s">
        <v>2</v>
      </c>
      <c r="AD29" s="14"/>
      <c r="AE29" s="22"/>
      <c r="AF29" s="14"/>
      <c r="AG29" s="14" t="s">
        <v>2</v>
      </c>
      <c r="AH29" s="14"/>
      <c r="AI29" s="22"/>
      <c r="AJ29" s="14"/>
      <c r="AK29" s="14"/>
      <c r="AL29" s="14" t="s">
        <v>2</v>
      </c>
      <c r="AM29" s="22"/>
      <c r="AN29" s="163"/>
      <c r="AO29" s="163"/>
      <c r="AP29" s="163"/>
      <c r="AQ29" s="163"/>
      <c r="AR29" s="163"/>
      <c r="AS29" s="32"/>
      <c r="AT29" s="163"/>
      <c r="AU29" s="163"/>
      <c r="AV29" s="28"/>
      <c r="AW29" s="15" t="s">
        <v>449</v>
      </c>
    </row>
    <row r="30" spans="1:49" ht="33" customHeight="1" x14ac:dyDescent="0.25">
      <c r="A30" s="157"/>
      <c r="B30" s="150"/>
      <c r="C30" s="150"/>
      <c r="D30" s="150"/>
      <c r="E30" s="150"/>
      <c r="F30" s="150"/>
      <c r="G30" s="150"/>
      <c r="H30" s="150"/>
      <c r="I30" s="150"/>
      <c r="J30" s="150"/>
      <c r="K30" s="150"/>
      <c r="L30" s="127"/>
      <c r="M30" s="178"/>
      <c r="N30" s="164"/>
      <c r="O30" s="13"/>
      <c r="P30" s="13" t="s">
        <v>2</v>
      </c>
      <c r="Q30" s="13"/>
      <c r="R30" s="14"/>
      <c r="S30" s="13"/>
      <c r="T30" s="14" t="s">
        <v>2</v>
      </c>
      <c r="U30" s="22"/>
      <c r="V30" s="14" t="s">
        <v>2</v>
      </c>
      <c r="W30" s="14"/>
      <c r="X30" s="14" t="s">
        <v>2</v>
      </c>
      <c r="Y30" s="14"/>
      <c r="Z30" s="14"/>
      <c r="AA30" s="14" t="s">
        <v>2</v>
      </c>
      <c r="AB30" s="22"/>
      <c r="AC30" s="14" t="s">
        <v>2</v>
      </c>
      <c r="AD30" s="14"/>
      <c r="AE30" s="22"/>
      <c r="AF30" s="14"/>
      <c r="AG30" s="14" t="s">
        <v>2</v>
      </c>
      <c r="AH30" s="14"/>
      <c r="AI30" s="22"/>
      <c r="AJ30" s="14"/>
      <c r="AK30" s="14"/>
      <c r="AL30" s="14" t="s">
        <v>2</v>
      </c>
      <c r="AM30" s="22"/>
      <c r="AN30" s="163"/>
      <c r="AO30" s="163"/>
      <c r="AP30" s="163"/>
      <c r="AQ30" s="163"/>
      <c r="AR30" s="163"/>
      <c r="AS30" s="32"/>
      <c r="AT30" s="163"/>
      <c r="AU30" s="163"/>
      <c r="AV30" s="35"/>
      <c r="AW30" s="15" t="s">
        <v>450</v>
      </c>
    </row>
    <row r="31" spans="1:49" ht="33" customHeight="1" x14ac:dyDescent="0.25">
      <c r="A31" s="157"/>
      <c r="B31" s="150"/>
      <c r="C31" s="150"/>
      <c r="D31" s="150"/>
      <c r="E31" s="150"/>
      <c r="F31" s="150"/>
      <c r="G31" s="150"/>
      <c r="H31" s="150"/>
      <c r="I31" s="150"/>
      <c r="J31" s="150"/>
      <c r="K31" s="150"/>
      <c r="L31" s="127"/>
      <c r="M31" s="178"/>
      <c r="N31" s="164"/>
      <c r="O31" s="13"/>
      <c r="P31" s="13" t="s">
        <v>2</v>
      </c>
      <c r="Q31" s="13"/>
      <c r="R31" s="14"/>
      <c r="S31" s="13"/>
      <c r="T31" s="14" t="s">
        <v>2</v>
      </c>
      <c r="U31" s="22"/>
      <c r="V31" s="14" t="s">
        <v>2</v>
      </c>
      <c r="W31" s="14"/>
      <c r="X31" s="14" t="s">
        <v>2</v>
      </c>
      <c r="Y31" s="14"/>
      <c r="Z31" s="14"/>
      <c r="AA31" s="14" t="s">
        <v>2</v>
      </c>
      <c r="AB31" s="22"/>
      <c r="AC31" s="14" t="s">
        <v>2</v>
      </c>
      <c r="AD31" s="14"/>
      <c r="AE31" s="22"/>
      <c r="AF31" s="14"/>
      <c r="AG31" s="14" t="s">
        <v>2</v>
      </c>
      <c r="AH31" s="14"/>
      <c r="AI31" s="22"/>
      <c r="AJ31" s="14"/>
      <c r="AK31" s="14"/>
      <c r="AL31" s="14" t="s">
        <v>2</v>
      </c>
      <c r="AM31" s="22"/>
      <c r="AN31" s="163"/>
      <c r="AO31" s="163"/>
      <c r="AP31" s="163"/>
      <c r="AQ31" s="163"/>
      <c r="AR31" s="163"/>
      <c r="AS31" s="32"/>
      <c r="AT31" s="163"/>
      <c r="AU31" s="163"/>
      <c r="AV31" s="35"/>
      <c r="AW31" s="15" t="s">
        <v>451</v>
      </c>
    </row>
    <row r="32" spans="1:49" ht="33" customHeight="1" x14ac:dyDescent="0.25">
      <c r="A32" s="157"/>
      <c r="B32" s="150"/>
      <c r="C32" s="150"/>
      <c r="D32" s="150"/>
      <c r="E32" s="150"/>
      <c r="F32" s="150"/>
      <c r="G32" s="150"/>
      <c r="H32" s="150"/>
      <c r="I32" s="150"/>
      <c r="J32" s="150"/>
      <c r="K32" s="150"/>
      <c r="L32" s="127"/>
      <c r="M32" s="175"/>
      <c r="N32" s="164"/>
      <c r="O32" s="13"/>
      <c r="P32" s="13" t="s">
        <v>2</v>
      </c>
      <c r="Q32" s="13"/>
      <c r="R32" s="14"/>
      <c r="S32" s="13"/>
      <c r="T32" s="14" t="s">
        <v>2</v>
      </c>
      <c r="U32" s="22"/>
      <c r="V32" s="14" t="s">
        <v>2</v>
      </c>
      <c r="W32" s="14"/>
      <c r="X32" s="14" t="s">
        <v>2</v>
      </c>
      <c r="Y32" s="14"/>
      <c r="Z32" s="14"/>
      <c r="AA32" s="14" t="s">
        <v>2</v>
      </c>
      <c r="AB32" s="22"/>
      <c r="AC32" s="14" t="s">
        <v>2</v>
      </c>
      <c r="AD32" s="14"/>
      <c r="AE32" s="22"/>
      <c r="AF32" s="14"/>
      <c r="AG32" s="14" t="s">
        <v>2</v>
      </c>
      <c r="AH32" s="14"/>
      <c r="AI32" s="22"/>
      <c r="AJ32" s="14"/>
      <c r="AK32" s="14"/>
      <c r="AL32" s="14" t="s">
        <v>2</v>
      </c>
      <c r="AM32" s="22"/>
      <c r="AN32" s="163"/>
      <c r="AO32" s="163"/>
      <c r="AP32" s="163"/>
      <c r="AQ32" s="163"/>
      <c r="AR32" s="163"/>
      <c r="AS32" s="32"/>
      <c r="AT32" s="163"/>
      <c r="AU32" s="163"/>
      <c r="AV32" s="35"/>
      <c r="AW32" s="15" t="s">
        <v>452</v>
      </c>
    </row>
    <row r="33" spans="1:49" ht="33" customHeight="1" x14ac:dyDescent="0.25">
      <c r="A33" s="157" t="s">
        <v>54</v>
      </c>
      <c r="B33" s="150" t="s">
        <v>2</v>
      </c>
      <c r="C33" s="150"/>
      <c r="D33" s="150"/>
      <c r="E33" s="150"/>
      <c r="F33" s="150"/>
      <c r="G33" s="150"/>
      <c r="H33" s="150"/>
      <c r="I33" s="150" t="s">
        <v>2</v>
      </c>
      <c r="J33" s="150"/>
      <c r="K33" s="150"/>
      <c r="L33" s="127"/>
      <c r="M33" s="12" t="s">
        <v>164</v>
      </c>
      <c r="N33" s="32"/>
      <c r="O33" s="13"/>
      <c r="P33" s="13" t="s">
        <v>2</v>
      </c>
      <c r="Q33" s="13"/>
      <c r="R33" s="14"/>
      <c r="S33" s="13"/>
      <c r="T33" s="14" t="s">
        <v>2</v>
      </c>
      <c r="U33" s="22"/>
      <c r="V33" s="14" t="s">
        <v>2</v>
      </c>
      <c r="W33" s="14"/>
      <c r="X33" s="14" t="s">
        <v>2</v>
      </c>
      <c r="Y33" s="14"/>
      <c r="Z33" s="14" t="s">
        <v>2</v>
      </c>
      <c r="AA33" s="14"/>
      <c r="AB33" s="22"/>
      <c r="AC33" s="14" t="s">
        <v>2</v>
      </c>
      <c r="AD33" s="14"/>
      <c r="AE33" s="22"/>
      <c r="AF33" s="14"/>
      <c r="AG33" s="14" t="s">
        <v>2</v>
      </c>
      <c r="AH33" s="14"/>
      <c r="AI33" s="22"/>
      <c r="AJ33" s="14"/>
      <c r="AK33" s="14"/>
      <c r="AL33" s="14" t="s">
        <v>2</v>
      </c>
      <c r="AM33" s="22"/>
      <c r="AN33" s="163"/>
      <c r="AO33" s="163"/>
      <c r="AP33" s="163"/>
      <c r="AQ33" s="163"/>
      <c r="AR33" s="163"/>
      <c r="AS33" s="32"/>
      <c r="AT33" s="163"/>
      <c r="AU33" s="163"/>
      <c r="AV33" s="28"/>
      <c r="AW33" s="15" t="s">
        <v>453</v>
      </c>
    </row>
    <row r="34" spans="1:49" ht="33" customHeight="1" x14ac:dyDescent="0.25">
      <c r="A34" s="157"/>
      <c r="B34" s="150"/>
      <c r="C34" s="150"/>
      <c r="D34" s="150"/>
      <c r="E34" s="150"/>
      <c r="F34" s="150"/>
      <c r="G34" s="150"/>
      <c r="H34" s="150"/>
      <c r="I34" s="150"/>
      <c r="J34" s="150"/>
      <c r="K34" s="150"/>
      <c r="L34" s="127"/>
      <c r="M34" s="12" t="s">
        <v>51</v>
      </c>
      <c r="N34" s="32"/>
      <c r="O34" s="13"/>
      <c r="P34" s="13" t="s">
        <v>2</v>
      </c>
      <c r="Q34" s="13"/>
      <c r="R34" s="14"/>
      <c r="S34" s="13"/>
      <c r="T34" s="14" t="s">
        <v>2</v>
      </c>
      <c r="U34" s="22"/>
      <c r="V34" s="14" t="s">
        <v>2</v>
      </c>
      <c r="W34" s="14"/>
      <c r="X34" s="14" t="s">
        <v>2</v>
      </c>
      <c r="Y34" s="14"/>
      <c r="Z34" s="14" t="s">
        <v>2</v>
      </c>
      <c r="AA34" s="14"/>
      <c r="AB34" s="22"/>
      <c r="AC34" s="14" t="s">
        <v>2</v>
      </c>
      <c r="AD34" s="14"/>
      <c r="AE34" s="22"/>
      <c r="AF34" s="14"/>
      <c r="AG34" s="14" t="s">
        <v>2</v>
      </c>
      <c r="AH34" s="14"/>
      <c r="AI34" s="22"/>
      <c r="AJ34" s="14"/>
      <c r="AK34" s="14"/>
      <c r="AL34" s="14" t="s">
        <v>2</v>
      </c>
      <c r="AM34" s="22"/>
      <c r="AN34" s="163"/>
      <c r="AO34" s="163"/>
      <c r="AP34" s="163"/>
      <c r="AQ34" s="163"/>
      <c r="AR34" s="163"/>
      <c r="AS34" s="32"/>
      <c r="AT34" s="163"/>
      <c r="AU34" s="163"/>
      <c r="AV34" s="28"/>
      <c r="AW34" s="15" t="s">
        <v>453</v>
      </c>
    </row>
    <row r="35" spans="1:49" ht="33" customHeight="1" x14ac:dyDescent="0.25">
      <c r="A35" s="15" t="s">
        <v>55</v>
      </c>
      <c r="B35" s="13" t="s">
        <v>2</v>
      </c>
      <c r="C35" s="13"/>
      <c r="D35" s="13"/>
      <c r="E35" s="13"/>
      <c r="F35" s="13"/>
      <c r="G35" s="13"/>
      <c r="H35" s="13"/>
      <c r="I35" s="13" t="s">
        <v>2</v>
      </c>
      <c r="J35" s="13"/>
      <c r="K35" s="13"/>
      <c r="L35" s="127"/>
      <c r="M35" s="12" t="s">
        <v>53</v>
      </c>
      <c r="N35" s="32"/>
      <c r="O35" s="13"/>
      <c r="P35" s="13" t="s">
        <v>2</v>
      </c>
      <c r="Q35" s="13"/>
      <c r="R35" s="14"/>
      <c r="S35" s="13"/>
      <c r="T35" s="14" t="s">
        <v>2</v>
      </c>
      <c r="U35" s="22"/>
      <c r="V35" s="14" t="s">
        <v>2</v>
      </c>
      <c r="W35" s="14"/>
      <c r="X35" s="14" t="s">
        <v>2</v>
      </c>
      <c r="Y35" s="14"/>
      <c r="Z35" s="14"/>
      <c r="AA35" s="14" t="s">
        <v>2</v>
      </c>
      <c r="AB35" s="22"/>
      <c r="AC35" s="14" t="s">
        <v>2</v>
      </c>
      <c r="AD35" s="14"/>
      <c r="AE35" s="22"/>
      <c r="AF35" s="14"/>
      <c r="AG35" s="14" t="s">
        <v>2</v>
      </c>
      <c r="AH35" s="14"/>
      <c r="AI35" s="22"/>
      <c r="AJ35" s="14"/>
      <c r="AK35" s="14"/>
      <c r="AL35" s="14" t="s">
        <v>2</v>
      </c>
      <c r="AM35" s="22"/>
      <c r="AN35" s="163"/>
      <c r="AO35" s="163"/>
      <c r="AP35" s="163"/>
      <c r="AQ35" s="163"/>
      <c r="AR35" s="163"/>
      <c r="AS35" s="32"/>
      <c r="AT35" s="163"/>
      <c r="AU35" s="163"/>
      <c r="AV35" s="28"/>
      <c r="AW35" s="15" t="s">
        <v>454</v>
      </c>
    </row>
  </sheetData>
  <autoFilter ref="A13:AW35"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86">
    <mergeCell ref="J27:J32"/>
    <mergeCell ref="K27:K32"/>
    <mergeCell ref="M28:M32"/>
    <mergeCell ref="N28:N32"/>
    <mergeCell ref="A33:A34"/>
    <mergeCell ref="B33:B34"/>
    <mergeCell ref="C33:C34"/>
    <mergeCell ref="D33:D34"/>
    <mergeCell ref="E33:E34"/>
    <mergeCell ref="F33:F34"/>
    <mergeCell ref="G33:G34"/>
    <mergeCell ref="H33:H34"/>
    <mergeCell ref="I33:I34"/>
    <mergeCell ref="J33:J34"/>
    <mergeCell ref="K33:K34"/>
    <mergeCell ref="K24:K26"/>
    <mergeCell ref="A27:A32"/>
    <mergeCell ref="B27:B32"/>
    <mergeCell ref="C27:C32"/>
    <mergeCell ref="D27:D32"/>
    <mergeCell ref="E27:E32"/>
    <mergeCell ref="F27:F32"/>
    <mergeCell ref="G27:G32"/>
    <mergeCell ref="H27:H32"/>
    <mergeCell ref="I27:I32"/>
    <mergeCell ref="E24:E26"/>
    <mergeCell ref="F24:F26"/>
    <mergeCell ref="G24:G26"/>
    <mergeCell ref="H24:H26"/>
    <mergeCell ref="I24:I26"/>
    <mergeCell ref="J24:J26"/>
    <mergeCell ref="M16:M17"/>
    <mergeCell ref="N16:N23"/>
    <mergeCell ref="AN17:AR35"/>
    <mergeCell ref="AT17:AU35"/>
    <mergeCell ref="M18:M19"/>
    <mergeCell ref="M20:M21"/>
    <mergeCell ref="M22:M23"/>
    <mergeCell ref="K16:K23"/>
    <mergeCell ref="A16:A23"/>
    <mergeCell ref="B16:B23"/>
    <mergeCell ref="C16:C23"/>
    <mergeCell ref="D16:D23"/>
    <mergeCell ref="E16:E23"/>
    <mergeCell ref="F16:F23"/>
    <mergeCell ref="G16:G23"/>
    <mergeCell ref="H16:H23"/>
    <mergeCell ref="I16:I23"/>
    <mergeCell ref="J16:J23"/>
    <mergeCell ref="A24:A26"/>
    <mergeCell ref="B24:B26"/>
    <mergeCell ref="C24:C26"/>
    <mergeCell ref="D24:D26"/>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X13:Y14"/>
    <mergeCell ref="A13:A15"/>
    <mergeCell ref="B13:B15"/>
    <mergeCell ref="C13:K13"/>
    <mergeCell ref="L13:L15"/>
    <mergeCell ref="M13:M15"/>
    <mergeCell ref="N13:N15"/>
    <mergeCell ref="O13:Q14"/>
    <mergeCell ref="R13:T14"/>
    <mergeCell ref="U13:U15"/>
    <mergeCell ref="V13:W14"/>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A3081-89A8-4C12-BACC-A8A07FAF77C7}">
  <sheetPr>
    <tabColor rgb="FF92D050"/>
  </sheetPr>
  <dimension ref="A1:AW24"/>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I22" sqref="I22:I24"/>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3" customHeight="1" x14ac:dyDescent="0.25">
      <c r="A16" s="157" t="s">
        <v>287</v>
      </c>
      <c r="B16" s="150" t="s">
        <v>2</v>
      </c>
      <c r="C16" s="150"/>
      <c r="D16" s="150"/>
      <c r="E16" s="150"/>
      <c r="F16" s="150"/>
      <c r="G16" s="150"/>
      <c r="H16" s="150"/>
      <c r="I16" s="150" t="s">
        <v>2</v>
      </c>
      <c r="J16" s="150"/>
      <c r="K16" s="150"/>
      <c r="L16" s="127"/>
      <c r="M16" s="12" t="s">
        <v>288</v>
      </c>
      <c r="N16" s="32"/>
      <c r="O16" s="13"/>
      <c r="P16" s="13" t="s">
        <v>2</v>
      </c>
      <c r="Q16" s="13"/>
      <c r="R16" s="14"/>
      <c r="S16" s="13" t="s">
        <v>2</v>
      </c>
      <c r="T16" s="14"/>
      <c r="U16" s="22"/>
      <c r="V16" s="14" t="s">
        <v>2</v>
      </c>
      <c r="W16" s="14"/>
      <c r="X16" s="14" t="s">
        <v>2</v>
      </c>
      <c r="Y16" s="14"/>
      <c r="Z16" s="14"/>
      <c r="AA16" s="14" t="s">
        <v>2</v>
      </c>
      <c r="AB16" s="22"/>
      <c r="AC16" s="14" t="s">
        <v>2</v>
      </c>
      <c r="AD16" s="14"/>
      <c r="AE16" s="22"/>
      <c r="AF16" s="14"/>
      <c r="AG16" s="14" t="s">
        <v>2</v>
      </c>
      <c r="AH16" s="14"/>
      <c r="AI16" s="22"/>
      <c r="AJ16" s="14"/>
      <c r="AK16" s="14"/>
      <c r="AL16" s="14" t="s">
        <v>2</v>
      </c>
      <c r="AM16" s="22"/>
      <c r="AN16" s="14"/>
      <c r="AO16" s="14" t="s">
        <v>2</v>
      </c>
      <c r="AP16" s="14"/>
      <c r="AQ16" s="14" t="s">
        <v>2</v>
      </c>
      <c r="AR16" s="14"/>
      <c r="AS16" s="32"/>
      <c r="AT16" s="14" t="s">
        <v>2</v>
      </c>
      <c r="AU16" s="14"/>
      <c r="AV16" s="35"/>
      <c r="AW16" s="15" t="s">
        <v>374</v>
      </c>
    </row>
    <row r="17" spans="1:49" ht="33" customHeight="1" x14ac:dyDescent="0.25">
      <c r="A17" s="157"/>
      <c r="B17" s="150"/>
      <c r="C17" s="150"/>
      <c r="D17" s="150"/>
      <c r="E17" s="150"/>
      <c r="F17" s="150"/>
      <c r="G17" s="150"/>
      <c r="H17" s="150"/>
      <c r="I17" s="150"/>
      <c r="J17" s="150"/>
      <c r="K17" s="150"/>
      <c r="L17" s="127"/>
      <c r="M17" s="12" t="s">
        <v>289</v>
      </c>
      <c r="N17" s="32"/>
      <c r="O17" s="13"/>
      <c r="P17" s="13" t="s">
        <v>2</v>
      </c>
      <c r="Q17" s="13"/>
      <c r="R17" s="14"/>
      <c r="S17" s="13" t="s">
        <v>2</v>
      </c>
      <c r="T17" s="14"/>
      <c r="U17" s="22"/>
      <c r="V17" s="14"/>
      <c r="W17" s="14" t="s">
        <v>2</v>
      </c>
      <c r="X17" s="14" t="s">
        <v>2</v>
      </c>
      <c r="Y17" s="14"/>
      <c r="Z17" s="14"/>
      <c r="AA17" s="14" t="s">
        <v>2</v>
      </c>
      <c r="AB17" s="22"/>
      <c r="AC17" s="14" t="s">
        <v>2</v>
      </c>
      <c r="AD17" s="14"/>
      <c r="AE17" s="22"/>
      <c r="AF17" s="14"/>
      <c r="AG17" s="14" t="s">
        <v>2</v>
      </c>
      <c r="AH17" s="14"/>
      <c r="AI17" s="22"/>
      <c r="AJ17" s="14"/>
      <c r="AK17" s="14"/>
      <c r="AL17" s="14" t="s">
        <v>2</v>
      </c>
      <c r="AM17" s="22"/>
      <c r="AN17" s="163"/>
      <c r="AO17" s="163"/>
      <c r="AP17" s="163"/>
      <c r="AQ17" s="163"/>
      <c r="AR17" s="163"/>
      <c r="AS17" s="32"/>
      <c r="AT17" s="177"/>
      <c r="AU17" s="177"/>
      <c r="AV17" s="28"/>
      <c r="AW17" s="15" t="s">
        <v>375</v>
      </c>
    </row>
    <row r="18" spans="1:49" ht="33" customHeight="1" x14ac:dyDescent="0.25">
      <c r="A18" s="157"/>
      <c r="B18" s="150"/>
      <c r="C18" s="150"/>
      <c r="D18" s="150"/>
      <c r="E18" s="150"/>
      <c r="F18" s="150"/>
      <c r="G18" s="150"/>
      <c r="H18" s="150"/>
      <c r="I18" s="150"/>
      <c r="J18" s="150"/>
      <c r="K18" s="150"/>
      <c r="L18" s="127"/>
      <c r="M18" s="12" t="s">
        <v>290</v>
      </c>
      <c r="N18" s="32"/>
      <c r="O18" s="13"/>
      <c r="P18" s="13" t="s">
        <v>2</v>
      </c>
      <c r="Q18" s="13"/>
      <c r="R18" s="14"/>
      <c r="S18" s="13" t="s">
        <v>2</v>
      </c>
      <c r="T18" s="14"/>
      <c r="U18" s="22"/>
      <c r="V18" s="14"/>
      <c r="W18" s="14" t="s">
        <v>2</v>
      </c>
      <c r="X18" s="14" t="s">
        <v>2</v>
      </c>
      <c r="Y18" s="14"/>
      <c r="Z18" s="14"/>
      <c r="AA18" s="14" t="s">
        <v>2</v>
      </c>
      <c r="AB18" s="22"/>
      <c r="AC18" s="14" t="s">
        <v>2</v>
      </c>
      <c r="AD18" s="14"/>
      <c r="AE18" s="22"/>
      <c r="AF18" s="14"/>
      <c r="AG18" s="14" t="s">
        <v>2</v>
      </c>
      <c r="AH18" s="14"/>
      <c r="AI18" s="22"/>
      <c r="AJ18" s="14"/>
      <c r="AK18" s="14"/>
      <c r="AL18" s="14" t="s">
        <v>2</v>
      </c>
      <c r="AM18" s="22"/>
      <c r="AN18" s="163"/>
      <c r="AO18" s="163"/>
      <c r="AP18" s="163"/>
      <c r="AQ18" s="163"/>
      <c r="AR18" s="163"/>
      <c r="AS18" s="32"/>
      <c r="AT18" s="177"/>
      <c r="AU18" s="177"/>
      <c r="AV18" s="28"/>
      <c r="AW18" s="15" t="s">
        <v>376</v>
      </c>
    </row>
    <row r="19" spans="1:49" ht="33" customHeight="1" x14ac:dyDescent="0.25">
      <c r="A19" s="157"/>
      <c r="B19" s="150"/>
      <c r="C19" s="150"/>
      <c r="D19" s="150"/>
      <c r="E19" s="150"/>
      <c r="F19" s="150"/>
      <c r="G19" s="150"/>
      <c r="H19" s="150"/>
      <c r="I19" s="150"/>
      <c r="J19" s="150"/>
      <c r="K19" s="150"/>
      <c r="L19" s="127"/>
      <c r="M19" s="12" t="s">
        <v>291</v>
      </c>
      <c r="N19" s="32"/>
      <c r="O19" s="13"/>
      <c r="P19" s="13" t="s">
        <v>2</v>
      </c>
      <c r="Q19" s="13"/>
      <c r="R19" s="14"/>
      <c r="S19" s="13" t="s">
        <v>2</v>
      </c>
      <c r="T19" s="14"/>
      <c r="U19" s="22"/>
      <c r="V19" s="14" t="s">
        <v>2</v>
      </c>
      <c r="W19" s="14"/>
      <c r="X19" s="14" t="s">
        <v>2</v>
      </c>
      <c r="Y19" s="14"/>
      <c r="Z19" s="14"/>
      <c r="AA19" s="14" t="s">
        <v>2</v>
      </c>
      <c r="AB19" s="22"/>
      <c r="AC19" s="14" t="s">
        <v>2</v>
      </c>
      <c r="AD19" s="14"/>
      <c r="AE19" s="22"/>
      <c r="AF19" s="14"/>
      <c r="AG19" s="14" t="s">
        <v>2</v>
      </c>
      <c r="AH19" s="14"/>
      <c r="AI19" s="22"/>
      <c r="AJ19" s="14"/>
      <c r="AK19" s="14"/>
      <c r="AL19" s="14" t="s">
        <v>2</v>
      </c>
      <c r="AM19" s="22"/>
      <c r="AN19" s="163"/>
      <c r="AO19" s="163"/>
      <c r="AP19" s="163"/>
      <c r="AQ19" s="163"/>
      <c r="AR19" s="163"/>
      <c r="AS19" s="32"/>
      <c r="AT19" s="177"/>
      <c r="AU19" s="177"/>
      <c r="AV19" s="28"/>
      <c r="AW19" s="15" t="s">
        <v>369</v>
      </c>
    </row>
    <row r="20" spans="1:49" ht="33" customHeight="1" x14ac:dyDescent="0.25">
      <c r="A20" s="157" t="s">
        <v>292</v>
      </c>
      <c r="B20" s="150" t="s">
        <v>496</v>
      </c>
      <c r="C20" s="150"/>
      <c r="D20" s="150"/>
      <c r="E20" s="150"/>
      <c r="F20" s="150"/>
      <c r="G20" s="150"/>
      <c r="H20" s="150"/>
      <c r="I20" s="150" t="s">
        <v>2</v>
      </c>
      <c r="J20" s="150"/>
      <c r="K20" s="150"/>
      <c r="L20" s="127"/>
      <c r="M20" s="12" t="s">
        <v>293</v>
      </c>
      <c r="N20" s="32"/>
      <c r="O20" s="13"/>
      <c r="P20" s="13" t="s">
        <v>2</v>
      </c>
      <c r="Q20" s="13"/>
      <c r="R20" s="14"/>
      <c r="S20" s="13" t="s">
        <v>2</v>
      </c>
      <c r="T20" s="14"/>
      <c r="U20" s="22"/>
      <c r="V20" s="14" t="s">
        <v>2</v>
      </c>
      <c r="W20" s="14"/>
      <c r="X20" s="14"/>
      <c r="Y20" s="14" t="s">
        <v>2</v>
      </c>
      <c r="Z20" s="14" t="s">
        <v>2</v>
      </c>
      <c r="AA20" s="14"/>
      <c r="AB20" s="22"/>
      <c r="AC20" s="14" t="s">
        <v>2</v>
      </c>
      <c r="AD20" s="14"/>
      <c r="AE20" s="22"/>
      <c r="AF20" s="14"/>
      <c r="AG20" s="14" t="s">
        <v>2</v>
      </c>
      <c r="AH20" s="14"/>
      <c r="AI20" s="22"/>
      <c r="AJ20" s="14"/>
      <c r="AK20" s="14"/>
      <c r="AL20" s="14" t="s">
        <v>2</v>
      </c>
      <c r="AM20" s="22"/>
      <c r="AN20" s="163"/>
      <c r="AO20" s="163"/>
      <c r="AP20" s="163"/>
      <c r="AQ20" s="163"/>
      <c r="AR20" s="163"/>
      <c r="AS20" s="32"/>
      <c r="AT20" s="177"/>
      <c r="AU20" s="177"/>
      <c r="AV20" s="28"/>
      <c r="AW20" s="15" t="s">
        <v>377</v>
      </c>
    </row>
    <row r="21" spans="1:49" ht="33" customHeight="1" x14ac:dyDescent="0.25">
      <c r="A21" s="157"/>
      <c r="B21" s="150"/>
      <c r="C21" s="150"/>
      <c r="D21" s="150"/>
      <c r="E21" s="150"/>
      <c r="F21" s="150"/>
      <c r="G21" s="150"/>
      <c r="H21" s="150"/>
      <c r="I21" s="150"/>
      <c r="J21" s="150"/>
      <c r="K21" s="150"/>
      <c r="L21" s="127"/>
      <c r="M21" s="12" t="s">
        <v>294</v>
      </c>
      <c r="N21" s="32"/>
      <c r="O21" s="13"/>
      <c r="P21" s="13" t="s">
        <v>2</v>
      </c>
      <c r="Q21" s="13"/>
      <c r="R21" s="14"/>
      <c r="S21" s="13" t="s">
        <v>2</v>
      </c>
      <c r="T21" s="14"/>
      <c r="U21" s="22"/>
      <c r="V21" s="14" t="s">
        <v>2</v>
      </c>
      <c r="W21" s="14"/>
      <c r="X21" s="14" t="s">
        <v>2</v>
      </c>
      <c r="Y21" s="14"/>
      <c r="Z21" s="14"/>
      <c r="AA21" s="14" t="s">
        <v>2</v>
      </c>
      <c r="AB21" s="22"/>
      <c r="AC21" s="14" t="s">
        <v>2</v>
      </c>
      <c r="AD21" s="14"/>
      <c r="AE21" s="22"/>
      <c r="AF21" s="14"/>
      <c r="AG21" s="14" t="s">
        <v>2</v>
      </c>
      <c r="AH21" s="14"/>
      <c r="AI21" s="22"/>
      <c r="AJ21" s="14"/>
      <c r="AK21" s="14"/>
      <c r="AL21" s="14" t="s">
        <v>2</v>
      </c>
      <c r="AM21" s="22"/>
      <c r="AN21" s="163"/>
      <c r="AO21" s="163"/>
      <c r="AP21" s="163"/>
      <c r="AQ21" s="163"/>
      <c r="AR21" s="163"/>
      <c r="AS21" s="32"/>
      <c r="AT21" s="177"/>
      <c r="AU21" s="177"/>
      <c r="AV21" s="28"/>
      <c r="AW21" s="15" t="s">
        <v>374</v>
      </c>
    </row>
    <row r="22" spans="1:49" ht="33" customHeight="1" x14ac:dyDescent="0.25">
      <c r="A22" s="157" t="s">
        <v>295</v>
      </c>
      <c r="B22" s="150" t="s">
        <v>496</v>
      </c>
      <c r="C22" s="150"/>
      <c r="D22" s="150"/>
      <c r="E22" s="150"/>
      <c r="F22" s="150"/>
      <c r="G22" s="150"/>
      <c r="H22" s="150"/>
      <c r="I22" s="150" t="s">
        <v>2</v>
      </c>
      <c r="J22" s="150"/>
      <c r="K22" s="150"/>
      <c r="L22" s="127"/>
      <c r="M22" s="12" t="s">
        <v>296</v>
      </c>
      <c r="N22" s="32"/>
      <c r="O22" s="13"/>
      <c r="P22" s="13" t="s">
        <v>2</v>
      </c>
      <c r="Q22" s="13"/>
      <c r="R22" s="14"/>
      <c r="S22" s="13" t="s">
        <v>2</v>
      </c>
      <c r="T22" s="14"/>
      <c r="U22" s="22"/>
      <c r="V22" s="14" t="s">
        <v>2</v>
      </c>
      <c r="W22" s="14"/>
      <c r="X22" s="14"/>
      <c r="Y22" s="14" t="s">
        <v>2</v>
      </c>
      <c r="Z22" s="14"/>
      <c r="AA22" s="14" t="s">
        <v>2</v>
      </c>
      <c r="AB22" s="22"/>
      <c r="AC22" s="14" t="s">
        <v>2</v>
      </c>
      <c r="AD22" s="14"/>
      <c r="AE22" s="22"/>
      <c r="AF22" s="14"/>
      <c r="AG22" s="14" t="s">
        <v>2</v>
      </c>
      <c r="AH22" s="14"/>
      <c r="AI22" s="22"/>
      <c r="AJ22" s="14"/>
      <c r="AK22" s="14"/>
      <c r="AL22" s="14" t="s">
        <v>2</v>
      </c>
      <c r="AM22" s="22"/>
      <c r="AN22" s="163"/>
      <c r="AO22" s="163"/>
      <c r="AP22" s="163"/>
      <c r="AQ22" s="163"/>
      <c r="AR22" s="163"/>
      <c r="AS22" s="32"/>
      <c r="AT22" s="177"/>
      <c r="AU22" s="177"/>
      <c r="AV22" s="28"/>
      <c r="AW22" s="15" t="s">
        <v>378</v>
      </c>
    </row>
    <row r="23" spans="1:49" ht="33" customHeight="1" x14ac:dyDescent="0.25">
      <c r="A23" s="157"/>
      <c r="B23" s="150"/>
      <c r="C23" s="150"/>
      <c r="D23" s="150"/>
      <c r="E23" s="150"/>
      <c r="F23" s="150"/>
      <c r="G23" s="150"/>
      <c r="H23" s="150"/>
      <c r="I23" s="150"/>
      <c r="J23" s="150"/>
      <c r="K23" s="150"/>
      <c r="L23" s="127"/>
      <c r="M23" s="174" t="s">
        <v>297</v>
      </c>
      <c r="N23" s="164"/>
      <c r="O23" s="13"/>
      <c r="P23" s="13" t="s">
        <v>2</v>
      </c>
      <c r="Q23" s="13"/>
      <c r="R23" s="14"/>
      <c r="S23" s="13" t="s">
        <v>2</v>
      </c>
      <c r="T23" s="14"/>
      <c r="U23" s="22"/>
      <c r="V23" s="14"/>
      <c r="W23" s="14" t="s">
        <v>2</v>
      </c>
      <c r="X23" s="14"/>
      <c r="Y23" s="14"/>
      <c r="Z23" s="14" t="s">
        <v>2</v>
      </c>
      <c r="AA23" s="14"/>
      <c r="AB23" s="22"/>
      <c r="AC23" s="14" t="s">
        <v>2</v>
      </c>
      <c r="AD23" s="14"/>
      <c r="AE23" s="22"/>
      <c r="AF23" s="14"/>
      <c r="AG23" s="14" t="s">
        <v>2</v>
      </c>
      <c r="AH23" s="14"/>
      <c r="AI23" s="22"/>
      <c r="AJ23" s="14"/>
      <c r="AK23" s="14"/>
      <c r="AL23" s="14" t="s">
        <v>2</v>
      </c>
      <c r="AM23" s="22"/>
      <c r="AN23" s="163"/>
      <c r="AO23" s="163"/>
      <c r="AP23" s="163"/>
      <c r="AQ23" s="163"/>
      <c r="AR23" s="163"/>
      <c r="AS23" s="32"/>
      <c r="AT23" s="177"/>
      <c r="AU23" s="177"/>
      <c r="AV23" s="28"/>
      <c r="AW23" s="15" t="s">
        <v>379</v>
      </c>
    </row>
    <row r="24" spans="1:49" ht="33" customHeight="1" x14ac:dyDescent="0.25">
      <c r="A24" s="157"/>
      <c r="B24" s="150"/>
      <c r="C24" s="150"/>
      <c r="D24" s="150"/>
      <c r="E24" s="150"/>
      <c r="F24" s="150"/>
      <c r="G24" s="150"/>
      <c r="H24" s="150"/>
      <c r="I24" s="150"/>
      <c r="J24" s="150"/>
      <c r="K24" s="150"/>
      <c r="L24" s="127"/>
      <c r="M24" s="175"/>
      <c r="N24" s="164"/>
      <c r="O24" s="13"/>
      <c r="P24" s="13" t="s">
        <v>2</v>
      </c>
      <c r="Q24" s="13"/>
      <c r="R24" s="14"/>
      <c r="S24" s="13" t="s">
        <v>2</v>
      </c>
      <c r="T24" s="14"/>
      <c r="U24" s="22"/>
      <c r="V24" s="14"/>
      <c r="W24" s="14" t="s">
        <v>2</v>
      </c>
      <c r="X24" s="14"/>
      <c r="Y24" s="14" t="s">
        <v>2</v>
      </c>
      <c r="Z24" s="14"/>
      <c r="AA24" s="14" t="s">
        <v>2</v>
      </c>
      <c r="AB24" s="22"/>
      <c r="AC24" s="14" t="s">
        <v>2</v>
      </c>
      <c r="AD24" s="14"/>
      <c r="AE24" s="22"/>
      <c r="AF24" s="14"/>
      <c r="AG24" s="14" t="s">
        <v>2</v>
      </c>
      <c r="AH24" s="14"/>
      <c r="AI24" s="22"/>
      <c r="AJ24" s="14"/>
      <c r="AK24" s="14"/>
      <c r="AL24" s="14" t="s">
        <v>2</v>
      </c>
      <c r="AM24" s="22"/>
      <c r="AN24" s="163"/>
      <c r="AO24" s="163"/>
      <c r="AP24" s="163"/>
      <c r="AQ24" s="163"/>
      <c r="AR24" s="163"/>
      <c r="AS24" s="32"/>
      <c r="AT24" s="177"/>
      <c r="AU24" s="177"/>
      <c r="AV24" s="28"/>
      <c r="AW24" s="15" t="s">
        <v>379</v>
      </c>
    </row>
  </sheetData>
  <autoFilter ref="A13:AW24"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70">
    <mergeCell ref="N23:N24"/>
    <mergeCell ref="G22:G24"/>
    <mergeCell ref="H22:H24"/>
    <mergeCell ref="I22:I24"/>
    <mergeCell ref="J22:J24"/>
    <mergeCell ref="K22:K24"/>
    <mergeCell ref="M23:M24"/>
    <mergeCell ref="H20:H21"/>
    <mergeCell ref="I20:I21"/>
    <mergeCell ref="J20:J21"/>
    <mergeCell ref="K20:K21"/>
    <mergeCell ref="A22:A24"/>
    <mergeCell ref="B22:B24"/>
    <mergeCell ref="C22:C24"/>
    <mergeCell ref="D22:D24"/>
    <mergeCell ref="E22:E24"/>
    <mergeCell ref="F22:F24"/>
    <mergeCell ref="K16:K19"/>
    <mergeCell ref="AN17:AR24"/>
    <mergeCell ref="AT17:AU24"/>
    <mergeCell ref="A20:A21"/>
    <mergeCell ref="B20:B21"/>
    <mergeCell ref="C20:C21"/>
    <mergeCell ref="D20:D21"/>
    <mergeCell ref="E20:E21"/>
    <mergeCell ref="F20:F21"/>
    <mergeCell ref="G20:G21"/>
    <mergeCell ref="E16:E19"/>
    <mergeCell ref="F16:F19"/>
    <mergeCell ref="G16:G19"/>
    <mergeCell ref="H16:H19"/>
    <mergeCell ref="I16:I19"/>
    <mergeCell ref="J16:J19"/>
    <mergeCell ref="A16:A19"/>
    <mergeCell ref="B16:B19"/>
    <mergeCell ref="C16:C19"/>
    <mergeCell ref="D16:D19"/>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X13:Y14"/>
    <mergeCell ref="A13:A15"/>
    <mergeCell ref="B13:B15"/>
    <mergeCell ref="C13:K13"/>
    <mergeCell ref="L13:L15"/>
    <mergeCell ref="M13:M15"/>
    <mergeCell ref="N13:N15"/>
    <mergeCell ref="O13:Q14"/>
    <mergeCell ref="R13:T14"/>
    <mergeCell ref="U13:U15"/>
    <mergeCell ref="V13:W14"/>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9716-C143-4CB2-BDA5-97E42749D0AD}">
  <sheetPr>
    <tabColor rgb="FF92D050"/>
  </sheetPr>
  <dimension ref="A1:AW28"/>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H16" sqref="H16:H25"/>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76.5" customHeight="1" x14ac:dyDescent="0.25">
      <c r="A16" s="182" t="s">
        <v>188</v>
      </c>
      <c r="B16" s="179" t="s">
        <v>2</v>
      </c>
      <c r="C16" s="179"/>
      <c r="D16" s="179"/>
      <c r="E16" s="179"/>
      <c r="F16" s="179"/>
      <c r="G16" s="179"/>
      <c r="H16" s="179" t="s">
        <v>2</v>
      </c>
      <c r="I16" s="179"/>
      <c r="J16" s="179"/>
      <c r="K16" s="179"/>
      <c r="L16" s="127"/>
      <c r="M16" s="12" t="s">
        <v>189</v>
      </c>
      <c r="N16" s="32"/>
      <c r="O16" s="13"/>
      <c r="P16" s="13" t="s">
        <v>2</v>
      </c>
      <c r="Q16" s="13"/>
      <c r="R16" s="14"/>
      <c r="S16" s="13"/>
      <c r="T16" s="14" t="s">
        <v>2</v>
      </c>
      <c r="U16" s="22"/>
      <c r="V16" s="14" t="s">
        <v>2</v>
      </c>
      <c r="W16" s="14"/>
      <c r="X16" s="14" t="s">
        <v>2</v>
      </c>
      <c r="Y16" s="14"/>
      <c r="Z16" s="14" t="s">
        <v>2</v>
      </c>
      <c r="AA16" s="14"/>
      <c r="AB16" s="22"/>
      <c r="AC16" s="14"/>
      <c r="AD16" s="14" t="s">
        <v>2</v>
      </c>
      <c r="AE16" s="22"/>
      <c r="AF16" s="14"/>
      <c r="AG16" s="14"/>
      <c r="AH16" s="14" t="s">
        <v>2</v>
      </c>
      <c r="AI16" s="22"/>
      <c r="AJ16" s="14"/>
      <c r="AK16" s="14"/>
      <c r="AL16" s="14" t="s">
        <v>2</v>
      </c>
      <c r="AM16" s="22"/>
      <c r="AN16" s="14"/>
      <c r="AO16" s="14" t="s">
        <v>2</v>
      </c>
      <c r="AP16" s="14"/>
      <c r="AQ16" s="14" t="s">
        <v>2</v>
      </c>
      <c r="AR16" s="14"/>
      <c r="AS16" s="32"/>
      <c r="AT16" s="14"/>
      <c r="AU16" s="14"/>
      <c r="AV16" s="28"/>
      <c r="AW16" s="15" t="s">
        <v>360</v>
      </c>
    </row>
    <row r="17" spans="1:49" ht="33" customHeight="1" x14ac:dyDescent="0.25">
      <c r="A17" s="183"/>
      <c r="B17" s="180"/>
      <c r="C17" s="180"/>
      <c r="D17" s="180"/>
      <c r="E17" s="180"/>
      <c r="F17" s="180"/>
      <c r="G17" s="180"/>
      <c r="H17" s="180"/>
      <c r="I17" s="180"/>
      <c r="J17" s="180"/>
      <c r="K17" s="180"/>
      <c r="L17" s="127"/>
      <c r="M17" s="12" t="s">
        <v>190</v>
      </c>
      <c r="N17" s="32"/>
      <c r="O17" s="13"/>
      <c r="P17" s="13" t="s">
        <v>2</v>
      </c>
      <c r="Q17" s="13"/>
      <c r="R17" s="14"/>
      <c r="S17" s="13"/>
      <c r="T17" s="14" t="s">
        <v>2</v>
      </c>
      <c r="U17" s="22"/>
      <c r="V17" s="14" t="s">
        <v>2</v>
      </c>
      <c r="W17" s="14"/>
      <c r="X17" s="14"/>
      <c r="Y17" s="14" t="s">
        <v>2</v>
      </c>
      <c r="Z17" s="14" t="s">
        <v>2</v>
      </c>
      <c r="AA17" s="14"/>
      <c r="AB17" s="22"/>
      <c r="AC17" s="14"/>
      <c r="AD17" s="14" t="s">
        <v>2</v>
      </c>
      <c r="AE17" s="22"/>
      <c r="AF17" s="14"/>
      <c r="AG17" s="14"/>
      <c r="AH17" s="14" t="s">
        <v>2</v>
      </c>
      <c r="AI17" s="22"/>
      <c r="AJ17" s="14"/>
      <c r="AK17" s="14"/>
      <c r="AL17" s="14" t="s">
        <v>2</v>
      </c>
      <c r="AM17" s="22"/>
      <c r="AN17" s="163"/>
      <c r="AO17" s="163"/>
      <c r="AP17" s="163"/>
      <c r="AQ17" s="163"/>
      <c r="AR17" s="163"/>
      <c r="AS17" s="32"/>
      <c r="AT17" s="163"/>
      <c r="AU17" s="163"/>
      <c r="AV17" s="28"/>
      <c r="AW17" s="15" t="s">
        <v>361</v>
      </c>
    </row>
    <row r="18" spans="1:49" ht="33" customHeight="1" x14ac:dyDescent="0.25">
      <c r="A18" s="183"/>
      <c r="B18" s="180"/>
      <c r="C18" s="180"/>
      <c r="D18" s="180"/>
      <c r="E18" s="180"/>
      <c r="F18" s="180"/>
      <c r="G18" s="180"/>
      <c r="H18" s="180"/>
      <c r="I18" s="180"/>
      <c r="J18" s="180"/>
      <c r="K18" s="180"/>
      <c r="L18" s="127"/>
      <c r="M18" s="12" t="s">
        <v>191</v>
      </c>
      <c r="N18" s="32"/>
      <c r="O18" s="13"/>
      <c r="P18" s="13" t="s">
        <v>2</v>
      </c>
      <c r="Q18" s="13"/>
      <c r="R18" s="14"/>
      <c r="S18" s="13"/>
      <c r="T18" s="14" t="s">
        <v>2</v>
      </c>
      <c r="U18" s="22"/>
      <c r="V18" s="14" t="s">
        <v>2</v>
      </c>
      <c r="W18" s="14"/>
      <c r="X18" s="14" t="s">
        <v>2</v>
      </c>
      <c r="Y18" s="14"/>
      <c r="Z18" s="14" t="s">
        <v>2</v>
      </c>
      <c r="AA18" s="14"/>
      <c r="AB18" s="22"/>
      <c r="AC18" s="14"/>
      <c r="AD18" s="14" t="s">
        <v>2</v>
      </c>
      <c r="AE18" s="22"/>
      <c r="AF18" s="14"/>
      <c r="AG18" s="14"/>
      <c r="AH18" s="14" t="s">
        <v>2</v>
      </c>
      <c r="AI18" s="22"/>
      <c r="AJ18" s="14"/>
      <c r="AK18" s="14"/>
      <c r="AL18" s="14" t="s">
        <v>2</v>
      </c>
      <c r="AM18" s="22"/>
      <c r="AN18" s="163"/>
      <c r="AO18" s="163"/>
      <c r="AP18" s="163"/>
      <c r="AQ18" s="163"/>
      <c r="AR18" s="163"/>
      <c r="AS18" s="32"/>
      <c r="AT18" s="163"/>
      <c r="AU18" s="163"/>
      <c r="AV18" s="28"/>
      <c r="AW18" s="15" t="s">
        <v>362</v>
      </c>
    </row>
    <row r="19" spans="1:49" ht="33" customHeight="1" x14ac:dyDescent="0.25">
      <c r="A19" s="183"/>
      <c r="B19" s="180"/>
      <c r="C19" s="180"/>
      <c r="D19" s="180"/>
      <c r="E19" s="180"/>
      <c r="F19" s="180"/>
      <c r="G19" s="180"/>
      <c r="H19" s="180"/>
      <c r="I19" s="180"/>
      <c r="J19" s="180"/>
      <c r="K19" s="180"/>
      <c r="L19" s="127"/>
      <c r="M19" s="12" t="s">
        <v>192</v>
      </c>
      <c r="N19" s="32"/>
      <c r="O19" s="13"/>
      <c r="P19" s="13" t="s">
        <v>2</v>
      </c>
      <c r="Q19" s="13"/>
      <c r="R19" s="14" t="s">
        <v>2</v>
      </c>
      <c r="S19" s="13"/>
      <c r="T19" s="14"/>
      <c r="U19" s="22"/>
      <c r="V19" s="14" t="s">
        <v>2</v>
      </c>
      <c r="W19" s="14"/>
      <c r="X19" s="14" t="s">
        <v>2</v>
      </c>
      <c r="Y19" s="14"/>
      <c r="Z19" s="14" t="s">
        <v>2</v>
      </c>
      <c r="AA19" s="14"/>
      <c r="AB19" s="22"/>
      <c r="AC19" s="14"/>
      <c r="AD19" s="14" t="s">
        <v>2</v>
      </c>
      <c r="AE19" s="22"/>
      <c r="AF19" s="14"/>
      <c r="AG19" s="14"/>
      <c r="AH19" s="14" t="s">
        <v>2</v>
      </c>
      <c r="AI19" s="22"/>
      <c r="AJ19" s="14"/>
      <c r="AK19" s="14"/>
      <c r="AL19" s="14" t="s">
        <v>2</v>
      </c>
      <c r="AM19" s="22"/>
      <c r="AN19" s="163"/>
      <c r="AO19" s="163"/>
      <c r="AP19" s="163"/>
      <c r="AQ19" s="163"/>
      <c r="AR19" s="163"/>
      <c r="AS19" s="32"/>
      <c r="AT19" s="163"/>
      <c r="AU19" s="163"/>
      <c r="AV19" s="28"/>
      <c r="AW19" s="15" t="s">
        <v>363</v>
      </c>
    </row>
    <row r="20" spans="1:49" ht="33" customHeight="1" x14ac:dyDescent="0.25">
      <c r="A20" s="183"/>
      <c r="B20" s="180"/>
      <c r="C20" s="180"/>
      <c r="D20" s="180"/>
      <c r="E20" s="180"/>
      <c r="F20" s="180"/>
      <c r="G20" s="180"/>
      <c r="H20" s="180"/>
      <c r="I20" s="180"/>
      <c r="J20" s="180"/>
      <c r="K20" s="180"/>
      <c r="L20" s="127"/>
      <c r="M20" s="12" t="s">
        <v>193</v>
      </c>
      <c r="N20" s="32"/>
      <c r="O20" s="13"/>
      <c r="P20" s="13" t="s">
        <v>2</v>
      </c>
      <c r="Q20" s="13"/>
      <c r="R20" s="14"/>
      <c r="S20" s="13" t="s">
        <v>2</v>
      </c>
      <c r="T20" s="14"/>
      <c r="U20" s="22"/>
      <c r="V20" s="14" t="s">
        <v>2</v>
      </c>
      <c r="W20" s="14"/>
      <c r="X20" s="14" t="s">
        <v>2</v>
      </c>
      <c r="Y20" s="14"/>
      <c r="Z20" s="14" t="s">
        <v>2</v>
      </c>
      <c r="AA20" s="14"/>
      <c r="AB20" s="22"/>
      <c r="AC20" s="14"/>
      <c r="AD20" s="14"/>
      <c r="AE20" s="22"/>
      <c r="AF20" s="14"/>
      <c r="AG20" s="14"/>
      <c r="AH20" s="14" t="s">
        <v>2</v>
      </c>
      <c r="AI20" s="22"/>
      <c r="AJ20" s="14"/>
      <c r="AK20" s="14"/>
      <c r="AL20" s="14" t="s">
        <v>2</v>
      </c>
      <c r="AM20" s="22"/>
      <c r="AN20" s="163"/>
      <c r="AO20" s="163"/>
      <c r="AP20" s="163"/>
      <c r="AQ20" s="163"/>
      <c r="AR20" s="163"/>
      <c r="AS20" s="32"/>
      <c r="AT20" s="163"/>
      <c r="AU20" s="163"/>
      <c r="AV20" s="28"/>
      <c r="AW20" s="15" t="s">
        <v>364</v>
      </c>
    </row>
    <row r="21" spans="1:49" ht="33" customHeight="1" x14ac:dyDescent="0.25">
      <c r="A21" s="183"/>
      <c r="B21" s="180"/>
      <c r="C21" s="180"/>
      <c r="D21" s="180"/>
      <c r="E21" s="180"/>
      <c r="F21" s="180"/>
      <c r="G21" s="180"/>
      <c r="H21" s="180"/>
      <c r="I21" s="180"/>
      <c r="J21" s="180"/>
      <c r="K21" s="180"/>
      <c r="L21" s="127"/>
      <c r="M21" s="12" t="s">
        <v>189</v>
      </c>
      <c r="N21" s="32"/>
      <c r="O21" s="13"/>
      <c r="P21" s="13" t="s">
        <v>2</v>
      </c>
      <c r="Q21" s="13"/>
      <c r="R21" s="14" t="s">
        <v>2</v>
      </c>
      <c r="S21" s="13"/>
      <c r="T21" s="14"/>
      <c r="U21" s="22"/>
      <c r="V21" s="14" t="s">
        <v>2</v>
      </c>
      <c r="W21" s="14"/>
      <c r="X21" s="14" t="s">
        <v>2</v>
      </c>
      <c r="Y21" s="14"/>
      <c r="Z21" s="14" t="s">
        <v>2</v>
      </c>
      <c r="AA21" s="14"/>
      <c r="AB21" s="22"/>
      <c r="AC21" s="14"/>
      <c r="AD21" s="14"/>
      <c r="AE21" s="22"/>
      <c r="AF21" s="14"/>
      <c r="AG21" s="14"/>
      <c r="AH21" s="14" t="s">
        <v>2</v>
      </c>
      <c r="AI21" s="22"/>
      <c r="AJ21" s="14"/>
      <c r="AK21" s="14"/>
      <c r="AL21" s="14" t="s">
        <v>2</v>
      </c>
      <c r="AM21" s="22"/>
      <c r="AN21" s="163"/>
      <c r="AO21" s="163"/>
      <c r="AP21" s="163"/>
      <c r="AQ21" s="163"/>
      <c r="AR21" s="163"/>
      <c r="AS21" s="32"/>
      <c r="AT21" s="163"/>
      <c r="AU21" s="163"/>
      <c r="AV21" s="28"/>
      <c r="AW21" s="15" t="s">
        <v>357</v>
      </c>
    </row>
    <row r="22" spans="1:49" ht="33" customHeight="1" x14ac:dyDescent="0.25">
      <c r="A22" s="183"/>
      <c r="B22" s="180"/>
      <c r="C22" s="180"/>
      <c r="D22" s="180"/>
      <c r="E22" s="180"/>
      <c r="F22" s="180"/>
      <c r="G22" s="180"/>
      <c r="H22" s="180"/>
      <c r="I22" s="180"/>
      <c r="J22" s="180"/>
      <c r="K22" s="180"/>
      <c r="L22" s="127"/>
      <c r="M22" s="12" t="s">
        <v>57</v>
      </c>
      <c r="N22" s="32"/>
      <c r="O22" s="13"/>
      <c r="P22" s="13" t="s">
        <v>2</v>
      </c>
      <c r="Q22" s="13"/>
      <c r="R22" s="14" t="s">
        <v>2</v>
      </c>
      <c r="S22" s="13"/>
      <c r="T22" s="14"/>
      <c r="U22" s="22"/>
      <c r="V22" s="14" t="s">
        <v>2</v>
      </c>
      <c r="W22" s="14"/>
      <c r="X22" s="14" t="s">
        <v>2</v>
      </c>
      <c r="Y22" s="14"/>
      <c r="Z22" s="14" t="s">
        <v>2</v>
      </c>
      <c r="AA22" s="14"/>
      <c r="AB22" s="22"/>
      <c r="AC22" s="14"/>
      <c r="AD22" s="14"/>
      <c r="AE22" s="22"/>
      <c r="AF22" s="14"/>
      <c r="AG22" s="14"/>
      <c r="AH22" s="14" t="s">
        <v>2</v>
      </c>
      <c r="AI22" s="22"/>
      <c r="AJ22" s="14"/>
      <c r="AK22" s="14"/>
      <c r="AL22" s="14" t="s">
        <v>2</v>
      </c>
      <c r="AM22" s="22"/>
      <c r="AN22" s="163"/>
      <c r="AO22" s="163"/>
      <c r="AP22" s="163"/>
      <c r="AQ22" s="163"/>
      <c r="AR22" s="163"/>
      <c r="AS22" s="32"/>
      <c r="AT22" s="163"/>
      <c r="AU22" s="163"/>
      <c r="AV22" s="28"/>
      <c r="AW22" s="15" t="s">
        <v>365</v>
      </c>
    </row>
    <row r="23" spans="1:49" ht="33" customHeight="1" x14ac:dyDescent="0.25">
      <c r="A23" s="183"/>
      <c r="B23" s="180"/>
      <c r="C23" s="180"/>
      <c r="D23" s="180"/>
      <c r="E23" s="180"/>
      <c r="F23" s="180"/>
      <c r="G23" s="180"/>
      <c r="H23" s="180"/>
      <c r="I23" s="180"/>
      <c r="J23" s="180"/>
      <c r="K23" s="180"/>
      <c r="L23" s="127"/>
      <c r="M23" s="12" t="s">
        <v>194</v>
      </c>
      <c r="N23" s="32"/>
      <c r="O23" s="13"/>
      <c r="P23" s="13" t="s">
        <v>2</v>
      </c>
      <c r="Q23" s="13"/>
      <c r="R23" s="14" t="s">
        <v>2</v>
      </c>
      <c r="S23" s="13"/>
      <c r="T23" s="14"/>
      <c r="U23" s="22"/>
      <c r="V23" s="14" t="s">
        <v>2</v>
      </c>
      <c r="W23" s="14"/>
      <c r="X23" s="14" t="s">
        <v>2</v>
      </c>
      <c r="Y23" s="14"/>
      <c r="Z23" s="14"/>
      <c r="AA23" s="14" t="s">
        <v>2</v>
      </c>
      <c r="AB23" s="22"/>
      <c r="AC23" s="14"/>
      <c r="AD23" s="14" t="s">
        <v>2</v>
      </c>
      <c r="AE23" s="22"/>
      <c r="AF23" s="14"/>
      <c r="AG23" s="14"/>
      <c r="AH23" s="14" t="s">
        <v>2</v>
      </c>
      <c r="AI23" s="22"/>
      <c r="AJ23" s="14"/>
      <c r="AK23" s="14"/>
      <c r="AL23" s="14" t="s">
        <v>2</v>
      </c>
      <c r="AM23" s="22"/>
      <c r="AN23" s="163"/>
      <c r="AO23" s="163"/>
      <c r="AP23" s="163"/>
      <c r="AQ23" s="163"/>
      <c r="AR23" s="163"/>
      <c r="AS23" s="32"/>
      <c r="AT23" s="163"/>
      <c r="AU23" s="163"/>
      <c r="AV23" s="28"/>
      <c r="AW23" s="15" t="s">
        <v>366</v>
      </c>
    </row>
    <row r="24" spans="1:49" ht="33" customHeight="1" x14ac:dyDescent="0.25">
      <c r="A24" s="183"/>
      <c r="B24" s="180"/>
      <c r="C24" s="180"/>
      <c r="D24" s="180"/>
      <c r="E24" s="180"/>
      <c r="F24" s="180"/>
      <c r="G24" s="180"/>
      <c r="H24" s="180"/>
      <c r="I24" s="180"/>
      <c r="J24" s="180"/>
      <c r="K24" s="180"/>
      <c r="L24" s="127"/>
      <c r="M24" s="12" t="s">
        <v>195</v>
      </c>
      <c r="N24" s="32"/>
      <c r="O24" s="13"/>
      <c r="P24" s="13" t="s">
        <v>2</v>
      </c>
      <c r="Q24" s="13"/>
      <c r="R24" s="14" t="s">
        <v>2</v>
      </c>
      <c r="S24" s="13"/>
      <c r="T24" s="14"/>
      <c r="U24" s="22"/>
      <c r="V24" s="14" t="s">
        <v>2</v>
      </c>
      <c r="W24" s="14"/>
      <c r="X24" s="14" t="s">
        <v>2</v>
      </c>
      <c r="Y24" s="14"/>
      <c r="Z24" s="14"/>
      <c r="AA24" s="14" t="s">
        <v>2</v>
      </c>
      <c r="AB24" s="22"/>
      <c r="AC24" s="14"/>
      <c r="AD24" s="14" t="s">
        <v>2</v>
      </c>
      <c r="AE24" s="22"/>
      <c r="AF24" s="14"/>
      <c r="AG24" s="14"/>
      <c r="AH24" s="14" t="s">
        <v>2</v>
      </c>
      <c r="AI24" s="22"/>
      <c r="AJ24" s="14"/>
      <c r="AK24" s="14"/>
      <c r="AL24" s="14" t="s">
        <v>2</v>
      </c>
      <c r="AM24" s="22"/>
      <c r="AN24" s="163"/>
      <c r="AO24" s="163"/>
      <c r="AP24" s="163"/>
      <c r="AQ24" s="163"/>
      <c r="AR24" s="163"/>
      <c r="AS24" s="32"/>
      <c r="AT24" s="163"/>
      <c r="AU24" s="163"/>
      <c r="AV24" s="28"/>
      <c r="AW24" s="15" t="s">
        <v>367</v>
      </c>
    </row>
    <row r="25" spans="1:49" ht="33" customHeight="1" x14ac:dyDescent="0.25">
      <c r="A25" s="184"/>
      <c r="B25" s="181"/>
      <c r="C25" s="181"/>
      <c r="D25" s="181"/>
      <c r="E25" s="181"/>
      <c r="F25" s="181"/>
      <c r="G25" s="181"/>
      <c r="H25" s="181"/>
      <c r="I25" s="181"/>
      <c r="J25" s="181"/>
      <c r="K25" s="181"/>
      <c r="L25" s="127"/>
      <c r="M25" s="12" t="s">
        <v>58</v>
      </c>
      <c r="N25" s="32"/>
      <c r="O25" s="13"/>
      <c r="P25" s="13" t="s">
        <v>2</v>
      </c>
      <c r="Q25" s="13"/>
      <c r="R25" s="14"/>
      <c r="S25" s="13" t="s">
        <v>2</v>
      </c>
      <c r="T25" s="14"/>
      <c r="U25" s="22"/>
      <c r="V25" s="14" t="s">
        <v>2</v>
      </c>
      <c r="W25" s="14"/>
      <c r="X25" s="14" t="s">
        <v>2</v>
      </c>
      <c r="Y25" s="14"/>
      <c r="Z25" s="14" t="s">
        <v>2</v>
      </c>
      <c r="AA25" s="14"/>
      <c r="AB25" s="22"/>
      <c r="AC25" s="14"/>
      <c r="AD25" s="14"/>
      <c r="AE25" s="22"/>
      <c r="AF25" s="14"/>
      <c r="AG25" s="14"/>
      <c r="AH25" s="14" t="s">
        <v>2</v>
      </c>
      <c r="AI25" s="22"/>
      <c r="AJ25" s="14"/>
      <c r="AK25" s="14"/>
      <c r="AL25" s="14" t="s">
        <v>2</v>
      </c>
      <c r="AM25" s="22"/>
      <c r="AN25" s="163"/>
      <c r="AO25" s="163"/>
      <c r="AP25" s="163"/>
      <c r="AQ25" s="163"/>
      <c r="AR25" s="163"/>
      <c r="AS25" s="32"/>
      <c r="AT25" s="163"/>
      <c r="AU25" s="163"/>
      <c r="AV25" s="28"/>
      <c r="AW25" s="15" t="s">
        <v>357</v>
      </c>
    </row>
    <row r="26" spans="1:49" ht="51" x14ac:dyDescent="0.25">
      <c r="A26" s="15" t="s">
        <v>196</v>
      </c>
      <c r="B26" s="13" t="s">
        <v>2</v>
      </c>
      <c r="C26" s="13"/>
      <c r="D26" s="13"/>
      <c r="E26" s="13"/>
      <c r="F26" s="13"/>
      <c r="G26" s="13"/>
      <c r="H26" s="13" t="s">
        <v>2</v>
      </c>
      <c r="I26" s="13"/>
      <c r="J26" s="13"/>
      <c r="K26" s="13"/>
      <c r="L26" s="127"/>
      <c r="M26" s="12" t="s">
        <v>197</v>
      </c>
      <c r="N26" s="32"/>
      <c r="O26" s="13"/>
      <c r="P26" s="13" t="s">
        <v>2</v>
      </c>
      <c r="Q26" s="13"/>
      <c r="R26" s="14"/>
      <c r="S26" s="13" t="s">
        <v>2</v>
      </c>
      <c r="T26" s="14"/>
      <c r="U26" s="22"/>
      <c r="V26" s="14" t="s">
        <v>2</v>
      </c>
      <c r="W26" s="14"/>
      <c r="X26" s="14" t="s">
        <v>2</v>
      </c>
      <c r="Y26" s="14"/>
      <c r="Z26" s="14" t="s">
        <v>2</v>
      </c>
      <c r="AA26" s="14"/>
      <c r="AB26" s="22"/>
      <c r="AC26" s="14"/>
      <c r="AD26" s="14"/>
      <c r="AE26" s="22"/>
      <c r="AF26" s="14"/>
      <c r="AG26" s="14"/>
      <c r="AH26" s="14" t="s">
        <v>2</v>
      </c>
      <c r="AI26" s="22"/>
      <c r="AJ26" s="14"/>
      <c r="AK26" s="14"/>
      <c r="AL26" s="14" t="s">
        <v>2</v>
      </c>
      <c r="AM26" s="22"/>
      <c r="AN26" s="163"/>
      <c r="AO26" s="163"/>
      <c r="AP26" s="163"/>
      <c r="AQ26" s="163"/>
      <c r="AR26" s="163"/>
      <c r="AS26" s="32"/>
      <c r="AT26" s="163"/>
      <c r="AU26" s="163"/>
      <c r="AV26" s="28"/>
      <c r="AW26" s="15" t="s">
        <v>357</v>
      </c>
    </row>
    <row r="27" spans="1:49" ht="51" x14ac:dyDescent="0.25">
      <c r="A27" s="15" t="s">
        <v>198</v>
      </c>
      <c r="B27" s="13" t="s">
        <v>496</v>
      </c>
      <c r="C27" s="13"/>
      <c r="D27" s="13"/>
      <c r="E27" s="13"/>
      <c r="F27" s="13"/>
      <c r="G27" s="13"/>
      <c r="H27" s="13" t="s">
        <v>2</v>
      </c>
      <c r="I27" s="13"/>
      <c r="J27" s="13"/>
      <c r="K27" s="13"/>
      <c r="L27" s="127"/>
      <c r="M27" s="12" t="s">
        <v>199</v>
      </c>
      <c r="N27" s="32"/>
      <c r="O27" s="13"/>
      <c r="P27" s="13" t="s">
        <v>2</v>
      </c>
      <c r="Q27" s="13"/>
      <c r="R27" s="14"/>
      <c r="S27" s="13" t="s">
        <v>2</v>
      </c>
      <c r="T27" s="14"/>
      <c r="U27" s="22"/>
      <c r="V27" s="14" t="s">
        <v>2</v>
      </c>
      <c r="W27" s="14"/>
      <c r="X27" s="14" t="s">
        <v>2</v>
      </c>
      <c r="Y27" s="14"/>
      <c r="Z27" s="14" t="s">
        <v>2</v>
      </c>
      <c r="AA27" s="14"/>
      <c r="AB27" s="22"/>
      <c r="AC27" s="14"/>
      <c r="AD27" s="14"/>
      <c r="AE27" s="22"/>
      <c r="AF27" s="14"/>
      <c r="AG27" s="14"/>
      <c r="AH27" s="14" t="s">
        <v>2</v>
      </c>
      <c r="AI27" s="22"/>
      <c r="AJ27" s="14"/>
      <c r="AK27" s="14"/>
      <c r="AL27" s="14" t="s">
        <v>2</v>
      </c>
      <c r="AM27" s="22"/>
      <c r="AN27" s="163"/>
      <c r="AO27" s="163"/>
      <c r="AP27" s="163"/>
      <c r="AQ27" s="163"/>
      <c r="AR27" s="163"/>
      <c r="AS27" s="32"/>
      <c r="AT27" s="163"/>
      <c r="AU27" s="163"/>
      <c r="AV27" s="28"/>
      <c r="AW27" s="15" t="s">
        <v>357</v>
      </c>
    </row>
    <row r="28" spans="1:49" ht="25.5" x14ac:dyDescent="0.25">
      <c r="A28" s="15" t="s">
        <v>59</v>
      </c>
      <c r="B28" s="13" t="s">
        <v>496</v>
      </c>
      <c r="C28" s="13"/>
      <c r="D28" s="13"/>
      <c r="E28" s="13"/>
      <c r="F28" s="13"/>
      <c r="G28" s="13"/>
      <c r="H28" s="13" t="s">
        <v>2</v>
      </c>
      <c r="I28" s="13"/>
      <c r="J28" s="13"/>
      <c r="K28" s="13"/>
      <c r="L28" s="127"/>
      <c r="M28" s="12" t="s">
        <v>200</v>
      </c>
      <c r="N28" s="32"/>
      <c r="O28" s="13"/>
      <c r="P28" s="13" t="s">
        <v>2</v>
      </c>
      <c r="Q28" s="13"/>
      <c r="R28" s="14"/>
      <c r="S28" s="13" t="s">
        <v>2</v>
      </c>
      <c r="T28" s="14"/>
      <c r="U28" s="22"/>
      <c r="V28" s="14" t="s">
        <v>2</v>
      </c>
      <c r="W28" s="14"/>
      <c r="X28" s="14" t="s">
        <v>2</v>
      </c>
      <c r="Y28" s="14"/>
      <c r="Z28" s="14" t="s">
        <v>2</v>
      </c>
      <c r="AA28" s="14"/>
      <c r="AB28" s="22"/>
      <c r="AC28" s="14"/>
      <c r="AD28" s="14"/>
      <c r="AE28" s="22"/>
      <c r="AF28" s="14"/>
      <c r="AG28" s="14"/>
      <c r="AH28" s="14" t="s">
        <v>2</v>
      </c>
      <c r="AI28" s="22"/>
      <c r="AJ28" s="14"/>
      <c r="AK28" s="14"/>
      <c r="AL28" s="14" t="s">
        <v>2</v>
      </c>
      <c r="AM28" s="22"/>
      <c r="AN28" s="163"/>
      <c r="AO28" s="163"/>
      <c r="AP28" s="163"/>
      <c r="AQ28" s="163"/>
      <c r="AR28" s="163"/>
      <c r="AS28" s="32"/>
      <c r="AT28" s="163"/>
      <c r="AU28" s="163"/>
      <c r="AV28" s="28"/>
      <c r="AW28" s="15" t="s">
        <v>357</v>
      </c>
    </row>
  </sheetData>
  <autoFilter ref="A13:AW28"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6">
    <mergeCell ref="A16:A25"/>
    <mergeCell ref="B16:B25"/>
    <mergeCell ref="H16:H25"/>
    <mergeCell ref="I16:I25"/>
    <mergeCell ref="J16:J25"/>
    <mergeCell ref="G16:G25"/>
    <mergeCell ref="F16:F25"/>
    <mergeCell ref="C16:C25"/>
    <mergeCell ref="D16:D25"/>
    <mergeCell ref="E16:E25"/>
    <mergeCell ref="AN17:AR28"/>
    <mergeCell ref="K16:K25"/>
    <mergeCell ref="AT17:AU28"/>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2976-334A-4854-B367-847769674D8D}">
  <sheetPr>
    <tabColor rgb="FF92D050"/>
  </sheetPr>
  <dimension ref="A1:AW28"/>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H20" sqref="H20:H24"/>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39"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39"/>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39"/>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3" customHeight="1" x14ac:dyDescent="0.25">
      <c r="A16" s="157" t="s">
        <v>61</v>
      </c>
      <c r="B16" s="150" t="s">
        <v>2</v>
      </c>
      <c r="C16" s="150" t="s">
        <v>2</v>
      </c>
      <c r="D16" s="150"/>
      <c r="E16" s="150"/>
      <c r="F16" s="150"/>
      <c r="G16" s="150"/>
      <c r="H16" s="150"/>
      <c r="I16" s="150" t="s">
        <v>2</v>
      </c>
      <c r="J16" s="150"/>
      <c r="K16" s="150"/>
      <c r="L16" s="127"/>
      <c r="M16" s="12" t="s">
        <v>62</v>
      </c>
      <c r="N16" s="32"/>
      <c r="O16" s="13"/>
      <c r="P16" s="13" t="s">
        <v>2</v>
      </c>
      <c r="Q16" s="13"/>
      <c r="R16" s="14"/>
      <c r="S16" s="13" t="s">
        <v>2</v>
      </c>
      <c r="T16" s="14"/>
      <c r="U16" s="22"/>
      <c r="V16" s="14" t="s">
        <v>2</v>
      </c>
      <c r="W16" s="14"/>
      <c r="X16" s="14" t="s">
        <v>2</v>
      </c>
      <c r="Y16" s="14"/>
      <c r="Z16" s="14" t="s">
        <v>2</v>
      </c>
      <c r="AA16" s="14"/>
      <c r="AB16" s="22"/>
      <c r="AC16" s="14" t="s">
        <v>2</v>
      </c>
      <c r="AD16" s="14"/>
      <c r="AE16" s="22"/>
      <c r="AF16" s="14"/>
      <c r="AG16" s="14"/>
      <c r="AH16" s="14" t="s">
        <v>2</v>
      </c>
      <c r="AI16" s="22"/>
      <c r="AJ16" s="14"/>
      <c r="AK16" s="14"/>
      <c r="AL16" s="14" t="s">
        <v>2</v>
      </c>
      <c r="AM16" s="22"/>
      <c r="AN16" s="14"/>
      <c r="AO16" s="14" t="s">
        <v>2</v>
      </c>
      <c r="AP16" s="14" t="s">
        <v>2</v>
      </c>
      <c r="AQ16" s="14"/>
      <c r="AR16" s="14"/>
      <c r="AS16" s="32"/>
      <c r="AT16" s="14"/>
      <c r="AU16" s="14"/>
      <c r="AV16" s="28"/>
      <c r="AW16" s="30" t="s">
        <v>408</v>
      </c>
    </row>
    <row r="17" spans="1:49" ht="33" customHeight="1" x14ac:dyDescent="0.25">
      <c r="A17" s="157"/>
      <c r="B17" s="150"/>
      <c r="C17" s="150"/>
      <c r="D17" s="150"/>
      <c r="E17" s="150"/>
      <c r="F17" s="150"/>
      <c r="G17" s="150"/>
      <c r="H17" s="150"/>
      <c r="I17" s="150"/>
      <c r="J17" s="150"/>
      <c r="K17" s="150"/>
      <c r="L17" s="127"/>
      <c r="M17" s="12" t="s">
        <v>46</v>
      </c>
      <c r="N17" s="32"/>
      <c r="O17" s="13"/>
      <c r="P17" s="13" t="s">
        <v>2</v>
      </c>
      <c r="Q17" s="13"/>
      <c r="R17" s="14"/>
      <c r="S17" s="13" t="s">
        <v>2</v>
      </c>
      <c r="T17" s="14"/>
      <c r="U17" s="22"/>
      <c r="V17" s="14" t="s">
        <v>2</v>
      </c>
      <c r="W17" s="14"/>
      <c r="X17" s="14" t="s">
        <v>2</v>
      </c>
      <c r="Y17" s="14"/>
      <c r="Z17" s="14" t="s">
        <v>2</v>
      </c>
      <c r="AA17" s="14"/>
      <c r="AB17" s="22"/>
      <c r="AC17" s="14" t="s">
        <v>2</v>
      </c>
      <c r="AD17" s="14"/>
      <c r="AE17" s="22"/>
      <c r="AF17" s="14"/>
      <c r="AG17" s="14"/>
      <c r="AH17" s="14" t="s">
        <v>2</v>
      </c>
      <c r="AI17" s="22"/>
      <c r="AJ17" s="14"/>
      <c r="AK17" s="14"/>
      <c r="AL17" s="14" t="s">
        <v>2</v>
      </c>
      <c r="AM17" s="22"/>
      <c r="AN17" s="163"/>
      <c r="AO17" s="163"/>
      <c r="AP17" s="163"/>
      <c r="AQ17" s="163"/>
      <c r="AR17" s="163"/>
      <c r="AS17" s="32"/>
      <c r="AT17" s="163"/>
      <c r="AU17" s="163"/>
      <c r="AV17" s="28"/>
      <c r="AW17" s="15" t="s">
        <v>408</v>
      </c>
    </row>
    <row r="18" spans="1:49" ht="33" customHeight="1" x14ac:dyDescent="0.25">
      <c r="A18" s="157"/>
      <c r="B18" s="150"/>
      <c r="C18" s="150"/>
      <c r="D18" s="150"/>
      <c r="E18" s="150"/>
      <c r="F18" s="150"/>
      <c r="G18" s="150"/>
      <c r="H18" s="150"/>
      <c r="I18" s="150"/>
      <c r="J18" s="150"/>
      <c r="K18" s="150"/>
      <c r="L18" s="127"/>
      <c r="M18" s="12" t="s">
        <v>63</v>
      </c>
      <c r="N18" s="32"/>
      <c r="O18" s="13"/>
      <c r="P18" s="13" t="s">
        <v>2</v>
      </c>
      <c r="Q18" s="13"/>
      <c r="R18" s="14"/>
      <c r="S18" s="13" t="s">
        <v>2</v>
      </c>
      <c r="T18" s="14"/>
      <c r="U18" s="22"/>
      <c r="V18" s="13" t="s">
        <v>2</v>
      </c>
      <c r="W18" s="14"/>
      <c r="X18" s="13" t="s">
        <v>2</v>
      </c>
      <c r="Y18" s="14"/>
      <c r="Z18" s="13" t="s">
        <v>2</v>
      </c>
      <c r="AA18" s="14"/>
      <c r="AB18" s="22"/>
      <c r="AC18" s="14" t="s">
        <v>2</v>
      </c>
      <c r="AD18" s="14"/>
      <c r="AE18" s="22"/>
      <c r="AF18" s="14"/>
      <c r="AG18" s="14"/>
      <c r="AH18" s="13" t="s">
        <v>2</v>
      </c>
      <c r="AI18" s="22"/>
      <c r="AJ18" s="14"/>
      <c r="AK18" s="14"/>
      <c r="AL18" s="14" t="s">
        <v>2</v>
      </c>
      <c r="AM18" s="22"/>
      <c r="AN18" s="163"/>
      <c r="AO18" s="163"/>
      <c r="AP18" s="163"/>
      <c r="AQ18" s="163"/>
      <c r="AR18" s="163"/>
      <c r="AS18" s="32"/>
      <c r="AT18" s="163"/>
      <c r="AU18" s="163"/>
      <c r="AV18" s="28"/>
      <c r="AW18" s="30" t="s">
        <v>408</v>
      </c>
    </row>
    <row r="19" spans="1:49" ht="33" customHeight="1" x14ac:dyDescent="0.25">
      <c r="A19" s="157"/>
      <c r="B19" s="150"/>
      <c r="C19" s="150"/>
      <c r="D19" s="150"/>
      <c r="E19" s="150"/>
      <c r="F19" s="150"/>
      <c r="G19" s="150"/>
      <c r="H19" s="150"/>
      <c r="I19" s="150"/>
      <c r="J19" s="150"/>
      <c r="K19" s="150"/>
      <c r="L19" s="127"/>
      <c r="M19" s="12" t="s">
        <v>64</v>
      </c>
      <c r="N19" s="32"/>
      <c r="O19" s="13"/>
      <c r="P19" s="13" t="s">
        <v>2</v>
      </c>
      <c r="Q19" s="13"/>
      <c r="R19" s="14"/>
      <c r="S19" s="13" t="s">
        <v>2</v>
      </c>
      <c r="T19" s="14"/>
      <c r="U19" s="22"/>
      <c r="V19" s="13" t="s">
        <v>2</v>
      </c>
      <c r="W19" s="14"/>
      <c r="X19" s="13" t="s">
        <v>2</v>
      </c>
      <c r="Y19" s="14"/>
      <c r="Z19" s="13"/>
      <c r="AA19" s="14" t="s">
        <v>2</v>
      </c>
      <c r="AB19" s="22"/>
      <c r="AC19" s="14" t="s">
        <v>2</v>
      </c>
      <c r="AD19" s="14"/>
      <c r="AE19" s="22"/>
      <c r="AF19" s="14"/>
      <c r="AG19" s="14"/>
      <c r="AH19" s="13" t="s">
        <v>2</v>
      </c>
      <c r="AI19" s="22"/>
      <c r="AJ19" s="14"/>
      <c r="AK19" s="14"/>
      <c r="AL19" s="14" t="s">
        <v>2</v>
      </c>
      <c r="AM19" s="22"/>
      <c r="AN19" s="163"/>
      <c r="AO19" s="163"/>
      <c r="AP19" s="163"/>
      <c r="AQ19" s="163"/>
      <c r="AR19" s="163"/>
      <c r="AS19" s="32"/>
      <c r="AT19" s="163"/>
      <c r="AU19" s="163"/>
      <c r="AV19" s="28"/>
      <c r="AW19" s="30" t="s">
        <v>409</v>
      </c>
    </row>
    <row r="20" spans="1:49" ht="33" customHeight="1" x14ac:dyDescent="0.25">
      <c r="A20" s="157" t="s">
        <v>65</v>
      </c>
      <c r="B20" s="150" t="s">
        <v>2</v>
      </c>
      <c r="C20" s="150" t="s">
        <v>2</v>
      </c>
      <c r="D20" s="150"/>
      <c r="E20" s="150"/>
      <c r="F20" s="150"/>
      <c r="G20" s="150"/>
      <c r="H20" s="150"/>
      <c r="I20" s="150" t="s">
        <v>2</v>
      </c>
      <c r="J20" s="150"/>
      <c r="K20" s="150"/>
      <c r="L20" s="127"/>
      <c r="M20" s="12" t="s">
        <v>66</v>
      </c>
      <c r="N20" s="32"/>
      <c r="O20" s="13"/>
      <c r="P20" s="13" t="s">
        <v>2</v>
      </c>
      <c r="Q20" s="13"/>
      <c r="R20" s="14"/>
      <c r="S20" s="13" t="s">
        <v>2</v>
      </c>
      <c r="T20" s="14"/>
      <c r="U20" s="22"/>
      <c r="V20" s="13" t="s">
        <v>2</v>
      </c>
      <c r="W20" s="14"/>
      <c r="X20" s="13" t="s">
        <v>2</v>
      </c>
      <c r="Y20" s="14"/>
      <c r="Z20" s="13" t="s">
        <v>2</v>
      </c>
      <c r="AA20" s="14"/>
      <c r="AB20" s="22"/>
      <c r="AC20" s="14" t="s">
        <v>2</v>
      </c>
      <c r="AD20" s="14"/>
      <c r="AE20" s="22"/>
      <c r="AF20" s="14"/>
      <c r="AG20" s="14"/>
      <c r="AH20" s="13" t="s">
        <v>2</v>
      </c>
      <c r="AI20" s="22"/>
      <c r="AJ20" s="14"/>
      <c r="AK20" s="14"/>
      <c r="AL20" s="14" t="s">
        <v>2</v>
      </c>
      <c r="AM20" s="22"/>
      <c r="AN20" s="163"/>
      <c r="AO20" s="163"/>
      <c r="AP20" s="163"/>
      <c r="AQ20" s="163"/>
      <c r="AR20" s="163"/>
      <c r="AS20" s="32"/>
      <c r="AT20" s="163"/>
      <c r="AU20" s="163"/>
      <c r="AV20" s="28"/>
      <c r="AW20" s="30" t="s">
        <v>408</v>
      </c>
    </row>
    <row r="21" spans="1:49" ht="33" customHeight="1" x14ac:dyDescent="0.25">
      <c r="A21" s="157"/>
      <c r="B21" s="150"/>
      <c r="C21" s="150"/>
      <c r="D21" s="150"/>
      <c r="E21" s="150"/>
      <c r="F21" s="150"/>
      <c r="G21" s="150"/>
      <c r="H21" s="150"/>
      <c r="I21" s="150"/>
      <c r="J21" s="150"/>
      <c r="K21" s="150"/>
      <c r="L21" s="127"/>
      <c r="M21" s="12" t="s">
        <v>67</v>
      </c>
      <c r="N21" s="32"/>
      <c r="O21" s="13"/>
      <c r="P21" s="13" t="s">
        <v>2</v>
      </c>
      <c r="Q21" s="13"/>
      <c r="R21" s="14"/>
      <c r="S21" s="13" t="s">
        <v>2</v>
      </c>
      <c r="T21" s="14"/>
      <c r="U21" s="22"/>
      <c r="V21" s="13" t="s">
        <v>2</v>
      </c>
      <c r="W21" s="14"/>
      <c r="X21" s="13" t="s">
        <v>2</v>
      </c>
      <c r="Y21" s="14"/>
      <c r="Z21" s="13"/>
      <c r="AA21" s="14" t="s">
        <v>2</v>
      </c>
      <c r="AB21" s="22"/>
      <c r="AC21" s="14" t="s">
        <v>2</v>
      </c>
      <c r="AD21" s="14"/>
      <c r="AE21" s="22"/>
      <c r="AF21" s="14"/>
      <c r="AG21" s="14"/>
      <c r="AH21" s="13" t="s">
        <v>2</v>
      </c>
      <c r="AI21" s="22"/>
      <c r="AJ21" s="14"/>
      <c r="AK21" s="14"/>
      <c r="AL21" s="14" t="s">
        <v>2</v>
      </c>
      <c r="AM21" s="22"/>
      <c r="AN21" s="163"/>
      <c r="AO21" s="163"/>
      <c r="AP21" s="163"/>
      <c r="AQ21" s="163"/>
      <c r="AR21" s="163"/>
      <c r="AS21" s="32"/>
      <c r="AT21" s="163"/>
      <c r="AU21" s="163"/>
      <c r="AV21" s="28"/>
      <c r="AW21" s="30" t="s">
        <v>409</v>
      </c>
    </row>
    <row r="22" spans="1:49" ht="33" customHeight="1" x14ac:dyDescent="0.25">
      <c r="A22" s="157"/>
      <c r="B22" s="150"/>
      <c r="C22" s="150"/>
      <c r="D22" s="150"/>
      <c r="E22" s="150"/>
      <c r="F22" s="150"/>
      <c r="G22" s="150"/>
      <c r="H22" s="150"/>
      <c r="I22" s="150"/>
      <c r="J22" s="150"/>
      <c r="K22" s="150"/>
      <c r="L22" s="127"/>
      <c r="M22" s="12" t="s">
        <v>46</v>
      </c>
      <c r="N22" s="32"/>
      <c r="O22" s="13"/>
      <c r="P22" s="13" t="s">
        <v>2</v>
      </c>
      <c r="Q22" s="13"/>
      <c r="R22" s="14"/>
      <c r="S22" s="13" t="s">
        <v>2</v>
      </c>
      <c r="T22" s="14"/>
      <c r="U22" s="22"/>
      <c r="V22" s="13" t="s">
        <v>2</v>
      </c>
      <c r="W22" s="14"/>
      <c r="X22" s="13" t="s">
        <v>2</v>
      </c>
      <c r="Y22" s="14"/>
      <c r="Z22" s="13" t="s">
        <v>2</v>
      </c>
      <c r="AA22" s="14"/>
      <c r="AB22" s="22"/>
      <c r="AC22" s="14" t="s">
        <v>2</v>
      </c>
      <c r="AD22" s="14"/>
      <c r="AE22" s="22"/>
      <c r="AF22" s="14"/>
      <c r="AG22" s="14"/>
      <c r="AH22" s="13" t="s">
        <v>2</v>
      </c>
      <c r="AI22" s="22"/>
      <c r="AJ22" s="14"/>
      <c r="AK22" s="14"/>
      <c r="AL22" s="14" t="s">
        <v>2</v>
      </c>
      <c r="AM22" s="22"/>
      <c r="AN22" s="163"/>
      <c r="AO22" s="163"/>
      <c r="AP22" s="163"/>
      <c r="AQ22" s="163"/>
      <c r="AR22" s="163"/>
      <c r="AS22" s="32"/>
      <c r="AT22" s="163"/>
      <c r="AU22" s="163"/>
      <c r="AV22" s="28"/>
      <c r="AW22" s="15" t="s">
        <v>408</v>
      </c>
    </row>
    <row r="23" spans="1:49" ht="33" customHeight="1" x14ac:dyDescent="0.25">
      <c r="A23" s="157"/>
      <c r="B23" s="150"/>
      <c r="C23" s="150"/>
      <c r="D23" s="150"/>
      <c r="E23" s="150"/>
      <c r="F23" s="150"/>
      <c r="G23" s="150"/>
      <c r="H23" s="150"/>
      <c r="I23" s="150"/>
      <c r="J23" s="150"/>
      <c r="K23" s="150"/>
      <c r="L23" s="127"/>
      <c r="M23" s="12" t="s">
        <v>64</v>
      </c>
      <c r="N23" s="32"/>
      <c r="O23" s="13"/>
      <c r="P23" s="13" t="s">
        <v>2</v>
      </c>
      <c r="Q23" s="13"/>
      <c r="R23" s="14"/>
      <c r="S23" s="13" t="s">
        <v>2</v>
      </c>
      <c r="T23" s="14"/>
      <c r="U23" s="22"/>
      <c r="V23" s="13" t="s">
        <v>2</v>
      </c>
      <c r="W23" s="14"/>
      <c r="X23" s="13" t="s">
        <v>2</v>
      </c>
      <c r="Y23" s="14"/>
      <c r="Z23" s="13" t="s">
        <v>2</v>
      </c>
      <c r="AA23" s="14"/>
      <c r="AB23" s="22"/>
      <c r="AC23" s="14" t="s">
        <v>2</v>
      </c>
      <c r="AD23" s="14"/>
      <c r="AE23" s="22"/>
      <c r="AF23" s="14"/>
      <c r="AG23" s="14"/>
      <c r="AH23" s="13" t="s">
        <v>2</v>
      </c>
      <c r="AI23" s="22"/>
      <c r="AJ23" s="14"/>
      <c r="AK23" s="14"/>
      <c r="AL23" s="14" t="s">
        <v>2</v>
      </c>
      <c r="AM23" s="22"/>
      <c r="AN23" s="163"/>
      <c r="AO23" s="163"/>
      <c r="AP23" s="163"/>
      <c r="AQ23" s="163"/>
      <c r="AR23" s="163"/>
      <c r="AS23" s="32"/>
      <c r="AT23" s="163"/>
      <c r="AU23" s="163"/>
      <c r="AV23" s="28"/>
      <c r="AW23" s="30" t="s">
        <v>408</v>
      </c>
    </row>
    <row r="24" spans="1:49" ht="33" customHeight="1" x14ac:dyDescent="0.25">
      <c r="A24" s="157"/>
      <c r="B24" s="150"/>
      <c r="C24" s="150"/>
      <c r="D24" s="150"/>
      <c r="E24" s="150"/>
      <c r="F24" s="150"/>
      <c r="G24" s="150"/>
      <c r="H24" s="150"/>
      <c r="I24" s="150"/>
      <c r="J24" s="150"/>
      <c r="K24" s="150"/>
      <c r="L24" s="127"/>
      <c r="M24" s="12" t="s">
        <v>63</v>
      </c>
      <c r="N24" s="32"/>
      <c r="O24" s="13"/>
      <c r="P24" s="13" t="s">
        <v>2</v>
      </c>
      <c r="Q24" s="13"/>
      <c r="R24" s="14"/>
      <c r="S24" s="13" t="s">
        <v>2</v>
      </c>
      <c r="T24" s="14"/>
      <c r="U24" s="22"/>
      <c r="V24" s="13" t="s">
        <v>2</v>
      </c>
      <c r="W24" s="14"/>
      <c r="X24" s="13" t="s">
        <v>2</v>
      </c>
      <c r="Y24" s="14"/>
      <c r="Z24" s="13" t="s">
        <v>2</v>
      </c>
      <c r="AA24" s="14"/>
      <c r="AB24" s="22"/>
      <c r="AC24" s="14" t="s">
        <v>2</v>
      </c>
      <c r="AD24" s="14"/>
      <c r="AE24" s="22"/>
      <c r="AF24" s="14"/>
      <c r="AG24" s="14"/>
      <c r="AH24" s="13" t="s">
        <v>2</v>
      </c>
      <c r="AI24" s="22"/>
      <c r="AJ24" s="14"/>
      <c r="AK24" s="14"/>
      <c r="AL24" s="14" t="s">
        <v>2</v>
      </c>
      <c r="AM24" s="22"/>
      <c r="AN24" s="163"/>
      <c r="AO24" s="163"/>
      <c r="AP24" s="163"/>
      <c r="AQ24" s="163"/>
      <c r="AR24" s="163"/>
      <c r="AS24" s="32"/>
      <c r="AT24" s="163"/>
      <c r="AU24" s="163"/>
      <c r="AV24" s="28"/>
      <c r="AW24" s="30" t="s">
        <v>408</v>
      </c>
    </row>
    <row r="25" spans="1:49" ht="33" customHeight="1" x14ac:dyDescent="0.25">
      <c r="A25" s="157" t="s">
        <v>68</v>
      </c>
      <c r="B25" s="150" t="s">
        <v>2</v>
      </c>
      <c r="C25" s="150" t="s">
        <v>2</v>
      </c>
      <c r="D25" s="150"/>
      <c r="E25" s="150"/>
      <c r="F25" s="150"/>
      <c r="G25" s="150"/>
      <c r="H25" s="150"/>
      <c r="I25" s="150" t="s">
        <v>2</v>
      </c>
      <c r="J25" s="150"/>
      <c r="K25" s="150"/>
      <c r="L25" s="127"/>
      <c r="M25" s="12" t="s">
        <v>69</v>
      </c>
      <c r="N25" s="32"/>
      <c r="O25" s="13"/>
      <c r="P25" s="13" t="s">
        <v>2</v>
      </c>
      <c r="Q25" s="13"/>
      <c r="R25" s="14"/>
      <c r="S25" s="13" t="s">
        <v>2</v>
      </c>
      <c r="T25" s="14"/>
      <c r="U25" s="22"/>
      <c r="V25" s="13" t="s">
        <v>2</v>
      </c>
      <c r="W25" s="14"/>
      <c r="X25" s="13" t="s">
        <v>2</v>
      </c>
      <c r="Y25" s="14"/>
      <c r="Z25" s="13" t="s">
        <v>2</v>
      </c>
      <c r="AA25" s="14"/>
      <c r="AB25" s="22"/>
      <c r="AC25" s="14" t="s">
        <v>2</v>
      </c>
      <c r="AD25" s="14"/>
      <c r="AE25" s="22"/>
      <c r="AF25" s="14"/>
      <c r="AG25" s="14"/>
      <c r="AH25" s="13" t="s">
        <v>2</v>
      </c>
      <c r="AI25" s="22"/>
      <c r="AJ25" s="14"/>
      <c r="AK25" s="14"/>
      <c r="AL25" s="14" t="s">
        <v>2</v>
      </c>
      <c r="AM25" s="22"/>
      <c r="AN25" s="163"/>
      <c r="AO25" s="163"/>
      <c r="AP25" s="163"/>
      <c r="AQ25" s="163"/>
      <c r="AR25" s="163"/>
      <c r="AS25" s="32"/>
      <c r="AT25" s="163"/>
      <c r="AU25" s="163"/>
      <c r="AV25" s="28"/>
      <c r="AW25" s="30" t="s">
        <v>408</v>
      </c>
    </row>
    <row r="26" spans="1:49" ht="33" customHeight="1" x14ac:dyDescent="0.25">
      <c r="A26" s="157"/>
      <c r="B26" s="150"/>
      <c r="C26" s="150"/>
      <c r="D26" s="150"/>
      <c r="E26" s="150"/>
      <c r="F26" s="150"/>
      <c r="G26" s="150"/>
      <c r="H26" s="150"/>
      <c r="I26" s="150"/>
      <c r="J26" s="150"/>
      <c r="K26" s="150"/>
      <c r="L26" s="127"/>
      <c r="M26" s="12" t="s">
        <v>64</v>
      </c>
      <c r="N26" s="124"/>
      <c r="O26" s="13"/>
      <c r="P26" s="13" t="s">
        <v>2</v>
      </c>
      <c r="Q26" s="13"/>
      <c r="R26" s="14"/>
      <c r="S26" s="13" t="s">
        <v>2</v>
      </c>
      <c r="T26" s="14"/>
      <c r="U26" s="22"/>
      <c r="V26" s="13" t="s">
        <v>2</v>
      </c>
      <c r="W26" s="14"/>
      <c r="X26" s="13" t="s">
        <v>2</v>
      </c>
      <c r="Y26" s="14"/>
      <c r="Z26" s="13" t="s">
        <v>2</v>
      </c>
      <c r="AA26" s="14"/>
      <c r="AB26" s="22"/>
      <c r="AC26" s="14" t="s">
        <v>2</v>
      </c>
      <c r="AD26" s="14"/>
      <c r="AE26" s="22"/>
      <c r="AF26" s="14"/>
      <c r="AG26" s="14"/>
      <c r="AH26" s="13" t="s">
        <v>2</v>
      </c>
      <c r="AI26" s="22"/>
      <c r="AJ26" s="14"/>
      <c r="AK26" s="14"/>
      <c r="AL26" s="14" t="s">
        <v>2</v>
      </c>
      <c r="AM26" s="22"/>
      <c r="AN26" s="163"/>
      <c r="AO26" s="163"/>
      <c r="AP26" s="163"/>
      <c r="AQ26" s="163"/>
      <c r="AR26" s="163"/>
      <c r="AS26" s="32"/>
      <c r="AT26" s="163"/>
      <c r="AU26" s="163"/>
      <c r="AV26" s="28"/>
      <c r="AW26" s="30" t="s">
        <v>408</v>
      </c>
    </row>
    <row r="27" spans="1:49" ht="33" customHeight="1" x14ac:dyDescent="0.25">
      <c r="A27" s="157"/>
      <c r="B27" s="150"/>
      <c r="C27" s="150"/>
      <c r="D27" s="150"/>
      <c r="E27" s="150"/>
      <c r="F27" s="150"/>
      <c r="G27" s="150"/>
      <c r="H27" s="150"/>
      <c r="I27" s="150"/>
      <c r="J27" s="150"/>
      <c r="K27" s="150"/>
      <c r="L27" s="127"/>
      <c r="M27" s="12" t="s">
        <v>46</v>
      </c>
      <c r="N27" s="124"/>
      <c r="O27" s="13"/>
      <c r="P27" s="13" t="s">
        <v>2</v>
      </c>
      <c r="Q27" s="13"/>
      <c r="R27" s="14"/>
      <c r="S27" s="13" t="s">
        <v>2</v>
      </c>
      <c r="T27" s="14"/>
      <c r="U27" s="31"/>
      <c r="V27" s="13" t="s">
        <v>2</v>
      </c>
      <c r="W27" s="14"/>
      <c r="X27" s="13" t="s">
        <v>2</v>
      </c>
      <c r="Y27" s="14"/>
      <c r="Z27" s="13" t="s">
        <v>2</v>
      </c>
      <c r="AA27" s="14"/>
      <c r="AB27" s="31"/>
      <c r="AC27" s="14" t="s">
        <v>2</v>
      </c>
      <c r="AD27" s="14"/>
      <c r="AE27" s="31"/>
      <c r="AF27" s="14"/>
      <c r="AG27" s="14"/>
      <c r="AH27" s="13" t="s">
        <v>2</v>
      </c>
      <c r="AI27" s="22"/>
      <c r="AJ27" s="14"/>
      <c r="AK27" s="14"/>
      <c r="AL27" s="14" t="s">
        <v>2</v>
      </c>
      <c r="AM27" s="22"/>
      <c r="AN27" s="163"/>
      <c r="AO27" s="163"/>
      <c r="AP27" s="163"/>
      <c r="AQ27" s="163"/>
      <c r="AR27" s="163"/>
      <c r="AS27" s="32"/>
      <c r="AT27" s="163"/>
      <c r="AU27" s="163"/>
      <c r="AV27" s="28"/>
      <c r="AW27" s="15" t="s">
        <v>408</v>
      </c>
    </row>
    <row r="28" spans="1:49" ht="33" customHeight="1" x14ac:dyDescent="0.25">
      <c r="A28" s="157"/>
      <c r="B28" s="150"/>
      <c r="C28" s="150"/>
      <c r="D28" s="150"/>
      <c r="E28" s="150"/>
      <c r="F28" s="150"/>
      <c r="G28" s="150"/>
      <c r="H28" s="150"/>
      <c r="I28" s="150"/>
      <c r="J28" s="150"/>
      <c r="K28" s="150"/>
      <c r="L28" s="127"/>
      <c r="M28" s="12" t="s">
        <v>63</v>
      </c>
      <c r="N28" s="124"/>
      <c r="O28" s="13"/>
      <c r="P28" s="13" t="s">
        <v>2</v>
      </c>
      <c r="Q28" s="13"/>
      <c r="R28" s="14"/>
      <c r="S28" s="13" t="s">
        <v>2</v>
      </c>
      <c r="T28" s="14"/>
      <c r="U28" s="31"/>
      <c r="V28" s="13" t="s">
        <v>2</v>
      </c>
      <c r="W28" s="14"/>
      <c r="X28" s="13" t="s">
        <v>2</v>
      </c>
      <c r="Y28" s="14"/>
      <c r="Z28" s="13" t="s">
        <v>2</v>
      </c>
      <c r="AA28" s="14"/>
      <c r="AB28" s="31"/>
      <c r="AC28" s="14" t="s">
        <v>2</v>
      </c>
      <c r="AD28" s="14"/>
      <c r="AE28" s="31"/>
      <c r="AF28" s="14"/>
      <c r="AG28" s="14"/>
      <c r="AH28" s="13" t="s">
        <v>2</v>
      </c>
      <c r="AI28" s="22"/>
      <c r="AJ28" s="14"/>
      <c r="AK28" s="14"/>
      <c r="AL28" s="14" t="s">
        <v>2</v>
      </c>
      <c r="AM28" s="22"/>
      <c r="AN28" s="163"/>
      <c r="AO28" s="163"/>
      <c r="AP28" s="163"/>
      <c r="AQ28" s="163"/>
      <c r="AR28" s="163"/>
      <c r="AS28" s="32"/>
      <c r="AT28" s="163"/>
      <c r="AU28" s="163"/>
      <c r="AV28" s="28"/>
      <c r="AW28" s="30" t="s">
        <v>408</v>
      </c>
    </row>
  </sheetData>
  <autoFilter ref="A13:AW28"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68">
    <mergeCell ref="H25:H28"/>
    <mergeCell ref="I25:I28"/>
    <mergeCell ref="J25:J28"/>
    <mergeCell ref="K25:K28"/>
    <mergeCell ref="I20:I24"/>
    <mergeCell ref="J20:J24"/>
    <mergeCell ref="K20:K24"/>
    <mergeCell ref="A25:A28"/>
    <mergeCell ref="B25:B28"/>
    <mergeCell ref="C25:C28"/>
    <mergeCell ref="D25:D28"/>
    <mergeCell ref="E25:E28"/>
    <mergeCell ref="F25:F28"/>
    <mergeCell ref="G25:G28"/>
    <mergeCell ref="AN17:AR28"/>
    <mergeCell ref="AT17:AU28"/>
    <mergeCell ref="A20:A24"/>
    <mergeCell ref="B20:B24"/>
    <mergeCell ref="C20:C24"/>
    <mergeCell ref="D20:D24"/>
    <mergeCell ref="E20:E24"/>
    <mergeCell ref="F20:F24"/>
    <mergeCell ref="G20:G24"/>
    <mergeCell ref="H20:H24"/>
    <mergeCell ref="F16:F19"/>
    <mergeCell ref="G16:G19"/>
    <mergeCell ref="H16:H19"/>
    <mergeCell ref="I16:I19"/>
    <mergeCell ref="J16:J19"/>
    <mergeCell ref="K16:K19"/>
    <mergeCell ref="A16:A19"/>
    <mergeCell ref="B16:B19"/>
    <mergeCell ref="C16:C19"/>
    <mergeCell ref="D16:D19"/>
    <mergeCell ref="E16:E19"/>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5F20-248C-4DCB-BFCE-6A9B086456F9}">
  <sheetPr>
    <tabColor rgb="FF92D050"/>
  </sheetPr>
  <dimension ref="A1:AW23"/>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H20" sqref="H20"/>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3" customHeight="1" x14ac:dyDescent="0.25">
      <c r="A16" s="157" t="s">
        <v>298</v>
      </c>
      <c r="B16" s="150" t="s">
        <v>2</v>
      </c>
      <c r="C16" s="150"/>
      <c r="D16" s="150"/>
      <c r="E16" s="150"/>
      <c r="F16" s="150"/>
      <c r="G16" s="150"/>
      <c r="H16" s="150"/>
      <c r="I16" s="150" t="s">
        <v>2</v>
      </c>
      <c r="J16" s="150"/>
      <c r="K16" s="150"/>
      <c r="L16" s="127"/>
      <c r="M16" s="12" t="s">
        <v>299</v>
      </c>
      <c r="N16" s="124"/>
      <c r="O16" s="13"/>
      <c r="P16" s="13" t="s">
        <v>2</v>
      </c>
      <c r="Q16" s="13"/>
      <c r="R16" s="14"/>
      <c r="S16" s="13" t="s">
        <v>2</v>
      </c>
      <c r="T16" s="14"/>
      <c r="U16" s="31"/>
      <c r="V16" s="14" t="s">
        <v>2</v>
      </c>
      <c r="W16" s="14"/>
      <c r="X16" s="14" t="s">
        <v>2</v>
      </c>
      <c r="Y16" s="14"/>
      <c r="Z16" s="14" t="s">
        <v>12</v>
      </c>
      <c r="AA16" s="14"/>
      <c r="AB16" s="31"/>
      <c r="AC16" s="14"/>
      <c r="AD16" s="14"/>
      <c r="AE16" s="31"/>
      <c r="AF16" s="14"/>
      <c r="AG16" s="14" t="s">
        <v>2</v>
      </c>
      <c r="AH16" s="14"/>
      <c r="AI16" s="28"/>
      <c r="AJ16" s="14"/>
      <c r="AK16" s="14" t="s">
        <v>2</v>
      </c>
      <c r="AL16" s="14"/>
      <c r="AM16" s="28"/>
      <c r="AN16" s="14" t="s">
        <v>12</v>
      </c>
      <c r="AO16" s="14"/>
      <c r="AP16" s="14"/>
      <c r="AQ16" s="14" t="s">
        <v>12</v>
      </c>
      <c r="AR16" s="14"/>
      <c r="AS16" s="32"/>
      <c r="AT16" s="14"/>
      <c r="AU16" s="14"/>
      <c r="AV16" s="28"/>
      <c r="AW16" s="15" t="s">
        <v>368</v>
      </c>
    </row>
    <row r="17" spans="1:49" ht="33" customHeight="1" x14ac:dyDescent="0.25">
      <c r="A17" s="157"/>
      <c r="B17" s="150"/>
      <c r="C17" s="150"/>
      <c r="D17" s="150"/>
      <c r="E17" s="150"/>
      <c r="F17" s="150"/>
      <c r="G17" s="150"/>
      <c r="H17" s="150"/>
      <c r="I17" s="150"/>
      <c r="J17" s="150"/>
      <c r="K17" s="150"/>
      <c r="L17" s="127"/>
      <c r="M17" s="12" t="s">
        <v>300</v>
      </c>
      <c r="N17" s="124"/>
      <c r="O17" s="13"/>
      <c r="P17" s="13" t="s">
        <v>2</v>
      </c>
      <c r="Q17" s="13"/>
      <c r="R17" s="14"/>
      <c r="S17" s="13" t="s">
        <v>2</v>
      </c>
      <c r="T17" s="14"/>
      <c r="U17" s="31"/>
      <c r="V17" s="14" t="s">
        <v>2</v>
      </c>
      <c r="W17" s="14"/>
      <c r="X17" s="14"/>
      <c r="Y17" s="14"/>
      <c r="Z17" s="14"/>
      <c r="AA17" s="14" t="s">
        <v>12</v>
      </c>
      <c r="AB17" s="31"/>
      <c r="AC17" s="14" t="s">
        <v>12</v>
      </c>
      <c r="AD17" s="14"/>
      <c r="AE17" s="31"/>
      <c r="AF17" s="14"/>
      <c r="AG17" s="14" t="s">
        <v>2</v>
      </c>
      <c r="AH17" s="14"/>
      <c r="AI17" s="28"/>
      <c r="AJ17" s="14"/>
      <c r="AK17" s="14" t="s">
        <v>2</v>
      </c>
      <c r="AL17" s="14"/>
      <c r="AM17" s="28"/>
      <c r="AN17" s="163"/>
      <c r="AO17" s="163"/>
      <c r="AP17" s="163"/>
      <c r="AQ17" s="163"/>
      <c r="AR17" s="163"/>
      <c r="AS17" s="32"/>
      <c r="AT17" s="163"/>
      <c r="AU17" s="163"/>
      <c r="AV17" s="28"/>
      <c r="AW17" s="15" t="s">
        <v>369</v>
      </c>
    </row>
    <row r="18" spans="1:49" ht="33" customHeight="1" x14ac:dyDescent="0.25">
      <c r="A18" s="15" t="s">
        <v>301</v>
      </c>
      <c r="B18" s="13" t="s">
        <v>2</v>
      </c>
      <c r="C18" s="13"/>
      <c r="D18" s="13"/>
      <c r="E18" s="13"/>
      <c r="F18" s="13"/>
      <c r="G18" s="13"/>
      <c r="H18" s="13"/>
      <c r="I18" s="13" t="s">
        <v>2</v>
      </c>
      <c r="J18" s="13"/>
      <c r="K18" s="13"/>
      <c r="L18" s="127"/>
      <c r="M18" s="12" t="s">
        <v>302</v>
      </c>
      <c r="N18" s="124"/>
      <c r="O18" s="13"/>
      <c r="P18" s="13" t="s">
        <v>2</v>
      </c>
      <c r="Q18" s="13"/>
      <c r="R18" s="14"/>
      <c r="S18" s="13" t="s">
        <v>2</v>
      </c>
      <c r="T18" s="14"/>
      <c r="U18" s="31"/>
      <c r="V18" s="14" t="s">
        <v>2</v>
      </c>
      <c r="W18" s="14"/>
      <c r="X18" s="14" t="s">
        <v>12</v>
      </c>
      <c r="Y18" s="14"/>
      <c r="Z18" s="14"/>
      <c r="AA18" s="14" t="s">
        <v>12</v>
      </c>
      <c r="AB18" s="31"/>
      <c r="AC18" s="14" t="s">
        <v>12</v>
      </c>
      <c r="AD18" s="14"/>
      <c r="AE18" s="31"/>
      <c r="AF18" s="14"/>
      <c r="AG18" s="14" t="s">
        <v>2</v>
      </c>
      <c r="AH18" s="14"/>
      <c r="AI18" s="28"/>
      <c r="AJ18" s="14"/>
      <c r="AK18" s="14" t="s">
        <v>2</v>
      </c>
      <c r="AL18" s="14"/>
      <c r="AM18" s="28"/>
      <c r="AN18" s="163"/>
      <c r="AO18" s="163"/>
      <c r="AP18" s="163"/>
      <c r="AQ18" s="163"/>
      <c r="AR18" s="163"/>
      <c r="AS18" s="32"/>
      <c r="AT18" s="163"/>
      <c r="AU18" s="163"/>
      <c r="AV18" s="28"/>
      <c r="AW18" s="15" t="s">
        <v>369</v>
      </c>
    </row>
    <row r="19" spans="1:49" ht="33" customHeight="1" x14ac:dyDescent="0.25">
      <c r="A19" s="15" t="s">
        <v>303</v>
      </c>
      <c r="B19" s="13" t="s">
        <v>2</v>
      </c>
      <c r="C19" s="13"/>
      <c r="D19" s="13"/>
      <c r="E19" s="13"/>
      <c r="F19" s="13"/>
      <c r="G19" s="13"/>
      <c r="H19" s="13"/>
      <c r="I19" s="13" t="s">
        <v>2</v>
      </c>
      <c r="J19" s="13"/>
      <c r="K19" s="13"/>
      <c r="L19" s="127"/>
      <c r="M19" s="12" t="s">
        <v>304</v>
      </c>
      <c r="N19" s="124"/>
      <c r="O19" s="13"/>
      <c r="P19" s="13" t="s">
        <v>2</v>
      </c>
      <c r="Q19" s="13"/>
      <c r="R19" s="14"/>
      <c r="S19" s="13" t="s">
        <v>2</v>
      </c>
      <c r="T19" s="14"/>
      <c r="U19" s="31"/>
      <c r="V19" s="14" t="s">
        <v>2</v>
      </c>
      <c r="W19" s="14"/>
      <c r="X19" s="14" t="s">
        <v>12</v>
      </c>
      <c r="Y19" s="14"/>
      <c r="Z19" s="14" t="s">
        <v>12</v>
      </c>
      <c r="AA19" s="14"/>
      <c r="AB19" s="31"/>
      <c r="AC19" s="14" t="s">
        <v>12</v>
      </c>
      <c r="AD19" s="14"/>
      <c r="AE19" s="31"/>
      <c r="AF19" s="14"/>
      <c r="AG19" s="14" t="s">
        <v>2</v>
      </c>
      <c r="AH19" s="14"/>
      <c r="AI19" s="28"/>
      <c r="AJ19" s="14"/>
      <c r="AK19" s="14" t="s">
        <v>2</v>
      </c>
      <c r="AL19" s="14"/>
      <c r="AM19" s="28"/>
      <c r="AN19" s="163"/>
      <c r="AO19" s="163"/>
      <c r="AP19" s="163"/>
      <c r="AQ19" s="163"/>
      <c r="AR19" s="163"/>
      <c r="AS19" s="32"/>
      <c r="AT19" s="163"/>
      <c r="AU19" s="163"/>
      <c r="AV19" s="28"/>
      <c r="AW19" s="15" t="s">
        <v>368</v>
      </c>
    </row>
    <row r="20" spans="1:49" ht="76.5" x14ac:dyDescent="0.25">
      <c r="A20" s="15" t="s">
        <v>305</v>
      </c>
      <c r="B20" s="13" t="s">
        <v>2</v>
      </c>
      <c r="C20" s="13"/>
      <c r="D20" s="13"/>
      <c r="E20" s="13"/>
      <c r="F20" s="13"/>
      <c r="G20" s="13"/>
      <c r="H20" s="13"/>
      <c r="I20" s="13" t="s">
        <v>2</v>
      </c>
      <c r="J20" s="13"/>
      <c r="K20" s="13"/>
      <c r="L20" s="127"/>
      <c r="M20" s="12" t="s">
        <v>306</v>
      </c>
      <c r="N20" s="124"/>
      <c r="O20" s="13"/>
      <c r="P20" s="13" t="s">
        <v>2</v>
      </c>
      <c r="Q20" s="13"/>
      <c r="R20" s="14"/>
      <c r="S20" s="13" t="s">
        <v>2</v>
      </c>
      <c r="T20" s="14"/>
      <c r="U20" s="31"/>
      <c r="V20" s="14" t="s">
        <v>2</v>
      </c>
      <c r="W20" s="14"/>
      <c r="X20" s="14" t="s">
        <v>12</v>
      </c>
      <c r="Y20" s="14"/>
      <c r="Z20" s="14" t="s">
        <v>12</v>
      </c>
      <c r="AA20" s="14"/>
      <c r="AB20" s="31"/>
      <c r="AC20" s="14" t="s">
        <v>12</v>
      </c>
      <c r="AD20" s="14"/>
      <c r="AE20" s="31"/>
      <c r="AF20" s="14"/>
      <c r="AG20" s="14" t="s">
        <v>2</v>
      </c>
      <c r="AH20" s="14"/>
      <c r="AI20" s="28"/>
      <c r="AJ20" s="14"/>
      <c r="AK20" s="14" t="s">
        <v>2</v>
      </c>
      <c r="AL20" s="14"/>
      <c r="AM20" s="28"/>
      <c r="AN20" s="163"/>
      <c r="AO20" s="163"/>
      <c r="AP20" s="163"/>
      <c r="AQ20" s="163"/>
      <c r="AR20" s="163"/>
      <c r="AS20" s="32"/>
      <c r="AT20" s="163"/>
      <c r="AU20" s="163"/>
      <c r="AV20" s="28"/>
      <c r="AW20" s="15" t="s">
        <v>368</v>
      </c>
    </row>
    <row r="21" spans="1:49" ht="25.5" x14ac:dyDescent="0.25">
      <c r="A21" s="157" t="s">
        <v>307</v>
      </c>
      <c r="B21" s="150" t="s">
        <v>2</v>
      </c>
      <c r="C21" s="150"/>
      <c r="D21" s="150"/>
      <c r="E21" s="150"/>
      <c r="F21" s="150"/>
      <c r="G21" s="150"/>
      <c r="H21" s="150"/>
      <c r="I21" s="150" t="s">
        <v>2</v>
      </c>
      <c r="J21" s="150"/>
      <c r="K21" s="150"/>
      <c r="L21" s="127"/>
      <c r="M21" s="12" t="s">
        <v>308</v>
      </c>
      <c r="N21" s="124"/>
      <c r="O21" s="13"/>
      <c r="P21" s="13" t="s">
        <v>2</v>
      </c>
      <c r="Q21" s="13"/>
      <c r="R21" s="14"/>
      <c r="S21" s="13" t="s">
        <v>2</v>
      </c>
      <c r="T21" s="14"/>
      <c r="U21" s="31"/>
      <c r="V21" s="14" t="s">
        <v>2</v>
      </c>
      <c r="W21" s="14"/>
      <c r="X21" s="14" t="s">
        <v>12</v>
      </c>
      <c r="Y21" s="14"/>
      <c r="Z21" s="14" t="s">
        <v>12</v>
      </c>
      <c r="AA21" s="14"/>
      <c r="AB21" s="31"/>
      <c r="AC21" s="14" t="s">
        <v>12</v>
      </c>
      <c r="AD21" s="14"/>
      <c r="AE21" s="31"/>
      <c r="AF21" s="14"/>
      <c r="AG21" s="14" t="s">
        <v>2</v>
      </c>
      <c r="AH21" s="14"/>
      <c r="AI21" s="28"/>
      <c r="AJ21" s="14"/>
      <c r="AK21" s="14" t="s">
        <v>2</v>
      </c>
      <c r="AL21" s="14"/>
      <c r="AM21" s="28"/>
      <c r="AN21" s="163"/>
      <c r="AO21" s="163"/>
      <c r="AP21" s="163"/>
      <c r="AQ21" s="163"/>
      <c r="AR21" s="163"/>
      <c r="AS21" s="32"/>
      <c r="AT21" s="163"/>
      <c r="AU21" s="163"/>
      <c r="AV21" s="28"/>
      <c r="AW21" s="15" t="s">
        <v>368</v>
      </c>
    </row>
    <row r="22" spans="1:49" ht="38.25" x14ac:dyDescent="0.25">
      <c r="A22" s="157"/>
      <c r="B22" s="150"/>
      <c r="C22" s="150"/>
      <c r="D22" s="150"/>
      <c r="E22" s="150"/>
      <c r="F22" s="150"/>
      <c r="G22" s="150"/>
      <c r="H22" s="150"/>
      <c r="I22" s="150"/>
      <c r="J22" s="150"/>
      <c r="K22" s="150"/>
      <c r="L22" s="127"/>
      <c r="M22" s="12" t="s">
        <v>309</v>
      </c>
      <c r="N22" s="124"/>
      <c r="O22" s="13"/>
      <c r="P22" s="13" t="s">
        <v>2</v>
      </c>
      <c r="Q22" s="13"/>
      <c r="R22" s="14"/>
      <c r="S22" s="13" t="s">
        <v>2</v>
      </c>
      <c r="T22" s="14"/>
      <c r="U22" s="31"/>
      <c r="V22" s="14" t="s">
        <v>2</v>
      </c>
      <c r="W22" s="14"/>
      <c r="X22" s="14" t="s">
        <v>12</v>
      </c>
      <c r="Y22" s="14"/>
      <c r="Z22" s="14"/>
      <c r="AA22" s="14" t="s">
        <v>12</v>
      </c>
      <c r="AB22" s="31"/>
      <c r="AC22" s="14" t="s">
        <v>12</v>
      </c>
      <c r="AD22" s="14"/>
      <c r="AE22" s="31"/>
      <c r="AF22" s="14"/>
      <c r="AG22" s="14" t="s">
        <v>2</v>
      </c>
      <c r="AH22" s="14"/>
      <c r="AI22" s="28"/>
      <c r="AJ22" s="14"/>
      <c r="AK22" s="14" t="s">
        <v>2</v>
      </c>
      <c r="AL22" s="14"/>
      <c r="AM22" s="28"/>
      <c r="AN22" s="163"/>
      <c r="AO22" s="163"/>
      <c r="AP22" s="163"/>
      <c r="AQ22" s="163"/>
      <c r="AR22" s="163"/>
      <c r="AS22" s="32"/>
      <c r="AT22" s="163"/>
      <c r="AU22" s="163"/>
      <c r="AV22" s="28"/>
      <c r="AW22" s="15" t="s">
        <v>369</v>
      </c>
    </row>
    <row r="23" spans="1:49" ht="89.25" x14ac:dyDescent="0.25">
      <c r="A23" s="15" t="s">
        <v>310</v>
      </c>
      <c r="B23" s="13" t="s">
        <v>2</v>
      </c>
      <c r="C23" s="13"/>
      <c r="D23" s="13"/>
      <c r="E23" s="13"/>
      <c r="F23" s="13"/>
      <c r="G23" s="13"/>
      <c r="H23" s="13"/>
      <c r="I23" s="13" t="s">
        <v>2</v>
      </c>
      <c r="J23" s="13"/>
      <c r="K23" s="13"/>
      <c r="L23" s="127"/>
      <c r="M23" s="12" t="s">
        <v>311</v>
      </c>
      <c r="N23" s="124"/>
      <c r="O23" s="13"/>
      <c r="P23" s="13" t="s">
        <v>2</v>
      </c>
      <c r="Q23" s="13"/>
      <c r="R23" s="14"/>
      <c r="S23" s="13" t="s">
        <v>2</v>
      </c>
      <c r="T23" s="14"/>
      <c r="U23" s="31"/>
      <c r="V23" s="14" t="s">
        <v>2</v>
      </c>
      <c r="W23" s="14"/>
      <c r="X23" s="14" t="s">
        <v>12</v>
      </c>
      <c r="Y23" s="14"/>
      <c r="Z23" s="14"/>
      <c r="AA23" s="14" t="s">
        <v>12</v>
      </c>
      <c r="AB23" s="31"/>
      <c r="AC23" s="14" t="s">
        <v>12</v>
      </c>
      <c r="AD23" s="14"/>
      <c r="AE23" s="31"/>
      <c r="AF23" s="14"/>
      <c r="AG23" s="14" t="s">
        <v>2</v>
      </c>
      <c r="AH23" s="14"/>
      <c r="AI23" s="28"/>
      <c r="AJ23" s="14"/>
      <c r="AK23" s="14" t="s">
        <v>2</v>
      </c>
      <c r="AL23" s="14"/>
      <c r="AM23" s="28"/>
      <c r="AN23" s="163"/>
      <c r="AO23" s="163"/>
      <c r="AP23" s="163"/>
      <c r="AQ23" s="163"/>
      <c r="AR23" s="163"/>
      <c r="AS23" s="32"/>
      <c r="AT23" s="163"/>
      <c r="AU23" s="163"/>
      <c r="AV23" s="28"/>
      <c r="AW23" s="15" t="s">
        <v>369</v>
      </c>
    </row>
  </sheetData>
  <autoFilter ref="A13:AW23"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7">
    <mergeCell ref="I21:I22"/>
    <mergeCell ref="J21:J22"/>
    <mergeCell ref="K21:K22"/>
    <mergeCell ref="AN17:AR23"/>
    <mergeCell ref="AT17:AU23"/>
    <mergeCell ref="I16:I17"/>
    <mergeCell ref="J16:J17"/>
    <mergeCell ref="K16:K17"/>
    <mergeCell ref="A21:A22"/>
    <mergeCell ref="B21:B22"/>
    <mergeCell ref="C21:C22"/>
    <mergeCell ref="D21:D22"/>
    <mergeCell ref="E21:E22"/>
    <mergeCell ref="F21:F22"/>
    <mergeCell ref="G21:G22"/>
    <mergeCell ref="H21:H22"/>
    <mergeCell ref="F16:F17"/>
    <mergeCell ref="G16:G17"/>
    <mergeCell ref="H16:H17"/>
    <mergeCell ref="A16:A17"/>
    <mergeCell ref="B16:B17"/>
    <mergeCell ref="C16:C17"/>
    <mergeCell ref="D16:D17"/>
    <mergeCell ref="E16:E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4980-83ED-4F2D-8473-46AEEC21F6C6}">
  <sheetPr>
    <tabColor rgb="FF92D050"/>
  </sheetPr>
  <dimension ref="A1:AW36"/>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I21" sqref="I21:I22"/>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3" customHeight="1" x14ac:dyDescent="0.25">
      <c r="A16" s="185" t="s">
        <v>72</v>
      </c>
      <c r="B16" s="150" t="s">
        <v>2</v>
      </c>
      <c r="C16" s="150"/>
      <c r="D16" s="150"/>
      <c r="E16" s="150"/>
      <c r="F16" s="150"/>
      <c r="G16" s="150" t="s">
        <v>2</v>
      </c>
      <c r="H16" s="150"/>
      <c r="I16" s="150"/>
      <c r="J16" s="150"/>
      <c r="K16" s="150"/>
      <c r="L16" s="127"/>
      <c r="M16" s="174" t="s">
        <v>73</v>
      </c>
      <c r="N16" s="186"/>
      <c r="O16" s="13"/>
      <c r="P16" s="13" t="s">
        <v>2</v>
      </c>
      <c r="Q16" s="13"/>
      <c r="R16" s="14"/>
      <c r="S16" s="13" t="s">
        <v>2</v>
      </c>
      <c r="T16" s="14"/>
      <c r="U16" s="31"/>
      <c r="V16" s="14" t="s">
        <v>2</v>
      </c>
      <c r="W16" s="14"/>
      <c r="X16" s="14" t="s">
        <v>2</v>
      </c>
      <c r="Y16" s="14"/>
      <c r="Z16" s="14" t="s">
        <v>2</v>
      </c>
      <c r="AA16" s="14"/>
      <c r="AB16" s="31"/>
      <c r="AC16" s="14"/>
      <c r="AD16" s="14"/>
      <c r="AE16" s="31"/>
      <c r="AF16" s="14"/>
      <c r="AG16" s="14"/>
      <c r="AH16" s="14" t="s">
        <v>2</v>
      </c>
      <c r="AI16" s="22"/>
      <c r="AJ16" s="14"/>
      <c r="AK16" s="14" t="s">
        <v>2</v>
      </c>
      <c r="AL16" s="14"/>
      <c r="AM16" s="129"/>
      <c r="AN16" s="14"/>
      <c r="AO16" s="14"/>
      <c r="AP16" s="14"/>
      <c r="AQ16" s="14"/>
      <c r="AR16" s="14"/>
      <c r="AS16" s="133"/>
      <c r="AT16" s="14"/>
      <c r="AU16" s="14"/>
      <c r="AV16" s="28"/>
      <c r="AW16" s="15" t="s">
        <v>370</v>
      </c>
    </row>
    <row r="17" spans="1:49" ht="51" x14ac:dyDescent="0.25">
      <c r="A17" s="185"/>
      <c r="B17" s="150"/>
      <c r="C17" s="150"/>
      <c r="D17" s="150"/>
      <c r="E17" s="150"/>
      <c r="F17" s="150"/>
      <c r="G17" s="150"/>
      <c r="H17" s="150"/>
      <c r="I17" s="150"/>
      <c r="J17" s="150"/>
      <c r="K17" s="150"/>
      <c r="L17" s="127"/>
      <c r="M17" s="178"/>
      <c r="N17" s="186"/>
      <c r="O17" s="13"/>
      <c r="P17" s="13" t="s">
        <v>2</v>
      </c>
      <c r="Q17" s="13"/>
      <c r="R17" s="14"/>
      <c r="S17" s="13" t="s">
        <v>2</v>
      </c>
      <c r="T17" s="14"/>
      <c r="U17" s="31"/>
      <c r="V17" s="14" t="s">
        <v>2</v>
      </c>
      <c r="W17" s="14"/>
      <c r="X17" s="14" t="s">
        <v>2</v>
      </c>
      <c r="Y17" s="14"/>
      <c r="Z17" s="14" t="s">
        <v>2</v>
      </c>
      <c r="AA17" s="14"/>
      <c r="AB17" s="31"/>
      <c r="AC17" s="14"/>
      <c r="AD17" s="14"/>
      <c r="AE17" s="31"/>
      <c r="AF17" s="14"/>
      <c r="AG17" s="14"/>
      <c r="AH17" s="14" t="s">
        <v>2</v>
      </c>
      <c r="AI17" s="22"/>
      <c r="AJ17" s="14"/>
      <c r="AK17" s="14" t="s">
        <v>2</v>
      </c>
      <c r="AL17" s="14"/>
      <c r="AM17" s="129"/>
      <c r="AN17" s="187"/>
      <c r="AO17" s="187"/>
      <c r="AP17" s="187"/>
      <c r="AQ17" s="187"/>
      <c r="AR17" s="187"/>
      <c r="AS17" s="133"/>
      <c r="AT17" s="188"/>
      <c r="AU17" s="188"/>
      <c r="AV17" s="28"/>
      <c r="AW17" s="15" t="s">
        <v>370</v>
      </c>
    </row>
    <row r="18" spans="1:49" ht="51" x14ac:dyDescent="0.25">
      <c r="A18" s="185"/>
      <c r="B18" s="150"/>
      <c r="C18" s="150"/>
      <c r="D18" s="150"/>
      <c r="E18" s="150"/>
      <c r="F18" s="150"/>
      <c r="G18" s="150"/>
      <c r="H18" s="150"/>
      <c r="I18" s="150"/>
      <c r="J18" s="150"/>
      <c r="K18" s="150"/>
      <c r="L18" s="127"/>
      <c r="M18" s="175"/>
      <c r="N18" s="186"/>
      <c r="O18" s="13"/>
      <c r="P18" s="13" t="s">
        <v>2</v>
      </c>
      <c r="Q18" s="13"/>
      <c r="R18" s="14"/>
      <c r="S18" s="13" t="s">
        <v>2</v>
      </c>
      <c r="T18" s="14"/>
      <c r="U18" s="31"/>
      <c r="V18" s="14" t="s">
        <v>2</v>
      </c>
      <c r="W18" s="14"/>
      <c r="X18" s="14" t="s">
        <v>2</v>
      </c>
      <c r="Y18" s="14"/>
      <c r="Z18" s="14" t="s">
        <v>2</v>
      </c>
      <c r="AA18" s="14"/>
      <c r="AB18" s="31"/>
      <c r="AC18" s="14"/>
      <c r="AD18" s="14"/>
      <c r="AE18" s="31"/>
      <c r="AF18" s="14"/>
      <c r="AG18" s="14"/>
      <c r="AH18" s="14" t="s">
        <v>2</v>
      </c>
      <c r="AI18" s="22"/>
      <c r="AJ18" s="14"/>
      <c r="AK18" s="14" t="s">
        <v>2</v>
      </c>
      <c r="AL18" s="14"/>
      <c r="AM18" s="129"/>
      <c r="AN18" s="187"/>
      <c r="AO18" s="187"/>
      <c r="AP18" s="187"/>
      <c r="AQ18" s="187"/>
      <c r="AR18" s="187"/>
      <c r="AS18" s="133"/>
      <c r="AT18" s="188"/>
      <c r="AU18" s="188"/>
      <c r="AV18" s="28"/>
      <c r="AW18" s="15" t="s">
        <v>370</v>
      </c>
    </row>
    <row r="19" spans="1:49" ht="33" customHeight="1" x14ac:dyDescent="0.25">
      <c r="A19" s="185" t="s">
        <v>177</v>
      </c>
      <c r="B19" s="150" t="s">
        <v>2</v>
      </c>
      <c r="C19" s="150"/>
      <c r="D19" s="150"/>
      <c r="E19" s="150"/>
      <c r="F19" s="150"/>
      <c r="G19" s="150" t="s">
        <v>2</v>
      </c>
      <c r="H19" s="150"/>
      <c r="I19" s="150"/>
      <c r="J19" s="150"/>
      <c r="K19" s="150"/>
      <c r="L19" s="127"/>
      <c r="M19" s="174" t="s">
        <v>178</v>
      </c>
      <c r="N19" s="164"/>
      <c r="O19" s="13"/>
      <c r="P19" s="13" t="s">
        <v>2</v>
      </c>
      <c r="Q19" s="13"/>
      <c r="R19" s="14"/>
      <c r="S19" s="13" t="s">
        <v>2</v>
      </c>
      <c r="T19" s="14"/>
      <c r="U19" s="31"/>
      <c r="V19" s="14" t="s">
        <v>2</v>
      </c>
      <c r="W19" s="14"/>
      <c r="X19" s="14" t="s">
        <v>2</v>
      </c>
      <c r="Y19" s="14"/>
      <c r="Z19" s="14" t="s">
        <v>2</v>
      </c>
      <c r="AA19" s="14"/>
      <c r="AB19" s="31"/>
      <c r="AC19" s="14"/>
      <c r="AD19" s="14"/>
      <c r="AE19" s="31"/>
      <c r="AF19" s="14"/>
      <c r="AG19" s="14"/>
      <c r="AH19" s="14" t="s">
        <v>2</v>
      </c>
      <c r="AI19" s="22"/>
      <c r="AJ19" s="14"/>
      <c r="AK19" s="14" t="s">
        <v>2</v>
      </c>
      <c r="AL19" s="14"/>
      <c r="AM19" s="129"/>
      <c r="AN19" s="187"/>
      <c r="AO19" s="187"/>
      <c r="AP19" s="187"/>
      <c r="AQ19" s="187"/>
      <c r="AR19" s="187"/>
      <c r="AS19" s="133"/>
      <c r="AT19" s="188"/>
      <c r="AU19" s="188"/>
      <c r="AV19" s="28"/>
      <c r="AW19" s="15" t="s">
        <v>370</v>
      </c>
    </row>
    <row r="20" spans="1:49" ht="76.5" x14ac:dyDescent="0.25">
      <c r="A20" s="185"/>
      <c r="B20" s="150"/>
      <c r="C20" s="150"/>
      <c r="D20" s="150"/>
      <c r="E20" s="150"/>
      <c r="F20" s="150"/>
      <c r="G20" s="150"/>
      <c r="H20" s="150"/>
      <c r="I20" s="150"/>
      <c r="J20" s="150"/>
      <c r="K20" s="150"/>
      <c r="L20" s="127"/>
      <c r="M20" s="175"/>
      <c r="N20" s="164"/>
      <c r="O20" s="13"/>
      <c r="P20" s="13" t="s">
        <v>2</v>
      </c>
      <c r="Q20" s="13"/>
      <c r="R20" s="14"/>
      <c r="S20" s="13" t="s">
        <v>2</v>
      </c>
      <c r="T20" s="14"/>
      <c r="U20" s="22"/>
      <c r="V20" s="14" t="s">
        <v>2</v>
      </c>
      <c r="W20" s="14"/>
      <c r="X20" s="14" t="s">
        <v>2</v>
      </c>
      <c r="Y20" s="14"/>
      <c r="Z20" s="14" t="s">
        <v>2</v>
      </c>
      <c r="AA20" s="14"/>
      <c r="AB20" s="22"/>
      <c r="AC20" s="14"/>
      <c r="AD20" s="14"/>
      <c r="AE20" s="22"/>
      <c r="AF20" s="14"/>
      <c r="AG20" s="14"/>
      <c r="AH20" s="14" t="s">
        <v>2</v>
      </c>
      <c r="AI20" s="22"/>
      <c r="AJ20" s="14"/>
      <c r="AK20" s="14" t="s">
        <v>2</v>
      </c>
      <c r="AL20" s="14"/>
      <c r="AM20" s="129"/>
      <c r="AN20" s="187"/>
      <c r="AO20" s="187"/>
      <c r="AP20" s="187"/>
      <c r="AQ20" s="187"/>
      <c r="AR20" s="187"/>
      <c r="AS20" s="133"/>
      <c r="AT20" s="188"/>
      <c r="AU20" s="188"/>
      <c r="AV20" s="28"/>
      <c r="AW20" s="15" t="s">
        <v>371</v>
      </c>
    </row>
    <row r="21" spans="1:49" ht="51" x14ac:dyDescent="0.25">
      <c r="A21" s="185" t="s">
        <v>179</v>
      </c>
      <c r="B21" s="150" t="s">
        <v>2</v>
      </c>
      <c r="C21" s="150"/>
      <c r="D21" s="150"/>
      <c r="E21" s="150"/>
      <c r="F21" s="150"/>
      <c r="G21" s="150" t="s">
        <v>2</v>
      </c>
      <c r="H21" s="150"/>
      <c r="I21" s="150"/>
      <c r="J21" s="150"/>
      <c r="K21" s="150"/>
      <c r="L21" s="127"/>
      <c r="M21" s="174" t="s">
        <v>73</v>
      </c>
      <c r="N21" s="164"/>
      <c r="O21" s="13"/>
      <c r="P21" s="13" t="s">
        <v>2</v>
      </c>
      <c r="Q21" s="13"/>
      <c r="R21" s="14"/>
      <c r="S21" s="13" t="s">
        <v>2</v>
      </c>
      <c r="T21" s="14"/>
      <c r="U21" s="22"/>
      <c r="V21" s="14" t="s">
        <v>2</v>
      </c>
      <c r="W21" s="14"/>
      <c r="X21" s="14" t="s">
        <v>2</v>
      </c>
      <c r="Y21" s="14"/>
      <c r="Z21" s="14" t="s">
        <v>2</v>
      </c>
      <c r="AA21" s="14"/>
      <c r="AB21" s="22"/>
      <c r="AC21" s="14"/>
      <c r="AD21" s="14"/>
      <c r="AE21" s="22"/>
      <c r="AF21" s="14"/>
      <c r="AG21" s="14"/>
      <c r="AH21" s="14" t="s">
        <v>2</v>
      </c>
      <c r="AI21" s="22"/>
      <c r="AJ21" s="14"/>
      <c r="AK21" s="14" t="s">
        <v>2</v>
      </c>
      <c r="AL21" s="14"/>
      <c r="AM21" s="129"/>
      <c r="AN21" s="187"/>
      <c r="AO21" s="187"/>
      <c r="AP21" s="187"/>
      <c r="AQ21" s="187"/>
      <c r="AR21" s="187"/>
      <c r="AS21" s="133"/>
      <c r="AT21" s="188"/>
      <c r="AU21" s="188"/>
      <c r="AV21" s="28"/>
      <c r="AW21" s="15" t="s">
        <v>372</v>
      </c>
    </row>
    <row r="22" spans="1:49" ht="51" x14ac:dyDescent="0.25">
      <c r="A22" s="185"/>
      <c r="B22" s="150"/>
      <c r="C22" s="150"/>
      <c r="D22" s="150"/>
      <c r="E22" s="150"/>
      <c r="F22" s="150"/>
      <c r="G22" s="150"/>
      <c r="H22" s="150"/>
      <c r="I22" s="150"/>
      <c r="J22" s="150"/>
      <c r="K22" s="150"/>
      <c r="L22" s="127"/>
      <c r="M22" s="175"/>
      <c r="N22" s="164"/>
      <c r="O22" s="13"/>
      <c r="P22" s="13" t="s">
        <v>2</v>
      </c>
      <c r="Q22" s="13"/>
      <c r="R22" s="14"/>
      <c r="S22" s="13" t="s">
        <v>2</v>
      </c>
      <c r="T22" s="14"/>
      <c r="U22" s="22"/>
      <c r="V22" s="14" t="s">
        <v>2</v>
      </c>
      <c r="W22" s="14"/>
      <c r="X22" s="14" t="s">
        <v>2</v>
      </c>
      <c r="Y22" s="14"/>
      <c r="Z22" s="14" t="s">
        <v>2</v>
      </c>
      <c r="AA22" s="14"/>
      <c r="AB22" s="22"/>
      <c r="AC22" s="14"/>
      <c r="AD22" s="14"/>
      <c r="AE22" s="22"/>
      <c r="AF22" s="14"/>
      <c r="AG22" s="14"/>
      <c r="AH22" s="14" t="s">
        <v>2</v>
      </c>
      <c r="AI22" s="22"/>
      <c r="AJ22" s="14"/>
      <c r="AK22" s="14" t="s">
        <v>2</v>
      </c>
      <c r="AL22" s="14"/>
      <c r="AM22" s="129"/>
      <c r="AN22" s="187"/>
      <c r="AO22" s="187"/>
      <c r="AP22" s="187"/>
      <c r="AQ22" s="187"/>
      <c r="AR22" s="187"/>
      <c r="AS22" s="133"/>
      <c r="AT22" s="188"/>
      <c r="AU22" s="188"/>
      <c r="AV22" s="28"/>
      <c r="AW22" s="15" t="s">
        <v>372</v>
      </c>
    </row>
    <row r="23" spans="1:49" ht="51" x14ac:dyDescent="0.25">
      <c r="A23" s="185" t="s">
        <v>74</v>
      </c>
      <c r="B23" s="150" t="s">
        <v>2</v>
      </c>
      <c r="C23" s="150"/>
      <c r="D23" s="150"/>
      <c r="E23" s="150"/>
      <c r="F23" s="150"/>
      <c r="G23" s="150" t="s">
        <v>2</v>
      </c>
      <c r="H23" s="150"/>
      <c r="I23" s="150"/>
      <c r="J23" s="150"/>
      <c r="K23" s="150"/>
      <c r="L23" s="127"/>
      <c r="M23" s="174" t="s">
        <v>73</v>
      </c>
      <c r="N23" s="164"/>
      <c r="O23" s="13"/>
      <c r="P23" s="13" t="s">
        <v>2</v>
      </c>
      <c r="Q23" s="13"/>
      <c r="R23" s="14"/>
      <c r="S23" s="13" t="s">
        <v>2</v>
      </c>
      <c r="T23" s="14"/>
      <c r="U23" s="22"/>
      <c r="V23" s="14" t="s">
        <v>2</v>
      </c>
      <c r="W23" s="14"/>
      <c r="X23" s="14" t="s">
        <v>2</v>
      </c>
      <c r="Y23" s="14"/>
      <c r="Z23" s="14" t="s">
        <v>2</v>
      </c>
      <c r="AA23" s="14"/>
      <c r="AB23" s="22"/>
      <c r="AC23" s="14"/>
      <c r="AD23" s="14"/>
      <c r="AE23" s="22"/>
      <c r="AF23" s="14"/>
      <c r="AG23" s="14"/>
      <c r="AH23" s="14" t="s">
        <v>2</v>
      </c>
      <c r="AI23" s="22"/>
      <c r="AJ23" s="14"/>
      <c r="AK23" s="14" t="s">
        <v>2</v>
      </c>
      <c r="AL23" s="14"/>
      <c r="AM23" s="129"/>
      <c r="AN23" s="187"/>
      <c r="AO23" s="187"/>
      <c r="AP23" s="187"/>
      <c r="AQ23" s="187"/>
      <c r="AR23" s="187"/>
      <c r="AS23" s="133"/>
      <c r="AT23" s="188"/>
      <c r="AU23" s="188"/>
      <c r="AV23" s="28"/>
      <c r="AW23" s="15" t="s">
        <v>372</v>
      </c>
    </row>
    <row r="24" spans="1:49" ht="51" x14ac:dyDescent="0.25">
      <c r="A24" s="185"/>
      <c r="B24" s="150"/>
      <c r="C24" s="150"/>
      <c r="D24" s="150"/>
      <c r="E24" s="150"/>
      <c r="F24" s="150"/>
      <c r="G24" s="150"/>
      <c r="H24" s="150"/>
      <c r="I24" s="150"/>
      <c r="J24" s="150"/>
      <c r="K24" s="150"/>
      <c r="L24" s="127"/>
      <c r="M24" s="175"/>
      <c r="N24" s="164"/>
      <c r="O24" s="13"/>
      <c r="P24" s="13" t="s">
        <v>2</v>
      </c>
      <c r="Q24" s="13"/>
      <c r="R24" s="14"/>
      <c r="S24" s="13" t="s">
        <v>2</v>
      </c>
      <c r="T24" s="14"/>
      <c r="U24" s="22"/>
      <c r="V24" s="14" t="s">
        <v>2</v>
      </c>
      <c r="W24" s="14"/>
      <c r="X24" s="14" t="s">
        <v>2</v>
      </c>
      <c r="Y24" s="14"/>
      <c r="Z24" s="14" t="s">
        <v>2</v>
      </c>
      <c r="AA24" s="14"/>
      <c r="AB24" s="22"/>
      <c r="AC24" s="14"/>
      <c r="AD24" s="14"/>
      <c r="AE24" s="22"/>
      <c r="AF24" s="14"/>
      <c r="AG24" s="14"/>
      <c r="AH24" s="14" t="s">
        <v>2</v>
      </c>
      <c r="AI24" s="22"/>
      <c r="AJ24" s="14"/>
      <c r="AK24" s="14" t="s">
        <v>2</v>
      </c>
      <c r="AL24" s="14"/>
      <c r="AM24" s="129"/>
      <c r="AN24" s="187"/>
      <c r="AO24" s="187"/>
      <c r="AP24" s="187"/>
      <c r="AQ24" s="187"/>
      <c r="AR24" s="187"/>
      <c r="AS24" s="133"/>
      <c r="AT24" s="188"/>
      <c r="AU24" s="188"/>
      <c r="AV24" s="28"/>
      <c r="AW24" s="15" t="s">
        <v>372</v>
      </c>
    </row>
    <row r="25" spans="1:49" ht="51" x14ac:dyDescent="0.25">
      <c r="A25" s="185" t="s">
        <v>97</v>
      </c>
      <c r="B25" s="150" t="s">
        <v>2</v>
      </c>
      <c r="C25" s="150"/>
      <c r="D25" s="150"/>
      <c r="E25" s="150"/>
      <c r="F25" s="150"/>
      <c r="G25" s="150" t="s">
        <v>2</v>
      </c>
      <c r="H25" s="150"/>
      <c r="I25" s="150"/>
      <c r="J25" s="150"/>
      <c r="K25" s="150"/>
      <c r="L25" s="127"/>
      <c r="M25" s="174" t="s">
        <v>178</v>
      </c>
      <c r="N25" s="164"/>
      <c r="O25" s="13"/>
      <c r="P25" s="13" t="s">
        <v>2</v>
      </c>
      <c r="Q25" s="13"/>
      <c r="R25" s="14"/>
      <c r="S25" s="13" t="s">
        <v>2</v>
      </c>
      <c r="T25" s="14"/>
      <c r="U25" s="22"/>
      <c r="V25" s="14" t="s">
        <v>2</v>
      </c>
      <c r="W25" s="14"/>
      <c r="X25" s="14" t="s">
        <v>2</v>
      </c>
      <c r="Y25" s="14"/>
      <c r="Z25" s="14" t="s">
        <v>2</v>
      </c>
      <c r="AA25" s="14"/>
      <c r="AB25" s="22"/>
      <c r="AC25" s="14"/>
      <c r="AD25" s="14"/>
      <c r="AE25" s="22"/>
      <c r="AF25" s="14"/>
      <c r="AG25" s="14"/>
      <c r="AH25" s="14" t="s">
        <v>2</v>
      </c>
      <c r="AI25" s="22"/>
      <c r="AJ25" s="14"/>
      <c r="AK25" s="14" t="s">
        <v>2</v>
      </c>
      <c r="AL25" s="14"/>
      <c r="AM25" s="129"/>
      <c r="AN25" s="187"/>
      <c r="AO25" s="187"/>
      <c r="AP25" s="187"/>
      <c r="AQ25" s="187"/>
      <c r="AR25" s="187"/>
      <c r="AS25" s="133"/>
      <c r="AT25" s="188"/>
      <c r="AU25" s="188"/>
      <c r="AV25" s="28"/>
      <c r="AW25" s="15" t="s">
        <v>372</v>
      </c>
    </row>
    <row r="26" spans="1:49" ht="51" x14ac:dyDescent="0.25">
      <c r="A26" s="185"/>
      <c r="B26" s="150"/>
      <c r="C26" s="150"/>
      <c r="D26" s="150"/>
      <c r="E26" s="150"/>
      <c r="F26" s="150"/>
      <c r="G26" s="150"/>
      <c r="H26" s="150"/>
      <c r="I26" s="150"/>
      <c r="J26" s="150"/>
      <c r="K26" s="150"/>
      <c r="L26" s="127"/>
      <c r="M26" s="175"/>
      <c r="N26" s="164"/>
      <c r="O26" s="13"/>
      <c r="P26" s="13" t="s">
        <v>2</v>
      </c>
      <c r="Q26" s="13"/>
      <c r="R26" s="14"/>
      <c r="S26" s="13" t="s">
        <v>2</v>
      </c>
      <c r="T26" s="14"/>
      <c r="U26" s="22"/>
      <c r="V26" s="14" t="s">
        <v>2</v>
      </c>
      <c r="W26" s="14"/>
      <c r="X26" s="14" t="s">
        <v>2</v>
      </c>
      <c r="Y26" s="14"/>
      <c r="Z26" s="14" t="s">
        <v>2</v>
      </c>
      <c r="AA26" s="14"/>
      <c r="AB26" s="22"/>
      <c r="AC26" s="14"/>
      <c r="AD26" s="14"/>
      <c r="AE26" s="22"/>
      <c r="AF26" s="14"/>
      <c r="AG26" s="14"/>
      <c r="AH26" s="14" t="s">
        <v>2</v>
      </c>
      <c r="AI26" s="22"/>
      <c r="AJ26" s="14"/>
      <c r="AK26" s="14" t="s">
        <v>2</v>
      </c>
      <c r="AL26" s="14"/>
      <c r="AM26" s="129"/>
      <c r="AN26" s="187"/>
      <c r="AO26" s="187"/>
      <c r="AP26" s="187"/>
      <c r="AQ26" s="187"/>
      <c r="AR26" s="187"/>
      <c r="AS26" s="133"/>
      <c r="AT26" s="188"/>
      <c r="AU26" s="188"/>
      <c r="AV26" s="28"/>
      <c r="AW26" s="15" t="s">
        <v>372</v>
      </c>
    </row>
    <row r="27" spans="1:49" ht="33" customHeight="1" x14ac:dyDescent="0.25">
      <c r="A27" s="185" t="s">
        <v>180</v>
      </c>
      <c r="B27" s="150" t="s">
        <v>496</v>
      </c>
      <c r="C27" s="150"/>
      <c r="D27" s="150"/>
      <c r="E27" s="150"/>
      <c r="F27" s="150"/>
      <c r="G27" s="150" t="s">
        <v>2</v>
      </c>
      <c r="H27" s="150"/>
      <c r="I27" s="150"/>
      <c r="J27" s="150"/>
      <c r="K27" s="150"/>
      <c r="L27" s="127"/>
      <c r="M27" s="174" t="s">
        <v>178</v>
      </c>
      <c r="N27" s="164"/>
      <c r="O27" s="13"/>
      <c r="P27" s="13" t="s">
        <v>2</v>
      </c>
      <c r="Q27" s="13"/>
      <c r="R27" s="14"/>
      <c r="S27" s="13" t="s">
        <v>2</v>
      </c>
      <c r="T27" s="14"/>
      <c r="U27" s="22"/>
      <c r="V27" s="14" t="s">
        <v>2</v>
      </c>
      <c r="W27" s="14"/>
      <c r="X27" s="14" t="s">
        <v>2</v>
      </c>
      <c r="Y27" s="14"/>
      <c r="Z27" s="14" t="s">
        <v>2</v>
      </c>
      <c r="AA27" s="14"/>
      <c r="AB27" s="22"/>
      <c r="AC27" s="14"/>
      <c r="AD27" s="14"/>
      <c r="AE27" s="22"/>
      <c r="AF27" s="14"/>
      <c r="AG27" s="14"/>
      <c r="AH27" s="14" t="s">
        <v>2</v>
      </c>
      <c r="AI27" s="22"/>
      <c r="AJ27" s="14"/>
      <c r="AK27" s="14" t="s">
        <v>2</v>
      </c>
      <c r="AL27" s="14"/>
      <c r="AM27" s="129"/>
      <c r="AN27" s="187"/>
      <c r="AO27" s="187"/>
      <c r="AP27" s="187"/>
      <c r="AQ27" s="187"/>
      <c r="AR27" s="187"/>
      <c r="AS27" s="133"/>
      <c r="AT27" s="188"/>
      <c r="AU27" s="188"/>
      <c r="AV27" s="28"/>
      <c r="AW27" s="15" t="s">
        <v>372</v>
      </c>
    </row>
    <row r="28" spans="1:49" ht="33" customHeight="1" x14ac:dyDescent="0.25">
      <c r="A28" s="185"/>
      <c r="B28" s="150"/>
      <c r="C28" s="150"/>
      <c r="D28" s="150"/>
      <c r="E28" s="150"/>
      <c r="F28" s="150"/>
      <c r="G28" s="150"/>
      <c r="H28" s="150"/>
      <c r="I28" s="150"/>
      <c r="J28" s="150"/>
      <c r="K28" s="150"/>
      <c r="L28" s="127"/>
      <c r="M28" s="178"/>
      <c r="N28" s="164"/>
      <c r="O28" s="13"/>
      <c r="P28" s="13" t="s">
        <v>2</v>
      </c>
      <c r="Q28" s="13"/>
      <c r="R28" s="14"/>
      <c r="S28" s="13" t="s">
        <v>2</v>
      </c>
      <c r="T28" s="14"/>
      <c r="U28" s="22"/>
      <c r="V28" s="14" t="s">
        <v>2</v>
      </c>
      <c r="W28" s="14"/>
      <c r="X28" s="14" t="s">
        <v>2</v>
      </c>
      <c r="Y28" s="14"/>
      <c r="Z28" s="14" t="s">
        <v>2</v>
      </c>
      <c r="AA28" s="14"/>
      <c r="AB28" s="22"/>
      <c r="AC28" s="14"/>
      <c r="AD28" s="14"/>
      <c r="AE28" s="22"/>
      <c r="AF28" s="14"/>
      <c r="AG28" s="14"/>
      <c r="AH28" s="14" t="s">
        <v>2</v>
      </c>
      <c r="AI28" s="22"/>
      <c r="AJ28" s="14"/>
      <c r="AK28" s="14" t="s">
        <v>2</v>
      </c>
      <c r="AL28" s="14"/>
      <c r="AM28" s="129"/>
      <c r="AN28" s="187"/>
      <c r="AO28" s="187"/>
      <c r="AP28" s="187"/>
      <c r="AQ28" s="187"/>
      <c r="AR28" s="187"/>
      <c r="AS28" s="133"/>
      <c r="AT28" s="188"/>
      <c r="AU28" s="188"/>
      <c r="AV28" s="28"/>
      <c r="AW28" s="15" t="s">
        <v>372</v>
      </c>
    </row>
    <row r="29" spans="1:49" ht="33" customHeight="1" x14ac:dyDescent="0.25">
      <c r="A29" s="185"/>
      <c r="B29" s="150"/>
      <c r="C29" s="150"/>
      <c r="D29" s="150"/>
      <c r="E29" s="150"/>
      <c r="F29" s="150"/>
      <c r="G29" s="150"/>
      <c r="H29" s="150"/>
      <c r="I29" s="150"/>
      <c r="J29" s="150"/>
      <c r="K29" s="150"/>
      <c r="L29" s="127"/>
      <c r="M29" s="175"/>
      <c r="N29" s="164"/>
      <c r="O29" s="13"/>
      <c r="P29" s="13" t="s">
        <v>2</v>
      </c>
      <c r="Q29" s="13"/>
      <c r="R29" s="14"/>
      <c r="S29" s="13" t="s">
        <v>2</v>
      </c>
      <c r="T29" s="14"/>
      <c r="U29" s="22"/>
      <c r="V29" s="14" t="s">
        <v>2</v>
      </c>
      <c r="W29" s="14"/>
      <c r="X29" s="14" t="s">
        <v>2</v>
      </c>
      <c r="Y29" s="14"/>
      <c r="Z29" s="14" t="s">
        <v>2</v>
      </c>
      <c r="AA29" s="14"/>
      <c r="AB29" s="22"/>
      <c r="AC29" s="14"/>
      <c r="AD29" s="14"/>
      <c r="AE29" s="22"/>
      <c r="AF29" s="14"/>
      <c r="AG29" s="14"/>
      <c r="AH29" s="14" t="s">
        <v>2</v>
      </c>
      <c r="AI29" s="22"/>
      <c r="AJ29" s="14"/>
      <c r="AK29" s="14" t="s">
        <v>2</v>
      </c>
      <c r="AL29" s="14"/>
      <c r="AM29" s="129"/>
      <c r="AN29" s="187"/>
      <c r="AO29" s="187"/>
      <c r="AP29" s="187"/>
      <c r="AQ29" s="187"/>
      <c r="AR29" s="187"/>
      <c r="AS29" s="133"/>
      <c r="AT29" s="188"/>
      <c r="AU29" s="188"/>
      <c r="AV29" s="28"/>
      <c r="AW29" s="15" t="s">
        <v>372</v>
      </c>
    </row>
    <row r="30" spans="1:49" ht="33" customHeight="1" x14ac:dyDescent="0.25">
      <c r="A30" s="185" t="s">
        <v>181</v>
      </c>
      <c r="B30" s="150" t="s">
        <v>496</v>
      </c>
      <c r="C30" s="150"/>
      <c r="D30" s="150"/>
      <c r="E30" s="150"/>
      <c r="F30" s="150"/>
      <c r="G30" s="150" t="s">
        <v>2</v>
      </c>
      <c r="H30" s="150"/>
      <c r="I30" s="150"/>
      <c r="J30" s="150"/>
      <c r="K30" s="150"/>
      <c r="L30" s="127"/>
      <c r="M30" s="174" t="s">
        <v>178</v>
      </c>
      <c r="N30" s="164"/>
      <c r="O30" s="13"/>
      <c r="P30" s="13" t="s">
        <v>2</v>
      </c>
      <c r="Q30" s="13"/>
      <c r="R30" s="14"/>
      <c r="S30" s="13" t="s">
        <v>2</v>
      </c>
      <c r="T30" s="14"/>
      <c r="U30" s="22"/>
      <c r="V30" s="14" t="s">
        <v>2</v>
      </c>
      <c r="W30" s="14"/>
      <c r="X30" s="14" t="s">
        <v>2</v>
      </c>
      <c r="Y30" s="14"/>
      <c r="Z30" s="14" t="s">
        <v>2</v>
      </c>
      <c r="AA30" s="14"/>
      <c r="AB30" s="22"/>
      <c r="AC30" s="14"/>
      <c r="AD30" s="14"/>
      <c r="AE30" s="22"/>
      <c r="AF30" s="14"/>
      <c r="AG30" s="14"/>
      <c r="AH30" s="14" t="s">
        <v>2</v>
      </c>
      <c r="AI30" s="22"/>
      <c r="AJ30" s="14"/>
      <c r="AK30" s="14" t="s">
        <v>2</v>
      </c>
      <c r="AL30" s="14"/>
      <c r="AM30" s="129"/>
      <c r="AN30" s="187"/>
      <c r="AO30" s="187"/>
      <c r="AP30" s="187"/>
      <c r="AQ30" s="187"/>
      <c r="AR30" s="187"/>
      <c r="AS30" s="133"/>
      <c r="AT30" s="188"/>
      <c r="AU30" s="188"/>
      <c r="AV30" s="28"/>
      <c r="AW30" s="15" t="s">
        <v>372</v>
      </c>
    </row>
    <row r="31" spans="1:49" ht="51" x14ac:dyDescent="0.25">
      <c r="A31" s="185"/>
      <c r="B31" s="150"/>
      <c r="C31" s="150"/>
      <c r="D31" s="150"/>
      <c r="E31" s="150"/>
      <c r="F31" s="150"/>
      <c r="G31" s="150"/>
      <c r="H31" s="150"/>
      <c r="I31" s="150"/>
      <c r="J31" s="150"/>
      <c r="K31" s="150"/>
      <c r="L31" s="127"/>
      <c r="M31" s="175"/>
      <c r="N31" s="164"/>
      <c r="O31" s="13"/>
      <c r="P31" s="13" t="s">
        <v>2</v>
      </c>
      <c r="Q31" s="13"/>
      <c r="R31" s="14"/>
      <c r="S31" s="13" t="s">
        <v>2</v>
      </c>
      <c r="T31" s="14"/>
      <c r="U31" s="22"/>
      <c r="V31" s="14" t="s">
        <v>2</v>
      </c>
      <c r="W31" s="14"/>
      <c r="X31" s="14" t="s">
        <v>2</v>
      </c>
      <c r="Y31" s="14"/>
      <c r="Z31" s="14" t="s">
        <v>2</v>
      </c>
      <c r="AA31" s="14"/>
      <c r="AB31" s="22"/>
      <c r="AC31" s="14"/>
      <c r="AD31" s="14"/>
      <c r="AE31" s="22"/>
      <c r="AF31" s="14"/>
      <c r="AG31" s="14"/>
      <c r="AH31" s="14" t="s">
        <v>2</v>
      </c>
      <c r="AI31" s="22"/>
      <c r="AJ31" s="14"/>
      <c r="AK31" s="14" t="s">
        <v>2</v>
      </c>
      <c r="AL31" s="14"/>
      <c r="AM31" s="129"/>
      <c r="AN31" s="187"/>
      <c r="AO31" s="187"/>
      <c r="AP31" s="187"/>
      <c r="AQ31" s="187"/>
      <c r="AR31" s="187"/>
      <c r="AS31" s="133"/>
      <c r="AT31" s="188"/>
      <c r="AU31" s="188"/>
      <c r="AV31" s="28"/>
      <c r="AW31" s="15" t="s">
        <v>372</v>
      </c>
    </row>
    <row r="32" spans="1:49" ht="33" customHeight="1" x14ac:dyDescent="0.25">
      <c r="A32" s="185" t="s">
        <v>182</v>
      </c>
      <c r="B32" s="150" t="s">
        <v>2</v>
      </c>
      <c r="C32" s="150"/>
      <c r="D32" s="150"/>
      <c r="E32" s="150"/>
      <c r="F32" s="150"/>
      <c r="G32" s="150" t="s">
        <v>2</v>
      </c>
      <c r="H32" s="150"/>
      <c r="I32" s="150"/>
      <c r="J32" s="150"/>
      <c r="K32" s="150"/>
      <c r="L32" s="127"/>
      <c r="M32" s="174" t="s">
        <v>178</v>
      </c>
      <c r="N32" s="164"/>
      <c r="O32" s="13"/>
      <c r="P32" s="13" t="s">
        <v>2</v>
      </c>
      <c r="Q32" s="13"/>
      <c r="R32" s="14"/>
      <c r="S32" s="13" t="s">
        <v>2</v>
      </c>
      <c r="T32" s="14"/>
      <c r="U32" s="22"/>
      <c r="V32" s="14" t="s">
        <v>2</v>
      </c>
      <c r="W32" s="14"/>
      <c r="X32" s="14" t="s">
        <v>2</v>
      </c>
      <c r="Y32" s="14"/>
      <c r="Z32" s="14" t="s">
        <v>2</v>
      </c>
      <c r="AA32" s="14"/>
      <c r="AB32" s="22"/>
      <c r="AC32" s="14"/>
      <c r="AD32" s="14"/>
      <c r="AE32" s="22"/>
      <c r="AF32" s="14"/>
      <c r="AG32" s="14"/>
      <c r="AH32" s="14" t="s">
        <v>2</v>
      </c>
      <c r="AI32" s="22"/>
      <c r="AJ32" s="14"/>
      <c r="AK32" s="14" t="s">
        <v>2</v>
      </c>
      <c r="AL32" s="14"/>
      <c r="AM32" s="129"/>
      <c r="AN32" s="187"/>
      <c r="AO32" s="187"/>
      <c r="AP32" s="187"/>
      <c r="AQ32" s="187"/>
      <c r="AR32" s="187"/>
      <c r="AS32" s="133"/>
      <c r="AT32" s="188"/>
      <c r="AU32" s="188"/>
      <c r="AV32" s="28"/>
      <c r="AW32" s="15" t="s">
        <v>372</v>
      </c>
    </row>
    <row r="33" spans="1:49" ht="51" x14ac:dyDescent="0.25">
      <c r="A33" s="185"/>
      <c r="B33" s="150"/>
      <c r="C33" s="150"/>
      <c r="D33" s="150"/>
      <c r="E33" s="150"/>
      <c r="F33" s="150"/>
      <c r="G33" s="150"/>
      <c r="H33" s="150"/>
      <c r="I33" s="150"/>
      <c r="J33" s="150"/>
      <c r="K33" s="150"/>
      <c r="L33" s="127"/>
      <c r="M33" s="175"/>
      <c r="N33" s="164"/>
      <c r="O33" s="13"/>
      <c r="P33" s="13" t="s">
        <v>2</v>
      </c>
      <c r="Q33" s="13"/>
      <c r="R33" s="14"/>
      <c r="S33" s="13" t="s">
        <v>2</v>
      </c>
      <c r="T33" s="14"/>
      <c r="U33" s="22"/>
      <c r="V33" s="14" t="s">
        <v>2</v>
      </c>
      <c r="W33" s="14"/>
      <c r="X33" s="14" t="s">
        <v>2</v>
      </c>
      <c r="Y33" s="14"/>
      <c r="Z33" s="14" t="s">
        <v>2</v>
      </c>
      <c r="AA33" s="14"/>
      <c r="AB33" s="22"/>
      <c r="AC33" s="14"/>
      <c r="AD33" s="14"/>
      <c r="AE33" s="22"/>
      <c r="AF33" s="14"/>
      <c r="AG33" s="14"/>
      <c r="AH33" s="14" t="s">
        <v>2</v>
      </c>
      <c r="AI33" s="22"/>
      <c r="AJ33" s="14"/>
      <c r="AK33" s="14" t="s">
        <v>2</v>
      </c>
      <c r="AL33" s="14"/>
      <c r="AM33" s="129"/>
      <c r="AN33" s="187"/>
      <c r="AO33" s="187"/>
      <c r="AP33" s="187"/>
      <c r="AQ33" s="187"/>
      <c r="AR33" s="187"/>
      <c r="AS33" s="133"/>
      <c r="AT33" s="188"/>
      <c r="AU33" s="188"/>
      <c r="AV33" s="28"/>
      <c r="AW33" s="15" t="s">
        <v>372</v>
      </c>
    </row>
    <row r="34" spans="1:49" ht="33" customHeight="1" x14ac:dyDescent="0.25">
      <c r="A34" s="185" t="s">
        <v>75</v>
      </c>
      <c r="B34" s="150" t="s">
        <v>2</v>
      </c>
      <c r="C34" s="150"/>
      <c r="D34" s="150"/>
      <c r="E34" s="150"/>
      <c r="F34" s="150"/>
      <c r="G34" s="150" t="s">
        <v>2</v>
      </c>
      <c r="H34" s="150"/>
      <c r="I34" s="150"/>
      <c r="J34" s="150"/>
      <c r="K34" s="150"/>
      <c r="L34" s="127"/>
      <c r="M34" s="174" t="s">
        <v>73</v>
      </c>
      <c r="N34" s="164"/>
      <c r="O34" s="13"/>
      <c r="P34" s="13" t="s">
        <v>2</v>
      </c>
      <c r="Q34" s="13"/>
      <c r="R34" s="14"/>
      <c r="S34" s="13" t="s">
        <v>2</v>
      </c>
      <c r="T34" s="14"/>
      <c r="U34" s="22"/>
      <c r="V34" s="14" t="s">
        <v>2</v>
      </c>
      <c r="W34" s="14"/>
      <c r="X34" s="14" t="s">
        <v>2</v>
      </c>
      <c r="Y34" s="14"/>
      <c r="Z34" s="14" t="s">
        <v>2</v>
      </c>
      <c r="AA34" s="14"/>
      <c r="AB34" s="22"/>
      <c r="AC34" s="14"/>
      <c r="AD34" s="14"/>
      <c r="AE34" s="22"/>
      <c r="AF34" s="14"/>
      <c r="AG34" s="14"/>
      <c r="AH34" s="14" t="s">
        <v>2</v>
      </c>
      <c r="AI34" s="22"/>
      <c r="AJ34" s="14"/>
      <c r="AK34" s="14" t="s">
        <v>2</v>
      </c>
      <c r="AL34" s="14"/>
      <c r="AM34" s="129"/>
      <c r="AN34" s="187"/>
      <c r="AO34" s="187"/>
      <c r="AP34" s="187"/>
      <c r="AQ34" s="187"/>
      <c r="AR34" s="187"/>
      <c r="AS34" s="133"/>
      <c r="AT34" s="188"/>
      <c r="AU34" s="188"/>
      <c r="AV34" s="28"/>
      <c r="AW34" s="15" t="s">
        <v>372</v>
      </c>
    </row>
    <row r="35" spans="1:49" ht="51" x14ac:dyDescent="0.25">
      <c r="A35" s="185"/>
      <c r="B35" s="150"/>
      <c r="C35" s="150"/>
      <c r="D35" s="150"/>
      <c r="E35" s="150"/>
      <c r="F35" s="150"/>
      <c r="G35" s="150"/>
      <c r="H35" s="150"/>
      <c r="I35" s="150"/>
      <c r="J35" s="150"/>
      <c r="K35" s="150"/>
      <c r="L35" s="127"/>
      <c r="M35" s="175"/>
      <c r="N35" s="164"/>
      <c r="O35" s="13"/>
      <c r="P35" s="13" t="s">
        <v>2</v>
      </c>
      <c r="Q35" s="13"/>
      <c r="R35" s="14"/>
      <c r="S35" s="13" t="s">
        <v>2</v>
      </c>
      <c r="T35" s="14"/>
      <c r="U35" s="22"/>
      <c r="V35" s="14" t="s">
        <v>2</v>
      </c>
      <c r="W35" s="14"/>
      <c r="X35" s="14" t="s">
        <v>2</v>
      </c>
      <c r="Y35" s="14"/>
      <c r="Z35" s="14" t="s">
        <v>2</v>
      </c>
      <c r="AA35" s="14"/>
      <c r="AB35" s="22"/>
      <c r="AC35" s="14"/>
      <c r="AD35" s="14"/>
      <c r="AE35" s="22"/>
      <c r="AF35" s="14"/>
      <c r="AG35" s="14"/>
      <c r="AH35" s="14" t="s">
        <v>2</v>
      </c>
      <c r="AI35" s="22"/>
      <c r="AJ35" s="14"/>
      <c r="AK35" s="14" t="s">
        <v>2</v>
      </c>
      <c r="AL35" s="14"/>
      <c r="AM35" s="129"/>
      <c r="AN35" s="187"/>
      <c r="AO35" s="187"/>
      <c r="AP35" s="187"/>
      <c r="AQ35" s="187"/>
      <c r="AR35" s="187"/>
      <c r="AS35" s="133"/>
      <c r="AT35" s="188"/>
      <c r="AU35" s="188"/>
      <c r="AV35" s="28"/>
      <c r="AW35" s="15" t="s">
        <v>372</v>
      </c>
    </row>
    <row r="36" spans="1:49" ht="51" x14ac:dyDescent="0.25">
      <c r="A36" s="116" t="s">
        <v>98</v>
      </c>
      <c r="B36" s="13" t="s">
        <v>2</v>
      </c>
      <c r="C36" s="13"/>
      <c r="D36" s="13"/>
      <c r="E36" s="13"/>
      <c r="F36" s="13"/>
      <c r="G36" s="13" t="s">
        <v>2</v>
      </c>
      <c r="H36" s="13"/>
      <c r="I36" s="13"/>
      <c r="J36" s="13"/>
      <c r="K36" s="13"/>
      <c r="L36" s="127"/>
      <c r="M36" s="12" t="s">
        <v>178</v>
      </c>
      <c r="N36" s="32"/>
      <c r="O36" s="13"/>
      <c r="P36" s="13" t="s">
        <v>2</v>
      </c>
      <c r="Q36" s="13"/>
      <c r="R36" s="14"/>
      <c r="S36" s="13" t="s">
        <v>2</v>
      </c>
      <c r="T36" s="14"/>
      <c r="U36" s="22"/>
      <c r="V36" s="14" t="s">
        <v>2</v>
      </c>
      <c r="W36" s="14"/>
      <c r="X36" s="14" t="s">
        <v>2</v>
      </c>
      <c r="Y36" s="14"/>
      <c r="Z36" s="14" t="s">
        <v>2</v>
      </c>
      <c r="AA36" s="14"/>
      <c r="AB36" s="22"/>
      <c r="AC36" s="14"/>
      <c r="AD36" s="14"/>
      <c r="AE36" s="22"/>
      <c r="AF36" s="14"/>
      <c r="AG36" s="14"/>
      <c r="AH36" s="14" t="s">
        <v>2</v>
      </c>
      <c r="AI36" s="22"/>
      <c r="AJ36" s="14"/>
      <c r="AK36" s="14" t="s">
        <v>2</v>
      </c>
      <c r="AL36" s="14"/>
      <c r="AM36" s="129"/>
      <c r="AN36" s="187"/>
      <c r="AO36" s="187"/>
      <c r="AP36" s="187"/>
      <c r="AQ36" s="187"/>
      <c r="AR36" s="187"/>
      <c r="AS36" s="133"/>
      <c r="AT36" s="188"/>
      <c r="AU36" s="188"/>
      <c r="AV36" s="28"/>
      <c r="AW36" s="15" t="s">
        <v>372</v>
      </c>
    </row>
  </sheetData>
  <autoFilter ref="A13:AW36"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152">
    <mergeCell ref="G34:G35"/>
    <mergeCell ref="H34:H35"/>
    <mergeCell ref="I34:I35"/>
    <mergeCell ref="J34:J35"/>
    <mergeCell ref="K34:K35"/>
    <mergeCell ref="M34:M35"/>
    <mergeCell ref="J32:J33"/>
    <mergeCell ref="K32:K33"/>
    <mergeCell ref="M32:M33"/>
    <mergeCell ref="G32:G33"/>
    <mergeCell ref="H32:H33"/>
    <mergeCell ref="I32:I33"/>
    <mergeCell ref="G30:G31"/>
    <mergeCell ref="H30:H31"/>
    <mergeCell ref="I30:I31"/>
    <mergeCell ref="J30:J31"/>
    <mergeCell ref="K30:K31"/>
    <mergeCell ref="M30:M31"/>
    <mergeCell ref="A30:A31"/>
    <mergeCell ref="B30:B31"/>
    <mergeCell ref="C30:C31"/>
    <mergeCell ref="D30:D31"/>
    <mergeCell ref="E30:E31"/>
    <mergeCell ref="F30:F31"/>
    <mergeCell ref="A34:A35"/>
    <mergeCell ref="B34:B35"/>
    <mergeCell ref="C34:C35"/>
    <mergeCell ref="D34:D35"/>
    <mergeCell ref="E34:E35"/>
    <mergeCell ref="F34:F35"/>
    <mergeCell ref="A32:A33"/>
    <mergeCell ref="B32:B33"/>
    <mergeCell ref="C32:C33"/>
    <mergeCell ref="D32:D33"/>
    <mergeCell ref="E32:E33"/>
    <mergeCell ref="F32:F33"/>
    <mergeCell ref="A25:A26"/>
    <mergeCell ref="B25:B26"/>
    <mergeCell ref="C25:C26"/>
    <mergeCell ref="D25:D26"/>
    <mergeCell ref="E25:E26"/>
    <mergeCell ref="F25:F26"/>
    <mergeCell ref="N25:N26"/>
    <mergeCell ref="A27:A29"/>
    <mergeCell ref="B27:B29"/>
    <mergeCell ref="C27:C29"/>
    <mergeCell ref="D27:D29"/>
    <mergeCell ref="E27:E29"/>
    <mergeCell ref="F27:F29"/>
    <mergeCell ref="G27:G29"/>
    <mergeCell ref="H27:H29"/>
    <mergeCell ref="I27:I29"/>
    <mergeCell ref="G25:G26"/>
    <mergeCell ref="H25:H26"/>
    <mergeCell ref="I25:I26"/>
    <mergeCell ref="J25:J26"/>
    <mergeCell ref="K25:K26"/>
    <mergeCell ref="M25:M26"/>
    <mergeCell ref="J27:J29"/>
    <mergeCell ref="K27:K29"/>
    <mergeCell ref="G21:G22"/>
    <mergeCell ref="H21:H22"/>
    <mergeCell ref="I21:I22"/>
    <mergeCell ref="J21:J22"/>
    <mergeCell ref="K21:K22"/>
    <mergeCell ref="M21:M22"/>
    <mergeCell ref="A21:A22"/>
    <mergeCell ref="B21:B22"/>
    <mergeCell ref="C21:C22"/>
    <mergeCell ref="D21:D22"/>
    <mergeCell ref="E21:E22"/>
    <mergeCell ref="F21:F22"/>
    <mergeCell ref="A23:A24"/>
    <mergeCell ref="B23:B24"/>
    <mergeCell ref="C23:C24"/>
    <mergeCell ref="D23:D24"/>
    <mergeCell ref="E23:E24"/>
    <mergeCell ref="F23:F24"/>
    <mergeCell ref="G23:G24"/>
    <mergeCell ref="H23:H24"/>
    <mergeCell ref="I23:I24"/>
    <mergeCell ref="I19:I20"/>
    <mergeCell ref="J19:J20"/>
    <mergeCell ref="K19:K20"/>
    <mergeCell ref="M19:M20"/>
    <mergeCell ref="N19:N20"/>
    <mergeCell ref="N16:N18"/>
    <mergeCell ref="AN17:AR36"/>
    <mergeCell ref="AT17:AU36"/>
    <mergeCell ref="I16:I18"/>
    <mergeCell ref="J16:J18"/>
    <mergeCell ref="K16:K18"/>
    <mergeCell ref="M16:M18"/>
    <mergeCell ref="N21:N22"/>
    <mergeCell ref="J23:J24"/>
    <mergeCell ref="K23:K24"/>
    <mergeCell ref="M23:M24"/>
    <mergeCell ref="N23:N24"/>
    <mergeCell ref="M27:M29"/>
    <mergeCell ref="N27:N29"/>
    <mergeCell ref="N30:N31"/>
    <mergeCell ref="N34:N35"/>
    <mergeCell ref="N32:N33"/>
    <mergeCell ref="A19:A20"/>
    <mergeCell ref="B19:B20"/>
    <mergeCell ref="C19:C20"/>
    <mergeCell ref="D19:D20"/>
    <mergeCell ref="E19:E20"/>
    <mergeCell ref="F19:F20"/>
    <mergeCell ref="G19:G20"/>
    <mergeCell ref="G16:G18"/>
    <mergeCell ref="H16:H18"/>
    <mergeCell ref="A16:A18"/>
    <mergeCell ref="B16:B18"/>
    <mergeCell ref="C16:C18"/>
    <mergeCell ref="D16:D18"/>
    <mergeCell ref="E16:E18"/>
    <mergeCell ref="F16:F18"/>
    <mergeCell ref="H19:H20"/>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65BED-4E66-4BA3-B1F3-816D237CB05E}">
  <sheetPr>
    <tabColor rgb="FF92D050"/>
  </sheetPr>
  <dimension ref="A1:AW18"/>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H20" sqref="H20"/>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8.25" x14ac:dyDescent="0.25">
      <c r="A16" s="157" t="s">
        <v>217</v>
      </c>
      <c r="B16" s="150" t="s">
        <v>2</v>
      </c>
      <c r="C16" s="150"/>
      <c r="D16" s="150"/>
      <c r="E16" s="150"/>
      <c r="F16" s="150"/>
      <c r="G16" s="150"/>
      <c r="H16" s="150"/>
      <c r="I16" s="150"/>
      <c r="J16" s="150"/>
      <c r="K16" s="150" t="s">
        <v>2</v>
      </c>
      <c r="L16" s="127"/>
      <c r="M16" s="174" t="s">
        <v>218</v>
      </c>
      <c r="N16" s="164"/>
      <c r="O16" s="13"/>
      <c r="P16" s="13" t="s">
        <v>2</v>
      </c>
      <c r="Q16" s="13"/>
      <c r="R16" s="14"/>
      <c r="S16" s="13" t="s">
        <v>2</v>
      </c>
      <c r="T16" s="14"/>
      <c r="U16" s="22"/>
      <c r="V16" s="14" t="s">
        <v>2</v>
      </c>
      <c r="W16" s="14"/>
      <c r="X16" s="14" t="s">
        <v>2</v>
      </c>
      <c r="Y16" s="14"/>
      <c r="Z16" s="14" t="s">
        <v>2</v>
      </c>
      <c r="AA16" s="14"/>
      <c r="AB16" s="22"/>
      <c r="AC16" s="14"/>
      <c r="AD16" s="14"/>
      <c r="AE16" s="22"/>
      <c r="AF16" s="14"/>
      <c r="AG16" s="14"/>
      <c r="AH16" s="14" t="s">
        <v>2</v>
      </c>
      <c r="AI16" s="22"/>
      <c r="AJ16" s="14"/>
      <c r="AK16" s="14" t="s">
        <v>2</v>
      </c>
      <c r="AL16" s="14"/>
      <c r="AM16" s="22"/>
      <c r="AN16" s="14"/>
      <c r="AO16" s="14" t="s">
        <v>2</v>
      </c>
      <c r="AP16" s="14"/>
      <c r="AQ16" s="14" t="s">
        <v>2</v>
      </c>
      <c r="AR16" s="14"/>
      <c r="AS16" s="32"/>
      <c r="AT16" s="14"/>
      <c r="AU16" s="14"/>
      <c r="AV16" s="22"/>
      <c r="AW16" s="114" t="s">
        <v>373</v>
      </c>
    </row>
    <row r="17" spans="1:49" ht="38.25" x14ac:dyDescent="0.25">
      <c r="A17" s="157"/>
      <c r="B17" s="150"/>
      <c r="C17" s="150"/>
      <c r="D17" s="150"/>
      <c r="E17" s="150"/>
      <c r="F17" s="150"/>
      <c r="G17" s="150"/>
      <c r="H17" s="150"/>
      <c r="I17" s="150"/>
      <c r="J17" s="150"/>
      <c r="K17" s="150"/>
      <c r="L17" s="127"/>
      <c r="M17" s="175"/>
      <c r="N17" s="164"/>
      <c r="O17" s="13"/>
      <c r="P17" s="13" t="s">
        <v>2</v>
      </c>
      <c r="Q17" s="13"/>
      <c r="R17" s="14"/>
      <c r="S17" s="13" t="s">
        <v>2</v>
      </c>
      <c r="T17" s="14"/>
      <c r="U17" s="22"/>
      <c r="V17" s="14" t="s">
        <v>2</v>
      </c>
      <c r="W17" s="14"/>
      <c r="X17" s="14" t="s">
        <v>2</v>
      </c>
      <c r="Y17" s="14"/>
      <c r="Z17" s="14" t="s">
        <v>2</v>
      </c>
      <c r="AA17" s="14"/>
      <c r="AB17" s="22"/>
      <c r="AC17" s="14"/>
      <c r="AD17" s="14"/>
      <c r="AE17" s="22"/>
      <c r="AF17" s="14"/>
      <c r="AG17" s="14"/>
      <c r="AH17" s="14" t="s">
        <v>2</v>
      </c>
      <c r="AI17" s="22"/>
      <c r="AJ17" s="14"/>
      <c r="AK17" s="14" t="s">
        <v>2</v>
      </c>
      <c r="AL17" s="14"/>
      <c r="AM17" s="22"/>
      <c r="AN17" s="177"/>
      <c r="AO17" s="177"/>
      <c r="AP17" s="177"/>
      <c r="AQ17" s="177"/>
      <c r="AR17" s="177"/>
      <c r="AS17" s="32"/>
      <c r="AT17" s="163"/>
      <c r="AU17" s="163"/>
      <c r="AV17" s="28"/>
      <c r="AW17" s="111" t="s">
        <v>373</v>
      </c>
    </row>
    <row r="18" spans="1:49" ht="63.75" x14ac:dyDescent="0.25">
      <c r="A18" s="15" t="s">
        <v>219</v>
      </c>
      <c r="B18" s="13" t="s">
        <v>496</v>
      </c>
      <c r="C18" s="13"/>
      <c r="D18" s="13"/>
      <c r="E18" s="13"/>
      <c r="F18" s="13"/>
      <c r="G18" s="13"/>
      <c r="H18" s="13"/>
      <c r="I18" s="13"/>
      <c r="J18" s="13"/>
      <c r="K18" s="13" t="s">
        <v>2</v>
      </c>
      <c r="L18" s="127"/>
      <c r="M18" s="12" t="s">
        <v>220</v>
      </c>
      <c r="N18" s="32"/>
      <c r="O18" s="13"/>
      <c r="P18" s="13" t="s">
        <v>2</v>
      </c>
      <c r="Q18" s="13"/>
      <c r="R18" s="14"/>
      <c r="S18" s="13" t="s">
        <v>2</v>
      </c>
      <c r="T18" s="14"/>
      <c r="U18" s="22"/>
      <c r="V18" s="14" t="s">
        <v>2</v>
      </c>
      <c r="W18" s="14"/>
      <c r="X18" s="14" t="s">
        <v>2</v>
      </c>
      <c r="Y18" s="14"/>
      <c r="Z18" s="14" t="s">
        <v>2</v>
      </c>
      <c r="AA18" s="14"/>
      <c r="AB18" s="22"/>
      <c r="AC18" s="14"/>
      <c r="AD18" s="14"/>
      <c r="AE18" s="22"/>
      <c r="AF18" s="14"/>
      <c r="AG18" s="14"/>
      <c r="AH18" s="14" t="s">
        <v>2</v>
      </c>
      <c r="AI18" s="22"/>
      <c r="AJ18" s="14"/>
      <c r="AK18" s="14" t="s">
        <v>2</v>
      </c>
      <c r="AL18" s="14"/>
      <c r="AM18" s="22"/>
      <c r="AN18" s="177"/>
      <c r="AO18" s="177"/>
      <c r="AP18" s="177"/>
      <c r="AQ18" s="177"/>
      <c r="AR18" s="177"/>
      <c r="AS18" s="32"/>
      <c r="AT18" s="163"/>
      <c r="AU18" s="163"/>
      <c r="AV18" s="28"/>
      <c r="AW18" s="15" t="s">
        <v>373</v>
      </c>
    </row>
  </sheetData>
  <autoFilter ref="A13:AW18"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8">
    <mergeCell ref="AT17:AU18"/>
    <mergeCell ref="I16:I17"/>
    <mergeCell ref="J16:J17"/>
    <mergeCell ref="K16:K17"/>
    <mergeCell ref="M16:M17"/>
    <mergeCell ref="N16:N17"/>
    <mergeCell ref="AN17:AR18"/>
    <mergeCell ref="A16:A17"/>
    <mergeCell ref="B16:B17"/>
    <mergeCell ref="C16:C17"/>
    <mergeCell ref="D16:D17"/>
    <mergeCell ref="E16:E17"/>
    <mergeCell ref="F16:F17"/>
    <mergeCell ref="G16:G17"/>
    <mergeCell ref="H16:H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70D4-1EA2-41A5-A5EB-984988224B58}">
  <sheetPr>
    <tabColor rgb="FF92D050"/>
  </sheetPr>
  <dimension ref="A1:AW17"/>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A16" sqref="A16"/>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89.25" x14ac:dyDescent="0.25">
      <c r="A16" s="15" t="s">
        <v>312</v>
      </c>
      <c r="B16" s="13" t="s">
        <v>2</v>
      </c>
      <c r="C16" s="13"/>
      <c r="D16" s="13"/>
      <c r="E16" s="13"/>
      <c r="F16" s="13"/>
      <c r="G16" s="13"/>
      <c r="H16" s="13" t="s">
        <v>2</v>
      </c>
      <c r="I16" s="13"/>
      <c r="J16" s="13"/>
      <c r="K16" s="13"/>
      <c r="L16" s="127"/>
      <c r="M16" s="12" t="s">
        <v>313</v>
      </c>
      <c r="N16" s="32"/>
      <c r="O16" s="13"/>
      <c r="P16" s="13" t="s">
        <v>2</v>
      </c>
      <c r="Q16" s="13"/>
      <c r="R16" s="14"/>
      <c r="S16" s="13"/>
      <c r="T16" s="14" t="s">
        <v>2</v>
      </c>
      <c r="U16" s="22"/>
      <c r="V16" s="14" t="s">
        <v>2</v>
      </c>
      <c r="W16" s="14"/>
      <c r="X16" s="14" t="s">
        <v>2</v>
      </c>
      <c r="Y16" s="14"/>
      <c r="Z16" s="14"/>
      <c r="AA16" s="14" t="s">
        <v>2</v>
      </c>
      <c r="AB16" s="22"/>
      <c r="AC16" s="14"/>
      <c r="AD16" s="14" t="s">
        <v>2</v>
      </c>
      <c r="AE16" s="22"/>
      <c r="AF16" s="14"/>
      <c r="AG16" s="14"/>
      <c r="AH16" s="14" t="s">
        <v>2</v>
      </c>
      <c r="AI16" s="22"/>
      <c r="AJ16" s="14"/>
      <c r="AK16" s="14"/>
      <c r="AL16" s="14" t="s">
        <v>2</v>
      </c>
      <c r="AM16" s="22"/>
      <c r="AN16" s="14"/>
      <c r="AO16" s="14" t="s">
        <v>2</v>
      </c>
      <c r="AP16" s="14"/>
      <c r="AQ16" s="14" t="s">
        <v>2</v>
      </c>
      <c r="AR16" s="14"/>
      <c r="AS16" s="32"/>
      <c r="AT16" s="14"/>
      <c r="AU16" s="14"/>
      <c r="AV16" s="28"/>
      <c r="AW16" s="132" t="s">
        <v>433</v>
      </c>
    </row>
    <row r="17" spans="1:49" ht="89.25" x14ac:dyDescent="0.25">
      <c r="A17" s="15" t="s">
        <v>314</v>
      </c>
      <c r="B17" s="13" t="s">
        <v>2</v>
      </c>
      <c r="C17" s="13"/>
      <c r="D17" s="13"/>
      <c r="E17" s="13"/>
      <c r="F17" s="13"/>
      <c r="G17" s="13"/>
      <c r="H17" s="13" t="s">
        <v>2</v>
      </c>
      <c r="I17" s="13"/>
      <c r="J17" s="13"/>
      <c r="K17" s="13"/>
      <c r="L17" s="127"/>
      <c r="M17" s="12" t="s">
        <v>315</v>
      </c>
      <c r="N17" s="32"/>
      <c r="O17" s="13"/>
      <c r="P17" s="13" t="s">
        <v>2</v>
      </c>
      <c r="Q17" s="13"/>
      <c r="R17" s="14"/>
      <c r="S17" s="13"/>
      <c r="T17" s="14" t="s">
        <v>2</v>
      </c>
      <c r="U17" s="22"/>
      <c r="V17" s="14" t="s">
        <v>2</v>
      </c>
      <c r="W17" s="14"/>
      <c r="X17" s="14" t="s">
        <v>2</v>
      </c>
      <c r="Y17" s="14"/>
      <c r="Z17" s="14"/>
      <c r="AA17" s="14" t="s">
        <v>2</v>
      </c>
      <c r="AB17" s="22"/>
      <c r="AC17" s="14"/>
      <c r="AD17" s="14" t="s">
        <v>2</v>
      </c>
      <c r="AE17" s="22"/>
      <c r="AF17" s="14"/>
      <c r="AG17" s="14"/>
      <c r="AH17" s="14" t="s">
        <v>2</v>
      </c>
      <c r="AI17" s="22"/>
      <c r="AJ17" s="14"/>
      <c r="AK17" s="14"/>
      <c r="AL17" s="14" t="s">
        <v>2</v>
      </c>
      <c r="AM17" s="22"/>
      <c r="AN17" s="177"/>
      <c r="AO17" s="177"/>
      <c r="AP17" s="177"/>
      <c r="AQ17" s="177"/>
      <c r="AR17" s="177"/>
      <c r="AS17" s="32"/>
      <c r="AT17" s="163"/>
      <c r="AU17" s="163"/>
      <c r="AV17" s="28"/>
      <c r="AW17" s="132" t="s">
        <v>434</v>
      </c>
    </row>
  </sheetData>
  <autoFilter ref="A13:AW17"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35">
    <mergeCell ref="AN17:AR17"/>
    <mergeCell ref="AT17:AU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8C464-996D-4FB1-9DA6-370A72B97183}">
  <sheetPr>
    <tabColor rgb="FF92D050"/>
  </sheetPr>
  <dimension ref="A1:AW25"/>
  <sheetViews>
    <sheetView showGridLines="0" zoomScale="85" zoomScaleNormal="85" workbookViewId="0">
      <pane xSplit="1" ySplit="15" topLeftCell="AQ22" activePane="bottomRight" state="frozenSplit"/>
      <selection activeCell="B13" sqref="B13:K29"/>
      <selection pane="topRight" activeCell="B13" sqref="B13:K29"/>
      <selection pane="bottomLeft" activeCell="B13" sqref="B13:K29"/>
      <selection pane="bottomRight" activeCell="AW23" sqref="AW23"/>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89.25" x14ac:dyDescent="0.25">
      <c r="A16" s="157" t="s">
        <v>205</v>
      </c>
      <c r="B16" s="150" t="s">
        <v>2</v>
      </c>
      <c r="C16" s="150"/>
      <c r="D16" s="150"/>
      <c r="E16" s="150"/>
      <c r="F16" s="150"/>
      <c r="G16" s="150"/>
      <c r="H16" s="150" t="s">
        <v>2</v>
      </c>
      <c r="I16" s="150"/>
      <c r="J16" s="150"/>
      <c r="K16" s="150"/>
      <c r="L16" s="127"/>
      <c r="M16" s="174" t="s">
        <v>206</v>
      </c>
      <c r="N16" s="186"/>
      <c r="O16" s="13"/>
      <c r="P16" s="13" t="s">
        <v>2</v>
      </c>
      <c r="Q16" s="13"/>
      <c r="R16" s="14"/>
      <c r="S16" s="13" t="s">
        <v>2</v>
      </c>
      <c r="T16" s="14"/>
      <c r="U16" s="22"/>
      <c r="V16" s="14" t="s">
        <v>2</v>
      </c>
      <c r="W16" s="14"/>
      <c r="X16" s="14" t="s">
        <v>2</v>
      </c>
      <c r="Y16" s="14"/>
      <c r="Z16" s="14"/>
      <c r="AA16" s="14" t="s">
        <v>2</v>
      </c>
      <c r="AB16" s="31"/>
      <c r="AC16" s="14"/>
      <c r="AD16" s="14" t="s">
        <v>2</v>
      </c>
      <c r="AE16" s="31"/>
      <c r="AF16" s="14"/>
      <c r="AG16" s="14"/>
      <c r="AH16" s="14" t="s">
        <v>2</v>
      </c>
      <c r="AI16" s="31"/>
      <c r="AJ16" s="14"/>
      <c r="AK16" s="14"/>
      <c r="AL16" s="14" t="s">
        <v>2</v>
      </c>
      <c r="AM16" s="128"/>
      <c r="AN16" s="189"/>
      <c r="AO16" s="189" t="s">
        <v>2</v>
      </c>
      <c r="AP16" s="189"/>
      <c r="AQ16" s="189" t="s">
        <v>2</v>
      </c>
      <c r="AR16" s="189"/>
      <c r="AS16" s="134"/>
      <c r="AT16" s="189"/>
      <c r="AU16" s="189"/>
      <c r="AV16" s="128"/>
      <c r="AW16" s="30" t="s">
        <v>479</v>
      </c>
    </row>
    <row r="17" spans="1:49" ht="89.25" x14ac:dyDescent="0.25">
      <c r="A17" s="157"/>
      <c r="B17" s="150"/>
      <c r="C17" s="150"/>
      <c r="D17" s="150"/>
      <c r="E17" s="150"/>
      <c r="F17" s="150"/>
      <c r="G17" s="150"/>
      <c r="H17" s="150"/>
      <c r="I17" s="150"/>
      <c r="J17" s="150"/>
      <c r="K17" s="150"/>
      <c r="L17" s="127"/>
      <c r="M17" s="175"/>
      <c r="N17" s="186"/>
      <c r="O17" s="13"/>
      <c r="P17" s="13" t="s">
        <v>2</v>
      </c>
      <c r="Q17" s="13"/>
      <c r="R17" s="14"/>
      <c r="S17" s="13" t="s">
        <v>2</v>
      </c>
      <c r="T17" s="14"/>
      <c r="U17" s="22"/>
      <c r="V17" s="14"/>
      <c r="W17" s="14" t="s">
        <v>2</v>
      </c>
      <c r="X17" s="14" t="s">
        <v>2</v>
      </c>
      <c r="Y17" s="14"/>
      <c r="Z17" s="14"/>
      <c r="AA17" s="14" t="s">
        <v>2</v>
      </c>
      <c r="AB17" s="31"/>
      <c r="AC17" s="14"/>
      <c r="AD17" s="14" t="s">
        <v>2</v>
      </c>
      <c r="AE17" s="31"/>
      <c r="AF17" s="14"/>
      <c r="AG17" s="14"/>
      <c r="AH17" s="14" t="s">
        <v>2</v>
      </c>
      <c r="AI17" s="31"/>
      <c r="AJ17" s="14"/>
      <c r="AK17" s="14"/>
      <c r="AL17" s="14" t="s">
        <v>2</v>
      </c>
      <c r="AM17" s="128"/>
      <c r="AN17" s="189"/>
      <c r="AO17" s="189"/>
      <c r="AP17" s="189"/>
      <c r="AQ17" s="189"/>
      <c r="AR17" s="189"/>
      <c r="AS17" s="134"/>
      <c r="AT17" s="189"/>
      <c r="AU17" s="189"/>
      <c r="AV17" s="128"/>
      <c r="AW17" s="30" t="s">
        <v>480</v>
      </c>
    </row>
    <row r="18" spans="1:49" ht="89.25" x14ac:dyDescent="0.25">
      <c r="A18" s="157" t="s">
        <v>207</v>
      </c>
      <c r="B18" s="150" t="s">
        <v>2</v>
      </c>
      <c r="C18" s="150"/>
      <c r="D18" s="150"/>
      <c r="E18" s="150"/>
      <c r="F18" s="150"/>
      <c r="G18" s="150"/>
      <c r="H18" s="150" t="s">
        <v>2</v>
      </c>
      <c r="I18" s="150"/>
      <c r="J18" s="150"/>
      <c r="K18" s="150"/>
      <c r="L18" s="127"/>
      <c r="M18" s="174" t="s">
        <v>208</v>
      </c>
      <c r="N18" s="186"/>
      <c r="O18" s="13"/>
      <c r="P18" s="13"/>
      <c r="Q18" s="13" t="s">
        <v>2</v>
      </c>
      <c r="R18" s="14"/>
      <c r="S18" s="13"/>
      <c r="T18" s="14" t="s">
        <v>2</v>
      </c>
      <c r="U18" s="22"/>
      <c r="V18" s="14" t="s">
        <v>2</v>
      </c>
      <c r="W18" s="14"/>
      <c r="X18" s="14" t="s">
        <v>2</v>
      </c>
      <c r="Y18" s="14"/>
      <c r="Z18" s="14"/>
      <c r="AA18" s="14" t="s">
        <v>2</v>
      </c>
      <c r="AB18" s="31"/>
      <c r="AC18" s="14"/>
      <c r="AD18" s="14" t="s">
        <v>2</v>
      </c>
      <c r="AE18" s="31"/>
      <c r="AF18" s="14"/>
      <c r="AG18" s="14"/>
      <c r="AH18" s="14" t="s">
        <v>2</v>
      </c>
      <c r="AI18" s="31"/>
      <c r="AJ18" s="14"/>
      <c r="AK18" s="14"/>
      <c r="AL18" s="14" t="s">
        <v>2</v>
      </c>
      <c r="AM18" s="128"/>
      <c r="AN18" s="163"/>
      <c r="AO18" s="163"/>
      <c r="AP18" s="163"/>
      <c r="AQ18" s="163"/>
      <c r="AR18" s="163"/>
      <c r="AS18" s="134"/>
      <c r="AT18" s="163"/>
      <c r="AU18" s="163"/>
      <c r="AV18" s="128"/>
      <c r="AW18" s="30" t="s">
        <v>481</v>
      </c>
    </row>
    <row r="19" spans="1:49" ht="89.25" x14ac:dyDescent="0.25">
      <c r="A19" s="157"/>
      <c r="B19" s="150"/>
      <c r="C19" s="150"/>
      <c r="D19" s="150"/>
      <c r="E19" s="150"/>
      <c r="F19" s="150"/>
      <c r="G19" s="150"/>
      <c r="H19" s="150"/>
      <c r="I19" s="150"/>
      <c r="J19" s="150"/>
      <c r="K19" s="150"/>
      <c r="L19" s="127"/>
      <c r="M19" s="175"/>
      <c r="N19" s="186"/>
      <c r="O19" s="13"/>
      <c r="P19" s="13"/>
      <c r="Q19" s="13" t="s">
        <v>2</v>
      </c>
      <c r="R19" s="14"/>
      <c r="S19" s="13"/>
      <c r="T19" s="14" t="s">
        <v>2</v>
      </c>
      <c r="U19" s="22"/>
      <c r="V19" s="14" t="s">
        <v>2</v>
      </c>
      <c r="W19" s="14"/>
      <c r="X19" s="14" t="s">
        <v>2</v>
      </c>
      <c r="Y19" s="14"/>
      <c r="Z19" s="14"/>
      <c r="AA19" s="14" t="s">
        <v>2</v>
      </c>
      <c r="AB19" s="31"/>
      <c r="AC19" s="14"/>
      <c r="AD19" s="14" t="s">
        <v>2</v>
      </c>
      <c r="AE19" s="31"/>
      <c r="AF19" s="14"/>
      <c r="AG19" s="14"/>
      <c r="AH19" s="14" t="s">
        <v>2</v>
      </c>
      <c r="AI19" s="31"/>
      <c r="AJ19" s="14"/>
      <c r="AK19" s="14"/>
      <c r="AL19" s="14" t="s">
        <v>2</v>
      </c>
      <c r="AM19" s="128"/>
      <c r="AN19" s="163"/>
      <c r="AO19" s="163"/>
      <c r="AP19" s="163"/>
      <c r="AQ19" s="163"/>
      <c r="AR19" s="163"/>
      <c r="AS19" s="134"/>
      <c r="AT19" s="163"/>
      <c r="AU19" s="163"/>
      <c r="AV19" s="128"/>
      <c r="AW19" s="30" t="s">
        <v>482</v>
      </c>
    </row>
    <row r="20" spans="1:49" ht="102" x14ac:dyDescent="0.25">
      <c r="A20" s="157" t="s">
        <v>209</v>
      </c>
      <c r="B20" s="150" t="s">
        <v>2</v>
      </c>
      <c r="C20" s="150"/>
      <c r="D20" s="150"/>
      <c r="E20" s="150"/>
      <c r="F20" s="150"/>
      <c r="G20" s="150"/>
      <c r="H20" s="150" t="s">
        <v>2</v>
      </c>
      <c r="I20" s="150"/>
      <c r="J20" s="150"/>
      <c r="K20" s="150"/>
      <c r="L20" s="127"/>
      <c r="M20" s="174" t="s">
        <v>210</v>
      </c>
      <c r="N20" s="186"/>
      <c r="O20" s="13"/>
      <c r="P20" s="13"/>
      <c r="Q20" s="13" t="s">
        <v>2</v>
      </c>
      <c r="R20" s="14"/>
      <c r="S20" s="13"/>
      <c r="T20" s="14" t="s">
        <v>2</v>
      </c>
      <c r="U20" s="22"/>
      <c r="V20" s="14" t="s">
        <v>2</v>
      </c>
      <c r="W20" s="14"/>
      <c r="X20" s="14" t="s">
        <v>2</v>
      </c>
      <c r="Y20" s="14"/>
      <c r="Z20" s="14"/>
      <c r="AA20" s="14" t="s">
        <v>2</v>
      </c>
      <c r="AB20" s="31"/>
      <c r="AC20" s="14"/>
      <c r="AD20" s="14" t="s">
        <v>2</v>
      </c>
      <c r="AE20" s="31"/>
      <c r="AF20" s="14"/>
      <c r="AG20" s="14"/>
      <c r="AH20" s="14" t="s">
        <v>2</v>
      </c>
      <c r="AI20" s="31"/>
      <c r="AJ20" s="14"/>
      <c r="AK20" s="14"/>
      <c r="AL20" s="14" t="s">
        <v>2</v>
      </c>
      <c r="AM20" s="128"/>
      <c r="AN20" s="163"/>
      <c r="AO20" s="163"/>
      <c r="AP20" s="163"/>
      <c r="AQ20" s="163"/>
      <c r="AR20" s="163"/>
      <c r="AS20" s="134"/>
      <c r="AT20" s="163"/>
      <c r="AU20" s="163"/>
      <c r="AV20" s="128"/>
      <c r="AW20" s="30" t="s">
        <v>483</v>
      </c>
    </row>
    <row r="21" spans="1:49" ht="102" x14ac:dyDescent="0.25">
      <c r="A21" s="157"/>
      <c r="B21" s="150"/>
      <c r="C21" s="150"/>
      <c r="D21" s="150"/>
      <c r="E21" s="150"/>
      <c r="F21" s="150"/>
      <c r="G21" s="150"/>
      <c r="H21" s="150"/>
      <c r="I21" s="150"/>
      <c r="J21" s="150"/>
      <c r="K21" s="150"/>
      <c r="L21" s="127"/>
      <c r="M21" s="175"/>
      <c r="N21" s="186"/>
      <c r="O21" s="13"/>
      <c r="P21" s="13"/>
      <c r="Q21" s="13" t="s">
        <v>2</v>
      </c>
      <c r="R21" s="14"/>
      <c r="S21" s="13"/>
      <c r="T21" s="14" t="s">
        <v>2</v>
      </c>
      <c r="U21" s="22"/>
      <c r="V21" s="14" t="s">
        <v>2</v>
      </c>
      <c r="W21" s="14"/>
      <c r="X21" s="14" t="s">
        <v>2</v>
      </c>
      <c r="Y21" s="14"/>
      <c r="Z21" s="14"/>
      <c r="AA21" s="14" t="s">
        <v>2</v>
      </c>
      <c r="AB21" s="31"/>
      <c r="AC21" s="14"/>
      <c r="AD21" s="14" t="s">
        <v>2</v>
      </c>
      <c r="AE21" s="31"/>
      <c r="AF21" s="14"/>
      <c r="AG21" s="14"/>
      <c r="AH21" s="14" t="s">
        <v>2</v>
      </c>
      <c r="AI21" s="31"/>
      <c r="AJ21" s="14"/>
      <c r="AK21" s="14"/>
      <c r="AL21" s="14" t="s">
        <v>2</v>
      </c>
      <c r="AM21" s="128"/>
      <c r="AN21" s="163"/>
      <c r="AO21" s="163"/>
      <c r="AP21" s="163"/>
      <c r="AQ21" s="163"/>
      <c r="AR21" s="163"/>
      <c r="AS21" s="134"/>
      <c r="AT21" s="163"/>
      <c r="AU21" s="163"/>
      <c r="AV21" s="128"/>
      <c r="AW21" s="30" t="s">
        <v>484</v>
      </c>
    </row>
    <row r="22" spans="1:49" ht="89.25" x14ac:dyDescent="0.25">
      <c r="A22" s="15" t="s">
        <v>211</v>
      </c>
      <c r="B22" s="13" t="s">
        <v>2</v>
      </c>
      <c r="C22" s="13"/>
      <c r="D22" s="13"/>
      <c r="E22" s="13"/>
      <c r="F22" s="13"/>
      <c r="G22" s="13"/>
      <c r="H22" s="13" t="s">
        <v>2</v>
      </c>
      <c r="I22" s="13"/>
      <c r="J22" s="13"/>
      <c r="K22" s="13"/>
      <c r="L22" s="127"/>
      <c r="M22" s="12" t="s">
        <v>212</v>
      </c>
      <c r="N22" s="124"/>
      <c r="O22" s="13"/>
      <c r="P22" s="13"/>
      <c r="Q22" s="13" t="s">
        <v>2</v>
      </c>
      <c r="R22" s="14"/>
      <c r="S22" s="13"/>
      <c r="T22" s="14" t="s">
        <v>2</v>
      </c>
      <c r="U22" s="22"/>
      <c r="V22" s="14" t="s">
        <v>2</v>
      </c>
      <c r="W22" s="14"/>
      <c r="X22" s="14" t="s">
        <v>2</v>
      </c>
      <c r="Y22" s="14"/>
      <c r="Z22" s="14"/>
      <c r="AA22" s="14" t="s">
        <v>2</v>
      </c>
      <c r="AB22" s="31"/>
      <c r="AC22" s="14"/>
      <c r="AD22" s="14" t="s">
        <v>2</v>
      </c>
      <c r="AE22" s="31"/>
      <c r="AF22" s="14"/>
      <c r="AG22" s="14"/>
      <c r="AH22" s="14" t="s">
        <v>2</v>
      </c>
      <c r="AI22" s="31"/>
      <c r="AJ22" s="14"/>
      <c r="AK22" s="14"/>
      <c r="AL22" s="14" t="s">
        <v>2</v>
      </c>
      <c r="AM22" s="128"/>
      <c r="AN22" s="163"/>
      <c r="AO22" s="163"/>
      <c r="AP22" s="163"/>
      <c r="AQ22" s="163"/>
      <c r="AR22" s="163"/>
      <c r="AS22" s="134"/>
      <c r="AT22" s="163"/>
      <c r="AU22" s="163"/>
      <c r="AV22" s="128"/>
      <c r="AW22" s="30" t="s">
        <v>485</v>
      </c>
    </row>
    <row r="23" spans="1:49" ht="76.5" x14ac:dyDescent="0.25">
      <c r="A23" s="157" t="s">
        <v>213</v>
      </c>
      <c r="B23" s="150" t="s">
        <v>2</v>
      </c>
      <c r="C23" s="150"/>
      <c r="D23" s="150"/>
      <c r="E23" s="150"/>
      <c r="F23" s="150"/>
      <c r="G23" s="150"/>
      <c r="H23" s="150" t="s">
        <v>2</v>
      </c>
      <c r="I23" s="150"/>
      <c r="J23" s="150"/>
      <c r="K23" s="150"/>
      <c r="L23" s="127"/>
      <c r="M23" s="174" t="s">
        <v>214</v>
      </c>
      <c r="N23" s="186"/>
      <c r="O23" s="13"/>
      <c r="P23" s="13" t="s">
        <v>2</v>
      </c>
      <c r="Q23" s="13"/>
      <c r="R23" s="14"/>
      <c r="S23" s="13" t="s">
        <v>2</v>
      </c>
      <c r="T23" s="14"/>
      <c r="U23" s="22"/>
      <c r="V23" s="14" t="s">
        <v>2</v>
      </c>
      <c r="W23" s="14"/>
      <c r="X23" s="14" t="s">
        <v>2</v>
      </c>
      <c r="Y23" s="14"/>
      <c r="Z23" s="14" t="s">
        <v>2</v>
      </c>
      <c r="AA23" s="14"/>
      <c r="AB23" s="31"/>
      <c r="AC23" s="14"/>
      <c r="AD23" s="14" t="s">
        <v>2</v>
      </c>
      <c r="AE23" s="31"/>
      <c r="AF23" s="14"/>
      <c r="AG23" s="14"/>
      <c r="AH23" s="14" t="s">
        <v>2</v>
      </c>
      <c r="AI23" s="31"/>
      <c r="AJ23" s="14"/>
      <c r="AK23" s="14"/>
      <c r="AL23" s="14" t="s">
        <v>2</v>
      </c>
      <c r="AM23" s="128"/>
      <c r="AN23" s="163"/>
      <c r="AO23" s="163"/>
      <c r="AP23" s="163"/>
      <c r="AQ23" s="163"/>
      <c r="AR23" s="163"/>
      <c r="AS23" s="134"/>
      <c r="AT23" s="163"/>
      <c r="AU23" s="163"/>
      <c r="AV23" s="128"/>
      <c r="AW23" s="30" t="s">
        <v>486</v>
      </c>
    </row>
    <row r="24" spans="1:49" ht="76.5" x14ac:dyDescent="0.25">
      <c r="A24" s="157"/>
      <c r="B24" s="150"/>
      <c r="C24" s="150"/>
      <c r="D24" s="150"/>
      <c r="E24" s="150"/>
      <c r="F24" s="150"/>
      <c r="G24" s="150"/>
      <c r="H24" s="150"/>
      <c r="I24" s="150"/>
      <c r="J24" s="150"/>
      <c r="K24" s="150"/>
      <c r="L24" s="127"/>
      <c r="M24" s="175"/>
      <c r="N24" s="186"/>
      <c r="O24" s="13"/>
      <c r="P24" s="13" t="s">
        <v>2</v>
      </c>
      <c r="Q24" s="13"/>
      <c r="R24" s="14"/>
      <c r="S24" s="13" t="s">
        <v>2</v>
      </c>
      <c r="T24" s="14"/>
      <c r="U24" s="22"/>
      <c r="V24" s="14" t="s">
        <v>2</v>
      </c>
      <c r="W24" s="14"/>
      <c r="X24" s="14" t="s">
        <v>2</v>
      </c>
      <c r="Y24" s="14"/>
      <c r="Z24" s="14" t="s">
        <v>2</v>
      </c>
      <c r="AA24" s="14"/>
      <c r="AB24" s="31"/>
      <c r="AC24" s="14"/>
      <c r="AD24" s="14" t="s">
        <v>2</v>
      </c>
      <c r="AE24" s="31"/>
      <c r="AF24" s="14"/>
      <c r="AG24" s="14"/>
      <c r="AH24" s="14" t="s">
        <v>2</v>
      </c>
      <c r="AI24" s="31"/>
      <c r="AJ24" s="14"/>
      <c r="AK24" s="14"/>
      <c r="AL24" s="14" t="s">
        <v>2</v>
      </c>
      <c r="AM24" s="128"/>
      <c r="AN24" s="163"/>
      <c r="AO24" s="163"/>
      <c r="AP24" s="163"/>
      <c r="AQ24" s="163"/>
      <c r="AR24" s="163"/>
      <c r="AS24" s="134"/>
      <c r="AT24" s="163"/>
      <c r="AU24" s="163"/>
      <c r="AV24" s="128"/>
      <c r="AW24" s="30" t="s">
        <v>486</v>
      </c>
    </row>
    <row r="25" spans="1:49" ht="89.25" x14ac:dyDescent="0.25">
      <c r="A25" s="15" t="s">
        <v>215</v>
      </c>
      <c r="B25" s="13" t="s">
        <v>2</v>
      </c>
      <c r="C25" s="13"/>
      <c r="D25" s="13"/>
      <c r="E25" s="13"/>
      <c r="F25" s="13"/>
      <c r="G25" s="13"/>
      <c r="H25" s="13" t="s">
        <v>2</v>
      </c>
      <c r="I25" s="13"/>
      <c r="J25" s="13"/>
      <c r="K25" s="13"/>
      <c r="L25" s="127"/>
      <c r="M25" s="12" t="s">
        <v>216</v>
      </c>
      <c r="N25" s="124"/>
      <c r="O25" s="13"/>
      <c r="P25" s="13" t="s">
        <v>2</v>
      </c>
      <c r="Q25" s="13"/>
      <c r="R25" s="14"/>
      <c r="S25" s="13" t="s">
        <v>2</v>
      </c>
      <c r="T25" s="14"/>
      <c r="U25" s="22"/>
      <c r="V25" s="14" t="s">
        <v>2</v>
      </c>
      <c r="W25" s="14"/>
      <c r="X25" s="14"/>
      <c r="Y25" s="14" t="s">
        <v>2</v>
      </c>
      <c r="Z25" s="14"/>
      <c r="AA25" s="14" t="s">
        <v>2</v>
      </c>
      <c r="AB25" s="31"/>
      <c r="AC25" s="14"/>
      <c r="AD25" s="14" t="s">
        <v>2</v>
      </c>
      <c r="AE25" s="31"/>
      <c r="AF25" s="14"/>
      <c r="AG25" s="14"/>
      <c r="AH25" s="14" t="s">
        <v>2</v>
      </c>
      <c r="AI25" s="31"/>
      <c r="AJ25" s="14"/>
      <c r="AK25" s="14"/>
      <c r="AL25" s="14" t="s">
        <v>2</v>
      </c>
      <c r="AM25" s="128"/>
      <c r="AN25" s="163"/>
      <c r="AO25" s="163"/>
      <c r="AP25" s="163"/>
      <c r="AQ25" s="163"/>
      <c r="AR25" s="163"/>
      <c r="AS25" s="134"/>
      <c r="AT25" s="163"/>
      <c r="AU25" s="163"/>
      <c r="AV25" s="128"/>
      <c r="AW25" s="30" t="s">
        <v>487</v>
      </c>
    </row>
  </sheetData>
  <autoFilter ref="A13:AW25"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4">
    <mergeCell ref="M23:M24"/>
    <mergeCell ref="N23:N24"/>
    <mergeCell ref="F23:F24"/>
    <mergeCell ref="G23:G24"/>
    <mergeCell ref="H23:H24"/>
    <mergeCell ref="I23:I24"/>
    <mergeCell ref="J23:J24"/>
    <mergeCell ref="K23:K24"/>
    <mergeCell ref="I20:I21"/>
    <mergeCell ref="J20:J21"/>
    <mergeCell ref="K20:K21"/>
    <mergeCell ref="M20:M21"/>
    <mergeCell ref="N20:N21"/>
    <mergeCell ref="A23:A24"/>
    <mergeCell ref="B23:B24"/>
    <mergeCell ref="C23:C24"/>
    <mergeCell ref="D23:D24"/>
    <mergeCell ref="E23:E24"/>
    <mergeCell ref="AN18:AR25"/>
    <mergeCell ref="AT18:AU25"/>
    <mergeCell ref="A20:A21"/>
    <mergeCell ref="B20:B21"/>
    <mergeCell ref="C20:C21"/>
    <mergeCell ref="D20:D21"/>
    <mergeCell ref="E20:E21"/>
    <mergeCell ref="F20:F21"/>
    <mergeCell ref="G20:G21"/>
    <mergeCell ref="H20:H21"/>
    <mergeCell ref="H18:H19"/>
    <mergeCell ref="I18:I19"/>
    <mergeCell ref="J18:J19"/>
    <mergeCell ref="K18:K19"/>
    <mergeCell ref="M18:M19"/>
    <mergeCell ref="N18:N19"/>
    <mergeCell ref="AR16:AR17"/>
    <mergeCell ref="AT16:AT17"/>
    <mergeCell ref="AU16:AU17"/>
    <mergeCell ref="A18:A19"/>
    <mergeCell ref="B18:B19"/>
    <mergeCell ref="C18:C19"/>
    <mergeCell ref="D18:D19"/>
    <mergeCell ref="E18:E19"/>
    <mergeCell ref="F18:F19"/>
    <mergeCell ref="G18:G19"/>
    <mergeCell ref="M16:M17"/>
    <mergeCell ref="N16:N17"/>
    <mergeCell ref="AN16:AN17"/>
    <mergeCell ref="AO16:AO17"/>
    <mergeCell ref="AP16:AP17"/>
    <mergeCell ref="AQ16:AQ17"/>
    <mergeCell ref="K16:K17"/>
    <mergeCell ref="A16:A17"/>
    <mergeCell ref="B16:B17"/>
    <mergeCell ref="C16:C17"/>
    <mergeCell ref="D16:D17"/>
    <mergeCell ref="E16:E17"/>
    <mergeCell ref="F16:F17"/>
    <mergeCell ref="G16:G17"/>
    <mergeCell ref="H16:H17"/>
    <mergeCell ref="I16:I17"/>
    <mergeCell ref="J16:J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A4E8-9076-4C41-8546-5ECA77D9FD8F}">
  <sheetPr>
    <tabColor rgb="FF92D050"/>
  </sheetPr>
  <dimension ref="A1:AW21"/>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C19" sqref="C19"/>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76.5" x14ac:dyDescent="0.25">
      <c r="A16" s="157" t="s">
        <v>221</v>
      </c>
      <c r="B16" s="150" t="s">
        <v>2</v>
      </c>
      <c r="C16" s="150"/>
      <c r="D16" s="150"/>
      <c r="E16" s="150"/>
      <c r="F16" s="150"/>
      <c r="G16" s="150"/>
      <c r="H16" s="150"/>
      <c r="I16" s="150"/>
      <c r="J16" s="150"/>
      <c r="K16" s="150" t="s">
        <v>2</v>
      </c>
      <c r="L16" s="127"/>
      <c r="M16" s="110" t="s">
        <v>222</v>
      </c>
      <c r="N16" s="32"/>
      <c r="O16" s="13"/>
      <c r="P16" s="13" t="s">
        <v>2</v>
      </c>
      <c r="Q16" s="13"/>
      <c r="R16" s="14"/>
      <c r="S16" s="13"/>
      <c r="T16" s="14" t="s">
        <v>2</v>
      </c>
      <c r="U16" s="22"/>
      <c r="V16" s="14"/>
      <c r="W16" s="14" t="s">
        <v>2</v>
      </c>
      <c r="X16" s="14" t="s">
        <v>2</v>
      </c>
      <c r="Y16" s="14"/>
      <c r="Z16" s="14" t="s">
        <v>2</v>
      </c>
      <c r="AA16" s="14"/>
      <c r="AB16" s="22"/>
      <c r="AC16" s="14"/>
      <c r="AD16" s="14" t="s">
        <v>2</v>
      </c>
      <c r="AE16" s="22"/>
      <c r="AF16" s="14"/>
      <c r="AG16" s="14"/>
      <c r="AH16" s="14" t="s">
        <v>2</v>
      </c>
      <c r="AI16" s="22"/>
      <c r="AJ16" s="14"/>
      <c r="AK16" s="14"/>
      <c r="AL16" s="14"/>
      <c r="AM16" s="22"/>
      <c r="AN16" s="14"/>
      <c r="AO16" s="14" t="s">
        <v>2</v>
      </c>
      <c r="AP16" s="14"/>
      <c r="AQ16" s="14" t="s">
        <v>2</v>
      </c>
      <c r="AR16" s="14"/>
      <c r="AS16" s="32"/>
      <c r="AT16" s="14"/>
      <c r="AU16" s="14"/>
      <c r="AV16" s="28"/>
      <c r="AW16" s="15" t="s">
        <v>488</v>
      </c>
    </row>
    <row r="17" spans="1:49" ht="25.5" x14ac:dyDescent="0.25">
      <c r="A17" s="157"/>
      <c r="B17" s="150"/>
      <c r="C17" s="150"/>
      <c r="D17" s="150"/>
      <c r="E17" s="150"/>
      <c r="F17" s="150"/>
      <c r="G17" s="150"/>
      <c r="H17" s="150"/>
      <c r="I17" s="150"/>
      <c r="J17" s="150"/>
      <c r="K17" s="150"/>
      <c r="L17" s="127"/>
      <c r="M17" s="12" t="s">
        <v>223</v>
      </c>
      <c r="N17" s="32"/>
      <c r="O17" s="13"/>
      <c r="P17" s="13" t="s">
        <v>2</v>
      </c>
      <c r="Q17" s="13"/>
      <c r="R17" s="14"/>
      <c r="S17" s="13" t="s">
        <v>2</v>
      </c>
      <c r="T17" s="14"/>
      <c r="U17" s="22"/>
      <c r="V17" s="14" t="s">
        <v>2</v>
      </c>
      <c r="W17" s="14"/>
      <c r="X17" s="14" t="s">
        <v>2</v>
      </c>
      <c r="Y17" s="14"/>
      <c r="Z17" s="14" t="s">
        <v>2</v>
      </c>
      <c r="AA17" s="14"/>
      <c r="AB17" s="22"/>
      <c r="AC17" s="14"/>
      <c r="AD17" s="14"/>
      <c r="AE17" s="22"/>
      <c r="AF17" s="14"/>
      <c r="AG17" s="14"/>
      <c r="AH17" s="14" t="s">
        <v>2</v>
      </c>
      <c r="AI17" s="22"/>
      <c r="AJ17" s="14"/>
      <c r="AK17" s="14"/>
      <c r="AL17" s="14"/>
      <c r="AM17" s="22"/>
      <c r="AN17" s="163"/>
      <c r="AO17" s="163"/>
      <c r="AP17" s="163"/>
      <c r="AQ17" s="163"/>
      <c r="AR17" s="163"/>
      <c r="AS17" s="32"/>
      <c r="AT17" s="163"/>
      <c r="AU17" s="163"/>
      <c r="AV17" s="28"/>
      <c r="AW17" s="15" t="s">
        <v>489</v>
      </c>
    </row>
    <row r="18" spans="1:49" ht="25.5" x14ac:dyDescent="0.25">
      <c r="A18" s="157"/>
      <c r="B18" s="150"/>
      <c r="C18" s="150"/>
      <c r="D18" s="150"/>
      <c r="E18" s="150"/>
      <c r="F18" s="150"/>
      <c r="G18" s="150"/>
      <c r="H18" s="150"/>
      <c r="I18" s="150"/>
      <c r="J18" s="150"/>
      <c r="K18" s="150"/>
      <c r="L18" s="127"/>
      <c r="M18" s="12" t="s">
        <v>224</v>
      </c>
      <c r="N18" s="32"/>
      <c r="O18" s="13"/>
      <c r="P18" s="13" t="s">
        <v>2</v>
      </c>
      <c r="Q18" s="13"/>
      <c r="R18" s="14"/>
      <c r="S18" s="13" t="s">
        <v>2</v>
      </c>
      <c r="T18" s="14"/>
      <c r="U18" s="22"/>
      <c r="V18" s="14" t="s">
        <v>2</v>
      </c>
      <c r="W18" s="14"/>
      <c r="X18" s="14" t="s">
        <v>2</v>
      </c>
      <c r="Y18" s="14"/>
      <c r="Z18" s="14" t="s">
        <v>2</v>
      </c>
      <c r="AA18" s="14"/>
      <c r="AB18" s="22"/>
      <c r="AC18" s="14"/>
      <c r="AD18" s="14"/>
      <c r="AE18" s="22"/>
      <c r="AF18" s="14"/>
      <c r="AG18" s="14"/>
      <c r="AH18" s="14" t="s">
        <v>2</v>
      </c>
      <c r="AI18" s="22"/>
      <c r="AJ18" s="14"/>
      <c r="AK18" s="14"/>
      <c r="AL18" s="14"/>
      <c r="AM18" s="22"/>
      <c r="AN18" s="163"/>
      <c r="AO18" s="163"/>
      <c r="AP18" s="163"/>
      <c r="AQ18" s="163"/>
      <c r="AR18" s="163"/>
      <c r="AS18" s="32"/>
      <c r="AT18" s="163"/>
      <c r="AU18" s="163"/>
      <c r="AV18" s="28"/>
      <c r="AW18" s="15" t="s">
        <v>489</v>
      </c>
    </row>
    <row r="19" spans="1:49" ht="51" x14ac:dyDescent="0.25">
      <c r="A19" s="15" t="s">
        <v>225</v>
      </c>
      <c r="B19" s="13" t="s">
        <v>2</v>
      </c>
      <c r="C19" s="13"/>
      <c r="D19" s="13"/>
      <c r="E19" s="13"/>
      <c r="F19" s="13"/>
      <c r="G19" s="13"/>
      <c r="H19" s="13"/>
      <c r="I19" s="13"/>
      <c r="J19" s="13"/>
      <c r="K19" s="13" t="s">
        <v>2</v>
      </c>
      <c r="L19" s="127"/>
      <c r="M19" s="12" t="s">
        <v>226</v>
      </c>
      <c r="N19" s="32"/>
      <c r="O19" s="13"/>
      <c r="P19" s="13" t="s">
        <v>2</v>
      </c>
      <c r="Q19" s="13"/>
      <c r="R19" s="14"/>
      <c r="S19" s="13" t="s">
        <v>2</v>
      </c>
      <c r="T19" s="14"/>
      <c r="U19" s="22"/>
      <c r="V19" s="14" t="s">
        <v>2</v>
      </c>
      <c r="W19" s="14"/>
      <c r="X19" s="14" t="s">
        <v>2</v>
      </c>
      <c r="Y19" s="14"/>
      <c r="Z19" s="14" t="s">
        <v>2</v>
      </c>
      <c r="AA19" s="14"/>
      <c r="AB19" s="22"/>
      <c r="AC19" s="14"/>
      <c r="AD19" s="14"/>
      <c r="AE19" s="22"/>
      <c r="AF19" s="14"/>
      <c r="AG19" s="14"/>
      <c r="AH19" s="14" t="s">
        <v>2</v>
      </c>
      <c r="AI19" s="22"/>
      <c r="AJ19" s="14"/>
      <c r="AK19" s="14"/>
      <c r="AL19" s="14"/>
      <c r="AM19" s="22"/>
      <c r="AN19" s="163"/>
      <c r="AO19" s="163"/>
      <c r="AP19" s="163"/>
      <c r="AQ19" s="163"/>
      <c r="AR19" s="163"/>
      <c r="AS19" s="32"/>
      <c r="AT19" s="163"/>
      <c r="AU19" s="163"/>
      <c r="AV19" s="28"/>
      <c r="AW19" s="15" t="s">
        <v>489</v>
      </c>
    </row>
    <row r="20" spans="1:49" ht="25.5" x14ac:dyDescent="0.25">
      <c r="A20" s="157" t="s">
        <v>227</v>
      </c>
      <c r="B20" s="150" t="s">
        <v>2</v>
      </c>
      <c r="C20" s="150"/>
      <c r="D20" s="150"/>
      <c r="E20" s="150"/>
      <c r="F20" s="150"/>
      <c r="G20" s="150"/>
      <c r="H20" s="150"/>
      <c r="I20" s="150"/>
      <c r="J20" s="150"/>
      <c r="K20" s="150" t="s">
        <v>2</v>
      </c>
      <c r="L20" s="127"/>
      <c r="M20" s="12" t="s">
        <v>228</v>
      </c>
      <c r="N20" s="32"/>
      <c r="O20" s="13"/>
      <c r="P20" s="13" t="s">
        <v>2</v>
      </c>
      <c r="Q20" s="13"/>
      <c r="R20" s="14"/>
      <c r="S20" s="13" t="s">
        <v>2</v>
      </c>
      <c r="T20" s="14"/>
      <c r="U20" s="22"/>
      <c r="V20" s="14" t="s">
        <v>2</v>
      </c>
      <c r="W20" s="14"/>
      <c r="X20" s="14" t="s">
        <v>2</v>
      </c>
      <c r="Y20" s="14"/>
      <c r="Z20" s="14" t="s">
        <v>2</v>
      </c>
      <c r="AA20" s="14"/>
      <c r="AB20" s="22"/>
      <c r="AC20" s="14"/>
      <c r="AD20" s="14"/>
      <c r="AE20" s="22"/>
      <c r="AF20" s="14"/>
      <c r="AG20" s="14"/>
      <c r="AH20" s="14" t="s">
        <v>2</v>
      </c>
      <c r="AI20" s="22"/>
      <c r="AJ20" s="14"/>
      <c r="AK20" s="14"/>
      <c r="AL20" s="14"/>
      <c r="AM20" s="22"/>
      <c r="AN20" s="163"/>
      <c r="AO20" s="163"/>
      <c r="AP20" s="163"/>
      <c r="AQ20" s="163"/>
      <c r="AR20" s="163"/>
      <c r="AS20" s="32"/>
      <c r="AT20" s="163"/>
      <c r="AU20" s="163"/>
      <c r="AV20" s="28"/>
      <c r="AW20" s="15" t="s">
        <v>489</v>
      </c>
    </row>
    <row r="21" spans="1:49" ht="25.5" x14ac:dyDescent="0.25">
      <c r="A21" s="157"/>
      <c r="B21" s="150"/>
      <c r="C21" s="150"/>
      <c r="D21" s="150"/>
      <c r="E21" s="150"/>
      <c r="F21" s="150"/>
      <c r="G21" s="150"/>
      <c r="H21" s="150"/>
      <c r="I21" s="150"/>
      <c r="J21" s="150"/>
      <c r="K21" s="150"/>
      <c r="L21" s="127"/>
      <c r="M21" s="12" t="s">
        <v>229</v>
      </c>
      <c r="N21" s="32"/>
      <c r="O21" s="13"/>
      <c r="P21" s="13" t="s">
        <v>2</v>
      </c>
      <c r="Q21" s="13"/>
      <c r="R21" s="14"/>
      <c r="S21" s="13" t="s">
        <v>2</v>
      </c>
      <c r="T21" s="14"/>
      <c r="U21" s="22"/>
      <c r="V21" s="14" t="s">
        <v>2</v>
      </c>
      <c r="W21" s="14"/>
      <c r="X21" s="14" t="s">
        <v>2</v>
      </c>
      <c r="Y21" s="14"/>
      <c r="Z21" s="14" t="s">
        <v>2</v>
      </c>
      <c r="AA21" s="14"/>
      <c r="AB21" s="22"/>
      <c r="AC21" s="14"/>
      <c r="AD21" s="14"/>
      <c r="AE21" s="22"/>
      <c r="AF21" s="14"/>
      <c r="AG21" s="14"/>
      <c r="AH21" s="14" t="s">
        <v>2</v>
      </c>
      <c r="AI21" s="22"/>
      <c r="AJ21" s="14"/>
      <c r="AK21" s="14"/>
      <c r="AL21" s="14"/>
      <c r="AM21" s="22"/>
      <c r="AN21" s="163"/>
      <c r="AO21" s="163"/>
      <c r="AP21" s="163"/>
      <c r="AQ21" s="163"/>
      <c r="AR21" s="163"/>
      <c r="AS21" s="32"/>
      <c r="AT21" s="163"/>
      <c r="AU21" s="163"/>
      <c r="AV21" s="28"/>
      <c r="AW21" s="15" t="s">
        <v>489</v>
      </c>
    </row>
  </sheetData>
  <autoFilter ref="A13:AW21"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7">
    <mergeCell ref="I20:I21"/>
    <mergeCell ref="J20:J21"/>
    <mergeCell ref="K20:K21"/>
    <mergeCell ref="C20:C21"/>
    <mergeCell ref="D20:D21"/>
    <mergeCell ref="E20:E21"/>
    <mergeCell ref="G20:G21"/>
    <mergeCell ref="H20:H21"/>
    <mergeCell ref="AN17:AR21"/>
    <mergeCell ref="AT17:AU21"/>
    <mergeCell ref="A16:A18"/>
    <mergeCell ref="B16:B18"/>
    <mergeCell ref="C16:C18"/>
    <mergeCell ref="D16:D18"/>
    <mergeCell ref="E16:E18"/>
    <mergeCell ref="F16:F18"/>
    <mergeCell ref="G16:G18"/>
    <mergeCell ref="F20:F21"/>
    <mergeCell ref="H16:H18"/>
    <mergeCell ref="I16:I18"/>
    <mergeCell ref="J16:J18"/>
    <mergeCell ref="K16:K18"/>
    <mergeCell ref="A20:A21"/>
    <mergeCell ref="B20:B21"/>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5890-C016-4C01-8804-194FCB82FDF3}">
  <sheetPr>
    <tabColor rgb="FF92D050"/>
  </sheetPr>
  <dimension ref="A1:AW29"/>
  <sheetViews>
    <sheetView showGridLines="0" zoomScale="85" zoomScaleNormal="85" workbookViewId="0">
      <pane xSplit="1" ySplit="15" topLeftCell="B27" activePane="bottomRight" state="frozenSplit"/>
      <selection activeCell="B13" sqref="B13:K29"/>
      <selection pane="topRight" activeCell="B13" sqref="B13:K29"/>
      <selection pane="bottomLeft" activeCell="B13" sqref="B13:K29"/>
      <selection pane="bottomRight" activeCell="H19" sqref="H19:H22"/>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3" customHeight="1" x14ac:dyDescent="0.25">
      <c r="A16" s="157" t="s">
        <v>237</v>
      </c>
      <c r="B16" s="150" t="s">
        <v>496</v>
      </c>
      <c r="C16" s="150"/>
      <c r="D16" s="150"/>
      <c r="E16" s="150"/>
      <c r="F16" s="150"/>
      <c r="G16" s="150"/>
      <c r="H16" s="150"/>
      <c r="I16" s="150" t="s">
        <v>2</v>
      </c>
      <c r="J16" s="150"/>
      <c r="K16" s="150"/>
      <c r="L16" s="127"/>
      <c r="M16" s="12" t="s">
        <v>238</v>
      </c>
      <c r="N16" s="32"/>
      <c r="O16" s="13" t="s">
        <v>2</v>
      </c>
      <c r="P16" s="13"/>
      <c r="Q16" s="13"/>
      <c r="R16" s="14"/>
      <c r="S16" s="13"/>
      <c r="T16" s="14" t="s">
        <v>2</v>
      </c>
      <c r="U16" s="22"/>
      <c r="V16" s="14" t="s">
        <v>2</v>
      </c>
      <c r="W16" s="14"/>
      <c r="X16" s="14" t="s">
        <v>2</v>
      </c>
      <c r="Y16" s="14"/>
      <c r="Z16" s="14"/>
      <c r="AA16" s="14" t="s">
        <v>2</v>
      </c>
      <c r="AB16" s="22"/>
      <c r="AC16" s="14"/>
      <c r="AD16" s="14" t="s">
        <v>2</v>
      </c>
      <c r="AE16" s="22"/>
      <c r="AF16" s="14"/>
      <c r="AG16" s="14"/>
      <c r="AH16" s="14" t="s">
        <v>2</v>
      </c>
      <c r="AI16" s="22"/>
      <c r="AJ16" s="14"/>
      <c r="AK16" s="14"/>
      <c r="AL16" s="14" t="s">
        <v>2</v>
      </c>
      <c r="AM16" s="22"/>
      <c r="AN16" s="14" t="s">
        <v>2</v>
      </c>
      <c r="AO16" s="14"/>
      <c r="AP16" s="14" t="s">
        <v>2</v>
      </c>
      <c r="AQ16" s="14"/>
      <c r="AR16" s="14"/>
      <c r="AS16" s="32"/>
      <c r="AT16" s="14"/>
      <c r="AU16" s="14"/>
      <c r="AV16" s="131"/>
      <c r="AW16" s="30" t="s">
        <v>490</v>
      </c>
    </row>
    <row r="17" spans="1:49" ht="33" customHeight="1" x14ac:dyDescent="0.25">
      <c r="A17" s="157"/>
      <c r="B17" s="150"/>
      <c r="C17" s="150"/>
      <c r="D17" s="150"/>
      <c r="E17" s="150"/>
      <c r="F17" s="150"/>
      <c r="G17" s="150"/>
      <c r="H17" s="150"/>
      <c r="I17" s="150"/>
      <c r="J17" s="150"/>
      <c r="K17" s="150"/>
      <c r="L17" s="127"/>
      <c r="M17" s="12" t="s">
        <v>239</v>
      </c>
      <c r="N17" s="32"/>
      <c r="O17" s="13" t="s">
        <v>2</v>
      </c>
      <c r="P17" s="13"/>
      <c r="Q17" s="13"/>
      <c r="R17" s="14"/>
      <c r="S17" s="13"/>
      <c r="T17" s="14" t="s">
        <v>2</v>
      </c>
      <c r="U17" s="22"/>
      <c r="V17" s="14" t="s">
        <v>2</v>
      </c>
      <c r="W17" s="14"/>
      <c r="X17" s="14" t="s">
        <v>2</v>
      </c>
      <c r="Y17" s="14"/>
      <c r="Z17" s="14"/>
      <c r="AA17" s="14" t="s">
        <v>2</v>
      </c>
      <c r="AB17" s="22"/>
      <c r="AC17" s="14"/>
      <c r="AD17" s="14" t="s">
        <v>2</v>
      </c>
      <c r="AE17" s="22"/>
      <c r="AF17" s="14"/>
      <c r="AG17" s="14"/>
      <c r="AH17" s="14" t="s">
        <v>2</v>
      </c>
      <c r="AI17" s="22"/>
      <c r="AJ17" s="14"/>
      <c r="AK17" s="14"/>
      <c r="AL17" s="14" t="s">
        <v>2</v>
      </c>
      <c r="AM17" s="22"/>
      <c r="AN17" s="163"/>
      <c r="AO17" s="163"/>
      <c r="AP17" s="163"/>
      <c r="AQ17" s="163"/>
      <c r="AR17" s="163"/>
      <c r="AS17" s="32"/>
      <c r="AT17" s="163"/>
      <c r="AU17" s="163"/>
      <c r="AV17" s="131"/>
      <c r="AW17" s="30" t="s">
        <v>491</v>
      </c>
    </row>
    <row r="18" spans="1:49" ht="33" customHeight="1" x14ac:dyDescent="0.25">
      <c r="A18" s="157"/>
      <c r="B18" s="150"/>
      <c r="C18" s="150"/>
      <c r="D18" s="150"/>
      <c r="E18" s="150"/>
      <c r="F18" s="150"/>
      <c r="G18" s="150"/>
      <c r="H18" s="150"/>
      <c r="I18" s="150"/>
      <c r="J18" s="150"/>
      <c r="K18" s="150"/>
      <c r="L18" s="127"/>
      <c r="M18" s="12" t="s">
        <v>240</v>
      </c>
      <c r="N18" s="32"/>
      <c r="O18" s="13" t="s">
        <v>2</v>
      </c>
      <c r="P18" s="13"/>
      <c r="Q18" s="13"/>
      <c r="R18" s="14"/>
      <c r="S18" s="13"/>
      <c r="T18" s="14" t="s">
        <v>2</v>
      </c>
      <c r="U18" s="22"/>
      <c r="V18" s="14" t="s">
        <v>2</v>
      </c>
      <c r="W18" s="14"/>
      <c r="X18" s="14" t="s">
        <v>2</v>
      </c>
      <c r="Y18" s="14"/>
      <c r="Z18" s="14"/>
      <c r="AA18" s="14" t="s">
        <v>2</v>
      </c>
      <c r="AB18" s="22"/>
      <c r="AC18" s="14"/>
      <c r="AD18" s="14" t="s">
        <v>2</v>
      </c>
      <c r="AE18" s="22"/>
      <c r="AF18" s="14"/>
      <c r="AG18" s="14"/>
      <c r="AH18" s="14" t="s">
        <v>2</v>
      </c>
      <c r="AI18" s="22"/>
      <c r="AJ18" s="14"/>
      <c r="AK18" s="14"/>
      <c r="AL18" s="14" t="s">
        <v>2</v>
      </c>
      <c r="AM18" s="22"/>
      <c r="AN18" s="163"/>
      <c r="AO18" s="163"/>
      <c r="AP18" s="163"/>
      <c r="AQ18" s="163"/>
      <c r="AR18" s="163"/>
      <c r="AS18" s="32"/>
      <c r="AT18" s="163"/>
      <c r="AU18" s="163"/>
      <c r="AV18" s="131"/>
      <c r="AW18" s="30" t="s">
        <v>491</v>
      </c>
    </row>
    <row r="19" spans="1:49" ht="33" customHeight="1" x14ac:dyDescent="0.25">
      <c r="A19" s="157" t="s">
        <v>241</v>
      </c>
      <c r="B19" s="150" t="s">
        <v>496</v>
      </c>
      <c r="C19" s="150"/>
      <c r="D19" s="150"/>
      <c r="E19" s="150"/>
      <c r="F19" s="150"/>
      <c r="G19" s="150"/>
      <c r="H19" s="150"/>
      <c r="I19" s="150" t="s">
        <v>2</v>
      </c>
      <c r="J19" s="150"/>
      <c r="K19" s="150"/>
      <c r="L19" s="127"/>
      <c r="M19" s="12" t="s">
        <v>242</v>
      </c>
      <c r="N19" s="32"/>
      <c r="O19" s="13" t="s">
        <v>2</v>
      </c>
      <c r="P19" s="13"/>
      <c r="Q19" s="13"/>
      <c r="R19" s="14"/>
      <c r="S19" s="13"/>
      <c r="T19" s="14" t="s">
        <v>2</v>
      </c>
      <c r="U19" s="22"/>
      <c r="V19" s="14" t="s">
        <v>2</v>
      </c>
      <c r="W19" s="14"/>
      <c r="X19" s="14" t="s">
        <v>2</v>
      </c>
      <c r="Y19" s="14"/>
      <c r="Z19" s="14"/>
      <c r="AA19" s="14" t="s">
        <v>2</v>
      </c>
      <c r="AB19" s="22"/>
      <c r="AC19" s="14"/>
      <c r="AD19" s="14" t="s">
        <v>2</v>
      </c>
      <c r="AE19" s="22"/>
      <c r="AF19" s="14"/>
      <c r="AG19" s="14"/>
      <c r="AH19" s="14" t="s">
        <v>2</v>
      </c>
      <c r="AI19" s="22"/>
      <c r="AJ19" s="14"/>
      <c r="AK19" s="14"/>
      <c r="AL19" s="14" t="s">
        <v>2</v>
      </c>
      <c r="AM19" s="22"/>
      <c r="AN19" s="163"/>
      <c r="AO19" s="163"/>
      <c r="AP19" s="163"/>
      <c r="AQ19" s="163"/>
      <c r="AR19" s="163"/>
      <c r="AS19" s="32"/>
      <c r="AT19" s="163"/>
      <c r="AU19" s="163"/>
      <c r="AV19" s="131"/>
      <c r="AW19" s="30" t="s">
        <v>491</v>
      </c>
    </row>
    <row r="20" spans="1:49" ht="33" customHeight="1" x14ac:dyDescent="0.25">
      <c r="A20" s="157"/>
      <c r="B20" s="150"/>
      <c r="C20" s="150"/>
      <c r="D20" s="150"/>
      <c r="E20" s="150"/>
      <c r="F20" s="150"/>
      <c r="G20" s="150"/>
      <c r="H20" s="150"/>
      <c r="I20" s="150"/>
      <c r="J20" s="150"/>
      <c r="K20" s="150"/>
      <c r="L20" s="127"/>
      <c r="M20" s="12" t="s">
        <v>243</v>
      </c>
      <c r="N20" s="32"/>
      <c r="O20" s="13" t="s">
        <v>2</v>
      </c>
      <c r="P20" s="13"/>
      <c r="Q20" s="13"/>
      <c r="R20" s="14"/>
      <c r="S20" s="13"/>
      <c r="T20" s="14" t="s">
        <v>2</v>
      </c>
      <c r="U20" s="22"/>
      <c r="V20" s="14" t="s">
        <v>2</v>
      </c>
      <c r="W20" s="14"/>
      <c r="X20" s="14" t="s">
        <v>2</v>
      </c>
      <c r="Y20" s="14"/>
      <c r="Z20" s="14"/>
      <c r="AA20" s="14" t="s">
        <v>2</v>
      </c>
      <c r="AB20" s="22"/>
      <c r="AC20" s="14"/>
      <c r="AD20" s="14" t="s">
        <v>2</v>
      </c>
      <c r="AE20" s="22"/>
      <c r="AF20" s="14"/>
      <c r="AG20" s="14"/>
      <c r="AH20" s="14" t="s">
        <v>2</v>
      </c>
      <c r="AI20" s="22"/>
      <c r="AJ20" s="14"/>
      <c r="AK20" s="14"/>
      <c r="AL20" s="14" t="s">
        <v>2</v>
      </c>
      <c r="AM20" s="22"/>
      <c r="AN20" s="163"/>
      <c r="AO20" s="163"/>
      <c r="AP20" s="163"/>
      <c r="AQ20" s="163"/>
      <c r="AR20" s="163"/>
      <c r="AS20" s="32"/>
      <c r="AT20" s="163"/>
      <c r="AU20" s="163"/>
      <c r="AV20" s="131"/>
      <c r="AW20" s="30" t="s">
        <v>491</v>
      </c>
    </row>
    <row r="21" spans="1:49" ht="33" customHeight="1" x14ac:dyDescent="0.25">
      <c r="A21" s="157"/>
      <c r="B21" s="150"/>
      <c r="C21" s="150"/>
      <c r="D21" s="150"/>
      <c r="E21" s="150"/>
      <c r="F21" s="150"/>
      <c r="G21" s="150"/>
      <c r="H21" s="150"/>
      <c r="I21" s="150"/>
      <c r="J21" s="150"/>
      <c r="K21" s="150"/>
      <c r="L21" s="127"/>
      <c r="M21" s="12" t="s">
        <v>244</v>
      </c>
      <c r="N21" s="32"/>
      <c r="O21" s="13" t="s">
        <v>2</v>
      </c>
      <c r="P21" s="13"/>
      <c r="Q21" s="13"/>
      <c r="R21" s="14"/>
      <c r="S21" s="13"/>
      <c r="T21" s="14" t="s">
        <v>2</v>
      </c>
      <c r="U21" s="22"/>
      <c r="V21" s="14" t="s">
        <v>2</v>
      </c>
      <c r="W21" s="14"/>
      <c r="X21" s="14" t="s">
        <v>2</v>
      </c>
      <c r="Y21" s="14"/>
      <c r="Z21" s="14"/>
      <c r="AA21" s="14" t="s">
        <v>2</v>
      </c>
      <c r="AB21" s="22"/>
      <c r="AC21" s="14"/>
      <c r="AD21" s="14" t="s">
        <v>2</v>
      </c>
      <c r="AE21" s="22"/>
      <c r="AF21" s="14"/>
      <c r="AG21" s="14"/>
      <c r="AH21" s="14" t="s">
        <v>2</v>
      </c>
      <c r="AI21" s="22"/>
      <c r="AJ21" s="14"/>
      <c r="AK21" s="14"/>
      <c r="AL21" s="14" t="s">
        <v>2</v>
      </c>
      <c r="AM21" s="22"/>
      <c r="AN21" s="163"/>
      <c r="AO21" s="163"/>
      <c r="AP21" s="163"/>
      <c r="AQ21" s="163"/>
      <c r="AR21" s="163"/>
      <c r="AS21" s="32"/>
      <c r="AT21" s="163"/>
      <c r="AU21" s="163"/>
      <c r="AV21" s="131"/>
      <c r="AW21" s="30" t="s">
        <v>491</v>
      </c>
    </row>
    <row r="22" spans="1:49" ht="33" customHeight="1" x14ac:dyDescent="0.25">
      <c r="A22" s="157"/>
      <c r="B22" s="150"/>
      <c r="C22" s="150"/>
      <c r="D22" s="150"/>
      <c r="E22" s="150"/>
      <c r="F22" s="150"/>
      <c r="G22" s="150"/>
      <c r="H22" s="150"/>
      <c r="I22" s="150"/>
      <c r="J22" s="150"/>
      <c r="K22" s="150"/>
      <c r="L22" s="127"/>
      <c r="M22" s="12" t="s">
        <v>245</v>
      </c>
      <c r="N22" s="32"/>
      <c r="O22" s="13" t="s">
        <v>2</v>
      </c>
      <c r="P22" s="13"/>
      <c r="Q22" s="13"/>
      <c r="R22" s="14"/>
      <c r="S22" s="13"/>
      <c r="T22" s="14" t="s">
        <v>2</v>
      </c>
      <c r="U22" s="22"/>
      <c r="V22" s="14" t="s">
        <v>2</v>
      </c>
      <c r="W22" s="14"/>
      <c r="X22" s="14" t="s">
        <v>2</v>
      </c>
      <c r="Y22" s="14"/>
      <c r="Z22" s="14"/>
      <c r="AA22" s="14" t="s">
        <v>2</v>
      </c>
      <c r="AB22" s="22"/>
      <c r="AC22" s="14"/>
      <c r="AD22" s="14" t="s">
        <v>2</v>
      </c>
      <c r="AE22" s="22"/>
      <c r="AF22" s="14"/>
      <c r="AG22" s="14"/>
      <c r="AH22" s="14" t="s">
        <v>2</v>
      </c>
      <c r="AI22" s="22"/>
      <c r="AJ22" s="14"/>
      <c r="AK22" s="14"/>
      <c r="AL22" s="14" t="s">
        <v>2</v>
      </c>
      <c r="AM22" s="22"/>
      <c r="AN22" s="163"/>
      <c r="AO22" s="163"/>
      <c r="AP22" s="163"/>
      <c r="AQ22" s="163"/>
      <c r="AR22" s="163"/>
      <c r="AS22" s="32"/>
      <c r="AT22" s="163"/>
      <c r="AU22" s="163"/>
      <c r="AV22" s="131"/>
      <c r="AW22" s="30" t="s">
        <v>491</v>
      </c>
    </row>
    <row r="23" spans="1:49" ht="33" customHeight="1" x14ac:dyDescent="0.25">
      <c r="A23" s="157" t="s">
        <v>246</v>
      </c>
      <c r="B23" s="150" t="s">
        <v>2</v>
      </c>
      <c r="C23" s="150"/>
      <c r="D23" s="150"/>
      <c r="E23" s="150"/>
      <c r="F23" s="150"/>
      <c r="G23" s="150"/>
      <c r="H23" s="150"/>
      <c r="I23" s="150" t="s">
        <v>2</v>
      </c>
      <c r="J23" s="150"/>
      <c r="K23" s="150"/>
      <c r="L23" s="127"/>
      <c r="M23" s="12" t="s">
        <v>242</v>
      </c>
      <c r="N23" s="32"/>
      <c r="O23" s="13"/>
      <c r="P23" s="13" t="s">
        <v>2</v>
      </c>
      <c r="Q23" s="13"/>
      <c r="R23" s="14"/>
      <c r="S23" s="13" t="s">
        <v>2</v>
      </c>
      <c r="T23" s="14"/>
      <c r="U23" s="22"/>
      <c r="V23" s="14" t="s">
        <v>2</v>
      </c>
      <c r="W23" s="14"/>
      <c r="X23" s="14" t="s">
        <v>2</v>
      </c>
      <c r="Y23" s="14"/>
      <c r="Z23" s="14"/>
      <c r="AA23" s="14" t="s">
        <v>2</v>
      </c>
      <c r="AB23" s="22"/>
      <c r="AC23" s="14"/>
      <c r="AD23" s="14" t="s">
        <v>2</v>
      </c>
      <c r="AE23" s="22"/>
      <c r="AF23" s="14"/>
      <c r="AG23" s="14"/>
      <c r="AH23" s="14" t="s">
        <v>2</v>
      </c>
      <c r="AI23" s="22"/>
      <c r="AJ23" s="14"/>
      <c r="AK23" s="14"/>
      <c r="AL23" s="14" t="s">
        <v>2</v>
      </c>
      <c r="AM23" s="22"/>
      <c r="AN23" s="163"/>
      <c r="AO23" s="163"/>
      <c r="AP23" s="163"/>
      <c r="AQ23" s="163"/>
      <c r="AR23" s="163"/>
      <c r="AS23" s="32"/>
      <c r="AT23" s="163"/>
      <c r="AU23" s="163"/>
      <c r="AV23" s="131"/>
      <c r="AW23" s="30" t="s">
        <v>492</v>
      </c>
    </row>
    <row r="24" spans="1:49" ht="33" customHeight="1" x14ac:dyDescent="0.25">
      <c r="A24" s="157"/>
      <c r="B24" s="150"/>
      <c r="C24" s="150"/>
      <c r="D24" s="150"/>
      <c r="E24" s="150"/>
      <c r="F24" s="150"/>
      <c r="G24" s="150"/>
      <c r="H24" s="150"/>
      <c r="I24" s="150"/>
      <c r="J24" s="150"/>
      <c r="K24" s="150"/>
      <c r="L24" s="127"/>
      <c r="M24" s="12" t="s">
        <v>243</v>
      </c>
      <c r="N24" s="32"/>
      <c r="O24" s="13"/>
      <c r="P24" s="13" t="s">
        <v>2</v>
      </c>
      <c r="Q24" s="13"/>
      <c r="R24" s="14"/>
      <c r="S24" s="13" t="s">
        <v>2</v>
      </c>
      <c r="T24" s="14"/>
      <c r="U24" s="22"/>
      <c r="V24" s="14" t="s">
        <v>2</v>
      </c>
      <c r="W24" s="14"/>
      <c r="X24" s="14" t="s">
        <v>2</v>
      </c>
      <c r="Y24" s="14"/>
      <c r="Z24" s="14"/>
      <c r="AA24" s="14" t="s">
        <v>2</v>
      </c>
      <c r="AB24" s="22"/>
      <c r="AC24" s="14"/>
      <c r="AD24" s="14" t="s">
        <v>2</v>
      </c>
      <c r="AE24" s="22"/>
      <c r="AF24" s="14"/>
      <c r="AG24" s="14"/>
      <c r="AH24" s="14" t="s">
        <v>2</v>
      </c>
      <c r="AI24" s="22"/>
      <c r="AJ24" s="14"/>
      <c r="AK24" s="14"/>
      <c r="AL24" s="14" t="s">
        <v>2</v>
      </c>
      <c r="AM24" s="22"/>
      <c r="AN24" s="163"/>
      <c r="AO24" s="163"/>
      <c r="AP24" s="163"/>
      <c r="AQ24" s="163"/>
      <c r="AR24" s="163"/>
      <c r="AS24" s="32"/>
      <c r="AT24" s="163"/>
      <c r="AU24" s="163"/>
      <c r="AV24" s="131"/>
      <c r="AW24" s="30" t="s">
        <v>492</v>
      </c>
    </row>
    <row r="25" spans="1:49" ht="33" customHeight="1" x14ac:dyDescent="0.25">
      <c r="A25" s="157"/>
      <c r="B25" s="150"/>
      <c r="C25" s="150"/>
      <c r="D25" s="150"/>
      <c r="E25" s="150"/>
      <c r="F25" s="150"/>
      <c r="G25" s="150"/>
      <c r="H25" s="150"/>
      <c r="I25" s="150"/>
      <c r="J25" s="150"/>
      <c r="K25" s="150"/>
      <c r="L25" s="127"/>
      <c r="M25" s="12" t="s">
        <v>244</v>
      </c>
      <c r="N25" s="32"/>
      <c r="O25" s="13"/>
      <c r="P25" s="13" t="s">
        <v>2</v>
      </c>
      <c r="Q25" s="13"/>
      <c r="R25" s="14"/>
      <c r="S25" s="13" t="s">
        <v>2</v>
      </c>
      <c r="T25" s="14"/>
      <c r="U25" s="22"/>
      <c r="V25" s="14" t="s">
        <v>2</v>
      </c>
      <c r="W25" s="14"/>
      <c r="X25" s="14" t="s">
        <v>2</v>
      </c>
      <c r="Y25" s="14"/>
      <c r="Z25" s="14"/>
      <c r="AA25" s="14" t="s">
        <v>2</v>
      </c>
      <c r="AB25" s="22"/>
      <c r="AC25" s="14"/>
      <c r="AD25" s="14" t="s">
        <v>2</v>
      </c>
      <c r="AE25" s="22"/>
      <c r="AF25" s="14"/>
      <c r="AG25" s="14"/>
      <c r="AH25" s="14" t="s">
        <v>2</v>
      </c>
      <c r="AI25" s="22"/>
      <c r="AJ25" s="14"/>
      <c r="AK25" s="14"/>
      <c r="AL25" s="14" t="s">
        <v>2</v>
      </c>
      <c r="AM25" s="22"/>
      <c r="AN25" s="163"/>
      <c r="AO25" s="163"/>
      <c r="AP25" s="163"/>
      <c r="AQ25" s="163"/>
      <c r="AR25" s="163"/>
      <c r="AS25" s="32"/>
      <c r="AT25" s="163"/>
      <c r="AU25" s="163"/>
      <c r="AV25" s="131"/>
      <c r="AW25" s="30" t="s">
        <v>492</v>
      </c>
    </row>
    <row r="26" spans="1:49" ht="33" customHeight="1" x14ac:dyDescent="0.25">
      <c r="A26" s="157"/>
      <c r="B26" s="150"/>
      <c r="C26" s="150"/>
      <c r="D26" s="150"/>
      <c r="E26" s="150"/>
      <c r="F26" s="150"/>
      <c r="G26" s="150"/>
      <c r="H26" s="150"/>
      <c r="I26" s="150"/>
      <c r="J26" s="150"/>
      <c r="K26" s="150"/>
      <c r="L26" s="127"/>
      <c r="M26" s="12" t="s">
        <v>245</v>
      </c>
      <c r="N26" s="32"/>
      <c r="O26" s="13"/>
      <c r="P26" s="13" t="s">
        <v>2</v>
      </c>
      <c r="Q26" s="13"/>
      <c r="R26" s="14"/>
      <c r="S26" s="13" t="s">
        <v>2</v>
      </c>
      <c r="T26" s="14"/>
      <c r="U26" s="22"/>
      <c r="V26" s="14" t="s">
        <v>2</v>
      </c>
      <c r="W26" s="14"/>
      <c r="X26" s="14" t="s">
        <v>2</v>
      </c>
      <c r="Y26" s="14"/>
      <c r="Z26" s="14"/>
      <c r="AA26" s="14" t="s">
        <v>2</v>
      </c>
      <c r="AB26" s="22"/>
      <c r="AC26" s="14"/>
      <c r="AD26" s="14" t="s">
        <v>2</v>
      </c>
      <c r="AE26" s="22"/>
      <c r="AF26" s="14"/>
      <c r="AG26" s="14"/>
      <c r="AH26" s="14" t="s">
        <v>2</v>
      </c>
      <c r="AI26" s="22"/>
      <c r="AJ26" s="14"/>
      <c r="AK26" s="14"/>
      <c r="AL26" s="14" t="s">
        <v>2</v>
      </c>
      <c r="AM26" s="22"/>
      <c r="AN26" s="163"/>
      <c r="AO26" s="163"/>
      <c r="AP26" s="163"/>
      <c r="AQ26" s="163"/>
      <c r="AR26" s="163"/>
      <c r="AS26" s="32"/>
      <c r="AT26" s="163"/>
      <c r="AU26" s="163"/>
      <c r="AV26" s="131"/>
      <c r="AW26" s="30" t="s">
        <v>492</v>
      </c>
    </row>
    <row r="27" spans="1:49" ht="33" customHeight="1" x14ac:dyDescent="0.25">
      <c r="A27" s="157" t="s">
        <v>247</v>
      </c>
      <c r="B27" s="150" t="s">
        <v>496</v>
      </c>
      <c r="C27" s="150"/>
      <c r="D27" s="150"/>
      <c r="E27" s="150"/>
      <c r="F27" s="150"/>
      <c r="G27" s="150"/>
      <c r="H27" s="150"/>
      <c r="I27" s="150" t="s">
        <v>2</v>
      </c>
      <c r="J27" s="150"/>
      <c r="K27" s="150"/>
      <c r="L27" s="127"/>
      <c r="M27" s="12" t="s">
        <v>238</v>
      </c>
      <c r="N27" s="32"/>
      <c r="O27" s="13" t="s">
        <v>2</v>
      </c>
      <c r="P27" s="13"/>
      <c r="Q27" s="13"/>
      <c r="R27" s="14"/>
      <c r="S27" s="13"/>
      <c r="T27" s="14" t="s">
        <v>2</v>
      </c>
      <c r="U27" s="22"/>
      <c r="V27" s="14" t="s">
        <v>2</v>
      </c>
      <c r="W27" s="14"/>
      <c r="X27" s="14" t="s">
        <v>2</v>
      </c>
      <c r="Y27" s="14"/>
      <c r="Z27" s="14"/>
      <c r="AA27" s="14" t="s">
        <v>2</v>
      </c>
      <c r="AB27" s="22"/>
      <c r="AC27" s="14"/>
      <c r="AD27" s="14" t="s">
        <v>2</v>
      </c>
      <c r="AE27" s="22"/>
      <c r="AF27" s="14"/>
      <c r="AG27" s="14"/>
      <c r="AH27" s="14" t="s">
        <v>2</v>
      </c>
      <c r="AI27" s="22"/>
      <c r="AJ27" s="14"/>
      <c r="AK27" s="14"/>
      <c r="AL27" s="14" t="s">
        <v>2</v>
      </c>
      <c r="AM27" s="22"/>
      <c r="AN27" s="163"/>
      <c r="AO27" s="163"/>
      <c r="AP27" s="163"/>
      <c r="AQ27" s="163"/>
      <c r="AR27" s="163"/>
      <c r="AS27" s="32"/>
      <c r="AT27" s="163"/>
      <c r="AU27" s="163"/>
      <c r="AV27" s="131"/>
      <c r="AW27" s="30" t="s">
        <v>493</v>
      </c>
    </row>
    <row r="28" spans="1:49" ht="33" customHeight="1" x14ac:dyDescent="0.25">
      <c r="A28" s="157"/>
      <c r="B28" s="150"/>
      <c r="C28" s="150"/>
      <c r="D28" s="150"/>
      <c r="E28" s="150"/>
      <c r="F28" s="150"/>
      <c r="G28" s="150"/>
      <c r="H28" s="150"/>
      <c r="I28" s="150"/>
      <c r="J28" s="150"/>
      <c r="K28" s="150"/>
      <c r="L28" s="127"/>
      <c r="M28" s="12" t="s">
        <v>243</v>
      </c>
      <c r="N28" s="32"/>
      <c r="O28" s="13" t="s">
        <v>2</v>
      </c>
      <c r="P28" s="13"/>
      <c r="Q28" s="13"/>
      <c r="R28" s="14"/>
      <c r="S28" s="13"/>
      <c r="T28" s="14" t="s">
        <v>2</v>
      </c>
      <c r="U28" s="22"/>
      <c r="V28" s="14" t="s">
        <v>2</v>
      </c>
      <c r="W28" s="14"/>
      <c r="X28" s="14" t="s">
        <v>2</v>
      </c>
      <c r="Y28" s="14"/>
      <c r="Z28" s="14"/>
      <c r="AA28" s="14" t="s">
        <v>2</v>
      </c>
      <c r="AB28" s="22"/>
      <c r="AC28" s="14"/>
      <c r="AD28" s="14" t="s">
        <v>2</v>
      </c>
      <c r="AE28" s="22"/>
      <c r="AF28" s="14"/>
      <c r="AG28" s="14"/>
      <c r="AH28" s="14" t="s">
        <v>2</v>
      </c>
      <c r="AI28" s="22"/>
      <c r="AJ28" s="14"/>
      <c r="AK28" s="14"/>
      <c r="AL28" s="14" t="s">
        <v>2</v>
      </c>
      <c r="AM28" s="22"/>
      <c r="AN28" s="163"/>
      <c r="AO28" s="163"/>
      <c r="AP28" s="163"/>
      <c r="AQ28" s="163"/>
      <c r="AR28" s="163"/>
      <c r="AS28" s="32"/>
      <c r="AT28" s="163"/>
      <c r="AU28" s="163"/>
      <c r="AV28" s="131"/>
      <c r="AW28" s="30" t="s">
        <v>493</v>
      </c>
    </row>
    <row r="29" spans="1:49" ht="33" customHeight="1" x14ac:dyDescent="0.25">
      <c r="A29" s="157"/>
      <c r="B29" s="150"/>
      <c r="C29" s="150"/>
      <c r="D29" s="150"/>
      <c r="E29" s="150"/>
      <c r="F29" s="150"/>
      <c r="G29" s="150"/>
      <c r="H29" s="150"/>
      <c r="I29" s="150"/>
      <c r="J29" s="150"/>
      <c r="K29" s="150"/>
      <c r="L29" s="127"/>
      <c r="M29" s="12" t="s">
        <v>248</v>
      </c>
      <c r="N29" s="32"/>
      <c r="O29" s="13" t="s">
        <v>2</v>
      </c>
      <c r="P29" s="13"/>
      <c r="Q29" s="13"/>
      <c r="R29" s="14"/>
      <c r="S29" s="13"/>
      <c r="T29" s="14" t="s">
        <v>2</v>
      </c>
      <c r="U29" s="22"/>
      <c r="V29" s="14" t="s">
        <v>2</v>
      </c>
      <c r="W29" s="14"/>
      <c r="X29" s="14" t="s">
        <v>2</v>
      </c>
      <c r="Y29" s="14"/>
      <c r="Z29" s="14"/>
      <c r="AA29" s="14" t="s">
        <v>2</v>
      </c>
      <c r="AB29" s="22"/>
      <c r="AC29" s="14"/>
      <c r="AD29" s="14" t="s">
        <v>2</v>
      </c>
      <c r="AE29" s="22"/>
      <c r="AF29" s="14"/>
      <c r="AG29" s="14"/>
      <c r="AH29" s="14" t="s">
        <v>2</v>
      </c>
      <c r="AI29" s="22"/>
      <c r="AJ29" s="14"/>
      <c r="AK29" s="14"/>
      <c r="AL29" s="14" t="s">
        <v>2</v>
      </c>
      <c r="AM29" s="22"/>
      <c r="AN29" s="163"/>
      <c r="AO29" s="163"/>
      <c r="AP29" s="163"/>
      <c r="AQ29" s="163"/>
      <c r="AR29" s="163"/>
      <c r="AS29" s="32"/>
      <c r="AT29" s="163"/>
      <c r="AU29" s="163"/>
      <c r="AV29" s="131"/>
      <c r="AW29" s="30" t="s">
        <v>493</v>
      </c>
    </row>
  </sheetData>
  <autoFilter ref="A13:AW29"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79">
    <mergeCell ref="F27:F29"/>
    <mergeCell ref="G27:G29"/>
    <mergeCell ref="H27:H29"/>
    <mergeCell ref="I27:I29"/>
    <mergeCell ref="J27:J29"/>
    <mergeCell ref="K27:K29"/>
    <mergeCell ref="G23:G26"/>
    <mergeCell ref="H23:H26"/>
    <mergeCell ref="I23:I26"/>
    <mergeCell ref="J23:J26"/>
    <mergeCell ref="K23:K26"/>
    <mergeCell ref="A27:A29"/>
    <mergeCell ref="B27:B29"/>
    <mergeCell ref="C27:C29"/>
    <mergeCell ref="D27:D29"/>
    <mergeCell ref="E27:E29"/>
    <mergeCell ref="H19:H22"/>
    <mergeCell ref="I19:I22"/>
    <mergeCell ref="J19:J22"/>
    <mergeCell ref="K19:K22"/>
    <mergeCell ref="A23:A26"/>
    <mergeCell ref="B23:B26"/>
    <mergeCell ref="C23:C26"/>
    <mergeCell ref="D23:D26"/>
    <mergeCell ref="E23:E26"/>
    <mergeCell ref="F23:F26"/>
    <mergeCell ref="K16:K18"/>
    <mergeCell ref="AN17:AR29"/>
    <mergeCell ref="AT17:AU29"/>
    <mergeCell ref="A19:A22"/>
    <mergeCell ref="B19:B22"/>
    <mergeCell ref="C19:C22"/>
    <mergeCell ref="D19:D22"/>
    <mergeCell ref="E19:E22"/>
    <mergeCell ref="F19:F22"/>
    <mergeCell ref="G19:G22"/>
    <mergeCell ref="E16:E18"/>
    <mergeCell ref="F16:F18"/>
    <mergeCell ref="G16:G18"/>
    <mergeCell ref="H16:H18"/>
    <mergeCell ref="I16:I18"/>
    <mergeCell ref="J16:J18"/>
    <mergeCell ref="A16:A18"/>
    <mergeCell ref="B16:B18"/>
    <mergeCell ref="C16:C18"/>
    <mergeCell ref="D16:D18"/>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X13:Y14"/>
    <mergeCell ref="A13:A15"/>
    <mergeCell ref="B13:B15"/>
    <mergeCell ref="C13:K13"/>
    <mergeCell ref="L13:L15"/>
    <mergeCell ref="M13:M15"/>
    <mergeCell ref="N13:N15"/>
    <mergeCell ref="O13:Q14"/>
    <mergeCell ref="R13:T14"/>
    <mergeCell ref="U13:U15"/>
    <mergeCell ref="V13:W14"/>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90C9-938A-45AE-885D-1A51F52C06B6}">
  <sheetPr>
    <tabColor rgb="FF92D050"/>
  </sheetPr>
  <dimension ref="A1:AW31"/>
  <sheetViews>
    <sheetView showGridLines="0"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sqref="A1:XFD1048576"/>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49.5" customHeight="1" x14ac:dyDescent="0.25">
      <c r="A16" s="157" t="s">
        <v>165</v>
      </c>
      <c r="B16" s="150" t="s">
        <v>2</v>
      </c>
      <c r="C16" s="150"/>
      <c r="D16" s="150"/>
      <c r="E16" s="150"/>
      <c r="F16" s="150"/>
      <c r="G16" s="150"/>
      <c r="H16" s="150"/>
      <c r="I16" s="150" t="s">
        <v>2</v>
      </c>
      <c r="J16" s="150"/>
      <c r="K16" s="150"/>
      <c r="L16" s="127"/>
      <c r="M16" s="174" t="s">
        <v>81</v>
      </c>
      <c r="N16" s="164"/>
      <c r="O16" s="13"/>
      <c r="P16" s="13" t="s">
        <v>2</v>
      </c>
      <c r="Q16" s="13"/>
      <c r="R16" s="14"/>
      <c r="S16" s="13" t="s">
        <v>2</v>
      </c>
      <c r="T16" s="14"/>
      <c r="U16" s="22"/>
      <c r="V16" s="14" t="s">
        <v>2</v>
      </c>
      <c r="W16" s="14"/>
      <c r="X16" s="14" t="s">
        <v>2</v>
      </c>
      <c r="Y16" s="14"/>
      <c r="Z16" s="14" t="s">
        <v>2</v>
      </c>
      <c r="AA16" s="14"/>
      <c r="AB16" s="22"/>
      <c r="AC16" s="14"/>
      <c r="AD16" s="14" t="s">
        <v>2</v>
      </c>
      <c r="AE16" s="22"/>
      <c r="AF16" s="14"/>
      <c r="AG16" s="14"/>
      <c r="AH16" s="14" t="s">
        <v>2</v>
      </c>
      <c r="AI16" s="22"/>
      <c r="AJ16" s="14"/>
      <c r="AK16" s="14"/>
      <c r="AL16" s="14" t="s">
        <v>2</v>
      </c>
      <c r="AM16" s="22"/>
      <c r="AN16" s="14" t="s">
        <v>2</v>
      </c>
      <c r="AO16" s="14"/>
      <c r="AP16" s="14"/>
      <c r="AQ16" s="14" t="s">
        <v>2</v>
      </c>
      <c r="AR16" s="14"/>
      <c r="AS16" s="32"/>
      <c r="AT16" s="14"/>
      <c r="AU16" s="14"/>
      <c r="AV16" s="28"/>
      <c r="AW16" s="15" t="s">
        <v>410</v>
      </c>
    </row>
    <row r="17" spans="1:49" ht="58.5" customHeight="1" x14ac:dyDescent="0.25">
      <c r="A17" s="157"/>
      <c r="B17" s="150"/>
      <c r="C17" s="150"/>
      <c r="D17" s="150"/>
      <c r="E17" s="150"/>
      <c r="F17" s="150"/>
      <c r="G17" s="150"/>
      <c r="H17" s="150"/>
      <c r="I17" s="150"/>
      <c r="J17" s="150"/>
      <c r="K17" s="150"/>
      <c r="L17" s="127"/>
      <c r="M17" s="175"/>
      <c r="N17" s="164"/>
      <c r="O17" s="13"/>
      <c r="P17" s="13" t="s">
        <v>2</v>
      </c>
      <c r="Q17" s="13"/>
      <c r="R17" s="14"/>
      <c r="S17" s="13" t="s">
        <v>2</v>
      </c>
      <c r="T17" s="14"/>
      <c r="U17" s="22"/>
      <c r="V17" s="14" t="s">
        <v>2</v>
      </c>
      <c r="W17" s="14"/>
      <c r="X17" s="14" t="s">
        <v>2</v>
      </c>
      <c r="Y17" s="14"/>
      <c r="Z17" s="14" t="s">
        <v>2</v>
      </c>
      <c r="AA17" s="14"/>
      <c r="AB17" s="22"/>
      <c r="AC17" s="14"/>
      <c r="AD17" s="14" t="s">
        <v>2</v>
      </c>
      <c r="AE17" s="22"/>
      <c r="AF17" s="14"/>
      <c r="AG17" s="14"/>
      <c r="AH17" s="14" t="s">
        <v>2</v>
      </c>
      <c r="AI17" s="22"/>
      <c r="AJ17" s="14"/>
      <c r="AK17" s="14"/>
      <c r="AL17" s="14" t="s">
        <v>2</v>
      </c>
      <c r="AM17" s="22"/>
      <c r="AN17" s="163"/>
      <c r="AO17" s="163"/>
      <c r="AP17" s="163"/>
      <c r="AQ17" s="163"/>
      <c r="AR17" s="163"/>
      <c r="AS17" s="32"/>
      <c r="AT17" s="177"/>
      <c r="AU17" s="177"/>
      <c r="AV17" s="28"/>
      <c r="AW17" s="15" t="s">
        <v>410</v>
      </c>
    </row>
    <row r="18" spans="1:49" ht="33" customHeight="1" x14ac:dyDescent="0.25">
      <c r="A18" s="157" t="s">
        <v>166</v>
      </c>
      <c r="B18" s="150" t="s">
        <v>2</v>
      </c>
      <c r="C18" s="150"/>
      <c r="D18" s="150"/>
      <c r="E18" s="150"/>
      <c r="F18" s="150"/>
      <c r="G18" s="150"/>
      <c r="H18" s="150"/>
      <c r="I18" s="150" t="s">
        <v>2</v>
      </c>
      <c r="J18" s="150"/>
      <c r="K18" s="150"/>
      <c r="L18" s="127"/>
      <c r="M18" s="12" t="s">
        <v>82</v>
      </c>
      <c r="N18" s="32"/>
      <c r="O18" s="13"/>
      <c r="P18" s="13" t="s">
        <v>2</v>
      </c>
      <c r="Q18" s="13"/>
      <c r="R18" s="14"/>
      <c r="S18" s="13"/>
      <c r="T18" s="14" t="s">
        <v>2</v>
      </c>
      <c r="U18" s="22"/>
      <c r="V18" s="14" t="s">
        <v>2</v>
      </c>
      <c r="W18" s="14"/>
      <c r="X18" s="14" t="s">
        <v>2</v>
      </c>
      <c r="Y18" s="14"/>
      <c r="Z18" s="14"/>
      <c r="AA18" s="14" t="s">
        <v>2</v>
      </c>
      <c r="AB18" s="22"/>
      <c r="AC18" s="14" t="s">
        <v>2</v>
      </c>
      <c r="AD18" s="14"/>
      <c r="AE18" s="22"/>
      <c r="AF18" s="14"/>
      <c r="AG18" s="14"/>
      <c r="AH18" s="14" t="s">
        <v>2</v>
      </c>
      <c r="AI18" s="22"/>
      <c r="AJ18" s="14"/>
      <c r="AK18" s="14"/>
      <c r="AL18" s="14" t="s">
        <v>2</v>
      </c>
      <c r="AM18" s="22"/>
      <c r="AN18" s="163"/>
      <c r="AO18" s="163"/>
      <c r="AP18" s="163"/>
      <c r="AQ18" s="163"/>
      <c r="AR18" s="163"/>
      <c r="AS18" s="32"/>
      <c r="AT18" s="177"/>
      <c r="AU18" s="177"/>
      <c r="AV18" s="28"/>
      <c r="AW18" s="15" t="s">
        <v>411</v>
      </c>
    </row>
    <row r="19" spans="1:49" ht="33" customHeight="1" x14ac:dyDescent="0.25">
      <c r="A19" s="157"/>
      <c r="B19" s="150"/>
      <c r="C19" s="150"/>
      <c r="D19" s="150"/>
      <c r="E19" s="150"/>
      <c r="F19" s="150"/>
      <c r="G19" s="150"/>
      <c r="H19" s="150"/>
      <c r="I19" s="150"/>
      <c r="J19" s="150"/>
      <c r="K19" s="150"/>
      <c r="L19" s="127"/>
      <c r="M19" s="12" t="s">
        <v>83</v>
      </c>
      <c r="N19" s="32"/>
      <c r="O19" s="13"/>
      <c r="P19" s="13" t="s">
        <v>2</v>
      </c>
      <c r="Q19" s="13"/>
      <c r="R19" s="14"/>
      <c r="S19" s="13"/>
      <c r="T19" s="14" t="s">
        <v>2</v>
      </c>
      <c r="U19" s="22"/>
      <c r="V19" s="14" t="s">
        <v>2</v>
      </c>
      <c r="W19" s="14"/>
      <c r="X19" s="14" t="s">
        <v>2</v>
      </c>
      <c r="Y19" s="14"/>
      <c r="Z19" s="14"/>
      <c r="AA19" s="14" t="s">
        <v>2</v>
      </c>
      <c r="AB19" s="22"/>
      <c r="AC19" s="14" t="s">
        <v>2</v>
      </c>
      <c r="AD19" s="14"/>
      <c r="AE19" s="22"/>
      <c r="AF19" s="14"/>
      <c r="AG19" s="14"/>
      <c r="AH19" s="14"/>
      <c r="AI19" s="22"/>
      <c r="AJ19" s="14"/>
      <c r="AK19" s="14"/>
      <c r="AL19" s="14" t="s">
        <v>2</v>
      </c>
      <c r="AM19" s="22"/>
      <c r="AN19" s="163"/>
      <c r="AO19" s="163"/>
      <c r="AP19" s="163"/>
      <c r="AQ19" s="163"/>
      <c r="AR19" s="163"/>
      <c r="AS19" s="32"/>
      <c r="AT19" s="177"/>
      <c r="AU19" s="177"/>
      <c r="AV19" s="28"/>
      <c r="AW19" s="15" t="s">
        <v>412</v>
      </c>
    </row>
    <row r="20" spans="1:49" ht="63.75" x14ac:dyDescent="0.25">
      <c r="A20" s="15" t="s">
        <v>167</v>
      </c>
      <c r="B20" s="13" t="s">
        <v>2</v>
      </c>
      <c r="C20" s="13"/>
      <c r="D20" s="13"/>
      <c r="E20" s="13"/>
      <c r="F20" s="13"/>
      <c r="G20" s="13"/>
      <c r="H20" s="13"/>
      <c r="I20" s="13" t="s">
        <v>2</v>
      </c>
      <c r="J20" s="13"/>
      <c r="K20" s="13"/>
      <c r="L20" s="127"/>
      <c r="M20" s="12" t="s">
        <v>84</v>
      </c>
      <c r="N20" s="32"/>
      <c r="O20" s="13"/>
      <c r="P20" s="13" t="s">
        <v>2</v>
      </c>
      <c r="Q20" s="13"/>
      <c r="R20" s="14"/>
      <c r="S20" s="13"/>
      <c r="T20" s="14"/>
      <c r="U20" s="22"/>
      <c r="V20" s="14" t="s">
        <v>2</v>
      </c>
      <c r="W20" s="14"/>
      <c r="X20" s="14" t="s">
        <v>2</v>
      </c>
      <c r="Y20" s="14"/>
      <c r="Z20" s="14"/>
      <c r="AA20" s="14" t="s">
        <v>2</v>
      </c>
      <c r="AB20" s="22"/>
      <c r="AC20" s="14" t="s">
        <v>2</v>
      </c>
      <c r="AD20" s="14"/>
      <c r="AE20" s="22"/>
      <c r="AF20" s="14"/>
      <c r="AG20" s="14"/>
      <c r="AH20" s="14" t="s">
        <v>2</v>
      </c>
      <c r="AI20" s="22"/>
      <c r="AJ20" s="14"/>
      <c r="AK20" s="14"/>
      <c r="AL20" s="14" t="s">
        <v>2</v>
      </c>
      <c r="AM20" s="22"/>
      <c r="AN20" s="163"/>
      <c r="AO20" s="163"/>
      <c r="AP20" s="163"/>
      <c r="AQ20" s="163"/>
      <c r="AR20" s="163"/>
      <c r="AS20" s="32"/>
      <c r="AT20" s="177"/>
      <c r="AU20" s="177"/>
      <c r="AV20" s="28"/>
      <c r="AW20" s="15" t="s">
        <v>413</v>
      </c>
    </row>
    <row r="21" spans="1:49" ht="33" customHeight="1" x14ac:dyDescent="0.25">
      <c r="A21" s="157" t="s">
        <v>168</v>
      </c>
      <c r="B21" s="150" t="s">
        <v>2</v>
      </c>
      <c r="C21" s="150"/>
      <c r="D21" s="150"/>
      <c r="E21" s="150"/>
      <c r="F21" s="150"/>
      <c r="G21" s="150"/>
      <c r="H21" s="150"/>
      <c r="I21" s="150" t="s">
        <v>2</v>
      </c>
      <c r="J21" s="150"/>
      <c r="K21" s="150"/>
      <c r="L21" s="127"/>
      <c r="M21" s="12" t="s">
        <v>169</v>
      </c>
      <c r="N21" s="32"/>
      <c r="O21" s="13"/>
      <c r="P21" s="13" t="s">
        <v>2</v>
      </c>
      <c r="Q21" s="13"/>
      <c r="R21" s="14"/>
      <c r="S21" s="13" t="s">
        <v>2</v>
      </c>
      <c r="T21" s="14"/>
      <c r="U21" s="22"/>
      <c r="V21" s="14" t="s">
        <v>2</v>
      </c>
      <c r="W21" s="14"/>
      <c r="X21" s="14" t="s">
        <v>2</v>
      </c>
      <c r="Y21" s="14"/>
      <c r="Z21" s="14" t="s">
        <v>2</v>
      </c>
      <c r="AA21" s="14"/>
      <c r="AB21" s="22"/>
      <c r="AC21" s="14"/>
      <c r="AD21" s="14" t="s">
        <v>2</v>
      </c>
      <c r="AE21" s="22"/>
      <c r="AF21" s="14"/>
      <c r="AG21" s="14"/>
      <c r="AH21" s="14" t="s">
        <v>2</v>
      </c>
      <c r="AI21" s="22"/>
      <c r="AJ21" s="14"/>
      <c r="AK21" s="14"/>
      <c r="AL21" s="14" t="s">
        <v>2</v>
      </c>
      <c r="AM21" s="22"/>
      <c r="AN21" s="163"/>
      <c r="AO21" s="163"/>
      <c r="AP21" s="163"/>
      <c r="AQ21" s="163"/>
      <c r="AR21" s="163"/>
      <c r="AS21" s="32"/>
      <c r="AT21" s="177"/>
      <c r="AU21" s="177"/>
      <c r="AV21" s="28"/>
      <c r="AW21" s="15" t="s">
        <v>414</v>
      </c>
    </row>
    <row r="22" spans="1:49" ht="33" customHeight="1" x14ac:dyDescent="0.25">
      <c r="A22" s="157"/>
      <c r="B22" s="150"/>
      <c r="C22" s="150"/>
      <c r="D22" s="150"/>
      <c r="E22" s="150"/>
      <c r="F22" s="150"/>
      <c r="G22" s="150"/>
      <c r="H22" s="150"/>
      <c r="I22" s="150"/>
      <c r="J22" s="150"/>
      <c r="K22" s="150"/>
      <c r="L22" s="127"/>
      <c r="M22" s="12" t="s">
        <v>85</v>
      </c>
      <c r="N22" s="32"/>
      <c r="O22" s="13"/>
      <c r="P22" s="13" t="s">
        <v>2</v>
      </c>
      <c r="Q22" s="13"/>
      <c r="R22" s="14"/>
      <c r="S22" s="13"/>
      <c r="T22" s="14" t="s">
        <v>2</v>
      </c>
      <c r="U22" s="22"/>
      <c r="V22" s="14" t="s">
        <v>2</v>
      </c>
      <c r="W22" s="14"/>
      <c r="X22" s="14" t="s">
        <v>2</v>
      </c>
      <c r="Y22" s="14"/>
      <c r="Z22" s="14"/>
      <c r="AA22" s="14" t="s">
        <v>2</v>
      </c>
      <c r="AB22" s="22"/>
      <c r="AC22" s="14" t="s">
        <v>2</v>
      </c>
      <c r="AD22" s="14"/>
      <c r="AE22" s="22"/>
      <c r="AF22" s="14"/>
      <c r="AG22" s="14"/>
      <c r="AH22" s="14" t="s">
        <v>2</v>
      </c>
      <c r="AI22" s="22"/>
      <c r="AJ22" s="14"/>
      <c r="AK22" s="14"/>
      <c r="AL22" s="14" t="s">
        <v>2</v>
      </c>
      <c r="AM22" s="22"/>
      <c r="AN22" s="163"/>
      <c r="AO22" s="163"/>
      <c r="AP22" s="163"/>
      <c r="AQ22" s="163"/>
      <c r="AR22" s="163"/>
      <c r="AS22" s="32"/>
      <c r="AT22" s="177"/>
      <c r="AU22" s="177"/>
      <c r="AV22" s="28"/>
      <c r="AW22" s="15" t="s">
        <v>415</v>
      </c>
    </row>
    <row r="23" spans="1:49" ht="63.75" x14ac:dyDescent="0.25">
      <c r="A23" s="15" t="s">
        <v>170</v>
      </c>
      <c r="B23" s="13" t="s">
        <v>2</v>
      </c>
      <c r="C23" s="13"/>
      <c r="D23" s="13"/>
      <c r="E23" s="13"/>
      <c r="F23" s="13"/>
      <c r="G23" s="13"/>
      <c r="H23" s="13"/>
      <c r="I23" s="13" t="s">
        <v>2</v>
      </c>
      <c r="J23" s="13"/>
      <c r="K23" s="13"/>
      <c r="L23" s="127"/>
      <c r="M23" s="12" t="s">
        <v>86</v>
      </c>
      <c r="N23" s="32"/>
      <c r="O23" s="13"/>
      <c r="P23" s="13" t="s">
        <v>2</v>
      </c>
      <c r="Q23" s="13"/>
      <c r="R23" s="14"/>
      <c r="S23" s="13"/>
      <c r="T23" s="14" t="s">
        <v>2</v>
      </c>
      <c r="U23" s="22"/>
      <c r="V23" s="14" t="s">
        <v>2</v>
      </c>
      <c r="W23" s="14"/>
      <c r="X23" s="14"/>
      <c r="Y23" s="14" t="s">
        <v>2</v>
      </c>
      <c r="Z23" s="14"/>
      <c r="AA23" s="14" t="s">
        <v>2</v>
      </c>
      <c r="AB23" s="22"/>
      <c r="AC23" s="14" t="s">
        <v>2</v>
      </c>
      <c r="AD23" s="14"/>
      <c r="AE23" s="22"/>
      <c r="AF23" s="14"/>
      <c r="AG23" s="14"/>
      <c r="AH23" s="14" t="s">
        <v>2</v>
      </c>
      <c r="AI23" s="22"/>
      <c r="AJ23" s="14"/>
      <c r="AK23" s="14"/>
      <c r="AL23" s="14" t="s">
        <v>2</v>
      </c>
      <c r="AM23" s="22"/>
      <c r="AN23" s="163"/>
      <c r="AO23" s="163"/>
      <c r="AP23" s="163"/>
      <c r="AQ23" s="163"/>
      <c r="AR23" s="163"/>
      <c r="AS23" s="32"/>
      <c r="AT23" s="177"/>
      <c r="AU23" s="177"/>
      <c r="AV23" s="36"/>
      <c r="AW23" s="15" t="s">
        <v>416</v>
      </c>
    </row>
    <row r="24" spans="1:49" ht="51" x14ac:dyDescent="0.25">
      <c r="A24" s="15" t="s">
        <v>171</v>
      </c>
      <c r="B24" s="13" t="s">
        <v>2</v>
      </c>
      <c r="C24" s="13"/>
      <c r="D24" s="13"/>
      <c r="E24" s="13"/>
      <c r="F24" s="13"/>
      <c r="G24" s="13"/>
      <c r="H24" s="13"/>
      <c r="I24" s="13" t="s">
        <v>2</v>
      </c>
      <c r="J24" s="13"/>
      <c r="K24" s="13"/>
      <c r="L24" s="127"/>
      <c r="M24" s="12" t="s">
        <v>87</v>
      </c>
      <c r="N24" s="32"/>
      <c r="O24" s="13"/>
      <c r="P24" s="13" t="s">
        <v>2</v>
      </c>
      <c r="Q24" s="13"/>
      <c r="R24" s="14"/>
      <c r="S24" s="13"/>
      <c r="T24" s="14" t="s">
        <v>2</v>
      </c>
      <c r="U24" s="22"/>
      <c r="V24" s="14" t="s">
        <v>2</v>
      </c>
      <c r="W24" s="14"/>
      <c r="X24" s="14" t="s">
        <v>2</v>
      </c>
      <c r="Y24" s="14"/>
      <c r="Z24" s="14"/>
      <c r="AA24" s="14" t="s">
        <v>2</v>
      </c>
      <c r="AB24" s="22"/>
      <c r="AC24" s="14" t="s">
        <v>2</v>
      </c>
      <c r="AD24" s="14"/>
      <c r="AE24" s="22"/>
      <c r="AF24" s="14"/>
      <c r="AG24" s="14"/>
      <c r="AH24" s="14" t="s">
        <v>2</v>
      </c>
      <c r="AI24" s="22"/>
      <c r="AJ24" s="14"/>
      <c r="AK24" s="14"/>
      <c r="AL24" s="14" t="s">
        <v>2</v>
      </c>
      <c r="AM24" s="22"/>
      <c r="AN24" s="163"/>
      <c r="AO24" s="163"/>
      <c r="AP24" s="163"/>
      <c r="AQ24" s="163"/>
      <c r="AR24" s="163"/>
      <c r="AS24" s="32"/>
      <c r="AT24" s="177"/>
      <c r="AU24" s="177"/>
      <c r="AV24" s="36"/>
      <c r="AW24" s="15" t="s">
        <v>417</v>
      </c>
    </row>
    <row r="25" spans="1:49" ht="51" x14ac:dyDescent="0.25">
      <c r="A25" s="15" t="s">
        <v>172</v>
      </c>
      <c r="B25" s="13" t="s">
        <v>2</v>
      </c>
      <c r="C25" s="13"/>
      <c r="D25" s="13"/>
      <c r="E25" s="13"/>
      <c r="F25" s="13"/>
      <c r="G25" s="13"/>
      <c r="H25" s="13"/>
      <c r="I25" s="13" t="s">
        <v>2</v>
      </c>
      <c r="J25" s="13"/>
      <c r="K25" s="13"/>
      <c r="L25" s="127"/>
      <c r="M25" s="12" t="s">
        <v>88</v>
      </c>
      <c r="N25" s="32"/>
      <c r="O25" s="13"/>
      <c r="P25" s="13" t="s">
        <v>2</v>
      </c>
      <c r="Q25" s="13"/>
      <c r="R25" s="14"/>
      <c r="S25" s="13"/>
      <c r="T25" s="14" t="s">
        <v>2</v>
      </c>
      <c r="U25" s="22"/>
      <c r="V25" s="14" t="s">
        <v>2</v>
      </c>
      <c r="W25" s="14"/>
      <c r="X25" s="14" t="s">
        <v>2</v>
      </c>
      <c r="Y25" s="14"/>
      <c r="Z25" s="14"/>
      <c r="AA25" s="14" t="s">
        <v>2</v>
      </c>
      <c r="AB25" s="22"/>
      <c r="AC25" s="14" t="s">
        <v>2</v>
      </c>
      <c r="AD25" s="14"/>
      <c r="AE25" s="22"/>
      <c r="AF25" s="14"/>
      <c r="AG25" s="14"/>
      <c r="AH25" s="14" t="s">
        <v>2</v>
      </c>
      <c r="AI25" s="22"/>
      <c r="AJ25" s="14"/>
      <c r="AK25" s="14"/>
      <c r="AL25" s="14" t="s">
        <v>2</v>
      </c>
      <c r="AM25" s="22"/>
      <c r="AN25" s="163"/>
      <c r="AO25" s="163"/>
      <c r="AP25" s="163"/>
      <c r="AQ25" s="163"/>
      <c r="AR25" s="163"/>
      <c r="AS25" s="32"/>
      <c r="AT25" s="177"/>
      <c r="AU25" s="177"/>
      <c r="AV25" s="36"/>
      <c r="AW25" s="15" t="s">
        <v>417</v>
      </c>
    </row>
    <row r="26" spans="1:49" ht="76.5" x14ac:dyDescent="0.25">
      <c r="A26" s="15" t="s">
        <v>173</v>
      </c>
      <c r="B26" s="13" t="s">
        <v>2</v>
      </c>
      <c r="C26" s="13"/>
      <c r="D26" s="13"/>
      <c r="E26" s="13"/>
      <c r="F26" s="13"/>
      <c r="G26" s="13"/>
      <c r="H26" s="13"/>
      <c r="I26" s="13" t="s">
        <v>2</v>
      </c>
      <c r="J26" s="13"/>
      <c r="K26" s="13"/>
      <c r="L26" s="127"/>
      <c r="M26" s="12" t="s">
        <v>89</v>
      </c>
      <c r="N26" s="32"/>
      <c r="O26" s="13"/>
      <c r="P26" s="13" t="s">
        <v>2</v>
      </c>
      <c r="Q26" s="13"/>
      <c r="R26" s="14"/>
      <c r="S26" s="13"/>
      <c r="T26" s="14"/>
      <c r="U26" s="22"/>
      <c r="V26" s="14" t="s">
        <v>2</v>
      </c>
      <c r="W26" s="14"/>
      <c r="X26" s="14"/>
      <c r="Y26" s="14" t="s">
        <v>2</v>
      </c>
      <c r="Z26" s="14"/>
      <c r="AA26" s="14" t="s">
        <v>2</v>
      </c>
      <c r="AB26" s="22"/>
      <c r="AC26" s="14" t="s">
        <v>2</v>
      </c>
      <c r="AD26" s="14"/>
      <c r="AE26" s="22"/>
      <c r="AF26" s="14"/>
      <c r="AG26" s="14"/>
      <c r="AH26" s="14" t="s">
        <v>2</v>
      </c>
      <c r="AI26" s="22"/>
      <c r="AJ26" s="14"/>
      <c r="AK26" s="14"/>
      <c r="AL26" s="14" t="s">
        <v>2</v>
      </c>
      <c r="AM26" s="22"/>
      <c r="AN26" s="163"/>
      <c r="AO26" s="163"/>
      <c r="AP26" s="163"/>
      <c r="AQ26" s="163"/>
      <c r="AR26" s="163"/>
      <c r="AS26" s="32"/>
      <c r="AT26" s="177"/>
      <c r="AU26" s="177"/>
      <c r="AV26" s="36"/>
      <c r="AW26" s="15" t="s">
        <v>418</v>
      </c>
    </row>
    <row r="27" spans="1:49" ht="33" customHeight="1" x14ac:dyDescent="0.25">
      <c r="A27" s="157" t="s">
        <v>174</v>
      </c>
      <c r="B27" s="150" t="s">
        <v>2</v>
      </c>
      <c r="C27" s="150"/>
      <c r="D27" s="150"/>
      <c r="E27" s="150"/>
      <c r="F27" s="150"/>
      <c r="G27" s="150"/>
      <c r="H27" s="150"/>
      <c r="I27" s="150" t="s">
        <v>2</v>
      </c>
      <c r="J27" s="150"/>
      <c r="K27" s="150"/>
      <c r="L27" s="127"/>
      <c r="M27" s="12" t="s">
        <v>90</v>
      </c>
      <c r="N27" s="32"/>
      <c r="O27" s="13"/>
      <c r="P27" s="13" t="s">
        <v>2</v>
      </c>
      <c r="Q27" s="13"/>
      <c r="R27" s="14"/>
      <c r="S27" s="13"/>
      <c r="T27" s="14" t="s">
        <v>2</v>
      </c>
      <c r="U27" s="22"/>
      <c r="V27" s="14"/>
      <c r="W27" s="14" t="s">
        <v>2</v>
      </c>
      <c r="X27" s="14" t="s">
        <v>2</v>
      </c>
      <c r="Y27" s="14"/>
      <c r="Z27" s="14"/>
      <c r="AA27" s="14" t="s">
        <v>2</v>
      </c>
      <c r="AB27" s="22"/>
      <c r="AC27" s="14" t="s">
        <v>2</v>
      </c>
      <c r="AD27" s="14"/>
      <c r="AE27" s="22"/>
      <c r="AF27" s="14"/>
      <c r="AG27" s="14"/>
      <c r="AH27" s="14" t="s">
        <v>2</v>
      </c>
      <c r="AI27" s="22"/>
      <c r="AJ27" s="14"/>
      <c r="AK27" s="14"/>
      <c r="AL27" s="14" t="s">
        <v>2</v>
      </c>
      <c r="AM27" s="22"/>
      <c r="AN27" s="163"/>
      <c r="AO27" s="163"/>
      <c r="AP27" s="163"/>
      <c r="AQ27" s="163"/>
      <c r="AR27" s="163"/>
      <c r="AS27" s="32"/>
      <c r="AT27" s="177"/>
      <c r="AU27" s="177"/>
      <c r="AV27" s="36"/>
      <c r="AW27" s="15" t="s">
        <v>419</v>
      </c>
    </row>
    <row r="28" spans="1:49" ht="33" customHeight="1" x14ac:dyDescent="0.25">
      <c r="A28" s="157"/>
      <c r="B28" s="150"/>
      <c r="C28" s="150"/>
      <c r="D28" s="150"/>
      <c r="E28" s="150"/>
      <c r="F28" s="150"/>
      <c r="G28" s="150"/>
      <c r="H28" s="150"/>
      <c r="I28" s="150"/>
      <c r="J28" s="150"/>
      <c r="K28" s="150"/>
      <c r="L28" s="127"/>
      <c r="M28" s="12" t="s">
        <v>91</v>
      </c>
      <c r="N28" s="32"/>
      <c r="O28" s="13"/>
      <c r="P28" s="13" t="s">
        <v>2</v>
      </c>
      <c r="Q28" s="13"/>
      <c r="R28" s="14"/>
      <c r="S28" s="13" t="s">
        <v>2</v>
      </c>
      <c r="T28" s="14"/>
      <c r="U28" s="22"/>
      <c r="V28" s="14"/>
      <c r="W28" s="14" t="s">
        <v>2</v>
      </c>
      <c r="X28" s="14" t="s">
        <v>2</v>
      </c>
      <c r="Y28" s="14"/>
      <c r="Z28" s="14" t="s">
        <v>2</v>
      </c>
      <c r="AA28" s="14"/>
      <c r="AB28" s="22"/>
      <c r="AC28" s="14" t="s">
        <v>2</v>
      </c>
      <c r="AD28" s="14"/>
      <c r="AE28" s="22"/>
      <c r="AF28" s="14"/>
      <c r="AG28" s="14"/>
      <c r="AH28" s="14" t="s">
        <v>2</v>
      </c>
      <c r="AI28" s="22"/>
      <c r="AJ28" s="14"/>
      <c r="AK28" s="14"/>
      <c r="AL28" s="14" t="s">
        <v>2</v>
      </c>
      <c r="AM28" s="22"/>
      <c r="AN28" s="163"/>
      <c r="AO28" s="163"/>
      <c r="AP28" s="163"/>
      <c r="AQ28" s="163"/>
      <c r="AR28" s="163"/>
      <c r="AS28" s="32"/>
      <c r="AT28" s="177"/>
      <c r="AU28" s="177"/>
      <c r="AV28" s="28"/>
      <c r="AW28" s="15" t="s">
        <v>420</v>
      </c>
    </row>
    <row r="29" spans="1:49" ht="33" customHeight="1" x14ac:dyDescent="0.25">
      <c r="A29" s="157" t="s">
        <v>175</v>
      </c>
      <c r="B29" s="150" t="s">
        <v>2</v>
      </c>
      <c r="C29" s="150"/>
      <c r="D29" s="150"/>
      <c r="E29" s="150"/>
      <c r="F29" s="150"/>
      <c r="G29" s="150"/>
      <c r="H29" s="150"/>
      <c r="I29" s="150" t="s">
        <v>2</v>
      </c>
      <c r="J29" s="150"/>
      <c r="K29" s="150"/>
      <c r="L29" s="127"/>
      <c r="M29" s="12" t="s">
        <v>92</v>
      </c>
      <c r="N29" s="32"/>
      <c r="O29" s="13"/>
      <c r="P29" s="13" t="s">
        <v>2</v>
      </c>
      <c r="Q29" s="13"/>
      <c r="R29" s="14"/>
      <c r="S29" s="13"/>
      <c r="T29" s="14"/>
      <c r="U29" s="22"/>
      <c r="V29" s="14" t="s">
        <v>2</v>
      </c>
      <c r="W29" s="14"/>
      <c r="X29" s="14" t="s">
        <v>2</v>
      </c>
      <c r="Y29" s="14"/>
      <c r="Z29" s="14"/>
      <c r="AA29" s="14" t="s">
        <v>2</v>
      </c>
      <c r="AB29" s="22"/>
      <c r="AC29" s="14" t="s">
        <v>2</v>
      </c>
      <c r="AD29" s="14"/>
      <c r="AE29" s="22"/>
      <c r="AF29" s="14"/>
      <c r="AG29" s="14"/>
      <c r="AH29" s="14" t="s">
        <v>2</v>
      </c>
      <c r="AI29" s="22"/>
      <c r="AJ29" s="14"/>
      <c r="AK29" s="14"/>
      <c r="AL29" s="14" t="s">
        <v>2</v>
      </c>
      <c r="AM29" s="22"/>
      <c r="AN29" s="163"/>
      <c r="AO29" s="163"/>
      <c r="AP29" s="163"/>
      <c r="AQ29" s="163"/>
      <c r="AR29" s="163"/>
      <c r="AS29" s="32"/>
      <c r="AT29" s="177"/>
      <c r="AU29" s="177"/>
      <c r="AV29" s="36"/>
      <c r="AW29" s="15" t="s">
        <v>421</v>
      </c>
    </row>
    <row r="30" spans="1:49" ht="33" customHeight="1" x14ac:dyDescent="0.25">
      <c r="A30" s="157"/>
      <c r="B30" s="150"/>
      <c r="C30" s="150"/>
      <c r="D30" s="150"/>
      <c r="E30" s="150"/>
      <c r="F30" s="150"/>
      <c r="G30" s="150"/>
      <c r="H30" s="150"/>
      <c r="I30" s="150"/>
      <c r="J30" s="150"/>
      <c r="K30" s="150"/>
      <c r="L30" s="127"/>
      <c r="M30" s="12" t="s">
        <v>93</v>
      </c>
      <c r="N30" s="32"/>
      <c r="O30" s="13"/>
      <c r="P30" s="13" t="s">
        <v>2</v>
      </c>
      <c r="Q30" s="13"/>
      <c r="R30" s="14"/>
      <c r="S30" s="13"/>
      <c r="T30" s="14"/>
      <c r="U30" s="22"/>
      <c r="V30" s="14" t="s">
        <v>2</v>
      </c>
      <c r="W30" s="14"/>
      <c r="X30" s="14"/>
      <c r="Y30" s="14" t="s">
        <v>2</v>
      </c>
      <c r="Z30" s="14"/>
      <c r="AA30" s="14" t="s">
        <v>2</v>
      </c>
      <c r="AB30" s="22"/>
      <c r="AC30" s="14" t="s">
        <v>2</v>
      </c>
      <c r="AD30" s="14"/>
      <c r="AE30" s="22"/>
      <c r="AF30" s="14"/>
      <c r="AG30" s="14"/>
      <c r="AH30" s="14" t="s">
        <v>2</v>
      </c>
      <c r="AI30" s="22"/>
      <c r="AJ30" s="14"/>
      <c r="AK30" s="14"/>
      <c r="AL30" s="14" t="s">
        <v>2</v>
      </c>
      <c r="AM30" s="22"/>
      <c r="AN30" s="163"/>
      <c r="AO30" s="163"/>
      <c r="AP30" s="163"/>
      <c r="AQ30" s="163"/>
      <c r="AR30" s="163"/>
      <c r="AS30" s="32"/>
      <c r="AT30" s="177"/>
      <c r="AU30" s="177"/>
      <c r="AV30" s="28"/>
      <c r="AW30" s="15" t="s">
        <v>422</v>
      </c>
    </row>
    <row r="31" spans="1:49" ht="63.75" x14ac:dyDescent="0.25">
      <c r="A31" s="15" t="s">
        <v>176</v>
      </c>
      <c r="B31" s="13" t="s">
        <v>2</v>
      </c>
      <c r="C31" s="13"/>
      <c r="D31" s="13"/>
      <c r="E31" s="13"/>
      <c r="F31" s="13"/>
      <c r="G31" s="13"/>
      <c r="H31" s="13"/>
      <c r="I31" s="13" t="s">
        <v>2</v>
      </c>
      <c r="J31" s="13"/>
      <c r="K31" s="13"/>
      <c r="L31" s="127"/>
      <c r="M31" s="12" t="s">
        <v>94</v>
      </c>
      <c r="N31" s="32"/>
      <c r="O31" s="13"/>
      <c r="P31" s="13" t="s">
        <v>2</v>
      </c>
      <c r="Q31" s="13"/>
      <c r="R31" s="14"/>
      <c r="S31" s="13"/>
      <c r="T31" s="14" t="s">
        <v>2</v>
      </c>
      <c r="U31" s="22"/>
      <c r="V31" s="14" t="s">
        <v>2</v>
      </c>
      <c r="W31" s="14"/>
      <c r="X31" s="14" t="s">
        <v>2</v>
      </c>
      <c r="Y31" s="14"/>
      <c r="Z31" s="14"/>
      <c r="AA31" s="14" t="s">
        <v>2</v>
      </c>
      <c r="AB31" s="22"/>
      <c r="AC31" s="14" t="s">
        <v>2</v>
      </c>
      <c r="AD31" s="14"/>
      <c r="AE31" s="22"/>
      <c r="AF31" s="14"/>
      <c r="AG31" s="14"/>
      <c r="AH31" s="14" t="s">
        <v>2</v>
      </c>
      <c r="AI31" s="22"/>
      <c r="AJ31" s="14"/>
      <c r="AK31" s="14"/>
      <c r="AL31" s="14" t="s">
        <v>2</v>
      </c>
      <c r="AM31" s="22"/>
      <c r="AN31" s="163"/>
      <c r="AO31" s="163"/>
      <c r="AP31" s="163"/>
      <c r="AQ31" s="163"/>
      <c r="AR31" s="163"/>
      <c r="AS31" s="32"/>
      <c r="AT31" s="177"/>
      <c r="AU31" s="177"/>
      <c r="AV31" s="28"/>
      <c r="AW31" s="15" t="s">
        <v>423</v>
      </c>
    </row>
  </sheetData>
  <autoFilter ref="A13:AW31"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2">
    <mergeCell ref="J29:J30"/>
    <mergeCell ref="K29:K30"/>
    <mergeCell ref="K27:K28"/>
    <mergeCell ref="A29:A30"/>
    <mergeCell ref="B29:B30"/>
    <mergeCell ref="C29:C30"/>
    <mergeCell ref="D29:D30"/>
    <mergeCell ref="E29:E30"/>
    <mergeCell ref="F29:F30"/>
    <mergeCell ref="G29:G30"/>
    <mergeCell ref="H29:H30"/>
    <mergeCell ref="I29:I30"/>
    <mergeCell ref="E27:E28"/>
    <mergeCell ref="F27:F28"/>
    <mergeCell ref="G27:G28"/>
    <mergeCell ref="H27:H28"/>
    <mergeCell ref="I27:I28"/>
    <mergeCell ref="J27:J28"/>
    <mergeCell ref="F21:F22"/>
    <mergeCell ref="G21:G22"/>
    <mergeCell ref="H21:H22"/>
    <mergeCell ref="I21:I22"/>
    <mergeCell ref="J21:J22"/>
    <mergeCell ref="K21:K22"/>
    <mergeCell ref="G18:G19"/>
    <mergeCell ref="H18:H19"/>
    <mergeCell ref="I18:I19"/>
    <mergeCell ref="J18:J19"/>
    <mergeCell ref="K18:K19"/>
    <mergeCell ref="A21:A22"/>
    <mergeCell ref="B21:B22"/>
    <mergeCell ref="C21:C22"/>
    <mergeCell ref="D21:D22"/>
    <mergeCell ref="E21:E22"/>
    <mergeCell ref="M16:M17"/>
    <mergeCell ref="N16:N17"/>
    <mergeCell ref="AN17:AR31"/>
    <mergeCell ref="AT17:AU31"/>
    <mergeCell ref="A18:A19"/>
    <mergeCell ref="B18:B19"/>
    <mergeCell ref="C18:C19"/>
    <mergeCell ref="D18:D19"/>
    <mergeCell ref="E18:E19"/>
    <mergeCell ref="F18:F19"/>
    <mergeCell ref="F16:F17"/>
    <mergeCell ref="G16:G17"/>
    <mergeCell ref="H16:H17"/>
    <mergeCell ref="I16:I17"/>
    <mergeCell ref="J16:J17"/>
    <mergeCell ref="K16:K17"/>
    <mergeCell ref="A16:A17"/>
    <mergeCell ref="B16:B17"/>
    <mergeCell ref="C16:C17"/>
    <mergeCell ref="D16:D17"/>
    <mergeCell ref="E16:E17"/>
    <mergeCell ref="A27:A28"/>
    <mergeCell ref="B27:B28"/>
    <mergeCell ref="C27:C28"/>
    <mergeCell ref="D27:D28"/>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X13:Y14"/>
    <mergeCell ref="A13:A15"/>
    <mergeCell ref="B13:B15"/>
    <mergeCell ref="C13:K13"/>
    <mergeCell ref="L13:L15"/>
    <mergeCell ref="M13:M15"/>
    <mergeCell ref="N13:N15"/>
    <mergeCell ref="O13:Q14"/>
    <mergeCell ref="R13:T14"/>
    <mergeCell ref="U13:U15"/>
    <mergeCell ref="V13:W14"/>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FE89-83AF-4F2C-A9EE-B45C608936E7}">
  <sheetPr>
    <tabColor rgb="FF92D050"/>
  </sheetPr>
  <dimension ref="A1:AW21"/>
  <sheetViews>
    <sheetView showGridLines="0" zoomScale="85" zoomScaleNormal="85" workbookViewId="0">
      <pane xSplit="1" ySplit="15" topLeftCell="D16" activePane="bottomRight" state="frozenSplit"/>
      <selection activeCell="B13" sqref="B13:K29"/>
      <selection pane="topRight" activeCell="B13" sqref="B13:K29"/>
      <selection pane="bottomLeft" activeCell="B13" sqref="B13:K29"/>
      <selection pane="bottomRight" activeCell="M16" sqref="M16"/>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3" customHeight="1" x14ac:dyDescent="0.25">
      <c r="A16" s="157" t="s">
        <v>345</v>
      </c>
      <c r="B16" s="150" t="s">
        <v>2</v>
      </c>
      <c r="C16" s="150"/>
      <c r="D16" s="150"/>
      <c r="E16" s="150"/>
      <c r="F16" s="150"/>
      <c r="G16" s="150" t="s">
        <v>2</v>
      </c>
      <c r="H16" s="150"/>
      <c r="I16" s="150" t="s">
        <v>2</v>
      </c>
      <c r="J16" s="150"/>
      <c r="K16" s="150"/>
      <c r="L16" s="127"/>
      <c r="M16" s="109" t="s">
        <v>349</v>
      </c>
      <c r="N16" s="22"/>
      <c r="O16" s="13"/>
      <c r="P16" s="13" t="s">
        <v>2</v>
      </c>
      <c r="Q16" s="13"/>
      <c r="R16" s="14"/>
      <c r="S16" s="13" t="s">
        <v>12</v>
      </c>
      <c r="T16" s="14"/>
      <c r="U16" s="22"/>
      <c r="V16" s="14"/>
      <c r="W16" s="14"/>
      <c r="X16" s="14"/>
      <c r="Y16" s="14"/>
      <c r="Z16" s="14" t="s">
        <v>2</v>
      </c>
      <c r="AA16" s="14"/>
      <c r="AB16" s="22"/>
      <c r="AC16" s="14"/>
      <c r="AD16" s="14"/>
      <c r="AE16" s="22"/>
      <c r="AF16" s="14"/>
      <c r="AG16" s="14"/>
      <c r="AH16" s="14"/>
      <c r="AI16" s="22"/>
      <c r="AJ16" s="14"/>
      <c r="AK16" s="14"/>
      <c r="AL16" s="14"/>
      <c r="AM16" s="22"/>
      <c r="AN16" s="14"/>
      <c r="AO16" s="14"/>
      <c r="AP16" s="14"/>
      <c r="AQ16" s="14"/>
      <c r="AR16" s="14"/>
      <c r="AS16" s="32"/>
      <c r="AT16" s="14"/>
      <c r="AU16" s="14"/>
      <c r="AV16" s="28"/>
      <c r="AW16" s="15" t="s">
        <v>455</v>
      </c>
    </row>
    <row r="17" spans="1:49" ht="33" customHeight="1" x14ac:dyDescent="0.25">
      <c r="A17" s="157"/>
      <c r="B17" s="150"/>
      <c r="C17" s="150"/>
      <c r="D17" s="150"/>
      <c r="E17" s="150"/>
      <c r="F17" s="150"/>
      <c r="G17" s="150"/>
      <c r="H17" s="150"/>
      <c r="I17" s="150"/>
      <c r="J17" s="150"/>
      <c r="K17" s="150"/>
      <c r="L17" s="127"/>
      <c r="M17" s="12" t="s">
        <v>349</v>
      </c>
      <c r="N17" s="32"/>
      <c r="O17" s="13"/>
      <c r="P17" s="13" t="s">
        <v>2</v>
      </c>
      <c r="Q17" s="13"/>
      <c r="R17" s="14"/>
      <c r="S17" s="13" t="s">
        <v>12</v>
      </c>
      <c r="T17" s="14"/>
      <c r="U17" s="22"/>
      <c r="V17" s="14"/>
      <c r="W17" s="14"/>
      <c r="X17" s="14"/>
      <c r="Y17" s="14"/>
      <c r="Z17" s="14" t="s">
        <v>2</v>
      </c>
      <c r="AA17" s="14"/>
      <c r="AB17" s="22"/>
      <c r="AC17" s="14"/>
      <c r="AD17" s="14"/>
      <c r="AE17" s="22"/>
      <c r="AF17" s="14"/>
      <c r="AG17" s="14"/>
      <c r="AH17" s="14"/>
      <c r="AI17" s="22"/>
      <c r="AJ17" s="14"/>
      <c r="AK17" s="14"/>
      <c r="AL17" s="14"/>
      <c r="AM17" s="22"/>
      <c r="AN17" s="163"/>
      <c r="AO17" s="163"/>
      <c r="AP17" s="163"/>
      <c r="AQ17" s="163"/>
      <c r="AR17" s="163"/>
      <c r="AS17" s="32"/>
      <c r="AT17" s="177"/>
      <c r="AU17" s="177"/>
      <c r="AV17" s="28"/>
      <c r="AW17" s="15" t="s">
        <v>455</v>
      </c>
    </row>
    <row r="18" spans="1:49" ht="33" customHeight="1" x14ac:dyDescent="0.25">
      <c r="A18" s="157" t="s">
        <v>346</v>
      </c>
      <c r="B18" s="150" t="s">
        <v>2</v>
      </c>
      <c r="C18" s="150"/>
      <c r="D18" s="150"/>
      <c r="E18" s="150" t="s">
        <v>2</v>
      </c>
      <c r="F18" s="150"/>
      <c r="G18" s="150"/>
      <c r="H18" s="150"/>
      <c r="I18" s="150" t="s">
        <v>2</v>
      </c>
      <c r="J18" s="150"/>
      <c r="K18" s="150"/>
      <c r="L18" s="127"/>
      <c r="M18" s="109" t="s">
        <v>349</v>
      </c>
      <c r="N18" s="22"/>
      <c r="O18" s="13"/>
      <c r="P18" s="13" t="s">
        <v>12</v>
      </c>
      <c r="Q18" s="13"/>
      <c r="R18" s="14"/>
      <c r="S18" s="13" t="s">
        <v>12</v>
      </c>
      <c r="T18" s="14"/>
      <c r="U18" s="22"/>
      <c r="V18" s="14"/>
      <c r="W18" s="14"/>
      <c r="X18" s="14"/>
      <c r="Y18" s="14"/>
      <c r="Z18" s="14" t="s">
        <v>12</v>
      </c>
      <c r="AA18" s="14"/>
      <c r="AB18" s="22"/>
      <c r="AC18" s="14"/>
      <c r="AD18" s="14"/>
      <c r="AE18" s="22"/>
      <c r="AF18" s="14"/>
      <c r="AG18" s="14"/>
      <c r="AH18" s="14"/>
      <c r="AI18" s="22"/>
      <c r="AJ18" s="14"/>
      <c r="AK18" s="14"/>
      <c r="AL18" s="14"/>
      <c r="AM18" s="22"/>
      <c r="AN18" s="163"/>
      <c r="AO18" s="163"/>
      <c r="AP18" s="163"/>
      <c r="AQ18" s="163"/>
      <c r="AR18" s="163"/>
      <c r="AS18" s="32"/>
      <c r="AT18" s="177"/>
      <c r="AU18" s="177"/>
      <c r="AV18" s="28"/>
      <c r="AW18" s="15" t="s">
        <v>455</v>
      </c>
    </row>
    <row r="19" spans="1:49" ht="33" customHeight="1" x14ac:dyDescent="0.25">
      <c r="A19" s="157"/>
      <c r="B19" s="150"/>
      <c r="C19" s="150"/>
      <c r="D19" s="150"/>
      <c r="E19" s="150"/>
      <c r="F19" s="150"/>
      <c r="G19" s="150"/>
      <c r="H19" s="150"/>
      <c r="I19" s="150"/>
      <c r="J19" s="150"/>
      <c r="K19" s="150"/>
      <c r="L19" s="127"/>
      <c r="M19" s="12" t="s">
        <v>349</v>
      </c>
      <c r="N19" s="32"/>
      <c r="O19" s="13"/>
      <c r="P19" s="13" t="s">
        <v>12</v>
      </c>
      <c r="Q19" s="13"/>
      <c r="R19" s="14"/>
      <c r="S19" s="13" t="s">
        <v>12</v>
      </c>
      <c r="T19" s="14"/>
      <c r="U19" s="22"/>
      <c r="V19" s="14"/>
      <c r="W19" s="14"/>
      <c r="X19" s="14"/>
      <c r="Y19" s="14"/>
      <c r="Z19" s="14" t="s">
        <v>12</v>
      </c>
      <c r="AA19" s="14"/>
      <c r="AB19" s="22"/>
      <c r="AC19" s="14"/>
      <c r="AD19" s="14"/>
      <c r="AE19" s="22"/>
      <c r="AF19" s="14"/>
      <c r="AG19" s="14"/>
      <c r="AH19" s="14"/>
      <c r="AI19" s="22"/>
      <c r="AJ19" s="14"/>
      <c r="AK19" s="14"/>
      <c r="AL19" s="14"/>
      <c r="AM19" s="22"/>
      <c r="AN19" s="163"/>
      <c r="AO19" s="163"/>
      <c r="AP19" s="163"/>
      <c r="AQ19" s="163"/>
      <c r="AR19" s="163"/>
      <c r="AS19" s="32"/>
      <c r="AT19" s="177"/>
      <c r="AU19" s="177"/>
      <c r="AV19" s="28"/>
      <c r="AW19" s="12" t="s">
        <v>455</v>
      </c>
    </row>
    <row r="20" spans="1:49" ht="33" customHeight="1" x14ac:dyDescent="0.25">
      <c r="A20" s="15" t="s">
        <v>347</v>
      </c>
      <c r="B20" s="13" t="s">
        <v>2</v>
      </c>
      <c r="C20" s="13"/>
      <c r="D20" s="13"/>
      <c r="E20" s="13"/>
      <c r="F20" s="13"/>
      <c r="G20" s="13"/>
      <c r="H20" s="13"/>
      <c r="I20" s="13" t="s">
        <v>2</v>
      </c>
      <c r="J20" s="13"/>
      <c r="K20" s="13"/>
      <c r="L20" s="127"/>
      <c r="M20" s="12" t="s">
        <v>349</v>
      </c>
      <c r="N20" s="32"/>
      <c r="O20" s="13"/>
      <c r="P20" s="13" t="s">
        <v>12</v>
      </c>
      <c r="Q20" s="13"/>
      <c r="R20" s="14"/>
      <c r="S20" s="13" t="s">
        <v>12</v>
      </c>
      <c r="T20" s="14"/>
      <c r="U20" s="22"/>
      <c r="V20" s="14"/>
      <c r="W20" s="14"/>
      <c r="X20" s="14"/>
      <c r="Y20" s="14"/>
      <c r="Z20" s="14"/>
      <c r="AA20" s="14" t="s">
        <v>12</v>
      </c>
      <c r="AB20" s="22"/>
      <c r="AC20" s="14"/>
      <c r="AD20" s="14" t="s">
        <v>12</v>
      </c>
      <c r="AE20" s="22"/>
      <c r="AF20" s="14"/>
      <c r="AG20" s="14"/>
      <c r="AH20" s="14"/>
      <c r="AI20" s="22"/>
      <c r="AJ20" s="14"/>
      <c r="AK20" s="14"/>
      <c r="AL20" s="14"/>
      <c r="AM20" s="22"/>
      <c r="AN20" s="163"/>
      <c r="AO20" s="163"/>
      <c r="AP20" s="163"/>
      <c r="AQ20" s="163"/>
      <c r="AR20" s="163"/>
      <c r="AS20" s="32"/>
      <c r="AT20" s="177"/>
      <c r="AU20" s="177"/>
      <c r="AV20" s="28"/>
      <c r="AW20" s="15" t="s">
        <v>456</v>
      </c>
    </row>
    <row r="21" spans="1:49" ht="33" customHeight="1" x14ac:dyDescent="0.25">
      <c r="A21" s="15" t="s">
        <v>348</v>
      </c>
      <c r="B21" s="13" t="s">
        <v>2</v>
      </c>
      <c r="C21" s="13"/>
      <c r="D21" s="13"/>
      <c r="E21" s="13"/>
      <c r="F21" s="13"/>
      <c r="G21" s="13"/>
      <c r="H21" s="13"/>
      <c r="I21" s="13" t="s">
        <v>2</v>
      </c>
      <c r="J21" s="13"/>
      <c r="K21" s="13"/>
      <c r="L21" s="127"/>
      <c r="M21" s="12" t="s">
        <v>349</v>
      </c>
      <c r="N21" s="32"/>
      <c r="O21" s="13"/>
      <c r="P21" s="13" t="s">
        <v>12</v>
      </c>
      <c r="Q21" s="13"/>
      <c r="R21" s="14"/>
      <c r="S21" s="13" t="s">
        <v>12</v>
      </c>
      <c r="T21" s="14"/>
      <c r="U21" s="22"/>
      <c r="V21" s="14"/>
      <c r="W21" s="14"/>
      <c r="X21" s="14"/>
      <c r="Y21" s="14"/>
      <c r="Z21" s="14" t="s">
        <v>12</v>
      </c>
      <c r="AA21" s="14"/>
      <c r="AB21" s="22"/>
      <c r="AC21" s="14"/>
      <c r="AD21" s="14"/>
      <c r="AE21" s="22"/>
      <c r="AF21" s="14"/>
      <c r="AG21" s="14"/>
      <c r="AH21" s="14"/>
      <c r="AI21" s="22"/>
      <c r="AJ21" s="14"/>
      <c r="AK21" s="14"/>
      <c r="AL21" s="14"/>
      <c r="AM21" s="22"/>
      <c r="AN21" s="163"/>
      <c r="AO21" s="163"/>
      <c r="AP21" s="163"/>
      <c r="AQ21" s="163"/>
      <c r="AR21" s="163"/>
      <c r="AS21" s="32"/>
      <c r="AT21" s="177"/>
      <c r="AU21" s="177"/>
      <c r="AV21" s="28"/>
      <c r="AW21" s="12" t="s">
        <v>455</v>
      </c>
    </row>
  </sheetData>
  <autoFilter ref="A13:AW21"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7">
    <mergeCell ref="K18:K19"/>
    <mergeCell ref="AN17:AR21"/>
    <mergeCell ref="AT17:AU21"/>
    <mergeCell ref="A18:A19"/>
    <mergeCell ref="B18:B19"/>
    <mergeCell ref="C18:C19"/>
    <mergeCell ref="D18:D19"/>
    <mergeCell ref="E18:E19"/>
    <mergeCell ref="F18:F19"/>
    <mergeCell ref="G18:G19"/>
    <mergeCell ref="H18:H19"/>
    <mergeCell ref="H16:H17"/>
    <mergeCell ref="I16:I17"/>
    <mergeCell ref="J16:J17"/>
    <mergeCell ref="K16:K17"/>
    <mergeCell ref="I18:I19"/>
    <mergeCell ref="J18:J19"/>
    <mergeCell ref="A16:A17"/>
    <mergeCell ref="B16:B17"/>
    <mergeCell ref="C16:C17"/>
    <mergeCell ref="D16:D17"/>
    <mergeCell ref="E16:E17"/>
    <mergeCell ref="F16:F17"/>
    <mergeCell ref="G16:G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9A6D-55E2-44E7-94CF-71D655F49214}">
  <sheetPr>
    <tabColor rgb="FF92D050"/>
  </sheetPr>
  <dimension ref="A1:AW17"/>
  <sheetViews>
    <sheetView showGridLines="0" tabSelected="1" zoomScale="85" zoomScaleNormal="85" workbookViewId="0">
      <pane xSplit="1" ySplit="15" topLeftCell="B16" activePane="bottomRight" state="frozenSplit"/>
      <selection activeCell="B13" sqref="B13:K29"/>
      <selection pane="topRight" activeCell="B13" sqref="B13:K29"/>
      <selection pane="bottomLeft" activeCell="B13" sqref="B13:K29"/>
      <selection pane="bottomRight" activeCell="AW17" sqref="AW17"/>
    </sheetView>
  </sheetViews>
  <sheetFormatPr baseColWidth="10" defaultColWidth="9.140625" defaultRowHeight="15" x14ac:dyDescent="0.25"/>
  <cols>
    <col min="1" max="1" width="58.140625" style="122" customWidth="1"/>
    <col min="2" max="2" width="14.85546875" style="123" customWidth="1"/>
    <col min="3" max="3" width="33" style="123" customWidth="1"/>
    <col min="4" max="4" width="34.42578125" style="123" customWidth="1"/>
    <col min="5" max="5" width="14.85546875" style="123" customWidth="1"/>
    <col min="6" max="6" width="16.42578125" style="123" customWidth="1"/>
    <col min="7" max="7" width="25.7109375" style="123" customWidth="1"/>
    <col min="8" max="8" width="32.5703125" style="123" customWidth="1"/>
    <col min="9" max="9" width="12.85546875" style="123" customWidth="1"/>
    <col min="10" max="10" width="14.85546875" style="123" customWidth="1"/>
    <col min="11" max="11" width="16.140625" style="123" customWidth="1"/>
    <col min="12" max="12" width="11.42578125" style="123" customWidth="1"/>
    <col min="13" max="13" width="77.5703125" style="123"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5"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36"/>
      <c r="B1" s="165"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7"/>
      <c r="AW1" s="1" t="s">
        <v>1</v>
      </c>
    </row>
    <row r="2" spans="1:49" s="2" customFormat="1" ht="12.75" x14ac:dyDescent="0.2">
      <c r="A2" s="137"/>
      <c r="B2" s="168"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c r="AW2" s="1" t="s">
        <v>4</v>
      </c>
    </row>
    <row r="3" spans="1:49" s="2" customFormat="1" ht="12.75" x14ac:dyDescent="0.2">
      <c r="A3" s="137"/>
      <c r="B3" s="168" t="s">
        <v>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 t="s">
        <v>6</v>
      </c>
    </row>
    <row r="4" spans="1:49" s="2" customFormat="1" ht="12.75" x14ac:dyDescent="0.2">
      <c r="A4" s="138"/>
      <c r="B4" s="171" t="s">
        <v>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3"/>
      <c r="AW4" s="1" t="s">
        <v>8</v>
      </c>
    </row>
    <row r="5" spans="1:49" s="2" customFormat="1" ht="12.75" x14ac:dyDescent="0.2">
      <c r="A5" s="117"/>
      <c r="B5" s="118"/>
      <c r="C5" s="118"/>
      <c r="D5" s="118"/>
      <c r="E5" s="118"/>
      <c r="F5" s="118"/>
      <c r="G5" s="118"/>
      <c r="H5" s="118"/>
      <c r="I5" s="118"/>
      <c r="J5" s="118"/>
      <c r="K5" s="118"/>
      <c r="L5" s="118"/>
      <c r="M5" s="118"/>
      <c r="N5" s="18"/>
    </row>
    <row r="6" spans="1:49" s="2" customFormat="1" ht="12.75" x14ac:dyDescent="0.2">
      <c r="A6" s="11" t="s">
        <v>9</v>
      </c>
      <c r="B6" s="119"/>
      <c r="C6" s="119"/>
      <c r="D6" s="119"/>
      <c r="E6" s="119"/>
      <c r="F6" s="118"/>
      <c r="G6" s="118"/>
      <c r="H6" s="118"/>
      <c r="I6" s="118"/>
      <c r="J6" s="118"/>
      <c r="K6" s="118"/>
      <c r="L6" s="118"/>
      <c r="M6" s="118"/>
      <c r="N6" s="18"/>
    </row>
    <row r="7" spans="1:49" s="2" customFormat="1" ht="12.75" x14ac:dyDescent="0.2">
      <c r="A7" s="135" t="s">
        <v>330</v>
      </c>
      <c r="B7" s="120"/>
      <c r="C7" s="120"/>
      <c r="D7" s="120"/>
      <c r="E7" s="120"/>
      <c r="F7" s="118"/>
      <c r="G7" s="118"/>
      <c r="H7" s="118"/>
      <c r="I7" s="118"/>
      <c r="J7" s="118"/>
      <c r="K7" s="118"/>
      <c r="L7" s="118"/>
      <c r="M7" s="118"/>
      <c r="N7" s="18"/>
    </row>
    <row r="8" spans="1:49" s="2" customFormat="1" ht="12.75" x14ac:dyDescent="0.2">
      <c r="A8" s="20"/>
      <c r="B8" s="120"/>
      <c r="C8" s="120"/>
      <c r="D8" s="120"/>
      <c r="E8" s="120"/>
      <c r="F8" s="118"/>
      <c r="G8" s="118"/>
      <c r="H8" s="118"/>
      <c r="I8" s="118"/>
      <c r="J8" s="118"/>
      <c r="K8" s="118"/>
      <c r="L8" s="118"/>
      <c r="M8" s="118"/>
      <c r="N8" s="18"/>
    </row>
    <row r="9" spans="1:49" s="2" customFormat="1" ht="12.75" x14ac:dyDescent="0.2">
      <c r="A9" s="20" t="s">
        <v>10</v>
      </c>
      <c r="B9" s="120"/>
      <c r="C9" s="120"/>
      <c r="D9" s="120"/>
      <c r="E9" s="120"/>
      <c r="F9" s="118"/>
      <c r="G9" s="118"/>
      <c r="H9" s="118"/>
      <c r="I9" s="118"/>
      <c r="J9" s="118"/>
      <c r="K9" s="118"/>
      <c r="L9" s="118"/>
      <c r="M9" s="118"/>
      <c r="N9" s="18"/>
    </row>
    <row r="10" spans="1:49" s="2" customFormat="1" ht="12.75" x14ac:dyDescent="0.2">
      <c r="A10" s="17" t="s">
        <v>11</v>
      </c>
      <c r="B10" s="120"/>
      <c r="C10" s="120"/>
      <c r="D10" s="120"/>
      <c r="E10" s="120"/>
      <c r="F10" s="118"/>
      <c r="G10" s="118"/>
      <c r="H10" s="118"/>
      <c r="I10" s="118"/>
      <c r="J10" s="118"/>
      <c r="K10" s="118"/>
      <c r="L10" s="118"/>
      <c r="M10" s="118"/>
      <c r="N10" s="18"/>
    </row>
    <row r="11" spans="1:49" s="2" customFormat="1" ht="12.75" x14ac:dyDescent="0.2">
      <c r="A11" s="20" t="s">
        <v>343</v>
      </c>
      <c r="B11" s="120"/>
      <c r="C11" s="120"/>
      <c r="D11" s="120"/>
      <c r="E11" s="120"/>
      <c r="F11" s="118"/>
      <c r="G11" s="118"/>
      <c r="H11" s="118"/>
      <c r="I11" s="118"/>
      <c r="J11" s="118"/>
      <c r="K11" s="118"/>
      <c r="L11" s="118"/>
      <c r="M11" s="118"/>
      <c r="N11" s="18"/>
    </row>
    <row r="12" spans="1:49" s="2" customFormat="1" ht="12.75" x14ac:dyDescent="0.2">
      <c r="A12" s="29" t="s">
        <v>344</v>
      </c>
      <c r="B12" s="121"/>
      <c r="C12" s="121"/>
      <c r="D12" s="121"/>
      <c r="E12" s="121"/>
      <c r="F12" s="118"/>
      <c r="G12" s="118"/>
      <c r="H12" s="118"/>
      <c r="I12" s="118"/>
      <c r="J12" s="118"/>
      <c r="K12" s="118"/>
      <c r="L12" s="118"/>
      <c r="M12" s="118"/>
      <c r="N12" s="18"/>
    </row>
    <row r="13" spans="1:49" s="11" customFormat="1" ht="30.75" customHeight="1" x14ac:dyDescent="0.2">
      <c r="A13" s="148" t="s">
        <v>13</v>
      </c>
      <c r="B13" s="139" t="s">
        <v>13</v>
      </c>
      <c r="C13" s="159" t="s">
        <v>14</v>
      </c>
      <c r="D13" s="160"/>
      <c r="E13" s="160"/>
      <c r="F13" s="160"/>
      <c r="G13" s="160"/>
      <c r="H13" s="160"/>
      <c r="I13" s="160"/>
      <c r="J13" s="160"/>
      <c r="K13" s="161"/>
      <c r="L13" s="151"/>
      <c r="M13" s="142" t="s">
        <v>15</v>
      </c>
      <c r="N13" s="152"/>
      <c r="O13" s="149" t="s">
        <v>16</v>
      </c>
      <c r="P13" s="149"/>
      <c r="Q13" s="149"/>
      <c r="R13" s="148" t="s">
        <v>95</v>
      </c>
      <c r="S13" s="148"/>
      <c r="T13" s="148"/>
      <c r="U13" s="141"/>
      <c r="V13" s="148" t="s">
        <v>18</v>
      </c>
      <c r="W13" s="148"/>
      <c r="X13" s="148" t="s">
        <v>19</v>
      </c>
      <c r="Y13" s="148"/>
      <c r="Z13" s="149" t="s">
        <v>20</v>
      </c>
      <c r="AA13" s="149"/>
      <c r="AB13" s="152"/>
      <c r="AC13" s="153" t="s">
        <v>21</v>
      </c>
      <c r="AD13" s="154"/>
      <c r="AE13" s="141"/>
      <c r="AF13" s="142" t="s">
        <v>22</v>
      </c>
      <c r="AG13" s="143"/>
      <c r="AH13" s="144"/>
      <c r="AI13" s="141"/>
      <c r="AJ13" s="142" t="s">
        <v>23</v>
      </c>
      <c r="AK13" s="143"/>
      <c r="AL13" s="144"/>
      <c r="AM13" s="141"/>
      <c r="AN13" s="139" t="s">
        <v>24</v>
      </c>
      <c r="AO13" s="139"/>
      <c r="AP13" s="139" t="s">
        <v>25</v>
      </c>
      <c r="AQ13" s="139"/>
      <c r="AR13" s="139" t="s">
        <v>26</v>
      </c>
      <c r="AS13" s="26"/>
      <c r="AT13" s="139" t="s">
        <v>28</v>
      </c>
      <c r="AU13" s="139"/>
      <c r="AV13" s="27"/>
      <c r="AW13" s="139" t="s">
        <v>29</v>
      </c>
    </row>
    <row r="14" spans="1:49" s="11" customFormat="1" ht="12.75" x14ac:dyDescent="0.2">
      <c r="A14" s="148"/>
      <c r="B14" s="139"/>
      <c r="C14" s="139" t="s">
        <v>30</v>
      </c>
      <c r="D14" s="139"/>
      <c r="E14" s="139"/>
      <c r="F14" s="139"/>
      <c r="G14" s="139"/>
      <c r="H14" s="139"/>
      <c r="I14" s="139" t="s">
        <v>31</v>
      </c>
      <c r="J14" s="139" t="s">
        <v>32</v>
      </c>
      <c r="K14" s="139" t="s">
        <v>33</v>
      </c>
      <c r="L14" s="151"/>
      <c r="M14" s="162"/>
      <c r="N14" s="152"/>
      <c r="O14" s="149"/>
      <c r="P14" s="149"/>
      <c r="Q14" s="149"/>
      <c r="R14" s="148"/>
      <c r="S14" s="148"/>
      <c r="T14" s="148"/>
      <c r="U14" s="141"/>
      <c r="V14" s="148"/>
      <c r="W14" s="148"/>
      <c r="X14" s="148"/>
      <c r="Y14" s="148"/>
      <c r="Z14" s="149"/>
      <c r="AA14" s="149"/>
      <c r="AB14" s="152"/>
      <c r="AC14" s="155"/>
      <c r="AD14" s="156"/>
      <c r="AE14" s="141"/>
      <c r="AF14" s="145"/>
      <c r="AG14" s="146"/>
      <c r="AH14" s="147"/>
      <c r="AI14" s="141"/>
      <c r="AJ14" s="145"/>
      <c r="AK14" s="146"/>
      <c r="AL14" s="147"/>
      <c r="AM14" s="141"/>
      <c r="AN14" s="139"/>
      <c r="AO14" s="139"/>
      <c r="AP14" s="139"/>
      <c r="AQ14" s="139"/>
      <c r="AR14" s="139"/>
      <c r="AS14" s="26"/>
      <c r="AT14" s="139"/>
      <c r="AU14" s="139"/>
      <c r="AV14" s="27"/>
      <c r="AW14" s="139"/>
    </row>
    <row r="15" spans="1:49" s="11" customFormat="1" ht="40.5" customHeight="1" x14ac:dyDescent="0.2">
      <c r="A15" s="148"/>
      <c r="B15" s="139"/>
      <c r="C15" s="9" t="s">
        <v>38</v>
      </c>
      <c r="D15" s="9" t="s">
        <v>39</v>
      </c>
      <c r="E15" s="9" t="s">
        <v>35</v>
      </c>
      <c r="F15" s="9" t="s">
        <v>40</v>
      </c>
      <c r="G15" s="9" t="s">
        <v>41</v>
      </c>
      <c r="H15" s="9" t="s">
        <v>42</v>
      </c>
      <c r="I15" s="140"/>
      <c r="J15" s="140"/>
      <c r="K15" s="140"/>
      <c r="L15" s="151"/>
      <c r="M15" s="145"/>
      <c r="N15" s="152"/>
      <c r="O15" s="9" t="s">
        <v>43</v>
      </c>
      <c r="P15" s="9" t="s">
        <v>36</v>
      </c>
      <c r="Q15" s="9" t="s">
        <v>37</v>
      </c>
      <c r="R15" s="9" t="s">
        <v>43</v>
      </c>
      <c r="S15" s="9" t="s">
        <v>36</v>
      </c>
      <c r="T15" s="9" t="s">
        <v>37</v>
      </c>
      <c r="U15" s="141"/>
      <c r="V15" s="9" t="s">
        <v>36</v>
      </c>
      <c r="W15" s="9" t="s">
        <v>37</v>
      </c>
      <c r="X15" s="9" t="s">
        <v>36</v>
      </c>
      <c r="Y15" s="9" t="s">
        <v>37</v>
      </c>
      <c r="Z15" s="9" t="s">
        <v>36</v>
      </c>
      <c r="AA15" s="9" t="s">
        <v>37</v>
      </c>
      <c r="AB15" s="152"/>
      <c r="AC15" s="9" t="s">
        <v>36</v>
      </c>
      <c r="AD15" s="9" t="s">
        <v>37</v>
      </c>
      <c r="AE15" s="141"/>
      <c r="AF15" s="9" t="s">
        <v>43</v>
      </c>
      <c r="AG15" s="9" t="s">
        <v>36</v>
      </c>
      <c r="AH15" s="9" t="s">
        <v>37</v>
      </c>
      <c r="AI15" s="141"/>
      <c r="AJ15" s="9" t="s">
        <v>43</v>
      </c>
      <c r="AK15" s="9" t="s">
        <v>36</v>
      </c>
      <c r="AL15" s="9" t="s">
        <v>37</v>
      </c>
      <c r="AM15" s="141"/>
      <c r="AN15" s="10" t="s">
        <v>36</v>
      </c>
      <c r="AO15" s="10" t="s">
        <v>37</v>
      </c>
      <c r="AP15" s="10" t="s">
        <v>36</v>
      </c>
      <c r="AQ15" s="10" t="s">
        <v>37</v>
      </c>
      <c r="AR15" s="39" t="s">
        <v>44</v>
      </c>
      <c r="AS15" s="19"/>
      <c r="AT15" s="9" t="s">
        <v>36</v>
      </c>
      <c r="AU15" s="9" t="s">
        <v>37</v>
      </c>
      <c r="AV15" s="27"/>
      <c r="AW15" s="140"/>
    </row>
    <row r="16" spans="1:49" ht="39.75" customHeight="1" x14ac:dyDescent="0.25">
      <c r="A16" s="157" t="s">
        <v>230</v>
      </c>
      <c r="B16" s="150" t="s">
        <v>2</v>
      </c>
      <c r="C16" s="150"/>
      <c r="D16" s="150"/>
      <c r="E16" s="150"/>
      <c r="F16" s="150"/>
      <c r="G16" s="150"/>
      <c r="H16" s="150"/>
      <c r="I16" s="150"/>
      <c r="J16" s="150" t="s">
        <v>2</v>
      </c>
      <c r="K16" s="150"/>
      <c r="L16" s="127"/>
      <c r="M16" s="174" t="s">
        <v>231</v>
      </c>
      <c r="N16" s="164"/>
      <c r="O16" s="13"/>
      <c r="P16" s="13"/>
      <c r="Q16" s="13"/>
      <c r="R16" s="14"/>
      <c r="S16" s="13"/>
      <c r="T16" s="14"/>
      <c r="U16" s="22"/>
      <c r="V16" s="14"/>
      <c r="W16" s="14"/>
      <c r="X16" s="14"/>
      <c r="Y16" s="14"/>
      <c r="Z16" s="14"/>
      <c r="AA16" s="14"/>
      <c r="AB16" s="22"/>
      <c r="AC16" s="14"/>
      <c r="AD16" s="14"/>
      <c r="AE16" s="22"/>
      <c r="AF16" s="14"/>
      <c r="AG16" s="14"/>
      <c r="AH16" s="14"/>
      <c r="AI16" s="22"/>
      <c r="AJ16" s="14"/>
      <c r="AK16" s="14"/>
      <c r="AL16" s="14"/>
      <c r="AM16" s="22"/>
      <c r="AN16" s="14"/>
      <c r="AO16" s="14"/>
      <c r="AP16" s="14"/>
      <c r="AQ16" s="14"/>
      <c r="AR16" s="14"/>
      <c r="AS16" s="32"/>
      <c r="AT16" s="14"/>
      <c r="AU16" s="14"/>
      <c r="AV16" s="28"/>
      <c r="AW16" s="15" t="s">
        <v>495</v>
      </c>
    </row>
    <row r="17" spans="1:49" ht="39.75" customHeight="1" x14ac:dyDescent="0.25">
      <c r="A17" s="157"/>
      <c r="B17" s="150"/>
      <c r="C17" s="150"/>
      <c r="D17" s="150"/>
      <c r="E17" s="150"/>
      <c r="F17" s="150"/>
      <c r="G17" s="150"/>
      <c r="H17" s="150"/>
      <c r="I17" s="150"/>
      <c r="J17" s="150"/>
      <c r="K17" s="150"/>
      <c r="L17" s="127"/>
      <c r="M17" s="175"/>
      <c r="N17" s="164"/>
      <c r="O17" s="13"/>
      <c r="P17" s="13"/>
      <c r="Q17" s="13"/>
      <c r="R17" s="14"/>
      <c r="S17" s="13"/>
      <c r="T17" s="14"/>
      <c r="U17" s="22"/>
      <c r="V17" s="14"/>
      <c r="W17" s="14"/>
      <c r="X17" s="14"/>
      <c r="Y17" s="14"/>
      <c r="Z17" s="14"/>
      <c r="AA17" s="14"/>
      <c r="AB17" s="22"/>
      <c r="AC17" s="14"/>
      <c r="AD17" s="14"/>
      <c r="AE17" s="22"/>
      <c r="AF17" s="14"/>
      <c r="AG17" s="14"/>
      <c r="AH17" s="14"/>
      <c r="AI17" s="22"/>
      <c r="AJ17" s="14"/>
      <c r="AK17" s="14"/>
      <c r="AL17" s="14"/>
      <c r="AM17" s="22"/>
      <c r="AN17" s="163"/>
      <c r="AO17" s="163"/>
      <c r="AP17" s="163"/>
      <c r="AQ17" s="163"/>
      <c r="AR17" s="163"/>
      <c r="AS17" s="32"/>
      <c r="AT17" s="177"/>
      <c r="AU17" s="177"/>
      <c r="AV17" s="28"/>
      <c r="AW17" s="15" t="s">
        <v>495</v>
      </c>
    </row>
  </sheetData>
  <autoFilter ref="A13:AW17"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8">
    <mergeCell ref="K16:K17"/>
    <mergeCell ref="M16:M17"/>
    <mergeCell ref="N16:N17"/>
    <mergeCell ref="AN17:AR17"/>
    <mergeCell ref="AT17:AU17"/>
    <mergeCell ref="J16:J17"/>
    <mergeCell ref="A16:A17"/>
    <mergeCell ref="B16:B17"/>
    <mergeCell ref="C16:C17"/>
    <mergeCell ref="D16:D17"/>
    <mergeCell ref="E16:E17"/>
    <mergeCell ref="F16:F17"/>
    <mergeCell ref="G16:G17"/>
    <mergeCell ref="H16:H17"/>
    <mergeCell ref="I16:I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3:A15"/>
    <mergeCell ref="B13:B15"/>
    <mergeCell ref="C13:K13"/>
    <mergeCell ref="L13:L15"/>
    <mergeCell ref="M13:M15"/>
    <mergeCell ref="A1:A4"/>
    <mergeCell ref="B1:AV1"/>
    <mergeCell ref="B2:AV2"/>
    <mergeCell ref="B3:AV3"/>
    <mergeCell ref="B4:AV4"/>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pageSetUpPr fitToPage="1"/>
  </sheetPr>
  <dimension ref="A1:AY46"/>
  <sheetViews>
    <sheetView showGridLines="0" topLeftCell="A17" zoomScale="80" zoomScaleNormal="80" workbookViewId="0">
      <pane xSplit="3" ySplit="3" topLeftCell="D20" activePane="bottomRight" state="frozenSplit"/>
      <selection activeCell="G57" sqref="G57"/>
      <selection pane="topRight" activeCell="G57" sqref="G57"/>
      <selection pane="bottomLeft" activeCell="G57" sqref="G57"/>
      <selection pane="bottomRight" activeCell="G57" sqref="G57"/>
    </sheetView>
  </sheetViews>
  <sheetFormatPr baseColWidth="10" defaultColWidth="9.140625" defaultRowHeight="15" x14ac:dyDescent="0.25"/>
  <cols>
    <col min="1" max="1" width="11.28515625" customWidth="1"/>
    <col min="2" max="2" width="34.42578125" customWidth="1"/>
    <col min="3" max="3" width="16.140625" customWidth="1"/>
    <col min="4" max="4" width="11.42578125" style="96" customWidth="1"/>
    <col min="5" max="6" width="11.42578125" style="97" customWidth="1"/>
    <col min="7" max="41" width="11.42578125" customWidth="1"/>
    <col min="42" max="43" width="13.140625" hidden="1" customWidth="1"/>
    <col min="44" max="45" width="15.5703125" hidden="1" customWidth="1"/>
    <col min="46" max="46" width="12.5703125" hidden="1" customWidth="1"/>
    <col min="47" max="47" width="11.28515625" hidden="1" customWidth="1"/>
    <col min="48" max="49" width="16.5703125" hidden="1" customWidth="1"/>
    <col min="50" max="242" width="11.42578125" customWidth="1"/>
  </cols>
  <sheetData>
    <row r="1" spans="1:51" s="2" customFormat="1" ht="13.5" hidden="1" thickBot="1" x14ac:dyDescent="0.25">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Y1" s="2" t="s">
        <v>2</v>
      </c>
    </row>
    <row r="2" spans="1:51" s="2" customFormat="1" ht="13.5" hidden="1" thickBot="1" x14ac:dyDescent="0.2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row>
    <row r="3" spans="1:51" s="2" customFormat="1" ht="13.5" hidden="1" thickBot="1" x14ac:dyDescent="0.2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row>
    <row r="4" spans="1:51" s="2" customFormat="1" ht="13.5" hidden="1" thickBot="1" x14ac:dyDescent="0.2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row>
    <row r="5" spans="1:51" s="2" customFormat="1" ht="13.5" hidden="1" thickBot="1" x14ac:dyDescent="0.25">
      <c r="D5" s="44"/>
      <c r="E5" s="45"/>
      <c r="F5" s="45"/>
    </row>
    <row r="6" spans="1:51" s="2" customFormat="1" ht="13.5" hidden="1" thickBot="1" x14ac:dyDescent="0.25">
      <c r="D6" s="44"/>
      <c r="E6" s="45"/>
      <c r="F6" s="45"/>
    </row>
    <row r="7" spans="1:51" s="2" customFormat="1" ht="13.5" hidden="1" thickBot="1" x14ac:dyDescent="0.25">
      <c r="D7" s="44"/>
      <c r="E7" s="45"/>
      <c r="F7" s="45"/>
    </row>
    <row r="8" spans="1:51" s="2" customFormat="1" ht="13.5" hidden="1" thickBot="1" x14ac:dyDescent="0.25">
      <c r="D8" s="44"/>
      <c r="E8" s="45"/>
      <c r="F8" s="45"/>
    </row>
    <row r="9" spans="1:51" s="2" customFormat="1" ht="13.5" hidden="1" thickBot="1" x14ac:dyDescent="0.25">
      <c r="D9" s="44"/>
      <c r="E9" s="45"/>
      <c r="F9" s="45"/>
    </row>
    <row r="10" spans="1:51" s="2" customFormat="1" ht="16.5" hidden="1" customHeight="1" x14ac:dyDescent="0.2">
      <c r="A10" s="4"/>
      <c r="B10" s="4"/>
      <c r="D10" s="44"/>
      <c r="E10" s="45"/>
      <c r="F10" s="45"/>
    </row>
    <row r="11" spans="1:51" s="2" customFormat="1" ht="19.5" hidden="1" customHeight="1" x14ac:dyDescent="0.2">
      <c r="A11" s="5"/>
      <c r="B11" s="5"/>
      <c r="D11" s="44"/>
      <c r="E11" s="45"/>
      <c r="F11" s="45"/>
    </row>
    <row r="12" spans="1:51" s="2" customFormat="1" ht="28.5" hidden="1" customHeight="1" x14ac:dyDescent="0.2">
      <c r="A12" s="7"/>
      <c r="B12" s="7"/>
      <c r="D12" s="44"/>
      <c r="E12" s="45"/>
      <c r="F12" s="45"/>
    </row>
    <row r="13" spans="1:51" s="2" customFormat="1" ht="28.5" hidden="1" customHeight="1" x14ac:dyDescent="0.2">
      <c r="A13" s="6"/>
      <c r="B13" s="6"/>
      <c r="D13" s="44"/>
      <c r="E13" s="45"/>
      <c r="F13" s="45"/>
      <c r="AX13" s="2" t="s">
        <v>109</v>
      </c>
    </row>
    <row r="14" spans="1:51" s="2" customFormat="1" ht="28.5" hidden="1" customHeight="1" x14ac:dyDescent="0.2">
      <c r="A14" s="6"/>
      <c r="B14" s="6"/>
      <c r="D14" s="44"/>
      <c r="E14" s="45"/>
      <c r="F14" s="45"/>
    </row>
    <row r="15" spans="1:51" s="2" customFormat="1" ht="28.5" hidden="1" customHeight="1" x14ac:dyDescent="0.2">
      <c r="A15" s="6"/>
      <c r="B15" s="6"/>
      <c r="D15" s="44"/>
      <c r="E15" s="45"/>
      <c r="F15" s="45"/>
    </row>
    <row r="16" spans="1:51" s="2" customFormat="1" ht="28.5" hidden="1" customHeight="1" x14ac:dyDescent="0.2">
      <c r="A16" s="8"/>
      <c r="B16" s="8"/>
      <c r="D16" s="44"/>
      <c r="E16" s="45"/>
      <c r="F16" s="45"/>
    </row>
    <row r="17" spans="1:49" s="11" customFormat="1" ht="20.25" customHeight="1" x14ac:dyDescent="0.2">
      <c r="A17" s="192" t="s">
        <v>110</v>
      </c>
      <c r="B17" s="193"/>
      <c r="C17" s="194"/>
      <c r="D17" s="198" t="s">
        <v>111</v>
      </c>
      <c r="E17" s="199" t="s">
        <v>112</v>
      </c>
      <c r="F17" s="200" t="s">
        <v>113</v>
      </c>
      <c r="G17" s="201" t="s">
        <v>16</v>
      </c>
      <c r="H17" s="202"/>
      <c r="I17" s="203"/>
      <c r="J17" s="205" t="s">
        <v>17</v>
      </c>
      <c r="K17" s="206"/>
      <c r="L17" s="211" t="s">
        <v>114</v>
      </c>
      <c r="M17" s="212"/>
      <c r="N17" s="213"/>
      <c r="O17" s="217" t="s">
        <v>115</v>
      </c>
      <c r="P17" s="217"/>
      <c r="Q17" s="217"/>
      <c r="R17" s="219" t="s">
        <v>18</v>
      </c>
      <c r="S17" s="220"/>
      <c r="T17" s="223" t="s">
        <v>116</v>
      </c>
      <c r="U17" s="224"/>
      <c r="V17" s="227" t="s">
        <v>19</v>
      </c>
      <c r="W17" s="220"/>
      <c r="X17" s="223" t="s">
        <v>117</v>
      </c>
      <c r="Y17" s="224"/>
      <c r="Z17" s="227" t="s">
        <v>20</v>
      </c>
      <c r="AA17" s="220"/>
      <c r="AB17" s="223" t="s">
        <v>118</v>
      </c>
      <c r="AC17" s="263"/>
      <c r="AD17" s="265"/>
      <c r="AE17" s="219" t="s">
        <v>21</v>
      </c>
      <c r="AF17" s="266"/>
      <c r="AG17" s="257"/>
      <c r="AH17" s="201" t="s">
        <v>22</v>
      </c>
      <c r="AI17" s="202"/>
      <c r="AJ17" s="209"/>
      <c r="AK17" s="257"/>
      <c r="AL17" s="201" t="s">
        <v>23</v>
      </c>
      <c r="AM17" s="202"/>
      <c r="AN17" s="209"/>
      <c r="AO17" s="257"/>
      <c r="AP17" s="258" t="s">
        <v>24</v>
      </c>
      <c r="AQ17" s="259"/>
      <c r="AR17" s="259" t="s">
        <v>25</v>
      </c>
      <c r="AS17" s="259"/>
      <c r="AT17" s="259" t="s">
        <v>26</v>
      </c>
      <c r="AU17" s="259"/>
      <c r="AV17" s="229" t="s">
        <v>27</v>
      </c>
      <c r="AW17" s="230"/>
    </row>
    <row r="18" spans="1:49" s="11" customFormat="1" ht="27.75" customHeight="1" x14ac:dyDescent="0.2">
      <c r="A18" s="195"/>
      <c r="B18" s="196"/>
      <c r="C18" s="197"/>
      <c r="D18" s="198"/>
      <c r="E18" s="199"/>
      <c r="F18" s="200"/>
      <c r="G18" s="204"/>
      <c r="H18" s="146"/>
      <c r="I18" s="147"/>
      <c r="J18" s="207"/>
      <c r="K18" s="208"/>
      <c r="L18" s="214"/>
      <c r="M18" s="215"/>
      <c r="N18" s="216"/>
      <c r="O18" s="218"/>
      <c r="P18" s="218"/>
      <c r="Q18" s="218"/>
      <c r="R18" s="221"/>
      <c r="S18" s="222"/>
      <c r="T18" s="225"/>
      <c r="U18" s="226"/>
      <c r="V18" s="228"/>
      <c r="W18" s="222"/>
      <c r="X18" s="225"/>
      <c r="Y18" s="226"/>
      <c r="Z18" s="228"/>
      <c r="AA18" s="222"/>
      <c r="AB18" s="225"/>
      <c r="AC18" s="264"/>
      <c r="AD18" s="265"/>
      <c r="AE18" s="221"/>
      <c r="AF18" s="267"/>
      <c r="AG18" s="257"/>
      <c r="AH18" s="204"/>
      <c r="AI18" s="146"/>
      <c r="AJ18" s="210"/>
      <c r="AK18" s="257"/>
      <c r="AL18" s="204"/>
      <c r="AM18" s="146"/>
      <c r="AN18" s="210"/>
      <c r="AO18" s="257"/>
      <c r="AP18" s="260"/>
      <c r="AQ18" s="139"/>
      <c r="AR18" s="139"/>
      <c r="AS18" s="139"/>
      <c r="AT18" s="139"/>
      <c r="AU18" s="139"/>
      <c r="AV18" s="231"/>
      <c r="AW18" s="232"/>
    </row>
    <row r="19" spans="1:49" s="11" customFormat="1" ht="34.5" customHeight="1" thickBot="1" x14ac:dyDescent="0.25">
      <c r="A19" s="195"/>
      <c r="B19" s="196"/>
      <c r="C19" s="197"/>
      <c r="D19" s="198"/>
      <c r="E19" s="199"/>
      <c r="F19" s="200"/>
      <c r="G19" s="47" t="s">
        <v>43</v>
      </c>
      <c r="H19" s="9" t="s">
        <v>36</v>
      </c>
      <c r="I19" s="9" t="s">
        <v>37</v>
      </c>
      <c r="J19" s="48" t="s">
        <v>36</v>
      </c>
      <c r="K19" s="48" t="s">
        <v>37</v>
      </c>
      <c r="L19" s="9" t="s">
        <v>43</v>
      </c>
      <c r="M19" s="9" t="s">
        <v>36</v>
      </c>
      <c r="N19" s="49" t="s">
        <v>37</v>
      </c>
      <c r="O19" s="50" t="s">
        <v>119</v>
      </c>
      <c r="P19" s="48" t="s">
        <v>120</v>
      </c>
      <c r="Q19" s="51" t="s">
        <v>121</v>
      </c>
      <c r="R19" s="47" t="s">
        <v>36</v>
      </c>
      <c r="S19" s="9" t="s">
        <v>37</v>
      </c>
      <c r="T19" s="48" t="s">
        <v>36</v>
      </c>
      <c r="U19" s="48" t="s">
        <v>37</v>
      </c>
      <c r="V19" s="9" t="s">
        <v>36</v>
      </c>
      <c r="W19" s="9" t="s">
        <v>37</v>
      </c>
      <c r="X19" s="48" t="s">
        <v>36</v>
      </c>
      <c r="Y19" s="48" t="s">
        <v>37</v>
      </c>
      <c r="Z19" s="9" t="s">
        <v>36</v>
      </c>
      <c r="AA19" s="9" t="s">
        <v>37</v>
      </c>
      <c r="AB19" s="48" t="s">
        <v>36</v>
      </c>
      <c r="AC19" s="52" t="s">
        <v>37</v>
      </c>
      <c r="AD19" s="265"/>
      <c r="AE19" s="53" t="s">
        <v>36</v>
      </c>
      <c r="AF19" s="54" t="s">
        <v>37</v>
      </c>
      <c r="AG19" s="257"/>
      <c r="AH19" s="53" t="s">
        <v>43</v>
      </c>
      <c r="AI19" s="55" t="s">
        <v>36</v>
      </c>
      <c r="AJ19" s="54" t="s">
        <v>37</v>
      </c>
      <c r="AK19" s="257"/>
      <c r="AL19" s="53" t="s">
        <v>43</v>
      </c>
      <c r="AM19" s="55" t="s">
        <v>36</v>
      </c>
      <c r="AN19" s="54" t="s">
        <v>37</v>
      </c>
      <c r="AO19" s="257"/>
      <c r="AP19" s="46" t="s">
        <v>36</v>
      </c>
      <c r="AQ19" s="10" t="s">
        <v>37</v>
      </c>
      <c r="AR19" s="10" t="s">
        <v>36</v>
      </c>
      <c r="AS19" s="10" t="s">
        <v>37</v>
      </c>
      <c r="AT19" s="233" t="s">
        <v>44</v>
      </c>
      <c r="AU19" s="233"/>
      <c r="AV19" s="21" t="s">
        <v>36</v>
      </c>
      <c r="AW19" s="56" t="s">
        <v>37</v>
      </c>
    </row>
    <row r="20" spans="1:49" s="2" customFormat="1" ht="53.25" customHeight="1" x14ac:dyDescent="0.2">
      <c r="A20" s="234" t="s">
        <v>122</v>
      </c>
      <c r="B20" s="237" t="s">
        <v>123</v>
      </c>
      <c r="C20" s="240">
        <f>+'[1]P. CONTRATACION'!C24</f>
        <v>4</v>
      </c>
      <c r="D20" s="243">
        <f>SUM(C20:C37)</f>
        <v>28</v>
      </c>
      <c r="E20" s="246">
        <f>C20/$D$20</f>
        <v>0.14285714285714285</v>
      </c>
      <c r="F20" s="248">
        <f>(C20+C23+C26+C29+C32+C35)/$C$39</f>
        <v>1</v>
      </c>
      <c r="G20" s="57">
        <f>'[1]P. CONTRATACION'!J24</f>
        <v>0</v>
      </c>
      <c r="H20" s="34">
        <f>'[1]P. CONTRATACION'!K24</f>
        <v>4</v>
      </c>
      <c r="I20" s="34">
        <f>'[1]P. CONTRATACION'!L24</f>
        <v>0</v>
      </c>
      <c r="J20" s="58">
        <f>'[1]P. CONTRATACION'!M24</f>
        <v>4</v>
      </c>
      <c r="K20" s="58">
        <f>'[1]P. CONTRATACION'!N24</f>
        <v>0</v>
      </c>
      <c r="L20" s="34">
        <f>'[1]P. CONTRATACION'!O24</f>
        <v>0</v>
      </c>
      <c r="M20" s="34">
        <f>'[1]P. CONTRATACION'!P24</f>
        <v>2</v>
      </c>
      <c r="N20" s="59">
        <f>'[1]P. CONTRATACION'!Q24</f>
        <v>2</v>
      </c>
      <c r="O20" s="251">
        <f>L22+L25+L28+L31+L34+L37</f>
        <v>0</v>
      </c>
      <c r="P20" s="254">
        <f>M22+M25+M28+M31+M34+M37</f>
        <v>0.13664596273291926</v>
      </c>
      <c r="Q20" s="271">
        <f>N22+N25+N28+N31+N34+N37</f>
        <v>0.15527950310559005</v>
      </c>
      <c r="R20" s="60">
        <f>'[1]P. CONTRATACION'!S24</f>
        <v>4</v>
      </c>
      <c r="S20" s="34">
        <f>'[1]P. CONTRATACION'!T24</f>
        <v>0</v>
      </c>
      <c r="T20" s="58">
        <f>'[1]P. CONTRATACION'!U24</f>
        <v>0</v>
      </c>
      <c r="U20" s="58">
        <f>'[1]P. CONTRATACION'!V24</f>
        <v>4</v>
      </c>
      <c r="V20" s="34">
        <f>'[1]P. CONTRATACION'!W24</f>
        <v>4</v>
      </c>
      <c r="W20" s="34">
        <f>'[1]P. CONTRATACION'!X24</f>
        <v>0</v>
      </c>
      <c r="X20" s="58">
        <f>'[1]P. CONTRATACION'!Y24</f>
        <v>4</v>
      </c>
      <c r="Y20" s="58">
        <f>'[1]P. CONTRATACION'!Z24</f>
        <v>0</v>
      </c>
      <c r="Z20" s="34">
        <f>'[1]P. CONTRATACION'!AA24</f>
        <v>4</v>
      </c>
      <c r="AA20" s="34">
        <f>'[1]P. CONTRATACION'!AB24</f>
        <v>0</v>
      </c>
      <c r="AB20" s="58">
        <f>'[1]P. CONTRATACION'!AC24</f>
        <v>0</v>
      </c>
      <c r="AC20" s="61">
        <f>'[1]P. CONTRATACION'!AD24</f>
        <v>4</v>
      </c>
      <c r="AD20" s="25"/>
      <c r="AE20" s="62">
        <f>'[1]P. CONTRATACION'!AF24</f>
        <v>4</v>
      </c>
      <c r="AF20" s="63">
        <f>'[1]P. CONTRATACION'!AG24</f>
        <v>0</v>
      </c>
      <c r="AG20" s="25"/>
      <c r="AH20" s="62">
        <f>'[1]P. CONTRATACION'!AI24</f>
        <v>0</v>
      </c>
      <c r="AI20" s="43">
        <f>'[1]P. CONTRATACION'!AJ24</f>
        <v>4</v>
      </c>
      <c r="AJ20" s="63">
        <f>'[1]P. CONTRATACION'!AK24</f>
        <v>0</v>
      </c>
      <c r="AK20" s="25"/>
      <c r="AL20" s="62">
        <f>'[1]P. CONTRATACION'!AM24</f>
        <v>0</v>
      </c>
      <c r="AM20" s="43">
        <f>'[1]P. CONTRATACION'!AN24</f>
        <v>0</v>
      </c>
      <c r="AN20" s="63">
        <f>'[1]P. CONTRATACION'!AO24</f>
        <v>4</v>
      </c>
      <c r="AO20" s="18"/>
      <c r="AP20" s="64">
        <f>+[2]CONTRATACION!AQ25</f>
        <v>0</v>
      </c>
      <c r="AQ20" s="13">
        <f>+[2]CONTRATACION!AR25</f>
        <v>0</v>
      </c>
      <c r="AR20" s="13">
        <f>+[2]CONTRATACION!AS25</f>
        <v>0</v>
      </c>
      <c r="AS20" s="13">
        <f>+[2]CONTRATACION!AT25</f>
        <v>0</v>
      </c>
      <c r="AT20" s="150"/>
      <c r="AU20" s="150"/>
      <c r="AV20" s="13">
        <f>+[2]CONTRATACION!AW25</f>
        <v>0</v>
      </c>
      <c r="AW20" s="65">
        <f>+[2]CONTRATACION!AX25</f>
        <v>0</v>
      </c>
    </row>
    <row r="21" spans="1:49" s="2" customFormat="1" ht="53.25" customHeight="1" x14ac:dyDescent="0.2">
      <c r="A21" s="235"/>
      <c r="B21" s="238"/>
      <c r="C21" s="241"/>
      <c r="D21" s="244"/>
      <c r="E21" s="247"/>
      <c r="F21" s="249"/>
      <c r="G21" s="66">
        <f>'[1]P. CONTRATACION'!J25</f>
        <v>161</v>
      </c>
      <c r="H21" s="43">
        <f>'[1]P. CONTRATACION'!K25</f>
        <v>161</v>
      </c>
      <c r="I21" s="43">
        <f>'[1]P. CONTRATACION'!L25</f>
        <v>161</v>
      </c>
      <c r="J21" s="67">
        <f>'[1]P. CONTRATACION'!M25</f>
        <v>161</v>
      </c>
      <c r="K21" s="67">
        <f>'[1]P. CONTRATACION'!N25</f>
        <v>161</v>
      </c>
      <c r="L21" s="43">
        <f>'[1]P. CONTRATACION'!O25</f>
        <v>161</v>
      </c>
      <c r="M21" s="43">
        <f>'[1]P. CONTRATACION'!P25</f>
        <v>161</v>
      </c>
      <c r="N21" s="63">
        <f>'[1]P. CONTRATACION'!Q25</f>
        <v>161</v>
      </c>
      <c r="O21" s="252"/>
      <c r="P21" s="255"/>
      <c r="Q21" s="272"/>
      <c r="R21" s="62">
        <f>'[1]P. CONTRATACION'!S25</f>
        <v>161</v>
      </c>
      <c r="S21" s="43">
        <f>'[1]P. CONTRATACION'!T25</f>
        <v>161</v>
      </c>
      <c r="T21" s="67">
        <f>'[1]P. CONTRATACION'!U25</f>
        <v>161</v>
      </c>
      <c r="U21" s="67">
        <f>'[1]P. CONTRATACION'!V25</f>
        <v>161</v>
      </c>
      <c r="V21" s="43">
        <f>'[1]P. CONTRATACION'!W25</f>
        <v>161</v>
      </c>
      <c r="W21" s="43">
        <f>'[1]P. CONTRATACION'!X25</f>
        <v>161</v>
      </c>
      <c r="X21" s="67">
        <f>'[1]P. CONTRATACION'!Y25</f>
        <v>161</v>
      </c>
      <c r="Y21" s="67">
        <f>'[1]P. CONTRATACION'!Z25</f>
        <v>161</v>
      </c>
      <c r="Z21" s="43">
        <f>'[1]P. CONTRATACION'!AA25</f>
        <v>161</v>
      </c>
      <c r="AA21" s="43">
        <f>'[1]P. CONTRATACION'!AB25</f>
        <v>161</v>
      </c>
      <c r="AB21" s="67">
        <f>'[1]P. CONTRATACION'!AC25</f>
        <v>161</v>
      </c>
      <c r="AC21" s="68">
        <f>'[1]P. CONTRATACION'!AD25</f>
        <v>161</v>
      </c>
      <c r="AD21" s="25"/>
      <c r="AE21" s="62">
        <f>'[1]P. CONTRATACION'!AF25</f>
        <v>161</v>
      </c>
      <c r="AF21" s="63">
        <f>'[1]P. CONTRATACION'!AG25</f>
        <v>161</v>
      </c>
      <c r="AG21" s="25"/>
      <c r="AH21" s="62">
        <f>'[1]P. CONTRATACION'!AI25</f>
        <v>161</v>
      </c>
      <c r="AI21" s="43">
        <f>'[1]P. CONTRATACION'!AJ25</f>
        <v>161</v>
      </c>
      <c r="AJ21" s="63">
        <f>'[1]P. CONTRATACION'!AK25</f>
        <v>161</v>
      </c>
      <c r="AK21" s="25"/>
      <c r="AL21" s="62">
        <f>'[1]P. CONTRATACION'!AM25</f>
        <v>161</v>
      </c>
      <c r="AM21" s="43">
        <f>'[1]P. CONTRATACION'!AN25</f>
        <v>161</v>
      </c>
      <c r="AN21" s="63">
        <f>'[1]P. CONTRATACION'!AO25</f>
        <v>161</v>
      </c>
      <c r="AO21" s="18"/>
      <c r="AP21" s="64"/>
      <c r="AQ21" s="13"/>
      <c r="AR21" s="13"/>
      <c r="AS21" s="13"/>
      <c r="AT21" s="13"/>
      <c r="AU21" s="13"/>
      <c r="AV21" s="13"/>
      <c r="AW21" s="65"/>
    </row>
    <row r="22" spans="1:49" s="2" customFormat="1" ht="53.25" customHeight="1" x14ac:dyDescent="0.2">
      <c r="A22" s="235"/>
      <c r="B22" s="239"/>
      <c r="C22" s="242"/>
      <c r="D22" s="244"/>
      <c r="E22" s="247"/>
      <c r="F22" s="249"/>
      <c r="G22" s="69">
        <f>'[1]P. CONTRATACION'!J26</f>
        <v>0</v>
      </c>
      <c r="H22" s="70">
        <f>'[1]P. CONTRATACION'!K26</f>
        <v>2.4844720496894408E-2</v>
      </c>
      <c r="I22" s="70">
        <f>'[1]P. CONTRATACION'!L26</f>
        <v>0</v>
      </c>
      <c r="J22" s="70">
        <f>'[1]P. CONTRATACION'!M26</f>
        <v>2.4844720496894408E-2</v>
      </c>
      <c r="K22" s="70">
        <f>'[1]P. CONTRATACION'!N26</f>
        <v>0</v>
      </c>
      <c r="L22" s="70">
        <f>'[1]P. CONTRATACION'!O26</f>
        <v>0</v>
      </c>
      <c r="M22" s="70">
        <f>'[1]P. CONTRATACION'!P26</f>
        <v>1.2422360248447204E-2</v>
      </c>
      <c r="N22" s="71">
        <f>'[1]P. CONTRATACION'!Q26</f>
        <v>1.2422360248447204E-2</v>
      </c>
      <c r="O22" s="252"/>
      <c r="P22" s="255"/>
      <c r="Q22" s="272"/>
      <c r="R22" s="72">
        <f>'[1]P. CONTRATACION'!S26</f>
        <v>2.4844720496894408E-2</v>
      </c>
      <c r="S22" s="70">
        <f>'[1]P. CONTRATACION'!T26</f>
        <v>0</v>
      </c>
      <c r="T22" s="70">
        <f>'[1]P. CONTRATACION'!U26</f>
        <v>0</v>
      </c>
      <c r="U22" s="70">
        <f>'[1]P. CONTRATACION'!V26</f>
        <v>2.4844720496894408E-2</v>
      </c>
      <c r="V22" s="70">
        <f>'[1]P. CONTRATACION'!W26</f>
        <v>2.4844720496894408E-2</v>
      </c>
      <c r="W22" s="70">
        <f>'[1]P. CONTRATACION'!X26</f>
        <v>0</v>
      </c>
      <c r="X22" s="70">
        <f>'[1]P. CONTRATACION'!Y26</f>
        <v>2.4844720496894408E-2</v>
      </c>
      <c r="Y22" s="70">
        <f>'[1]P. CONTRATACION'!Z26</f>
        <v>0</v>
      </c>
      <c r="Z22" s="70">
        <f>'[1]P. CONTRATACION'!AA26</f>
        <v>2.4844720496894408E-2</v>
      </c>
      <c r="AA22" s="70">
        <f>'[1]P. CONTRATACION'!AB26</f>
        <v>0</v>
      </c>
      <c r="AB22" s="70">
        <f>'[1]P. CONTRATACION'!AC26</f>
        <v>0</v>
      </c>
      <c r="AC22" s="71">
        <f>'[1]P. CONTRATACION'!AD26</f>
        <v>2.4844720496894408E-2</v>
      </c>
      <c r="AD22" s="73"/>
      <c r="AE22" s="72">
        <f>'[1]P. CONTRATACION'!AF26</f>
        <v>2.4844720496894408E-2</v>
      </c>
      <c r="AF22" s="71">
        <f>'[1]P. CONTRATACION'!AG26</f>
        <v>0</v>
      </c>
      <c r="AG22" s="73"/>
      <c r="AH22" s="72">
        <f>'[1]P. CONTRATACION'!AI26</f>
        <v>0</v>
      </c>
      <c r="AI22" s="70">
        <f>'[1]P. CONTRATACION'!AJ26</f>
        <v>2.4844720496894408E-2</v>
      </c>
      <c r="AJ22" s="71">
        <f>'[1]P. CONTRATACION'!AK26</f>
        <v>0</v>
      </c>
      <c r="AK22" s="73"/>
      <c r="AL22" s="72">
        <f>'[1]P. CONTRATACION'!AM26</f>
        <v>0</v>
      </c>
      <c r="AM22" s="70">
        <f>'[1]P. CONTRATACION'!AN26</f>
        <v>0</v>
      </c>
      <c r="AN22" s="71">
        <f>'[1]P. CONTRATACION'!AO26</f>
        <v>2.4844720496894408E-2</v>
      </c>
      <c r="AO22" s="18"/>
      <c r="AP22" s="64"/>
      <c r="AQ22" s="13"/>
      <c r="AR22" s="13"/>
      <c r="AS22" s="13"/>
      <c r="AT22" s="13"/>
      <c r="AU22" s="13"/>
      <c r="AV22" s="13"/>
      <c r="AW22" s="65"/>
    </row>
    <row r="23" spans="1:49" s="2" customFormat="1" ht="53.25" customHeight="1" x14ac:dyDescent="0.2">
      <c r="A23" s="235"/>
      <c r="B23" s="261" t="s">
        <v>124</v>
      </c>
      <c r="C23" s="262">
        <f>+'[1]P. TALENTO HUMANO'!C22</f>
        <v>2</v>
      </c>
      <c r="D23" s="244"/>
      <c r="E23" s="247">
        <f t="shared" ref="E23" si="0">C23/$D$20</f>
        <v>7.1428571428571425E-2</v>
      </c>
      <c r="F23" s="249"/>
      <c r="G23" s="42">
        <f>'[1]P. TALENTO HUMANO'!J22</f>
        <v>0</v>
      </c>
      <c r="H23" s="13">
        <f>'[1]P. TALENTO HUMANO'!K22</f>
        <v>2</v>
      </c>
      <c r="I23" s="13">
        <f>'[1]P. TALENTO HUMANO'!L22</f>
        <v>0</v>
      </c>
      <c r="J23" s="37">
        <f>'[1]P. TALENTO HUMANO'!M22</f>
        <v>2</v>
      </c>
      <c r="K23" s="74">
        <f>'[1]P. TALENTO HUMANO'!N22</f>
        <v>0</v>
      </c>
      <c r="L23" s="14">
        <f>'[1]P. TALENTO HUMANO'!O22</f>
        <v>0</v>
      </c>
      <c r="M23" s="14">
        <f>'[1]P. TALENTO HUMANO'!P22</f>
        <v>2</v>
      </c>
      <c r="N23" s="75">
        <f>'[1]P. TALENTO HUMANO'!Q22</f>
        <v>0</v>
      </c>
      <c r="O23" s="252"/>
      <c r="P23" s="255"/>
      <c r="Q23" s="272"/>
      <c r="R23" s="76">
        <f>'[1]P. TALENTO HUMANO'!S22</f>
        <v>2</v>
      </c>
      <c r="S23" s="14">
        <f>'[1]P. TALENTO HUMANO'!T22</f>
        <v>0</v>
      </c>
      <c r="T23" s="40">
        <f>'[1]P. TALENTO HUMANO'!U22</f>
        <v>2</v>
      </c>
      <c r="U23" s="38">
        <f>'[1]P. TALENTO HUMANO'!V22</f>
        <v>0</v>
      </c>
      <c r="V23" s="14">
        <f>'[1]P. TALENTO HUMANO'!W22</f>
        <v>2</v>
      </c>
      <c r="W23" s="14">
        <f>'[1]P. TALENTO HUMANO'!X22</f>
        <v>0</v>
      </c>
      <c r="X23" s="40">
        <f>'[1]P. TALENTO HUMANO'!Y22</f>
        <v>1</v>
      </c>
      <c r="Y23" s="38">
        <f>'[1]P. TALENTO HUMANO'!Z22</f>
        <v>1</v>
      </c>
      <c r="Z23" s="14">
        <f>'[1]P. TALENTO HUMANO'!AA22</f>
        <v>2</v>
      </c>
      <c r="AA23" s="14">
        <f>'[1]P. TALENTO HUMANO'!AB22</f>
        <v>0</v>
      </c>
      <c r="AB23" s="40">
        <f>'[1]P. TALENTO HUMANO'!AC22</f>
        <v>2</v>
      </c>
      <c r="AC23" s="77">
        <f>'[1]P. TALENTO HUMANO'!AD22</f>
        <v>0</v>
      </c>
      <c r="AD23" s="25"/>
      <c r="AE23" s="76">
        <f>'[1]P. TALENTO HUMANO'!AF22</f>
        <v>0</v>
      </c>
      <c r="AF23" s="75">
        <f>'[1]P. TALENTO HUMANO'!AG22</f>
        <v>2</v>
      </c>
      <c r="AG23" s="25"/>
      <c r="AH23" s="76">
        <f>'[1]P. TALENTO HUMANO'!AI22</f>
        <v>0</v>
      </c>
      <c r="AI23" s="14">
        <f>'[1]P. TALENTO HUMANO'!AJ22</f>
        <v>1</v>
      </c>
      <c r="AJ23" s="75">
        <f>'[1]P. TALENTO HUMANO'!AK22</f>
        <v>1</v>
      </c>
      <c r="AK23" s="25"/>
      <c r="AL23" s="76">
        <f>'[1]P. TALENTO HUMANO'!AM22</f>
        <v>0</v>
      </c>
      <c r="AM23" s="14">
        <f>'[1]P. TALENTO HUMANO'!AN22</f>
        <v>2</v>
      </c>
      <c r="AN23" s="75">
        <f>'[1]P. TALENTO HUMANO'!AO22</f>
        <v>0</v>
      </c>
      <c r="AO23" s="18"/>
      <c r="AP23" s="78"/>
      <c r="AQ23" s="16"/>
      <c r="AR23" s="16"/>
      <c r="AS23" s="16"/>
      <c r="AT23" s="150"/>
      <c r="AU23" s="150"/>
      <c r="AV23" s="24"/>
      <c r="AW23" s="79"/>
    </row>
    <row r="24" spans="1:49" s="2" customFormat="1" ht="53.25" customHeight="1" x14ac:dyDescent="0.2">
      <c r="A24" s="235"/>
      <c r="B24" s="238"/>
      <c r="C24" s="241"/>
      <c r="D24" s="244"/>
      <c r="E24" s="247"/>
      <c r="F24" s="249"/>
      <c r="G24" s="42">
        <f>'[1]P. TALENTO HUMANO'!J23</f>
        <v>161</v>
      </c>
      <c r="H24" s="13">
        <f>'[1]P. TALENTO HUMANO'!K23</f>
        <v>161</v>
      </c>
      <c r="I24" s="13">
        <f>'[1]P. TALENTO HUMANO'!L23</f>
        <v>161</v>
      </c>
      <c r="J24" s="37">
        <f>'[1]P. TALENTO HUMANO'!M23</f>
        <v>161</v>
      </c>
      <c r="K24" s="74">
        <f>'[1]P. TALENTO HUMANO'!N23</f>
        <v>161</v>
      </c>
      <c r="L24" s="14">
        <f>'[1]P. TALENTO HUMANO'!O23</f>
        <v>161</v>
      </c>
      <c r="M24" s="14">
        <f>'[1]P. TALENTO HUMANO'!P23</f>
        <v>161</v>
      </c>
      <c r="N24" s="75">
        <f>'[1]P. TALENTO HUMANO'!Q23</f>
        <v>161</v>
      </c>
      <c r="O24" s="252"/>
      <c r="P24" s="255"/>
      <c r="Q24" s="272"/>
      <c r="R24" s="76">
        <f>'[1]P. TALENTO HUMANO'!S23</f>
        <v>161</v>
      </c>
      <c r="S24" s="14">
        <f>'[1]P. TALENTO HUMANO'!T23</f>
        <v>161</v>
      </c>
      <c r="T24" s="40">
        <f>'[1]P. TALENTO HUMANO'!U23</f>
        <v>161</v>
      </c>
      <c r="U24" s="38">
        <f>'[1]P. TALENTO HUMANO'!V23</f>
        <v>161</v>
      </c>
      <c r="V24" s="14">
        <f>'[1]P. TALENTO HUMANO'!W23</f>
        <v>161</v>
      </c>
      <c r="W24" s="14">
        <f>'[1]P. TALENTO HUMANO'!X23</f>
        <v>161</v>
      </c>
      <c r="X24" s="40">
        <f>'[1]P. TALENTO HUMANO'!Y23</f>
        <v>161</v>
      </c>
      <c r="Y24" s="38">
        <f>'[1]P. TALENTO HUMANO'!Z23</f>
        <v>161</v>
      </c>
      <c r="Z24" s="14">
        <f>'[1]P. TALENTO HUMANO'!AA23</f>
        <v>161</v>
      </c>
      <c r="AA24" s="14">
        <f>'[1]P. TALENTO HUMANO'!AB23</f>
        <v>161</v>
      </c>
      <c r="AB24" s="40">
        <f>'[1]P. TALENTO HUMANO'!AC23</f>
        <v>161</v>
      </c>
      <c r="AC24" s="77">
        <f>'[1]P. TALENTO HUMANO'!AD23</f>
        <v>161</v>
      </c>
      <c r="AD24" s="25"/>
      <c r="AE24" s="76">
        <f>'[1]P. TALENTO HUMANO'!AF23</f>
        <v>161</v>
      </c>
      <c r="AF24" s="75">
        <f>'[1]P. TALENTO HUMANO'!AG23</f>
        <v>161</v>
      </c>
      <c r="AG24" s="25"/>
      <c r="AH24" s="76">
        <f>'[1]P. TALENTO HUMANO'!AI23</f>
        <v>161</v>
      </c>
      <c r="AI24" s="14">
        <f>'[1]P. TALENTO HUMANO'!AJ23</f>
        <v>161</v>
      </c>
      <c r="AJ24" s="75">
        <f>'[1]P. TALENTO HUMANO'!AK23</f>
        <v>161</v>
      </c>
      <c r="AK24" s="25"/>
      <c r="AL24" s="76">
        <f>'[1]P. TALENTO HUMANO'!AM23</f>
        <v>161</v>
      </c>
      <c r="AM24" s="14">
        <f>'[1]P. TALENTO HUMANO'!AN23</f>
        <v>161</v>
      </c>
      <c r="AN24" s="75">
        <f>'[1]P. TALENTO HUMANO'!AO23</f>
        <v>161</v>
      </c>
      <c r="AO24" s="18"/>
      <c r="AP24" s="78"/>
      <c r="AQ24" s="16"/>
      <c r="AR24" s="16"/>
      <c r="AS24" s="16"/>
      <c r="AT24" s="13"/>
      <c r="AU24" s="13"/>
      <c r="AV24" s="24"/>
      <c r="AW24" s="79"/>
    </row>
    <row r="25" spans="1:49" s="2" customFormat="1" ht="53.25" customHeight="1" x14ac:dyDescent="0.2">
      <c r="A25" s="235"/>
      <c r="B25" s="239"/>
      <c r="C25" s="242"/>
      <c r="D25" s="244"/>
      <c r="E25" s="247"/>
      <c r="F25" s="249"/>
      <c r="G25" s="80">
        <f>'[1]P. TALENTO HUMANO'!J24</f>
        <v>0</v>
      </c>
      <c r="H25" s="81">
        <f>'[1]P. TALENTO HUMANO'!K24</f>
        <v>1.2422360248447204E-2</v>
      </c>
      <c r="I25" s="81">
        <f>'[1]P. TALENTO HUMANO'!L24</f>
        <v>0</v>
      </c>
      <c r="J25" s="80">
        <f>'[1]P. TALENTO HUMANO'!M24</f>
        <v>1.2422360248447204E-2</v>
      </c>
      <c r="K25" s="82">
        <f>'[1]P. TALENTO HUMANO'!N24</f>
        <v>0</v>
      </c>
      <c r="L25" s="83">
        <f>'[1]P. TALENTO HUMANO'!O24</f>
        <v>0</v>
      </c>
      <c r="M25" s="83">
        <f>'[1]P. TALENTO HUMANO'!P24</f>
        <v>1.2422360248447204E-2</v>
      </c>
      <c r="N25" s="84">
        <f>'[1]P. TALENTO HUMANO'!Q24</f>
        <v>0</v>
      </c>
      <c r="O25" s="252"/>
      <c r="P25" s="255"/>
      <c r="Q25" s="272"/>
      <c r="R25" s="85">
        <f>'[1]P. TALENTO HUMANO'!S24</f>
        <v>1.2422360248447204E-2</v>
      </c>
      <c r="S25" s="83">
        <f>'[1]P. TALENTO HUMANO'!T24</f>
        <v>0</v>
      </c>
      <c r="T25" s="86">
        <f>'[1]P. TALENTO HUMANO'!U24</f>
        <v>1.2422360248447204E-2</v>
      </c>
      <c r="U25" s="87">
        <f>'[1]P. TALENTO HUMANO'!V24</f>
        <v>0</v>
      </c>
      <c r="V25" s="83">
        <f>'[1]P. TALENTO HUMANO'!W24</f>
        <v>1.2422360248447204E-2</v>
      </c>
      <c r="W25" s="83">
        <f>'[1]P. TALENTO HUMANO'!X24</f>
        <v>0</v>
      </c>
      <c r="X25" s="86">
        <f>'[1]P. TALENTO HUMANO'!Y24</f>
        <v>6.2111801242236021E-3</v>
      </c>
      <c r="Y25" s="87">
        <f>'[1]P. TALENTO HUMANO'!Z24</f>
        <v>6.2111801242236021E-3</v>
      </c>
      <c r="Z25" s="83">
        <f>'[1]P. TALENTO HUMANO'!AA24</f>
        <v>1.2422360248447204E-2</v>
      </c>
      <c r="AA25" s="83">
        <f>'[1]P. TALENTO HUMANO'!AB24</f>
        <v>0</v>
      </c>
      <c r="AB25" s="86">
        <f>'[1]P. TALENTO HUMANO'!AC24</f>
        <v>1.2422360248447204E-2</v>
      </c>
      <c r="AC25" s="84">
        <f>'[1]P. TALENTO HUMANO'!AD24</f>
        <v>0</v>
      </c>
      <c r="AD25" s="73"/>
      <c r="AE25" s="85">
        <f>'[1]P. TALENTO HUMANO'!AF24</f>
        <v>0</v>
      </c>
      <c r="AF25" s="84">
        <f>'[1]P. TALENTO HUMANO'!AG24</f>
        <v>1.2422360248447204E-2</v>
      </c>
      <c r="AG25" s="73"/>
      <c r="AH25" s="85">
        <f>'[1]P. TALENTO HUMANO'!AI24</f>
        <v>0</v>
      </c>
      <c r="AI25" s="83">
        <f>'[1]P. TALENTO HUMANO'!AJ24</f>
        <v>6.2111801242236021E-3</v>
      </c>
      <c r="AJ25" s="84">
        <f>'[1]P. TALENTO HUMANO'!AK24</f>
        <v>6.2111801242236021E-3</v>
      </c>
      <c r="AK25" s="73"/>
      <c r="AL25" s="85">
        <f>'[1]P. TALENTO HUMANO'!AM24</f>
        <v>0</v>
      </c>
      <c r="AM25" s="83">
        <f>'[1]P. TALENTO HUMANO'!AN24</f>
        <v>1.2422360248447204E-2</v>
      </c>
      <c r="AN25" s="84">
        <f>'[1]P. TALENTO HUMANO'!AO24</f>
        <v>0</v>
      </c>
      <c r="AO25" s="18"/>
      <c r="AP25" s="78"/>
      <c r="AQ25" s="16"/>
      <c r="AR25" s="16"/>
      <c r="AS25" s="16"/>
      <c r="AT25" s="13"/>
      <c r="AU25" s="13"/>
      <c r="AV25" s="24"/>
      <c r="AW25" s="79"/>
    </row>
    <row r="26" spans="1:49" s="2" customFormat="1" ht="53.25" customHeight="1" x14ac:dyDescent="0.2">
      <c r="A26" s="235"/>
      <c r="B26" s="261" t="s">
        <v>125</v>
      </c>
      <c r="C26" s="262">
        <f>+'[1]P. FINANCIERO'!C29</f>
        <v>3</v>
      </c>
      <c r="D26" s="244"/>
      <c r="E26" s="247">
        <f t="shared" ref="E26" si="1">C26/$D$20</f>
        <v>0.10714285714285714</v>
      </c>
      <c r="F26" s="249"/>
      <c r="G26" s="42">
        <f>'[1]P. FINANCIERO'!J29</f>
        <v>0</v>
      </c>
      <c r="H26" s="13">
        <f>'[1]P. FINANCIERO'!K29</f>
        <v>9</v>
      </c>
      <c r="I26" s="13">
        <f>'[1]P. FINANCIERO'!L29</f>
        <v>0</v>
      </c>
      <c r="J26" s="37">
        <f>'[1]P. FINANCIERO'!M29</f>
        <v>6</v>
      </c>
      <c r="K26" s="74">
        <f>'[1]P. FINANCIERO'!N29</f>
        <v>3</v>
      </c>
      <c r="L26" s="14">
        <f>'[1]P. FINANCIERO'!O29</f>
        <v>0</v>
      </c>
      <c r="M26" s="14">
        <f>'[1]P. FINANCIERO'!P29</f>
        <v>6</v>
      </c>
      <c r="N26" s="75">
        <f>'[1]P. FINANCIERO'!Q29</f>
        <v>3</v>
      </c>
      <c r="O26" s="252"/>
      <c r="P26" s="255"/>
      <c r="Q26" s="272"/>
      <c r="R26" s="76">
        <f>'[1]P. FINANCIERO'!S29</f>
        <v>9</v>
      </c>
      <c r="S26" s="14">
        <f>'[1]P. FINANCIERO'!T29</f>
        <v>0</v>
      </c>
      <c r="T26" s="40">
        <f>'[1]P. FINANCIERO'!U29</f>
        <v>9</v>
      </c>
      <c r="U26" s="38">
        <f>'[1]P. FINANCIERO'!V29</f>
        <v>0</v>
      </c>
      <c r="V26" s="14">
        <f>'[1]P. FINANCIERO'!W29</f>
        <v>9</v>
      </c>
      <c r="W26" s="14">
        <f>'[1]P. FINANCIERO'!X29</f>
        <v>0</v>
      </c>
      <c r="X26" s="40">
        <f>'[1]P. FINANCIERO'!Y29</f>
        <v>9</v>
      </c>
      <c r="Y26" s="38">
        <f>'[1]P. FINANCIERO'!Z29</f>
        <v>0</v>
      </c>
      <c r="Z26" s="14">
        <f>'[1]P. FINANCIERO'!AA29</f>
        <v>6</v>
      </c>
      <c r="AA26" s="14">
        <f>'[1]P. FINANCIERO'!AB29</f>
        <v>3</v>
      </c>
      <c r="AB26" s="40">
        <f>'[1]P. FINANCIERO'!AC29</f>
        <v>6</v>
      </c>
      <c r="AC26" s="77">
        <f>'[1]P. FINANCIERO'!AD29</f>
        <v>3</v>
      </c>
      <c r="AD26" s="25"/>
      <c r="AE26" s="76">
        <f>'[1]P. FINANCIERO'!AF29</f>
        <v>2</v>
      </c>
      <c r="AF26" s="75">
        <f>'[1]P. FINANCIERO'!AG29</f>
        <v>7</v>
      </c>
      <c r="AG26" s="25"/>
      <c r="AH26" s="76">
        <f>'[1]P. FINANCIERO'!AI29</f>
        <v>0</v>
      </c>
      <c r="AI26" s="14">
        <f>'[1]P. FINANCIERO'!AJ29</f>
        <v>8</v>
      </c>
      <c r="AJ26" s="75">
        <f>'[1]P. FINANCIERO'!AK29</f>
        <v>1</v>
      </c>
      <c r="AK26" s="25"/>
      <c r="AL26" s="76">
        <f>'[1]P. FINANCIERO'!AM29</f>
        <v>0</v>
      </c>
      <c r="AM26" s="14">
        <f>'[1]P. FINANCIERO'!AN29</f>
        <v>6</v>
      </c>
      <c r="AN26" s="75">
        <f>'[1]P. FINANCIERO'!AO29</f>
        <v>3</v>
      </c>
      <c r="AO26" s="18"/>
      <c r="AP26" s="78"/>
      <c r="AQ26" s="16"/>
      <c r="AR26" s="16"/>
      <c r="AS26" s="16"/>
      <c r="AT26" s="150"/>
      <c r="AU26" s="150"/>
      <c r="AV26" s="24"/>
      <c r="AW26" s="79"/>
    </row>
    <row r="27" spans="1:49" s="2" customFormat="1" ht="53.25" customHeight="1" x14ac:dyDescent="0.2">
      <c r="A27" s="235"/>
      <c r="B27" s="238"/>
      <c r="C27" s="241"/>
      <c r="D27" s="244"/>
      <c r="E27" s="247"/>
      <c r="F27" s="249"/>
      <c r="G27" s="42">
        <f>'[1]P. FINANCIERO'!J30</f>
        <v>161</v>
      </c>
      <c r="H27" s="13">
        <f>'[1]P. FINANCIERO'!K30</f>
        <v>161</v>
      </c>
      <c r="I27" s="13">
        <f>'[1]P. FINANCIERO'!L30</f>
        <v>161</v>
      </c>
      <c r="J27" s="37">
        <f>'[1]P. FINANCIERO'!M30</f>
        <v>161</v>
      </c>
      <c r="K27" s="74">
        <f>'[1]P. FINANCIERO'!N30</f>
        <v>161</v>
      </c>
      <c r="L27" s="14">
        <f>'[1]P. FINANCIERO'!O30</f>
        <v>161</v>
      </c>
      <c r="M27" s="14">
        <f>'[1]P. FINANCIERO'!P30</f>
        <v>161</v>
      </c>
      <c r="N27" s="75">
        <f>'[1]P. FINANCIERO'!Q30</f>
        <v>161</v>
      </c>
      <c r="O27" s="252"/>
      <c r="P27" s="255"/>
      <c r="Q27" s="272"/>
      <c r="R27" s="76">
        <f>'[1]P. FINANCIERO'!S30</f>
        <v>161</v>
      </c>
      <c r="S27" s="14">
        <f>'[1]P. FINANCIERO'!T30</f>
        <v>161</v>
      </c>
      <c r="T27" s="40">
        <f>'[1]P. FINANCIERO'!U30</f>
        <v>161</v>
      </c>
      <c r="U27" s="38">
        <f>'[1]P. FINANCIERO'!V30</f>
        <v>161</v>
      </c>
      <c r="V27" s="14">
        <f>'[1]P. FINANCIERO'!W30</f>
        <v>161</v>
      </c>
      <c r="W27" s="14">
        <f>'[1]P. FINANCIERO'!X30</f>
        <v>161</v>
      </c>
      <c r="X27" s="40">
        <f>'[1]P. FINANCIERO'!Y30</f>
        <v>161</v>
      </c>
      <c r="Y27" s="38">
        <f>'[1]P. FINANCIERO'!Z30</f>
        <v>161</v>
      </c>
      <c r="Z27" s="14">
        <f>'[1]P. FINANCIERO'!AA30</f>
        <v>161</v>
      </c>
      <c r="AA27" s="14">
        <f>'[1]P. FINANCIERO'!AB30</f>
        <v>161</v>
      </c>
      <c r="AB27" s="40">
        <f>'[1]P. FINANCIERO'!AC30</f>
        <v>161</v>
      </c>
      <c r="AC27" s="77">
        <f>'[1]P. FINANCIERO'!AD30</f>
        <v>161</v>
      </c>
      <c r="AD27" s="25"/>
      <c r="AE27" s="76">
        <f>'[1]P. FINANCIERO'!AF30</f>
        <v>161</v>
      </c>
      <c r="AF27" s="75">
        <f>'[1]P. FINANCIERO'!AG30</f>
        <v>161</v>
      </c>
      <c r="AG27" s="25"/>
      <c r="AH27" s="76">
        <f>'[1]P. FINANCIERO'!AI30</f>
        <v>161</v>
      </c>
      <c r="AI27" s="14">
        <f>'[1]P. FINANCIERO'!AJ30</f>
        <v>161</v>
      </c>
      <c r="AJ27" s="75">
        <f>'[1]P. FINANCIERO'!AK30</f>
        <v>161</v>
      </c>
      <c r="AK27" s="25"/>
      <c r="AL27" s="76">
        <f>'[1]P. FINANCIERO'!AM30</f>
        <v>161</v>
      </c>
      <c r="AM27" s="14">
        <f>'[1]P. FINANCIERO'!AN30</f>
        <v>161</v>
      </c>
      <c r="AN27" s="75">
        <f>'[1]P. FINANCIERO'!AO30</f>
        <v>161</v>
      </c>
      <c r="AO27" s="18"/>
      <c r="AP27" s="78"/>
      <c r="AQ27" s="16"/>
      <c r="AR27" s="16"/>
      <c r="AS27" s="16"/>
      <c r="AT27" s="13"/>
      <c r="AU27" s="13"/>
      <c r="AV27" s="24"/>
      <c r="AW27" s="79"/>
    </row>
    <row r="28" spans="1:49" s="2" customFormat="1" ht="53.25" customHeight="1" x14ac:dyDescent="0.2">
      <c r="A28" s="235"/>
      <c r="B28" s="239"/>
      <c r="C28" s="242"/>
      <c r="D28" s="244"/>
      <c r="E28" s="247"/>
      <c r="F28" s="249"/>
      <c r="G28" s="80">
        <f>'[1]P. FINANCIERO'!J31</f>
        <v>0</v>
      </c>
      <c r="H28" s="81">
        <f>'[1]P. FINANCIERO'!K31</f>
        <v>5.5900621118012424E-2</v>
      </c>
      <c r="I28" s="81">
        <f>'[1]P. FINANCIERO'!L31</f>
        <v>0</v>
      </c>
      <c r="J28" s="80">
        <f>'[1]P. FINANCIERO'!M31</f>
        <v>3.7267080745341616E-2</v>
      </c>
      <c r="K28" s="82">
        <f>'[1]P. FINANCIERO'!N31</f>
        <v>1.8633540372670808E-2</v>
      </c>
      <c r="L28" s="83">
        <f>'[1]P. FINANCIERO'!O31</f>
        <v>0</v>
      </c>
      <c r="M28" s="83">
        <f>'[1]P. FINANCIERO'!P31</f>
        <v>3.7267080745341616E-2</v>
      </c>
      <c r="N28" s="84">
        <f>'[1]P. FINANCIERO'!Q31</f>
        <v>1.8633540372670808E-2</v>
      </c>
      <c r="O28" s="252"/>
      <c r="P28" s="255"/>
      <c r="Q28" s="272"/>
      <c r="R28" s="85">
        <f>'[1]P. FINANCIERO'!S31</f>
        <v>5.5900621118012424E-2</v>
      </c>
      <c r="S28" s="83">
        <f>'[1]P. FINANCIERO'!T31</f>
        <v>0</v>
      </c>
      <c r="T28" s="86">
        <f>'[1]P. FINANCIERO'!U31</f>
        <v>5.5900621118012424E-2</v>
      </c>
      <c r="U28" s="87">
        <f>'[1]P. FINANCIERO'!V31</f>
        <v>0</v>
      </c>
      <c r="V28" s="83">
        <f>'[1]P. FINANCIERO'!W31</f>
        <v>5.5900621118012424E-2</v>
      </c>
      <c r="W28" s="83">
        <f>'[1]P. FINANCIERO'!X31</f>
        <v>0</v>
      </c>
      <c r="X28" s="86">
        <f>'[1]P. FINANCIERO'!Y31</f>
        <v>5.5900621118012424E-2</v>
      </c>
      <c r="Y28" s="87">
        <f>'[1]P. FINANCIERO'!Z31</f>
        <v>0</v>
      </c>
      <c r="Z28" s="83">
        <f>'[1]P. FINANCIERO'!AA31</f>
        <v>3.7267080745341616E-2</v>
      </c>
      <c r="AA28" s="83">
        <f>'[1]P. FINANCIERO'!AB31</f>
        <v>1.8633540372670808E-2</v>
      </c>
      <c r="AB28" s="86">
        <f>'[1]P. FINANCIERO'!AC31</f>
        <v>3.7267080745341616E-2</v>
      </c>
      <c r="AC28" s="84">
        <f>'[1]P. FINANCIERO'!AD31</f>
        <v>1.8633540372670808E-2</v>
      </c>
      <c r="AD28" s="73"/>
      <c r="AE28" s="85">
        <f>'[1]P. FINANCIERO'!AF31</f>
        <v>1.2422360248447204E-2</v>
      </c>
      <c r="AF28" s="84">
        <f>'[1]P. FINANCIERO'!AG31</f>
        <v>4.3478260869565216E-2</v>
      </c>
      <c r="AG28" s="73"/>
      <c r="AH28" s="85">
        <f>'[1]P. FINANCIERO'!AI31</f>
        <v>0</v>
      </c>
      <c r="AI28" s="83">
        <f>'[1]P. FINANCIERO'!AJ31</f>
        <v>4.9689440993788817E-2</v>
      </c>
      <c r="AJ28" s="84">
        <f>'[1]P. FINANCIERO'!AK31</f>
        <v>6.2111801242236021E-3</v>
      </c>
      <c r="AK28" s="73"/>
      <c r="AL28" s="85">
        <f>'[1]P. FINANCIERO'!AM31</f>
        <v>0</v>
      </c>
      <c r="AM28" s="83">
        <f>'[1]P. FINANCIERO'!AN31</f>
        <v>3.7267080745341616E-2</v>
      </c>
      <c r="AN28" s="84">
        <f>'[1]P. FINANCIERO'!AO31</f>
        <v>1.8633540372670808E-2</v>
      </c>
      <c r="AO28" s="18"/>
      <c r="AP28" s="78"/>
      <c r="AQ28" s="16"/>
      <c r="AR28" s="16"/>
      <c r="AS28" s="16"/>
      <c r="AT28" s="13"/>
      <c r="AU28" s="13"/>
      <c r="AV28" s="24"/>
      <c r="AW28" s="79"/>
    </row>
    <row r="29" spans="1:49" s="2" customFormat="1" ht="53.25" customHeight="1" x14ac:dyDescent="0.2">
      <c r="A29" s="235"/>
      <c r="B29" s="261" t="s">
        <v>126</v>
      </c>
      <c r="C29" s="262">
        <f>+'[1]P. ARCHIVO'!C181</f>
        <v>0</v>
      </c>
      <c r="D29" s="244"/>
      <c r="E29" s="247">
        <f t="shared" ref="E29" si="2">C29/$D$20</f>
        <v>0</v>
      </c>
      <c r="F29" s="249"/>
      <c r="G29" s="42">
        <f>'[1]P. ARCHIVO'!J181</f>
        <v>0</v>
      </c>
      <c r="H29" s="13">
        <f>'[1]P. ARCHIVO'!K181</f>
        <v>0</v>
      </c>
      <c r="I29" s="13">
        <f>'[1]P. ARCHIVO'!L181</f>
        <v>0</v>
      </c>
      <c r="J29" s="37">
        <f>'[1]P. ARCHIVO'!M181</f>
        <v>0</v>
      </c>
      <c r="K29" s="74">
        <f>'[1]P. ARCHIVO'!N181</f>
        <v>0</v>
      </c>
      <c r="L29" s="14">
        <f>'[1]P. ARCHIVO'!O181</f>
        <v>0</v>
      </c>
      <c r="M29" s="14">
        <f>'[1]P. ARCHIVO'!P181</f>
        <v>0</v>
      </c>
      <c r="N29" s="75">
        <f>'[1]P. ARCHIVO'!Q181</f>
        <v>0</v>
      </c>
      <c r="O29" s="252"/>
      <c r="P29" s="255"/>
      <c r="Q29" s="272"/>
      <c r="R29" s="76">
        <f>'[1]P. ARCHIVO'!S181</f>
        <v>0</v>
      </c>
      <c r="S29" s="14">
        <f>'[1]P. ARCHIVO'!T181</f>
        <v>0</v>
      </c>
      <c r="T29" s="40">
        <f>'[1]P. ARCHIVO'!U181</f>
        <v>0</v>
      </c>
      <c r="U29" s="38">
        <f>'[1]P. ARCHIVO'!V181</f>
        <v>0</v>
      </c>
      <c r="V29" s="14">
        <f>'[1]P. ARCHIVO'!W181</f>
        <v>0</v>
      </c>
      <c r="W29" s="14">
        <f>'[1]P. ARCHIVO'!X181</f>
        <v>0</v>
      </c>
      <c r="X29" s="40">
        <f>'[1]P. ARCHIVO'!Y181</f>
        <v>0</v>
      </c>
      <c r="Y29" s="38">
        <f>'[1]P. ARCHIVO'!Z181</f>
        <v>0</v>
      </c>
      <c r="Z29" s="14">
        <f>'[1]P. ARCHIVO'!AA181</f>
        <v>0</v>
      </c>
      <c r="AA29" s="14">
        <f>'[1]P. ARCHIVO'!AB181</f>
        <v>0</v>
      </c>
      <c r="AB29" s="40">
        <f>'[1]P. ARCHIVO'!AC181</f>
        <v>0</v>
      </c>
      <c r="AC29" s="77">
        <f>'[1]P. ARCHIVO'!AD181</f>
        <v>0</v>
      </c>
      <c r="AD29" s="25"/>
      <c r="AE29" s="76">
        <f>'[1]P. ARCHIVO'!AF181</f>
        <v>0</v>
      </c>
      <c r="AF29" s="75">
        <f>'[1]P. ARCHIVO'!AG181</f>
        <v>0</v>
      </c>
      <c r="AG29" s="25"/>
      <c r="AH29" s="76">
        <f>'[1]P. ARCHIVO'!AI181</f>
        <v>0</v>
      </c>
      <c r="AI29" s="14">
        <f>'[1]P. ARCHIVO'!AJ181</f>
        <v>0</v>
      </c>
      <c r="AJ29" s="75">
        <f>'[1]P. ARCHIVO'!AK181</f>
        <v>0</v>
      </c>
      <c r="AK29" s="25"/>
      <c r="AL29" s="76">
        <f>'[1]P. ARCHIVO'!AM181</f>
        <v>0</v>
      </c>
      <c r="AM29" s="14">
        <f>'[1]P. ARCHIVO'!AN181</f>
        <v>0</v>
      </c>
      <c r="AN29" s="75">
        <f>'[1]P. ARCHIVO'!AO181</f>
        <v>0</v>
      </c>
      <c r="AO29" s="18"/>
      <c r="AP29" s="78"/>
      <c r="AQ29" s="16"/>
      <c r="AR29" s="16"/>
      <c r="AS29" s="16"/>
      <c r="AT29" s="150"/>
      <c r="AU29" s="150"/>
      <c r="AV29" s="24"/>
      <c r="AW29" s="79"/>
    </row>
    <row r="30" spans="1:49" s="2" customFormat="1" ht="53.25" customHeight="1" x14ac:dyDescent="0.2">
      <c r="A30" s="235"/>
      <c r="B30" s="238"/>
      <c r="C30" s="241"/>
      <c r="D30" s="244"/>
      <c r="E30" s="247"/>
      <c r="F30" s="249"/>
      <c r="G30" s="42">
        <f>'[1]P. ARCHIVO'!J182</f>
        <v>161</v>
      </c>
      <c r="H30" s="13">
        <f>'[1]P. ARCHIVO'!K182</f>
        <v>161</v>
      </c>
      <c r="I30" s="13">
        <f>'[1]P. ARCHIVO'!L182</f>
        <v>161</v>
      </c>
      <c r="J30" s="37">
        <f>'[1]P. ARCHIVO'!M182</f>
        <v>161</v>
      </c>
      <c r="K30" s="74">
        <f>'[1]P. ARCHIVO'!N182</f>
        <v>161</v>
      </c>
      <c r="L30" s="14">
        <f>'[1]P. ARCHIVO'!O182</f>
        <v>161</v>
      </c>
      <c r="M30" s="14">
        <f>'[1]P. ARCHIVO'!P182</f>
        <v>161</v>
      </c>
      <c r="N30" s="75">
        <f>'[1]P. ARCHIVO'!Q182</f>
        <v>161</v>
      </c>
      <c r="O30" s="252"/>
      <c r="P30" s="255"/>
      <c r="Q30" s="272"/>
      <c r="R30" s="76">
        <f>'[1]P. ARCHIVO'!S182</f>
        <v>161</v>
      </c>
      <c r="S30" s="14">
        <f>'[1]P. ARCHIVO'!T182</f>
        <v>161</v>
      </c>
      <c r="T30" s="40">
        <f>'[1]P. ARCHIVO'!U182</f>
        <v>161</v>
      </c>
      <c r="U30" s="38">
        <f>'[1]P. ARCHIVO'!V182</f>
        <v>161</v>
      </c>
      <c r="V30" s="14">
        <f>'[1]P. ARCHIVO'!W182</f>
        <v>161</v>
      </c>
      <c r="W30" s="14">
        <f>'[1]P. ARCHIVO'!X182</f>
        <v>161</v>
      </c>
      <c r="X30" s="40">
        <f>'[1]P. ARCHIVO'!Y182</f>
        <v>161</v>
      </c>
      <c r="Y30" s="38">
        <f>'[1]P. ARCHIVO'!Z182</f>
        <v>161</v>
      </c>
      <c r="Z30" s="14">
        <f>'[1]P. ARCHIVO'!AA182</f>
        <v>161</v>
      </c>
      <c r="AA30" s="14">
        <f>'[1]P. ARCHIVO'!AB182</f>
        <v>161</v>
      </c>
      <c r="AB30" s="40">
        <f>'[1]P. ARCHIVO'!AC182</f>
        <v>161</v>
      </c>
      <c r="AC30" s="77">
        <f>'[1]P. ARCHIVO'!AD182</f>
        <v>161</v>
      </c>
      <c r="AD30" s="25"/>
      <c r="AE30" s="76">
        <f>'[1]P. ARCHIVO'!AF182</f>
        <v>161</v>
      </c>
      <c r="AF30" s="75">
        <f>'[1]P. ARCHIVO'!AG182</f>
        <v>161</v>
      </c>
      <c r="AG30" s="25"/>
      <c r="AH30" s="76">
        <f>'[1]P. ARCHIVO'!AI182</f>
        <v>161</v>
      </c>
      <c r="AI30" s="14">
        <f>'[1]P. ARCHIVO'!AJ182</f>
        <v>161</v>
      </c>
      <c r="AJ30" s="75">
        <f>'[1]P. ARCHIVO'!AK182</f>
        <v>161</v>
      </c>
      <c r="AK30" s="25"/>
      <c r="AL30" s="76">
        <f>'[1]P. ARCHIVO'!AM182</f>
        <v>161</v>
      </c>
      <c r="AM30" s="14">
        <f>'[1]P. ARCHIVO'!AN182</f>
        <v>161</v>
      </c>
      <c r="AN30" s="75">
        <f>'[1]P. ARCHIVO'!AO182</f>
        <v>161</v>
      </c>
      <c r="AO30" s="18"/>
      <c r="AP30" s="78"/>
      <c r="AQ30" s="16"/>
      <c r="AR30" s="16"/>
      <c r="AS30" s="16"/>
      <c r="AT30" s="13"/>
      <c r="AU30" s="13"/>
      <c r="AV30" s="24"/>
      <c r="AW30" s="79"/>
    </row>
    <row r="31" spans="1:49" s="2" customFormat="1" ht="53.25" customHeight="1" x14ac:dyDescent="0.2">
      <c r="A31" s="235"/>
      <c r="B31" s="239"/>
      <c r="C31" s="242"/>
      <c r="D31" s="244"/>
      <c r="E31" s="247"/>
      <c r="F31" s="249"/>
      <c r="G31" s="80">
        <f>'[1]P. ARCHIVO'!J183</f>
        <v>0</v>
      </c>
      <c r="H31" s="81">
        <f>'[1]P. ARCHIVO'!K183</f>
        <v>0</v>
      </c>
      <c r="I31" s="81">
        <f>'[1]P. ARCHIVO'!L183</f>
        <v>0</v>
      </c>
      <c r="J31" s="80">
        <f>'[1]P. ARCHIVO'!M183</f>
        <v>0</v>
      </c>
      <c r="K31" s="82">
        <f>'[1]P. ARCHIVO'!N183</f>
        <v>0</v>
      </c>
      <c r="L31" s="83">
        <f>'[1]P. ARCHIVO'!O183</f>
        <v>0</v>
      </c>
      <c r="M31" s="83">
        <f>'[1]P. ARCHIVO'!P183</f>
        <v>0</v>
      </c>
      <c r="N31" s="84">
        <f>'[1]P. ARCHIVO'!Q183</f>
        <v>0</v>
      </c>
      <c r="O31" s="252"/>
      <c r="P31" s="255"/>
      <c r="Q31" s="272"/>
      <c r="R31" s="85">
        <f>'[1]P. ARCHIVO'!S183</f>
        <v>0</v>
      </c>
      <c r="S31" s="83">
        <f>'[1]P. ARCHIVO'!T183</f>
        <v>0</v>
      </c>
      <c r="T31" s="86">
        <f>'[1]P. ARCHIVO'!U183</f>
        <v>0</v>
      </c>
      <c r="U31" s="87">
        <f>'[1]P. ARCHIVO'!V183</f>
        <v>0</v>
      </c>
      <c r="V31" s="83">
        <f>'[1]P. ARCHIVO'!W183</f>
        <v>0</v>
      </c>
      <c r="W31" s="83">
        <f>'[1]P. ARCHIVO'!X183</f>
        <v>0</v>
      </c>
      <c r="X31" s="86">
        <f>'[1]P. ARCHIVO'!Y183</f>
        <v>0</v>
      </c>
      <c r="Y31" s="87">
        <f>'[1]P. ARCHIVO'!Z183</f>
        <v>0</v>
      </c>
      <c r="Z31" s="83">
        <f>'[1]P. ARCHIVO'!AA183</f>
        <v>0</v>
      </c>
      <c r="AA31" s="83">
        <f>'[1]P. ARCHIVO'!AB183</f>
        <v>0</v>
      </c>
      <c r="AB31" s="86">
        <f>'[1]P. ARCHIVO'!AC183</f>
        <v>0</v>
      </c>
      <c r="AC31" s="84">
        <f>'[1]P. ARCHIVO'!AD183</f>
        <v>0</v>
      </c>
      <c r="AD31" s="73"/>
      <c r="AE31" s="85">
        <f>'[1]P. ARCHIVO'!AF183</f>
        <v>0</v>
      </c>
      <c r="AF31" s="84">
        <f>'[1]P. ARCHIVO'!AG183</f>
        <v>0</v>
      </c>
      <c r="AG31" s="73"/>
      <c r="AH31" s="85">
        <f>'[1]P. ARCHIVO'!AI183</f>
        <v>0</v>
      </c>
      <c r="AI31" s="83">
        <f>'[1]P. ARCHIVO'!AJ183</f>
        <v>0</v>
      </c>
      <c r="AJ31" s="84">
        <f>'[1]P. ARCHIVO'!AK183</f>
        <v>0</v>
      </c>
      <c r="AK31" s="73"/>
      <c r="AL31" s="85">
        <f>'[1]P. ARCHIVO'!AM183</f>
        <v>0</v>
      </c>
      <c r="AM31" s="83">
        <f>'[1]P. ARCHIVO'!AN183</f>
        <v>0</v>
      </c>
      <c r="AN31" s="84">
        <f>'[1]P. ARCHIVO'!AO183</f>
        <v>0</v>
      </c>
      <c r="AO31" s="18"/>
      <c r="AP31" s="78"/>
      <c r="AQ31" s="16"/>
      <c r="AR31" s="16"/>
      <c r="AS31" s="16"/>
      <c r="AT31" s="13"/>
      <c r="AU31" s="13"/>
      <c r="AV31" s="24"/>
      <c r="AW31" s="79"/>
    </row>
    <row r="32" spans="1:49" s="2" customFormat="1" ht="53.25" customHeight="1" x14ac:dyDescent="0.2">
      <c r="A32" s="235"/>
      <c r="B32" s="261" t="s">
        <v>127</v>
      </c>
      <c r="C32" s="262">
        <f>+'[1]P. JURIDICO'!C34</f>
        <v>12</v>
      </c>
      <c r="D32" s="244"/>
      <c r="E32" s="247">
        <f t="shared" ref="E32" si="3">C32/$D$20</f>
        <v>0.42857142857142855</v>
      </c>
      <c r="F32" s="249"/>
      <c r="G32" s="42">
        <f>'[1]P. JURIDICO'!J34</f>
        <v>0</v>
      </c>
      <c r="H32" s="13">
        <f>'[1]P. JURIDICO'!K34</f>
        <v>14</v>
      </c>
      <c r="I32" s="13">
        <f>'[1]P. JURIDICO'!L34</f>
        <v>0</v>
      </c>
      <c r="J32" s="37">
        <f>'[1]P. JURIDICO'!M34</f>
        <v>7</v>
      </c>
      <c r="K32" s="74">
        <f>'[1]P. JURIDICO'!N34</f>
        <v>7</v>
      </c>
      <c r="L32" s="14">
        <f>'[1]P. JURIDICO'!O34</f>
        <v>0</v>
      </c>
      <c r="M32" s="14">
        <f>'[1]P. JURIDICO'!P34</f>
        <v>9</v>
      </c>
      <c r="N32" s="75">
        <f>'[1]P. JURIDICO'!Q34</f>
        <v>5</v>
      </c>
      <c r="O32" s="252"/>
      <c r="P32" s="255"/>
      <c r="Q32" s="272"/>
      <c r="R32" s="76">
        <f>'[1]P. JURIDICO'!S34</f>
        <v>14</v>
      </c>
      <c r="S32" s="14">
        <f>'[1]P. JURIDICO'!T34</f>
        <v>0</v>
      </c>
      <c r="T32" s="40">
        <f>'[1]P. JURIDICO'!U34</f>
        <v>3</v>
      </c>
      <c r="U32" s="38">
        <f>'[1]P. JURIDICO'!V34</f>
        <v>11</v>
      </c>
      <c r="V32" s="14">
        <f>'[1]P. JURIDICO'!W34</f>
        <v>13</v>
      </c>
      <c r="W32" s="14">
        <f>'[1]P. JURIDICO'!X34</f>
        <v>1</v>
      </c>
      <c r="X32" s="40">
        <f>'[1]P. JURIDICO'!Y34</f>
        <v>12</v>
      </c>
      <c r="Y32" s="38">
        <f>'[1]P. JURIDICO'!Z34</f>
        <v>2</v>
      </c>
      <c r="Z32" s="14">
        <f>'[1]P. JURIDICO'!AA34</f>
        <v>9</v>
      </c>
      <c r="AA32" s="14">
        <f>'[1]P. JURIDICO'!AB34</f>
        <v>5</v>
      </c>
      <c r="AB32" s="40">
        <f>'[1]P. JURIDICO'!AC34</f>
        <v>8</v>
      </c>
      <c r="AC32" s="77">
        <f>'[1]P. JURIDICO'!AD34</f>
        <v>6</v>
      </c>
      <c r="AD32" s="25"/>
      <c r="AE32" s="76">
        <f>'[1]P. JURIDICO'!AF34</f>
        <v>14</v>
      </c>
      <c r="AF32" s="75">
        <f>'[1]P. JURIDICO'!AG34</f>
        <v>0</v>
      </c>
      <c r="AG32" s="25"/>
      <c r="AH32" s="76">
        <f>'[1]P. JURIDICO'!AI34</f>
        <v>0</v>
      </c>
      <c r="AI32" s="14">
        <f>'[1]P. JURIDICO'!AJ34</f>
        <v>14</v>
      </c>
      <c r="AJ32" s="75">
        <f>'[1]P. JURIDICO'!AK34</f>
        <v>0</v>
      </c>
      <c r="AK32" s="25"/>
      <c r="AL32" s="76">
        <f>'[1]P. JURIDICO'!AM34</f>
        <v>0</v>
      </c>
      <c r="AM32" s="14">
        <f>'[1]P. JURIDICO'!AN34</f>
        <v>5</v>
      </c>
      <c r="AN32" s="75">
        <f>'[1]P. JURIDICO'!AO34</f>
        <v>9</v>
      </c>
      <c r="AO32" s="18"/>
      <c r="AP32" s="78"/>
      <c r="AQ32" s="16"/>
      <c r="AR32" s="16"/>
      <c r="AS32" s="16"/>
      <c r="AT32" s="150"/>
      <c r="AU32" s="150"/>
      <c r="AV32" s="24"/>
      <c r="AW32" s="79"/>
    </row>
    <row r="33" spans="1:49" s="2" customFormat="1" ht="53.25" customHeight="1" x14ac:dyDescent="0.2">
      <c r="A33" s="235"/>
      <c r="B33" s="238"/>
      <c r="C33" s="241"/>
      <c r="D33" s="244"/>
      <c r="E33" s="247"/>
      <c r="F33" s="249"/>
      <c r="G33" s="42">
        <f>'[1]P. JURIDICO'!J35</f>
        <v>161</v>
      </c>
      <c r="H33" s="13">
        <f>'[1]P. JURIDICO'!K35</f>
        <v>161</v>
      </c>
      <c r="I33" s="13">
        <f>'[1]P. JURIDICO'!L35</f>
        <v>161</v>
      </c>
      <c r="J33" s="37">
        <f>'[1]P. JURIDICO'!M35</f>
        <v>161</v>
      </c>
      <c r="K33" s="74">
        <f>'[1]P. JURIDICO'!N35</f>
        <v>161</v>
      </c>
      <c r="L33" s="14">
        <f>'[1]P. JURIDICO'!O35</f>
        <v>161</v>
      </c>
      <c r="M33" s="14">
        <f>'[1]P. JURIDICO'!P35</f>
        <v>161</v>
      </c>
      <c r="N33" s="75">
        <f>'[1]P. JURIDICO'!Q35</f>
        <v>161</v>
      </c>
      <c r="O33" s="252"/>
      <c r="P33" s="255"/>
      <c r="Q33" s="272"/>
      <c r="R33" s="76">
        <f>'[1]P. JURIDICO'!S35</f>
        <v>161</v>
      </c>
      <c r="S33" s="14">
        <f>'[1]P. JURIDICO'!T35</f>
        <v>161</v>
      </c>
      <c r="T33" s="40">
        <f>'[1]P. JURIDICO'!U35</f>
        <v>161</v>
      </c>
      <c r="U33" s="38">
        <f>'[1]P. JURIDICO'!V35</f>
        <v>161</v>
      </c>
      <c r="V33" s="14">
        <f>'[1]P. JURIDICO'!W35</f>
        <v>161</v>
      </c>
      <c r="W33" s="14">
        <f>'[1]P. JURIDICO'!X35</f>
        <v>161</v>
      </c>
      <c r="X33" s="40">
        <f>'[1]P. JURIDICO'!Y35</f>
        <v>161</v>
      </c>
      <c r="Y33" s="38">
        <f>'[1]P. JURIDICO'!Z35</f>
        <v>161</v>
      </c>
      <c r="Z33" s="14">
        <f>'[1]P. JURIDICO'!AA35</f>
        <v>161</v>
      </c>
      <c r="AA33" s="14">
        <f>'[1]P. JURIDICO'!AB35</f>
        <v>161</v>
      </c>
      <c r="AB33" s="40">
        <f>'[1]P. JURIDICO'!AC35</f>
        <v>161</v>
      </c>
      <c r="AC33" s="77">
        <f>'[1]P. JURIDICO'!AD35</f>
        <v>161</v>
      </c>
      <c r="AD33" s="25"/>
      <c r="AE33" s="76">
        <f>'[1]P. JURIDICO'!AF35</f>
        <v>161</v>
      </c>
      <c r="AF33" s="75">
        <f>'[1]P. JURIDICO'!AG35</f>
        <v>161</v>
      </c>
      <c r="AG33" s="25"/>
      <c r="AH33" s="76">
        <f>'[1]P. JURIDICO'!AI35</f>
        <v>161</v>
      </c>
      <c r="AI33" s="14">
        <f>'[1]P. JURIDICO'!AJ35</f>
        <v>161</v>
      </c>
      <c r="AJ33" s="75">
        <f>'[1]P. JURIDICO'!AK35</f>
        <v>161</v>
      </c>
      <c r="AK33" s="25"/>
      <c r="AL33" s="76">
        <f>'[1]P. JURIDICO'!AM35</f>
        <v>161</v>
      </c>
      <c r="AM33" s="14">
        <f>'[1]P. JURIDICO'!AN35</f>
        <v>161</v>
      </c>
      <c r="AN33" s="75">
        <f>'[1]P. JURIDICO'!AO35</f>
        <v>161</v>
      </c>
      <c r="AO33" s="18"/>
      <c r="AP33" s="78"/>
      <c r="AQ33" s="16"/>
      <c r="AR33" s="16"/>
      <c r="AS33" s="16"/>
      <c r="AT33" s="13"/>
      <c r="AU33" s="13"/>
      <c r="AV33" s="24"/>
      <c r="AW33" s="79"/>
    </row>
    <row r="34" spans="1:49" s="2" customFormat="1" ht="53.25" customHeight="1" x14ac:dyDescent="0.2">
      <c r="A34" s="235"/>
      <c r="B34" s="239"/>
      <c r="C34" s="242"/>
      <c r="D34" s="244"/>
      <c r="E34" s="247"/>
      <c r="F34" s="249"/>
      <c r="G34" s="80">
        <f>'[1]P. JURIDICO'!J36</f>
        <v>0</v>
      </c>
      <c r="H34" s="81">
        <f>'[1]P. JURIDICO'!K36</f>
        <v>8.6956521739130432E-2</v>
      </c>
      <c r="I34" s="81">
        <f>'[1]P. JURIDICO'!L36</f>
        <v>0</v>
      </c>
      <c r="J34" s="80">
        <f>'[1]P. JURIDICO'!M36</f>
        <v>4.3478260869565216E-2</v>
      </c>
      <c r="K34" s="82">
        <f>'[1]P. JURIDICO'!N36</f>
        <v>4.3478260869565216E-2</v>
      </c>
      <c r="L34" s="83">
        <f>'[1]P. JURIDICO'!O36</f>
        <v>0</v>
      </c>
      <c r="M34" s="83">
        <f>'[1]P. JURIDICO'!P36</f>
        <v>5.5900621118012424E-2</v>
      </c>
      <c r="N34" s="84">
        <f>'[1]P. JURIDICO'!Q36</f>
        <v>3.1055900621118012E-2</v>
      </c>
      <c r="O34" s="252"/>
      <c r="P34" s="255"/>
      <c r="Q34" s="272"/>
      <c r="R34" s="85">
        <f>'[1]P. JURIDICO'!S36</f>
        <v>8.6956521739130432E-2</v>
      </c>
      <c r="S34" s="83">
        <f>'[1]P. JURIDICO'!T36</f>
        <v>0</v>
      </c>
      <c r="T34" s="86">
        <f>'[1]P. JURIDICO'!U36</f>
        <v>1.8633540372670808E-2</v>
      </c>
      <c r="U34" s="87">
        <f>'[1]P. JURIDICO'!V36</f>
        <v>6.8322981366459631E-2</v>
      </c>
      <c r="V34" s="83">
        <f>'[1]P. JURIDICO'!W36</f>
        <v>8.0745341614906832E-2</v>
      </c>
      <c r="W34" s="83">
        <f>'[1]P. JURIDICO'!X36</f>
        <v>6.2111801242236021E-3</v>
      </c>
      <c r="X34" s="86">
        <f>'[1]P. JURIDICO'!Y36</f>
        <v>7.4534161490683232E-2</v>
      </c>
      <c r="Y34" s="87">
        <f>'[1]P. JURIDICO'!Z36</f>
        <v>1.2422360248447204E-2</v>
      </c>
      <c r="Z34" s="83">
        <f>'[1]P. JURIDICO'!AA36</f>
        <v>5.5900621118012424E-2</v>
      </c>
      <c r="AA34" s="83">
        <f>'[1]P. JURIDICO'!AB36</f>
        <v>3.1055900621118012E-2</v>
      </c>
      <c r="AB34" s="86">
        <f>'[1]P. JURIDICO'!AC36</f>
        <v>4.9689440993788817E-2</v>
      </c>
      <c r="AC34" s="84">
        <f>'[1]P. JURIDICO'!AD36</f>
        <v>3.7267080745341616E-2</v>
      </c>
      <c r="AD34" s="73"/>
      <c r="AE34" s="85">
        <f>'[1]P. JURIDICO'!AF36</f>
        <v>8.6956521739130432E-2</v>
      </c>
      <c r="AF34" s="84">
        <f>'[1]P. JURIDICO'!AG36</f>
        <v>0</v>
      </c>
      <c r="AG34" s="73"/>
      <c r="AH34" s="85">
        <f>'[1]P. JURIDICO'!AI36</f>
        <v>0</v>
      </c>
      <c r="AI34" s="83">
        <f>'[1]P. JURIDICO'!AJ36</f>
        <v>8.6956521739130432E-2</v>
      </c>
      <c r="AJ34" s="84">
        <f>'[1]P. JURIDICO'!AK36</f>
        <v>0</v>
      </c>
      <c r="AK34" s="73"/>
      <c r="AL34" s="85">
        <f>'[1]P. JURIDICO'!AM36</f>
        <v>0</v>
      </c>
      <c r="AM34" s="83">
        <f>'[1]P. JURIDICO'!AN36</f>
        <v>3.1055900621118012E-2</v>
      </c>
      <c r="AN34" s="84">
        <f>'[1]P. JURIDICO'!AO36</f>
        <v>5.5900621118012424E-2</v>
      </c>
      <c r="AO34" s="18"/>
      <c r="AP34" s="78"/>
      <c r="AQ34" s="16"/>
      <c r="AR34" s="16"/>
      <c r="AS34" s="16"/>
      <c r="AT34" s="13"/>
      <c r="AU34" s="13"/>
      <c r="AV34" s="24"/>
      <c r="AW34" s="79"/>
    </row>
    <row r="35" spans="1:49" ht="53.25" customHeight="1" x14ac:dyDescent="0.25">
      <c r="A35" s="235"/>
      <c r="B35" s="261" t="s">
        <v>128</v>
      </c>
      <c r="C35" s="262">
        <f>+'[1]P. OTRA'!C38</f>
        <v>7</v>
      </c>
      <c r="D35" s="244"/>
      <c r="E35" s="247">
        <f t="shared" ref="E35" si="4">C35/$D$20</f>
        <v>0.25</v>
      </c>
      <c r="F35" s="249"/>
      <c r="G35" s="42">
        <f>'[1]P. OTRA'!J38</f>
        <v>0</v>
      </c>
      <c r="H35" s="13">
        <f>'[1]P. OTRA'!K38</f>
        <v>18</v>
      </c>
      <c r="I35" s="13">
        <f>'[1]P. OTRA'!L38</f>
        <v>0</v>
      </c>
      <c r="J35" s="37">
        <f>'[1]P. OTRA'!M38</f>
        <v>11</v>
      </c>
      <c r="K35" s="74">
        <f>'[1]P. OTRA'!N38</f>
        <v>7</v>
      </c>
      <c r="L35" s="14">
        <f>'[1]P. OTRA'!O38</f>
        <v>0</v>
      </c>
      <c r="M35" s="14">
        <f>'[1]P. OTRA'!P38</f>
        <v>3</v>
      </c>
      <c r="N35" s="75">
        <f>'[1]P. OTRA'!Q38</f>
        <v>15</v>
      </c>
      <c r="O35" s="252"/>
      <c r="P35" s="255"/>
      <c r="Q35" s="272"/>
      <c r="R35" s="76">
        <f>'[1]P. OTRA'!S38</f>
        <v>18</v>
      </c>
      <c r="S35" s="14">
        <f>'[1]P. OTRA'!T38</f>
        <v>0</v>
      </c>
      <c r="T35" s="40">
        <f>'[1]P. OTRA'!U38</f>
        <v>15</v>
      </c>
      <c r="U35" s="38">
        <f>'[1]P. OTRA'!V38</f>
        <v>3</v>
      </c>
      <c r="V35" s="14">
        <f>'[1]P. OTRA'!W38</f>
        <v>16</v>
      </c>
      <c r="W35" s="14">
        <f>'[1]P. OTRA'!X38</f>
        <v>2</v>
      </c>
      <c r="X35" s="40">
        <f>'[1]P. OTRA'!Y38</f>
        <v>11</v>
      </c>
      <c r="Y35" s="38">
        <f>'[1]P. OTRA'!Z38</f>
        <v>7</v>
      </c>
      <c r="Z35" s="14">
        <f>'[1]P. OTRA'!AA38</f>
        <v>4</v>
      </c>
      <c r="AA35" s="14">
        <f>'[1]P. OTRA'!AB38</f>
        <v>14</v>
      </c>
      <c r="AB35" s="40">
        <f>'[1]P. OTRA'!AC38</f>
        <v>3</v>
      </c>
      <c r="AC35" s="77">
        <f>'[1]P. OTRA'!AD38</f>
        <v>15</v>
      </c>
      <c r="AD35" s="25"/>
      <c r="AE35" s="76">
        <f>'[1]P. OTRA'!AF38</f>
        <v>14</v>
      </c>
      <c r="AF35" s="75">
        <f>'[1]P. OTRA'!AG38</f>
        <v>7</v>
      </c>
      <c r="AG35" s="25"/>
      <c r="AH35" s="76">
        <f>'[1]P. OTRA'!AI38</f>
        <v>0</v>
      </c>
      <c r="AI35" s="14">
        <f>'[1]P. OTRA'!AJ38</f>
        <v>13</v>
      </c>
      <c r="AJ35" s="75">
        <f>'[1]P. OTRA'!AK38</f>
        <v>5</v>
      </c>
      <c r="AK35" s="25"/>
      <c r="AL35" s="76">
        <f>'[1]P. OTRA'!AM38</f>
        <v>0</v>
      </c>
      <c r="AM35" s="14">
        <f>'[1]P. OTRA'!AN38</f>
        <v>36</v>
      </c>
      <c r="AN35" s="75">
        <f>'[1]P. OTRA'!AO38</f>
        <v>0</v>
      </c>
      <c r="AO35" s="18"/>
      <c r="AP35" s="78"/>
      <c r="AQ35" s="16"/>
      <c r="AR35" s="16"/>
      <c r="AS35" s="16"/>
      <c r="AT35" s="150"/>
      <c r="AU35" s="150"/>
      <c r="AV35" s="24"/>
      <c r="AW35" s="79"/>
    </row>
    <row r="36" spans="1:49" ht="53.25" customHeight="1" x14ac:dyDescent="0.25">
      <c r="A36" s="235"/>
      <c r="B36" s="238"/>
      <c r="C36" s="241"/>
      <c r="D36" s="244"/>
      <c r="E36" s="247"/>
      <c r="F36" s="249"/>
      <c r="G36" s="42">
        <f>'[1]P. OTRA'!J39</f>
        <v>161</v>
      </c>
      <c r="H36" s="13">
        <f>'[1]P. OTRA'!K39</f>
        <v>161</v>
      </c>
      <c r="I36" s="13">
        <f>'[1]P. OTRA'!L39</f>
        <v>161</v>
      </c>
      <c r="J36" s="37">
        <f>'[1]P. OTRA'!M39</f>
        <v>161</v>
      </c>
      <c r="K36" s="74">
        <f>'[1]P. OTRA'!N39</f>
        <v>161</v>
      </c>
      <c r="L36" s="14">
        <f>'[1]P. OTRA'!O39</f>
        <v>161</v>
      </c>
      <c r="M36" s="14">
        <f>'[1]P. OTRA'!P39</f>
        <v>161</v>
      </c>
      <c r="N36" s="75">
        <f>'[1]P. OTRA'!Q39</f>
        <v>161</v>
      </c>
      <c r="O36" s="252"/>
      <c r="P36" s="255"/>
      <c r="Q36" s="272"/>
      <c r="R36" s="76">
        <f>'[1]P. OTRA'!S39</f>
        <v>161</v>
      </c>
      <c r="S36" s="14">
        <f>'[1]P. OTRA'!T39</f>
        <v>161</v>
      </c>
      <c r="T36" s="40">
        <f>'[1]P. OTRA'!U39</f>
        <v>161</v>
      </c>
      <c r="U36" s="38">
        <f>'[1]P. OTRA'!V39</f>
        <v>161</v>
      </c>
      <c r="V36" s="14">
        <f>'[1]P. OTRA'!W39</f>
        <v>161</v>
      </c>
      <c r="W36" s="14">
        <f>'[1]P. OTRA'!X39</f>
        <v>161</v>
      </c>
      <c r="X36" s="40">
        <f>'[1]P. OTRA'!Y39</f>
        <v>161</v>
      </c>
      <c r="Y36" s="38">
        <f>'[1]P. OTRA'!Z39</f>
        <v>161</v>
      </c>
      <c r="Z36" s="14">
        <f>'[1]P. OTRA'!AA39</f>
        <v>161</v>
      </c>
      <c r="AA36" s="14">
        <f>'[1]P. OTRA'!AB39</f>
        <v>161</v>
      </c>
      <c r="AB36" s="40">
        <f>'[1]P. OTRA'!AC39</f>
        <v>161</v>
      </c>
      <c r="AC36" s="77">
        <f>'[1]P. OTRA'!AD39</f>
        <v>161</v>
      </c>
      <c r="AD36" s="25"/>
      <c r="AE36" s="76">
        <f>'[1]P. OTRA'!AF39</f>
        <v>161</v>
      </c>
      <c r="AF36" s="75">
        <f>'[1]P. OTRA'!AG39</f>
        <v>161</v>
      </c>
      <c r="AG36" s="25"/>
      <c r="AH36" s="76">
        <f>'[1]P. OTRA'!AI39</f>
        <v>161</v>
      </c>
      <c r="AI36" s="14">
        <f>'[1]P. OTRA'!AJ39</f>
        <v>161</v>
      </c>
      <c r="AJ36" s="75">
        <f>'[1]P. OTRA'!AK39</f>
        <v>161</v>
      </c>
      <c r="AK36" s="25"/>
      <c r="AL36" s="76">
        <f>'[1]P. OTRA'!AM39</f>
        <v>161</v>
      </c>
      <c r="AM36" s="14">
        <f>'[1]P. OTRA'!AN39</f>
        <v>161</v>
      </c>
      <c r="AN36" s="75">
        <f>'[1]P. OTRA'!AO39</f>
        <v>161</v>
      </c>
      <c r="AO36" s="18"/>
      <c r="AP36" s="78"/>
      <c r="AQ36" s="16"/>
      <c r="AR36" s="16"/>
      <c r="AS36" s="16"/>
      <c r="AT36" s="13"/>
      <c r="AU36" s="13"/>
      <c r="AV36" s="24"/>
      <c r="AW36" s="79"/>
    </row>
    <row r="37" spans="1:49" ht="53.25" customHeight="1" thickBot="1" x14ac:dyDescent="0.3">
      <c r="A37" s="236"/>
      <c r="B37" s="268"/>
      <c r="C37" s="269"/>
      <c r="D37" s="245"/>
      <c r="E37" s="270"/>
      <c r="F37" s="250"/>
      <c r="G37" s="88">
        <f>'[1]P. OTRA'!J40</f>
        <v>0</v>
      </c>
      <c r="H37" s="89">
        <f>'[1]P. OTRA'!K40</f>
        <v>0.11180124223602485</v>
      </c>
      <c r="I37" s="89">
        <f>'[1]P. OTRA'!L40</f>
        <v>0</v>
      </c>
      <c r="J37" s="88">
        <f>'[1]P. OTRA'!M40</f>
        <v>6.8322981366459631E-2</v>
      </c>
      <c r="K37" s="90">
        <f>'[1]P. OTRA'!N40</f>
        <v>4.3478260869565216E-2</v>
      </c>
      <c r="L37" s="91">
        <f>'[1]P. OTRA'!O40</f>
        <v>0</v>
      </c>
      <c r="M37" s="91">
        <f>'[1]P. OTRA'!P40</f>
        <v>1.8633540372670808E-2</v>
      </c>
      <c r="N37" s="92">
        <f>'[1]P. OTRA'!Q40</f>
        <v>9.3167701863354033E-2</v>
      </c>
      <c r="O37" s="253"/>
      <c r="P37" s="256"/>
      <c r="Q37" s="273"/>
      <c r="R37" s="93">
        <f>'[1]P. OTRA'!S40</f>
        <v>0.11180124223602485</v>
      </c>
      <c r="S37" s="91">
        <f>'[1]P. OTRA'!T40</f>
        <v>0</v>
      </c>
      <c r="T37" s="94">
        <f>'[1]P. OTRA'!U40</f>
        <v>9.3167701863354033E-2</v>
      </c>
      <c r="U37" s="95">
        <f>'[1]P. OTRA'!V40</f>
        <v>1.8633540372670808E-2</v>
      </c>
      <c r="V37" s="91">
        <f>'[1]P. OTRA'!W40</f>
        <v>9.9378881987577633E-2</v>
      </c>
      <c r="W37" s="91">
        <f>'[1]P. OTRA'!X40</f>
        <v>1.2422360248447204E-2</v>
      </c>
      <c r="X37" s="94">
        <f>'[1]P. OTRA'!Y40</f>
        <v>6.8322981366459631E-2</v>
      </c>
      <c r="Y37" s="95">
        <f>'[1]P. OTRA'!Z40</f>
        <v>4.3478260869565216E-2</v>
      </c>
      <c r="Z37" s="91">
        <f>'[1]P. OTRA'!AA40</f>
        <v>2.4844720496894408E-2</v>
      </c>
      <c r="AA37" s="91">
        <f>'[1]P. OTRA'!AB40</f>
        <v>8.6956521739130432E-2</v>
      </c>
      <c r="AB37" s="94">
        <f>'[1]P. OTRA'!AC40</f>
        <v>1.8633540372670808E-2</v>
      </c>
      <c r="AC37" s="92">
        <f>'[1]P. OTRA'!AD40</f>
        <v>9.3167701863354033E-2</v>
      </c>
      <c r="AD37" s="73"/>
      <c r="AE37" s="93">
        <f>'[1]P. OTRA'!AF40</f>
        <v>8.6956521739130432E-2</v>
      </c>
      <c r="AF37" s="92">
        <f>'[1]P. OTRA'!AG40</f>
        <v>4.3478260869565216E-2</v>
      </c>
      <c r="AG37" s="73"/>
      <c r="AH37" s="93">
        <f>'[1]P. OTRA'!AI40</f>
        <v>0</v>
      </c>
      <c r="AI37" s="91">
        <f>'[1]P. OTRA'!AJ40</f>
        <v>8.0745341614906832E-2</v>
      </c>
      <c r="AJ37" s="92">
        <f>'[1]P. OTRA'!AK40</f>
        <v>3.1055900621118012E-2</v>
      </c>
      <c r="AK37" s="73"/>
      <c r="AL37" s="93">
        <f>'[1]P. OTRA'!AM40</f>
        <v>0</v>
      </c>
      <c r="AM37" s="91">
        <f>'[1]P. OTRA'!AN40</f>
        <v>0.2236024844720497</v>
      </c>
      <c r="AN37" s="92">
        <f>'[1]P. OTRA'!AO40</f>
        <v>0</v>
      </c>
      <c r="AO37" s="18"/>
      <c r="AP37" s="78"/>
      <c r="AQ37" s="16"/>
      <c r="AR37" s="16"/>
      <c r="AS37" s="16"/>
      <c r="AT37" s="13"/>
      <c r="AU37" s="13"/>
      <c r="AV37" s="24"/>
      <c r="AW37" s="79"/>
    </row>
    <row r="38" spans="1:49" ht="31.5" customHeight="1" x14ac:dyDescent="0.25">
      <c r="C38" s="23"/>
      <c r="F38" s="41">
        <f>SUM(F20:F37)</f>
        <v>1</v>
      </c>
    </row>
    <row r="39" spans="1:49" ht="31.5" customHeight="1" x14ac:dyDescent="0.25">
      <c r="C39" s="23">
        <f>SUM(C20:C37)</f>
        <v>28</v>
      </c>
      <c r="G39" s="23">
        <f>+G20+G23+G26+G29+G32+G35</f>
        <v>0</v>
      </c>
      <c r="H39" s="23">
        <f t="shared" ref="H39:N39" si="5">+H20+H23+H26+H29+H32+H35</f>
        <v>47</v>
      </c>
      <c r="I39" s="23">
        <f t="shared" si="5"/>
        <v>0</v>
      </c>
      <c r="J39" s="23">
        <f t="shared" si="5"/>
        <v>30</v>
      </c>
      <c r="K39" s="23">
        <f t="shared" si="5"/>
        <v>17</v>
      </c>
      <c r="L39" s="23">
        <f t="shared" si="5"/>
        <v>0</v>
      </c>
      <c r="M39" s="23">
        <f t="shared" si="5"/>
        <v>22</v>
      </c>
      <c r="N39" s="23">
        <f t="shared" si="5"/>
        <v>25</v>
      </c>
      <c r="O39" s="23"/>
      <c r="P39" s="23"/>
      <c r="Q39" s="23"/>
      <c r="R39" s="23">
        <f t="shared" ref="R39:AN39" si="6">+R20+R23+R26+R29+R32+R35</f>
        <v>47</v>
      </c>
      <c r="S39" s="23">
        <f t="shared" si="6"/>
        <v>0</v>
      </c>
      <c r="T39" s="23">
        <f t="shared" si="6"/>
        <v>29</v>
      </c>
      <c r="U39" s="23">
        <f t="shared" si="6"/>
        <v>18</v>
      </c>
      <c r="V39" s="23">
        <f t="shared" si="6"/>
        <v>44</v>
      </c>
      <c r="W39" s="23">
        <f t="shared" si="6"/>
        <v>3</v>
      </c>
      <c r="X39" s="23">
        <f t="shared" si="6"/>
        <v>37</v>
      </c>
      <c r="Y39" s="23">
        <f t="shared" si="6"/>
        <v>10</v>
      </c>
      <c r="Z39" s="23">
        <f t="shared" si="6"/>
        <v>25</v>
      </c>
      <c r="AA39" s="23">
        <f t="shared" si="6"/>
        <v>22</v>
      </c>
      <c r="AB39" s="23">
        <f t="shared" si="6"/>
        <v>19</v>
      </c>
      <c r="AC39" s="23">
        <f t="shared" si="6"/>
        <v>28</v>
      </c>
      <c r="AD39" s="23"/>
      <c r="AE39" s="23">
        <f t="shared" si="6"/>
        <v>34</v>
      </c>
      <c r="AF39" s="23">
        <f t="shared" si="6"/>
        <v>16</v>
      </c>
      <c r="AG39" s="23"/>
      <c r="AH39" s="23">
        <f t="shared" si="6"/>
        <v>0</v>
      </c>
      <c r="AI39" s="23">
        <f t="shared" si="6"/>
        <v>40</v>
      </c>
      <c r="AJ39" s="23">
        <f t="shared" si="6"/>
        <v>7</v>
      </c>
      <c r="AK39" s="23"/>
      <c r="AL39" s="23">
        <f t="shared" si="6"/>
        <v>0</v>
      </c>
      <c r="AM39" s="23">
        <f t="shared" si="6"/>
        <v>49</v>
      </c>
      <c r="AN39" s="23">
        <f t="shared" si="6"/>
        <v>16</v>
      </c>
    </row>
    <row r="40" spans="1:49" ht="31.5" customHeight="1" x14ac:dyDescent="0.25">
      <c r="C40" s="23">
        <v>104</v>
      </c>
      <c r="G40" s="23">
        <f>+'[2]MATRIZ EVALUACIÓN'!AW182</f>
        <v>161</v>
      </c>
      <c r="H40" s="23">
        <f>+'[2]MATRIZ EVALUACIÓN'!AX182</f>
        <v>161</v>
      </c>
      <c r="I40" s="23">
        <f>+'[2]MATRIZ EVALUACIÓN'!AY182</f>
        <v>161</v>
      </c>
      <c r="J40" s="23">
        <f>+'[2]MATRIZ EVALUACIÓN'!AZ182</f>
        <v>161</v>
      </c>
      <c r="K40" s="23">
        <f>+'[2]MATRIZ EVALUACIÓN'!BA182</f>
        <v>161</v>
      </c>
      <c r="L40" s="23">
        <f>+'[2]MATRIZ EVALUACIÓN'!BB182</f>
        <v>161</v>
      </c>
      <c r="M40" s="23">
        <f>+'[2]MATRIZ EVALUACIÓN'!BC182</f>
        <v>161</v>
      </c>
      <c r="N40" s="23">
        <f>+'[2]MATRIZ EVALUACIÓN'!BD182</f>
        <v>161</v>
      </c>
      <c r="O40" s="23"/>
      <c r="P40" s="23"/>
      <c r="Q40" s="23"/>
      <c r="R40" s="23">
        <f>+'[2]MATRIZ EVALUACIÓN'!BF182</f>
        <v>161</v>
      </c>
      <c r="S40" s="23">
        <f>+'[2]MATRIZ EVALUACIÓN'!BG182</f>
        <v>161</v>
      </c>
      <c r="T40" s="23">
        <f>+'[2]MATRIZ EVALUACIÓN'!BH182</f>
        <v>161</v>
      </c>
      <c r="U40" s="23">
        <f>+'[2]MATRIZ EVALUACIÓN'!BI182</f>
        <v>161</v>
      </c>
      <c r="V40" s="23">
        <f>+'[2]MATRIZ EVALUACIÓN'!BJ182</f>
        <v>161</v>
      </c>
      <c r="W40" s="23">
        <f>+'[2]MATRIZ EVALUACIÓN'!BK182</f>
        <v>161</v>
      </c>
      <c r="X40" s="23">
        <f>+'[2]MATRIZ EVALUACIÓN'!BL182</f>
        <v>161</v>
      </c>
      <c r="Y40" s="23">
        <f>+'[2]MATRIZ EVALUACIÓN'!BM182</f>
        <v>161</v>
      </c>
      <c r="Z40" s="23">
        <f>+'[2]MATRIZ EVALUACIÓN'!BN182</f>
        <v>161</v>
      </c>
      <c r="AA40" s="23">
        <f>+'[2]MATRIZ EVALUACIÓN'!BO182</f>
        <v>161</v>
      </c>
      <c r="AB40" s="23">
        <f>+'[2]MATRIZ EVALUACIÓN'!BP182</f>
        <v>161</v>
      </c>
      <c r="AC40" s="23">
        <f>+'[2]MATRIZ EVALUACIÓN'!BQ182</f>
        <v>161</v>
      </c>
      <c r="AD40" s="23"/>
      <c r="AE40" s="23">
        <f>+'[2]MATRIZ EVALUACIÓN'!BS182</f>
        <v>161</v>
      </c>
      <c r="AF40" s="23">
        <f>+'[2]MATRIZ EVALUACIÓN'!BT182</f>
        <v>161</v>
      </c>
      <c r="AG40" s="23"/>
      <c r="AH40" s="23">
        <f>+'[2]MATRIZ EVALUACIÓN'!BV182</f>
        <v>161</v>
      </c>
      <c r="AI40" s="23">
        <f>+'[2]MATRIZ EVALUACIÓN'!BW182</f>
        <v>161</v>
      </c>
      <c r="AJ40" s="23">
        <f>+'[2]MATRIZ EVALUACIÓN'!BX182</f>
        <v>161</v>
      </c>
      <c r="AK40" s="23"/>
      <c r="AL40" s="23">
        <f>+'[2]MATRIZ EVALUACIÓN'!BZ182</f>
        <v>161</v>
      </c>
      <c r="AM40" s="23">
        <f>+'[2]MATRIZ EVALUACIÓN'!CA182</f>
        <v>161</v>
      </c>
      <c r="AN40" s="23">
        <f>+'[2]MATRIZ EVALUACIÓN'!CB182</f>
        <v>161</v>
      </c>
    </row>
    <row r="41" spans="1:49" ht="31.5" customHeight="1" x14ac:dyDescent="0.25">
      <c r="C41" s="41">
        <f>+C40/C39</f>
        <v>3.7142857142857144</v>
      </c>
      <c r="G41" s="98">
        <f t="shared" ref="G41:N41" si="7">+G22+G25+G28+G31+G34+G37</f>
        <v>0</v>
      </c>
      <c r="H41" s="98">
        <f t="shared" si="7"/>
        <v>0.29192546583850931</v>
      </c>
      <c r="I41" s="98">
        <f t="shared" si="7"/>
        <v>0</v>
      </c>
      <c r="J41" s="98">
        <f t="shared" si="7"/>
        <v>0.18633540372670809</v>
      </c>
      <c r="K41" s="98">
        <f t="shared" si="7"/>
        <v>0.10559006211180125</v>
      </c>
      <c r="L41" s="98">
        <f t="shared" si="7"/>
        <v>0</v>
      </c>
      <c r="M41" s="98">
        <f t="shared" si="7"/>
        <v>0.13664596273291926</v>
      </c>
      <c r="N41" s="98">
        <f t="shared" si="7"/>
        <v>0.15527950310559005</v>
      </c>
      <c r="O41" s="98"/>
      <c r="P41" s="98"/>
      <c r="Q41" s="98"/>
      <c r="R41" s="98">
        <f t="shared" ref="R41:AC41" si="8">+R22+R25+R28+R31+R34+R37</f>
        <v>0.29192546583850931</v>
      </c>
      <c r="S41" s="98">
        <f t="shared" si="8"/>
        <v>0</v>
      </c>
      <c r="T41" s="98">
        <f t="shared" si="8"/>
        <v>0.18012422360248448</v>
      </c>
      <c r="U41" s="98">
        <f t="shared" si="8"/>
        <v>0.11180124223602486</v>
      </c>
      <c r="V41" s="98">
        <f t="shared" si="8"/>
        <v>0.27329192546583847</v>
      </c>
      <c r="W41" s="98">
        <f t="shared" si="8"/>
        <v>1.8633540372670808E-2</v>
      </c>
      <c r="X41" s="98">
        <f t="shared" si="8"/>
        <v>0.22981366459627328</v>
      </c>
      <c r="Y41" s="98">
        <f t="shared" si="8"/>
        <v>6.2111801242236024E-2</v>
      </c>
      <c r="Z41" s="98">
        <f t="shared" si="8"/>
        <v>0.15527950310559005</v>
      </c>
      <c r="AA41" s="98">
        <f t="shared" si="8"/>
        <v>0.13664596273291924</v>
      </c>
      <c r="AB41" s="98">
        <f t="shared" si="8"/>
        <v>0.11801242236024845</v>
      </c>
      <c r="AC41" s="98">
        <f t="shared" si="8"/>
        <v>0.17391304347826086</v>
      </c>
      <c r="AD41" s="98"/>
      <c r="AE41" s="98">
        <f>+AE22+AE25+AE28+AE31+AE34+AE37</f>
        <v>0.21118012422360249</v>
      </c>
      <c r="AF41" s="98">
        <f t="shared" ref="AF41:AN41" si="9">+AF22+AF25+AF28+AF31+AF34+AF37</f>
        <v>9.9378881987577633E-2</v>
      </c>
      <c r="AG41" s="98"/>
      <c r="AH41" s="98">
        <f t="shared" si="9"/>
        <v>0</v>
      </c>
      <c r="AI41" s="98">
        <f t="shared" si="9"/>
        <v>0.24844720496894407</v>
      </c>
      <c r="AJ41" s="98">
        <f t="shared" si="9"/>
        <v>4.3478260869565216E-2</v>
      </c>
      <c r="AK41" s="98"/>
      <c r="AL41" s="98">
        <f t="shared" si="9"/>
        <v>0</v>
      </c>
      <c r="AM41" s="98">
        <f t="shared" si="9"/>
        <v>0.30434782608695654</v>
      </c>
      <c r="AN41" s="98">
        <f t="shared" si="9"/>
        <v>9.9378881987577633E-2</v>
      </c>
    </row>
    <row r="42" spans="1:49" ht="31.5" customHeight="1" x14ac:dyDescent="0.25">
      <c r="C42" s="41"/>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row>
    <row r="43" spans="1:49" ht="31.5" customHeight="1" x14ac:dyDescent="0.25">
      <c r="C43" s="41"/>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row>
    <row r="44" spans="1:49" ht="31.5" customHeight="1" x14ac:dyDescent="0.25"/>
    <row r="45" spans="1:49" ht="31.5" customHeight="1" x14ac:dyDescent="0.25"/>
    <row r="46" spans="1:49" ht="31.5" customHeight="1" x14ac:dyDescent="0.25"/>
  </sheetData>
  <sheetProtection algorithmName="SHA-512" hashValue="1wfvS4M6Q1kRTdVITQbGEXq5AEkbb3VxLU64sXZo0/VlfHi0rbNRzptLhy5/JhM5kNPEPwF39iooWuWYC9gDcw==" saltValue="L55IrfJxVQbRi0WxTpeh+g==" spinCount="100000" sheet="1" objects="1" scenarios="1"/>
  <mergeCells count="60">
    <mergeCell ref="B35:B37"/>
    <mergeCell ref="C35:C37"/>
    <mergeCell ref="E35:E37"/>
    <mergeCell ref="AT35:AU35"/>
    <mergeCell ref="B29:B31"/>
    <mergeCell ref="C29:C31"/>
    <mergeCell ref="E29:E31"/>
    <mergeCell ref="AT29:AU29"/>
    <mergeCell ref="B32:B34"/>
    <mergeCell ref="C32:C34"/>
    <mergeCell ref="E32:E34"/>
    <mergeCell ref="AT32:AU32"/>
    <mergeCell ref="Q20:Q37"/>
    <mergeCell ref="AT20:AU20"/>
    <mergeCell ref="B23:B25"/>
    <mergeCell ref="C23:C25"/>
    <mergeCell ref="AT17:AU18"/>
    <mergeCell ref="E23:E25"/>
    <mergeCell ref="AT23:AU23"/>
    <mergeCell ref="B26:B28"/>
    <mergeCell ref="C26:C28"/>
    <mergeCell ref="E26:E28"/>
    <mergeCell ref="AT26:AU26"/>
    <mergeCell ref="AG17:AG19"/>
    <mergeCell ref="Z17:AA18"/>
    <mergeCell ref="AB17:AC18"/>
    <mergeCell ref="AD17:AD19"/>
    <mergeCell ref="AE17:AF18"/>
    <mergeCell ref="AV17:AW18"/>
    <mergeCell ref="AT19:AU19"/>
    <mergeCell ref="A20:A37"/>
    <mergeCell ref="B20:B22"/>
    <mergeCell ref="C20:C22"/>
    <mergeCell ref="D20:D37"/>
    <mergeCell ref="E20:E22"/>
    <mergeCell ref="F20:F37"/>
    <mergeCell ref="O20:O37"/>
    <mergeCell ref="P20:P37"/>
    <mergeCell ref="AK17:AK19"/>
    <mergeCell ref="AL17:AN18"/>
    <mergeCell ref="AO17:AO19"/>
    <mergeCell ref="AP17:AQ18"/>
    <mergeCell ref="AR17:AS18"/>
    <mergeCell ref="X17:Y18"/>
    <mergeCell ref="A1:AW1"/>
    <mergeCell ref="A2:AW2"/>
    <mergeCell ref="A3:AW3"/>
    <mergeCell ref="A4:AW4"/>
    <mergeCell ref="A17:C19"/>
    <mergeCell ref="D17:D19"/>
    <mergeCell ref="E17:E19"/>
    <mergeCell ref="F17:F19"/>
    <mergeCell ref="G17:I18"/>
    <mergeCell ref="J17:K18"/>
    <mergeCell ref="AH17:AJ18"/>
    <mergeCell ref="L17:N18"/>
    <mergeCell ref="O17:Q18"/>
    <mergeCell ref="R17:S18"/>
    <mergeCell ref="T17:U18"/>
    <mergeCell ref="V17:W18"/>
  </mergeCells>
  <pageMargins left="1.299212598425197" right="0.51181102362204722" top="0.74803149606299213" bottom="0.74803149606299213" header="0.31496062992125984" footer="0.31496062992125984"/>
  <pageSetup paperSize="5" scale="55" fitToWidth="2" fitToHeight="2"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A1:AY58"/>
  <sheetViews>
    <sheetView showGridLines="0" topLeftCell="A17" zoomScale="80" zoomScaleNormal="80" workbookViewId="0">
      <pane xSplit="3" ySplit="3" topLeftCell="D40" activePane="bottomRight" state="frozenSplit"/>
      <selection activeCell="G57" sqref="G57"/>
      <selection pane="topRight" activeCell="G57" sqref="G57"/>
      <selection pane="bottomLeft" activeCell="G57" sqref="G57"/>
      <selection pane="bottomRight" activeCell="G57" sqref="G57"/>
    </sheetView>
  </sheetViews>
  <sheetFormatPr baseColWidth="10" defaultColWidth="9.140625" defaultRowHeight="15" x14ac:dyDescent="0.25"/>
  <cols>
    <col min="1" max="1" width="11.28515625" customWidth="1"/>
    <col min="2" max="2" width="34.42578125" customWidth="1"/>
    <col min="3" max="3" width="16.140625" customWidth="1"/>
    <col min="4" max="4" width="11.42578125" style="96" customWidth="1"/>
    <col min="5" max="6" width="11.42578125" style="97" customWidth="1"/>
    <col min="7" max="41" width="11.42578125" customWidth="1"/>
    <col min="42" max="43" width="13.140625" hidden="1" customWidth="1"/>
    <col min="44" max="45" width="15.5703125" hidden="1" customWidth="1"/>
    <col min="46" max="46" width="12.5703125" hidden="1" customWidth="1"/>
    <col min="47" max="47" width="11.28515625" hidden="1" customWidth="1"/>
    <col min="48" max="49" width="16.5703125" hidden="1" customWidth="1"/>
    <col min="50" max="242" width="11.42578125" customWidth="1"/>
  </cols>
  <sheetData>
    <row r="1" spans="1:51" s="2" customFormat="1" ht="13.5" hidden="1" thickBot="1" x14ac:dyDescent="0.25">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Y1" s="2" t="s">
        <v>2</v>
      </c>
    </row>
    <row r="2" spans="1:51" s="2" customFormat="1" ht="13.5" hidden="1" thickBot="1" x14ac:dyDescent="0.2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row>
    <row r="3" spans="1:51" s="2" customFormat="1" ht="13.5" hidden="1" thickBot="1" x14ac:dyDescent="0.2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row>
    <row r="4" spans="1:51" s="2" customFormat="1" ht="13.5" hidden="1" thickBot="1" x14ac:dyDescent="0.2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row>
    <row r="5" spans="1:51" s="2" customFormat="1" ht="13.5" hidden="1" thickBot="1" x14ac:dyDescent="0.25">
      <c r="D5" s="44"/>
      <c r="E5" s="45"/>
      <c r="F5" s="45"/>
    </row>
    <row r="6" spans="1:51" s="2" customFormat="1" ht="13.5" hidden="1" thickBot="1" x14ac:dyDescent="0.25">
      <c r="D6" s="44"/>
      <c r="E6" s="45"/>
      <c r="F6" s="45"/>
    </row>
    <row r="7" spans="1:51" s="2" customFormat="1" ht="13.5" hidden="1" thickBot="1" x14ac:dyDescent="0.25">
      <c r="D7" s="44"/>
      <c r="E7" s="45"/>
      <c r="F7" s="45"/>
    </row>
    <row r="8" spans="1:51" s="2" customFormat="1" ht="13.5" hidden="1" thickBot="1" x14ac:dyDescent="0.25">
      <c r="D8" s="44"/>
      <c r="E8" s="45"/>
      <c r="F8" s="45"/>
    </row>
    <row r="9" spans="1:51" s="2" customFormat="1" ht="13.5" hidden="1" thickBot="1" x14ac:dyDescent="0.25">
      <c r="D9" s="44"/>
      <c r="E9" s="45"/>
      <c r="F9" s="45"/>
    </row>
    <row r="10" spans="1:51" s="2" customFormat="1" ht="16.5" hidden="1" customHeight="1" x14ac:dyDescent="0.2">
      <c r="A10" s="4"/>
      <c r="B10" s="4"/>
      <c r="D10" s="44"/>
      <c r="E10" s="45"/>
      <c r="F10" s="45"/>
    </row>
    <row r="11" spans="1:51" s="2" customFormat="1" ht="19.5" hidden="1" customHeight="1" x14ac:dyDescent="0.2">
      <c r="A11" s="5"/>
      <c r="B11" s="5"/>
      <c r="D11" s="44"/>
      <c r="E11" s="45"/>
      <c r="F11" s="45"/>
    </row>
    <row r="12" spans="1:51" s="2" customFormat="1" ht="28.5" hidden="1" customHeight="1" x14ac:dyDescent="0.2">
      <c r="A12" s="7"/>
      <c r="B12" s="7"/>
      <c r="D12" s="44"/>
      <c r="E12" s="45"/>
      <c r="F12" s="45"/>
    </row>
    <row r="13" spans="1:51" s="2" customFormat="1" ht="28.5" hidden="1" customHeight="1" x14ac:dyDescent="0.2">
      <c r="A13" s="6"/>
      <c r="B13" s="6"/>
      <c r="D13" s="44"/>
      <c r="E13" s="45"/>
      <c r="F13" s="45"/>
      <c r="AX13" s="2" t="s">
        <v>109</v>
      </c>
    </row>
    <row r="14" spans="1:51" s="2" customFormat="1" ht="28.5" hidden="1" customHeight="1" x14ac:dyDescent="0.2">
      <c r="A14" s="6"/>
      <c r="B14" s="6"/>
      <c r="D14" s="44"/>
      <c r="E14" s="45"/>
      <c r="F14" s="45"/>
    </row>
    <row r="15" spans="1:51" s="2" customFormat="1" ht="28.5" hidden="1" customHeight="1" x14ac:dyDescent="0.2">
      <c r="A15" s="6"/>
      <c r="B15" s="6"/>
      <c r="D15" s="44"/>
      <c r="E15" s="45"/>
      <c r="F15" s="45"/>
    </row>
    <row r="16" spans="1:51" s="2" customFormat="1" ht="28.5" hidden="1" customHeight="1" x14ac:dyDescent="0.2">
      <c r="A16" s="8"/>
      <c r="B16" s="8"/>
      <c r="D16" s="44"/>
      <c r="E16" s="45"/>
      <c r="F16" s="45"/>
    </row>
    <row r="17" spans="1:49" s="11" customFormat="1" ht="20.25" customHeight="1" x14ac:dyDescent="0.2">
      <c r="A17" s="192" t="s">
        <v>110</v>
      </c>
      <c r="B17" s="193"/>
      <c r="C17" s="194"/>
      <c r="D17" s="198" t="s">
        <v>111</v>
      </c>
      <c r="E17" s="199" t="s">
        <v>112</v>
      </c>
      <c r="F17" s="200" t="s">
        <v>113</v>
      </c>
      <c r="G17" s="201" t="s">
        <v>16</v>
      </c>
      <c r="H17" s="202"/>
      <c r="I17" s="203"/>
      <c r="J17" s="205" t="s">
        <v>17</v>
      </c>
      <c r="K17" s="206"/>
      <c r="L17" s="211" t="s">
        <v>114</v>
      </c>
      <c r="M17" s="212"/>
      <c r="N17" s="213"/>
      <c r="O17" s="217" t="s">
        <v>115</v>
      </c>
      <c r="P17" s="217"/>
      <c r="Q17" s="217"/>
      <c r="R17" s="219" t="s">
        <v>18</v>
      </c>
      <c r="S17" s="220"/>
      <c r="T17" s="223" t="s">
        <v>116</v>
      </c>
      <c r="U17" s="224"/>
      <c r="V17" s="227" t="s">
        <v>19</v>
      </c>
      <c r="W17" s="220"/>
      <c r="X17" s="223" t="s">
        <v>117</v>
      </c>
      <c r="Y17" s="224"/>
      <c r="Z17" s="227" t="s">
        <v>20</v>
      </c>
      <c r="AA17" s="220"/>
      <c r="AB17" s="223" t="s">
        <v>118</v>
      </c>
      <c r="AC17" s="263"/>
      <c r="AD17" s="265"/>
      <c r="AE17" s="219" t="s">
        <v>21</v>
      </c>
      <c r="AF17" s="266"/>
      <c r="AG17" s="257"/>
      <c r="AH17" s="201" t="s">
        <v>22</v>
      </c>
      <c r="AI17" s="202"/>
      <c r="AJ17" s="209"/>
      <c r="AK17" s="257"/>
      <c r="AL17" s="201" t="s">
        <v>23</v>
      </c>
      <c r="AM17" s="202"/>
      <c r="AN17" s="209"/>
      <c r="AO17" s="257"/>
      <c r="AP17" s="258" t="s">
        <v>24</v>
      </c>
      <c r="AQ17" s="259"/>
      <c r="AR17" s="259" t="s">
        <v>25</v>
      </c>
      <c r="AS17" s="259"/>
      <c r="AT17" s="259" t="s">
        <v>26</v>
      </c>
      <c r="AU17" s="259"/>
      <c r="AV17" s="229" t="s">
        <v>27</v>
      </c>
      <c r="AW17" s="230"/>
    </row>
    <row r="18" spans="1:49" s="11" customFormat="1" ht="27.75" customHeight="1" x14ac:dyDescent="0.2">
      <c r="A18" s="195"/>
      <c r="B18" s="196"/>
      <c r="C18" s="197"/>
      <c r="D18" s="198"/>
      <c r="E18" s="199"/>
      <c r="F18" s="200"/>
      <c r="G18" s="204"/>
      <c r="H18" s="146"/>
      <c r="I18" s="147"/>
      <c r="J18" s="207"/>
      <c r="K18" s="208"/>
      <c r="L18" s="214"/>
      <c r="M18" s="215"/>
      <c r="N18" s="216"/>
      <c r="O18" s="218"/>
      <c r="P18" s="218"/>
      <c r="Q18" s="218"/>
      <c r="R18" s="221"/>
      <c r="S18" s="222"/>
      <c r="T18" s="225"/>
      <c r="U18" s="226"/>
      <c r="V18" s="228"/>
      <c r="W18" s="222"/>
      <c r="X18" s="225"/>
      <c r="Y18" s="226"/>
      <c r="Z18" s="228"/>
      <c r="AA18" s="222"/>
      <c r="AB18" s="225"/>
      <c r="AC18" s="264"/>
      <c r="AD18" s="265"/>
      <c r="AE18" s="221"/>
      <c r="AF18" s="267"/>
      <c r="AG18" s="257"/>
      <c r="AH18" s="204"/>
      <c r="AI18" s="146"/>
      <c r="AJ18" s="210"/>
      <c r="AK18" s="257"/>
      <c r="AL18" s="204"/>
      <c r="AM18" s="146"/>
      <c r="AN18" s="210"/>
      <c r="AO18" s="257"/>
      <c r="AP18" s="260"/>
      <c r="AQ18" s="139"/>
      <c r="AR18" s="139"/>
      <c r="AS18" s="139"/>
      <c r="AT18" s="139"/>
      <c r="AU18" s="139"/>
      <c r="AV18" s="231"/>
      <c r="AW18" s="232"/>
    </row>
    <row r="19" spans="1:49" s="11" customFormat="1" ht="34.5" customHeight="1" thickBot="1" x14ac:dyDescent="0.25">
      <c r="A19" s="274"/>
      <c r="B19" s="275"/>
      <c r="C19" s="276"/>
      <c r="D19" s="277"/>
      <c r="E19" s="278"/>
      <c r="F19" s="279"/>
      <c r="G19" s="53" t="s">
        <v>43</v>
      </c>
      <c r="H19" s="55" t="s">
        <v>36</v>
      </c>
      <c r="I19" s="55" t="s">
        <v>37</v>
      </c>
      <c r="J19" s="99" t="s">
        <v>36</v>
      </c>
      <c r="K19" s="99" t="s">
        <v>37</v>
      </c>
      <c r="L19" s="55" t="s">
        <v>43</v>
      </c>
      <c r="M19" s="55" t="s">
        <v>36</v>
      </c>
      <c r="N19" s="54" t="s">
        <v>37</v>
      </c>
      <c r="O19" s="50" t="s">
        <v>119</v>
      </c>
      <c r="P19" s="48" t="s">
        <v>120</v>
      </c>
      <c r="Q19" s="51" t="s">
        <v>121</v>
      </c>
      <c r="R19" s="53" t="s">
        <v>36</v>
      </c>
      <c r="S19" s="55" t="s">
        <v>37</v>
      </c>
      <c r="T19" s="99" t="s">
        <v>36</v>
      </c>
      <c r="U19" s="99" t="s">
        <v>37</v>
      </c>
      <c r="V19" s="55" t="s">
        <v>36</v>
      </c>
      <c r="W19" s="55" t="s">
        <v>37</v>
      </c>
      <c r="X19" s="99" t="s">
        <v>36</v>
      </c>
      <c r="Y19" s="99" t="s">
        <v>37</v>
      </c>
      <c r="Z19" s="55" t="s">
        <v>36</v>
      </c>
      <c r="AA19" s="55" t="s">
        <v>37</v>
      </c>
      <c r="AB19" s="99" t="s">
        <v>36</v>
      </c>
      <c r="AC19" s="100" t="s">
        <v>37</v>
      </c>
      <c r="AD19" s="265"/>
      <c r="AE19" s="53" t="s">
        <v>36</v>
      </c>
      <c r="AF19" s="54" t="s">
        <v>37</v>
      </c>
      <c r="AG19" s="257"/>
      <c r="AH19" s="53" t="s">
        <v>43</v>
      </c>
      <c r="AI19" s="55" t="s">
        <v>36</v>
      </c>
      <c r="AJ19" s="54" t="s">
        <v>37</v>
      </c>
      <c r="AK19" s="257"/>
      <c r="AL19" s="53" t="s">
        <v>43</v>
      </c>
      <c r="AM19" s="55" t="s">
        <v>36</v>
      </c>
      <c r="AN19" s="54" t="s">
        <v>37</v>
      </c>
      <c r="AO19" s="257"/>
      <c r="AP19" s="47" t="s">
        <v>36</v>
      </c>
      <c r="AQ19" s="9" t="s">
        <v>37</v>
      </c>
      <c r="AR19" s="9" t="s">
        <v>36</v>
      </c>
      <c r="AS19" s="9" t="s">
        <v>37</v>
      </c>
      <c r="AT19" s="280" t="s">
        <v>44</v>
      </c>
      <c r="AU19" s="280"/>
      <c r="AV19" s="101" t="s">
        <v>36</v>
      </c>
      <c r="AW19" s="102" t="s">
        <v>37</v>
      </c>
    </row>
    <row r="20" spans="1:49" s="2" customFormat="1" ht="53.25" customHeight="1" x14ac:dyDescent="0.2">
      <c r="A20" s="234" t="s">
        <v>122</v>
      </c>
      <c r="B20" s="237" t="s">
        <v>123</v>
      </c>
      <c r="C20" s="281">
        <f>+'[1]P. CONTRATACION'!C24</f>
        <v>4</v>
      </c>
      <c r="D20" s="243">
        <f>SUM(C20:C37)</f>
        <v>28</v>
      </c>
      <c r="E20" s="246">
        <f>C20/$D$20</f>
        <v>0.14285714285714285</v>
      </c>
      <c r="F20" s="248">
        <f>(C20+C23+C26+C29+C32+C35)/$C$51</f>
        <v>0.26923076923076922</v>
      </c>
      <c r="G20" s="66">
        <f>'[1]P. CONTRATACION'!J24</f>
        <v>0</v>
      </c>
      <c r="H20" s="43">
        <f>'[1]P. CONTRATACION'!K24</f>
        <v>4</v>
      </c>
      <c r="I20" s="43">
        <f>'[1]P. CONTRATACION'!L24</f>
        <v>0</v>
      </c>
      <c r="J20" s="67">
        <f>'[1]P. CONTRATACION'!M24</f>
        <v>4</v>
      </c>
      <c r="K20" s="67">
        <f>'[1]P. CONTRATACION'!N24</f>
        <v>0</v>
      </c>
      <c r="L20" s="43">
        <f>'[1]P. CONTRATACION'!O24</f>
        <v>0</v>
      </c>
      <c r="M20" s="43">
        <f>'[1]P. CONTRATACION'!P24</f>
        <v>2</v>
      </c>
      <c r="N20" s="63">
        <f>'[1]P. CONTRATACION'!Q24</f>
        <v>2</v>
      </c>
      <c r="O20" s="252">
        <f>L22+L25+L28+L31+L34+L37</f>
        <v>0</v>
      </c>
      <c r="P20" s="255">
        <f>M22+M25+M28+M31+M34+M37</f>
        <v>0.13664596273291926</v>
      </c>
      <c r="Q20" s="272">
        <f>N22+N25+N28+N31+N34+N37</f>
        <v>0.15527950310559005</v>
      </c>
      <c r="R20" s="62">
        <f>'[1]P. CONTRATACION'!S24</f>
        <v>4</v>
      </c>
      <c r="S20" s="43">
        <f>'[1]P. CONTRATACION'!T24</f>
        <v>0</v>
      </c>
      <c r="T20" s="67">
        <f>'[1]P. CONTRATACION'!U24</f>
        <v>0</v>
      </c>
      <c r="U20" s="67">
        <f>'[1]P. CONTRATACION'!V24</f>
        <v>4</v>
      </c>
      <c r="V20" s="43">
        <f>'[1]P. CONTRATACION'!W24</f>
        <v>4</v>
      </c>
      <c r="W20" s="43">
        <f>'[1]P. CONTRATACION'!X24</f>
        <v>0</v>
      </c>
      <c r="X20" s="67">
        <f>'[1]P. CONTRATACION'!Y24</f>
        <v>4</v>
      </c>
      <c r="Y20" s="67">
        <f>'[1]P. CONTRATACION'!Z24</f>
        <v>0</v>
      </c>
      <c r="Z20" s="43">
        <f>'[1]P. CONTRATACION'!AA24</f>
        <v>4</v>
      </c>
      <c r="AA20" s="43">
        <f>'[1]P. CONTRATACION'!AB24</f>
        <v>0</v>
      </c>
      <c r="AB20" s="67">
        <f>'[1]P. CONTRATACION'!AC24</f>
        <v>0</v>
      </c>
      <c r="AC20" s="68">
        <f>'[1]P. CONTRATACION'!AD24</f>
        <v>4</v>
      </c>
      <c r="AD20" s="25"/>
      <c r="AE20" s="62">
        <f>'[1]P. CONTRATACION'!AF24</f>
        <v>4</v>
      </c>
      <c r="AF20" s="63">
        <f>'[1]P. CONTRATACION'!AG24</f>
        <v>0</v>
      </c>
      <c r="AG20" s="25"/>
      <c r="AH20" s="62">
        <f>'[1]P. CONTRATACION'!AI24</f>
        <v>0</v>
      </c>
      <c r="AI20" s="43">
        <f>'[1]P. CONTRATACION'!AJ24</f>
        <v>4</v>
      </c>
      <c r="AJ20" s="63">
        <f>'[1]P. CONTRATACION'!AK24</f>
        <v>0</v>
      </c>
      <c r="AK20" s="25"/>
      <c r="AL20" s="62">
        <f>'[1]P. CONTRATACION'!AM24</f>
        <v>0</v>
      </c>
      <c r="AM20" s="43">
        <f>'[1]P. CONTRATACION'!AN24</f>
        <v>0</v>
      </c>
      <c r="AN20" s="63">
        <f>'[1]P. CONTRATACION'!AO24</f>
        <v>4</v>
      </c>
      <c r="AO20" s="18"/>
      <c r="AP20" s="60" t="e">
        <f>COUNTIF('[1]MATRIZ EVALUACIÓN'!CE36,"X")</f>
        <v>#VALUE!</v>
      </c>
      <c r="AQ20" s="34">
        <f>+[2]CONTRATACION!AR25</f>
        <v>0</v>
      </c>
      <c r="AR20" s="34">
        <f>+[2]CONTRATACION!AS25</f>
        <v>0</v>
      </c>
      <c r="AS20" s="34">
        <f>+[2]CONTRATACION!AT25</f>
        <v>0</v>
      </c>
      <c r="AT20" s="291"/>
      <c r="AU20" s="291"/>
      <c r="AV20" s="34">
        <f>+[2]CONTRATACION!AW25</f>
        <v>0</v>
      </c>
      <c r="AW20" s="59">
        <f>+[2]CONTRATACION!AX25</f>
        <v>0</v>
      </c>
    </row>
    <row r="21" spans="1:49" s="2" customFormat="1" ht="53.25" customHeight="1" x14ac:dyDescent="0.2">
      <c r="A21" s="235"/>
      <c r="B21" s="238"/>
      <c r="C21" s="282"/>
      <c r="D21" s="244"/>
      <c r="E21" s="247"/>
      <c r="F21" s="249"/>
      <c r="G21" s="66">
        <f>'[1]P. CONTRATACION'!J25</f>
        <v>161</v>
      </c>
      <c r="H21" s="43">
        <f>'[1]P. CONTRATACION'!K25</f>
        <v>161</v>
      </c>
      <c r="I21" s="43">
        <f>'[1]P. CONTRATACION'!L25</f>
        <v>161</v>
      </c>
      <c r="J21" s="67">
        <f>'[1]P. CONTRATACION'!M25</f>
        <v>161</v>
      </c>
      <c r="K21" s="67">
        <f>'[1]P. CONTRATACION'!N25</f>
        <v>161</v>
      </c>
      <c r="L21" s="43">
        <f>'[1]P. CONTRATACION'!O25</f>
        <v>161</v>
      </c>
      <c r="M21" s="43">
        <f>'[1]P. CONTRATACION'!P25</f>
        <v>161</v>
      </c>
      <c r="N21" s="63">
        <f>'[1]P. CONTRATACION'!Q25</f>
        <v>161</v>
      </c>
      <c r="O21" s="252"/>
      <c r="P21" s="255"/>
      <c r="Q21" s="272"/>
      <c r="R21" s="62">
        <f>'[1]P. CONTRATACION'!S25</f>
        <v>161</v>
      </c>
      <c r="S21" s="43">
        <f>'[1]P. CONTRATACION'!T25</f>
        <v>161</v>
      </c>
      <c r="T21" s="67">
        <f>'[1]P. CONTRATACION'!U25</f>
        <v>161</v>
      </c>
      <c r="U21" s="67">
        <f>'[1]P. CONTRATACION'!V25</f>
        <v>161</v>
      </c>
      <c r="V21" s="43">
        <f>'[1]P. CONTRATACION'!W25</f>
        <v>161</v>
      </c>
      <c r="W21" s="43">
        <f>'[1]P. CONTRATACION'!X25</f>
        <v>161</v>
      </c>
      <c r="X21" s="67">
        <f>'[1]P. CONTRATACION'!Y25</f>
        <v>161</v>
      </c>
      <c r="Y21" s="67">
        <f>'[1]P. CONTRATACION'!Z25</f>
        <v>161</v>
      </c>
      <c r="Z21" s="43">
        <f>'[1]P. CONTRATACION'!AA25</f>
        <v>161</v>
      </c>
      <c r="AA21" s="43">
        <f>'[1]P. CONTRATACION'!AB25</f>
        <v>161</v>
      </c>
      <c r="AB21" s="67">
        <f>'[1]P. CONTRATACION'!AC25</f>
        <v>161</v>
      </c>
      <c r="AC21" s="68">
        <f>'[1]P. CONTRATACION'!AD25</f>
        <v>161</v>
      </c>
      <c r="AD21" s="25"/>
      <c r="AE21" s="62">
        <f>'[1]P. CONTRATACION'!AF25</f>
        <v>161</v>
      </c>
      <c r="AF21" s="63">
        <f>'[1]P. CONTRATACION'!AG25</f>
        <v>161</v>
      </c>
      <c r="AG21" s="25"/>
      <c r="AH21" s="62">
        <f>'[1]P. CONTRATACION'!AI25</f>
        <v>161</v>
      </c>
      <c r="AI21" s="43">
        <f>'[1]P. CONTRATACION'!AJ25</f>
        <v>161</v>
      </c>
      <c r="AJ21" s="63">
        <f>'[1]P. CONTRATACION'!AK25</f>
        <v>161</v>
      </c>
      <c r="AK21" s="25"/>
      <c r="AL21" s="62">
        <f>'[1]P. CONTRATACION'!AM25</f>
        <v>161</v>
      </c>
      <c r="AM21" s="43">
        <f>'[1]P. CONTRATACION'!AN25</f>
        <v>161</v>
      </c>
      <c r="AN21" s="63">
        <f>'[1]P. CONTRATACION'!AO25</f>
        <v>161</v>
      </c>
      <c r="AO21" s="18"/>
      <c r="AP21" s="292"/>
      <c r="AQ21" s="293"/>
      <c r="AR21" s="293"/>
      <c r="AS21" s="293"/>
      <c r="AT21" s="293"/>
      <c r="AU21" s="293"/>
      <c r="AV21" s="293"/>
      <c r="AW21" s="294"/>
    </row>
    <row r="22" spans="1:49" s="2" customFormat="1" ht="53.25" customHeight="1" x14ac:dyDescent="0.2">
      <c r="A22" s="235"/>
      <c r="B22" s="239"/>
      <c r="C22" s="283"/>
      <c r="D22" s="244"/>
      <c r="E22" s="247"/>
      <c r="F22" s="249"/>
      <c r="G22" s="69">
        <f>'[1]P. CONTRATACION'!J26</f>
        <v>0</v>
      </c>
      <c r="H22" s="70">
        <f>'[1]P. CONTRATACION'!K26</f>
        <v>2.4844720496894408E-2</v>
      </c>
      <c r="I22" s="70">
        <f>'[1]P. CONTRATACION'!L26</f>
        <v>0</v>
      </c>
      <c r="J22" s="70">
        <f>'[1]P. CONTRATACION'!M26</f>
        <v>2.4844720496894408E-2</v>
      </c>
      <c r="K22" s="70">
        <f>'[1]P. CONTRATACION'!N26</f>
        <v>0</v>
      </c>
      <c r="L22" s="70">
        <f>'[1]P. CONTRATACION'!O26</f>
        <v>0</v>
      </c>
      <c r="M22" s="70">
        <f>'[1]P. CONTRATACION'!P26</f>
        <v>1.2422360248447204E-2</v>
      </c>
      <c r="N22" s="71">
        <f>'[1]P. CONTRATACION'!Q26</f>
        <v>1.2422360248447204E-2</v>
      </c>
      <c r="O22" s="252"/>
      <c r="P22" s="255"/>
      <c r="Q22" s="272"/>
      <c r="R22" s="72">
        <f>'[1]P. CONTRATACION'!S26</f>
        <v>2.4844720496894408E-2</v>
      </c>
      <c r="S22" s="70">
        <f>'[1]P. CONTRATACION'!T26</f>
        <v>0</v>
      </c>
      <c r="T22" s="70">
        <f>'[1]P. CONTRATACION'!U26</f>
        <v>0</v>
      </c>
      <c r="U22" s="70">
        <f>'[1]P. CONTRATACION'!V26</f>
        <v>2.4844720496894408E-2</v>
      </c>
      <c r="V22" s="70">
        <f>'[1]P. CONTRATACION'!W26</f>
        <v>2.4844720496894408E-2</v>
      </c>
      <c r="W22" s="70">
        <f>'[1]P. CONTRATACION'!X26</f>
        <v>0</v>
      </c>
      <c r="X22" s="70">
        <f>'[1]P. CONTRATACION'!Y26</f>
        <v>2.4844720496894408E-2</v>
      </c>
      <c r="Y22" s="70">
        <f>'[1]P. CONTRATACION'!Z26</f>
        <v>0</v>
      </c>
      <c r="Z22" s="70">
        <f>'[1]P. CONTRATACION'!AA26</f>
        <v>2.4844720496894408E-2</v>
      </c>
      <c r="AA22" s="70">
        <f>'[1]P. CONTRATACION'!AB26</f>
        <v>0</v>
      </c>
      <c r="AB22" s="70">
        <f>'[1]P. CONTRATACION'!AC26</f>
        <v>0</v>
      </c>
      <c r="AC22" s="71">
        <f>'[1]P. CONTRATACION'!AD26</f>
        <v>2.4844720496894408E-2</v>
      </c>
      <c r="AD22" s="73"/>
      <c r="AE22" s="72">
        <f>'[1]P. CONTRATACION'!AF26</f>
        <v>2.4844720496894408E-2</v>
      </c>
      <c r="AF22" s="71">
        <f>'[1]P. CONTRATACION'!AG26</f>
        <v>0</v>
      </c>
      <c r="AG22" s="73"/>
      <c r="AH22" s="72">
        <f>'[1]P. CONTRATACION'!AI26</f>
        <v>0</v>
      </c>
      <c r="AI22" s="70">
        <f>'[1]P. CONTRATACION'!AJ26</f>
        <v>2.4844720496894408E-2</v>
      </c>
      <c r="AJ22" s="71">
        <f>'[1]P. CONTRATACION'!AK26</f>
        <v>0</v>
      </c>
      <c r="AK22" s="73"/>
      <c r="AL22" s="72">
        <f>'[1]P. CONTRATACION'!AM26</f>
        <v>0</v>
      </c>
      <c r="AM22" s="70">
        <f>'[1]P. CONTRATACION'!AN26</f>
        <v>0</v>
      </c>
      <c r="AN22" s="71">
        <f>'[1]P. CONTRATACION'!AO26</f>
        <v>2.4844720496894408E-2</v>
      </c>
      <c r="AO22" s="18"/>
      <c r="AP22" s="295"/>
      <c r="AQ22" s="296"/>
      <c r="AR22" s="296"/>
      <c r="AS22" s="296"/>
      <c r="AT22" s="296"/>
      <c r="AU22" s="296"/>
      <c r="AV22" s="296"/>
      <c r="AW22" s="297"/>
    </row>
    <row r="23" spans="1:49" s="2" customFormat="1" ht="53.25" customHeight="1" x14ac:dyDescent="0.2">
      <c r="A23" s="235"/>
      <c r="B23" s="261" t="s">
        <v>124</v>
      </c>
      <c r="C23" s="290">
        <f>+'[1]P. TALENTO HUMANO'!C22</f>
        <v>2</v>
      </c>
      <c r="D23" s="244"/>
      <c r="E23" s="247">
        <f t="shared" ref="E23" si="0">C23/$D$20</f>
        <v>7.1428571428571425E-2</v>
      </c>
      <c r="F23" s="249"/>
      <c r="G23" s="42">
        <f>'[1]P. TALENTO HUMANO'!J22</f>
        <v>0</v>
      </c>
      <c r="H23" s="13">
        <f>'[1]P. TALENTO HUMANO'!K22</f>
        <v>2</v>
      </c>
      <c r="I23" s="13">
        <f>'[1]P. TALENTO HUMANO'!L22</f>
        <v>0</v>
      </c>
      <c r="J23" s="37">
        <f>'[1]P. TALENTO HUMANO'!M22</f>
        <v>2</v>
      </c>
      <c r="K23" s="74">
        <f>'[1]P. TALENTO HUMANO'!N22</f>
        <v>0</v>
      </c>
      <c r="L23" s="14">
        <f>'[1]P. TALENTO HUMANO'!O22</f>
        <v>0</v>
      </c>
      <c r="M23" s="14">
        <f>'[1]P. TALENTO HUMANO'!P22</f>
        <v>2</v>
      </c>
      <c r="N23" s="75">
        <f>'[1]P. TALENTO HUMANO'!Q22</f>
        <v>0</v>
      </c>
      <c r="O23" s="252"/>
      <c r="P23" s="255"/>
      <c r="Q23" s="272"/>
      <c r="R23" s="76">
        <f>'[1]P. TALENTO HUMANO'!S22</f>
        <v>2</v>
      </c>
      <c r="S23" s="14">
        <f>'[1]P. TALENTO HUMANO'!T22</f>
        <v>0</v>
      </c>
      <c r="T23" s="40">
        <f>'[1]P. TALENTO HUMANO'!U22</f>
        <v>2</v>
      </c>
      <c r="U23" s="38">
        <f>'[1]P. TALENTO HUMANO'!V22</f>
        <v>0</v>
      </c>
      <c r="V23" s="14">
        <f>'[1]P. TALENTO HUMANO'!W22</f>
        <v>2</v>
      </c>
      <c r="W23" s="14">
        <f>'[1]P. TALENTO HUMANO'!X22</f>
        <v>0</v>
      </c>
      <c r="X23" s="40">
        <f>'[1]P. TALENTO HUMANO'!Y22</f>
        <v>1</v>
      </c>
      <c r="Y23" s="38">
        <f>'[1]P. TALENTO HUMANO'!Z22</f>
        <v>1</v>
      </c>
      <c r="Z23" s="14">
        <f>'[1]P. TALENTO HUMANO'!AA22</f>
        <v>2</v>
      </c>
      <c r="AA23" s="14">
        <f>'[1]P. TALENTO HUMANO'!AB22</f>
        <v>0</v>
      </c>
      <c r="AB23" s="40">
        <f>'[1]P. TALENTO HUMANO'!AC22</f>
        <v>2</v>
      </c>
      <c r="AC23" s="77">
        <f>'[1]P. TALENTO HUMANO'!AD22</f>
        <v>0</v>
      </c>
      <c r="AD23" s="25"/>
      <c r="AE23" s="76">
        <f>'[1]P. TALENTO HUMANO'!AF22</f>
        <v>0</v>
      </c>
      <c r="AF23" s="75">
        <f>'[1]P. TALENTO HUMANO'!AG22</f>
        <v>2</v>
      </c>
      <c r="AG23" s="25"/>
      <c r="AH23" s="76">
        <f>'[1]P. TALENTO HUMANO'!AI22</f>
        <v>0</v>
      </c>
      <c r="AI23" s="14">
        <f>'[1]P. TALENTO HUMANO'!AJ22</f>
        <v>1</v>
      </c>
      <c r="AJ23" s="75">
        <f>'[1]P. TALENTO HUMANO'!AK22</f>
        <v>1</v>
      </c>
      <c r="AK23" s="25"/>
      <c r="AL23" s="76">
        <f>'[1]P. TALENTO HUMANO'!AM22</f>
        <v>0</v>
      </c>
      <c r="AM23" s="14">
        <f>'[1]P. TALENTO HUMANO'!AN22</f>
        <v>2</v>
      </c>
      <c r="AN23" s="75">
        <f>'[1]P. TALENTO HUMANO'!AO22</f>
        <v>0</v>
      </c>
      <c r="AO23" s="18"/>
      <c r="AP23" s="78"/>
      <c r="AQ23" s="16"/>
      <c r="AR23" s="16"/>
      <c r="AS23" s="16"/>
      <c r="AT23" s="150"/>
      <c r="AU23" s="150"/>
      <c r="AV23" s="24"/>
      <c r="AW23" s="79"/>
    </row>
    <row r="24" spans="1:49" s="2" customFormat="1" ht="53.25" customHeight="1" x14ac:dyDescent="0.2">
      <c r="A24" s="235"/>
      <c r="B24" s="238"/>
      <c r="C24" s="282"/>
      <c r="D24" s="244"/>
      <c r="E24" s="247"/>
      <c r="F24" s="249"/>
      <c r="G24" s="42">
        <f>'[1]P. TALENTO HUMANO'!J23</f>
        <v>161</v>
      </c>
      <c r="H24" s="13">
        <f>'[1]P. TALENTO HUMANO'!K23</f>
        <v>161</v>
      </c>
      <c r="I24" s="13">
        <f>'[1]P. TALENTO HUMANO'!L23</f>
        <v>161</v>
      </c>
      <c r="J24" s="37">
        <f>'[1]P. TALENTO HUMANO'!M23</f>
        <v>161</v>
      </c>
      <c r="K24" s="74">
        <f>'[1]P. TALENTO HUMANO'!N23</f>
        <v>161</v>
      </c>
      <c r="L24" s="14">
        <f>'[1]P. TALENTO HUMANO'!O23</f>
        <v>161</v>
      </c>
      <c r="M24" s="14">
        <f>'[1]P. TALENTO HUMANO'!P23</f>
        <v>161</v>
      </c>
      <c r="N24" s="75">
        <f>'[1]P. TALENTO HUMANO'!Q23</f>
        <v>161</v>
      </c>
      <c r="O24" s="252"/>
      <c r="P24" s="255"/>
      <c r="Q24" s="272"/>
      <c r="R24" s="76">
        <f>'[1]P. TALENTO HUMANO'!S23</f>
        <v>161</v>
      </c>
      <c r="S24" s="14">
        <f>'[1]P. TALENTO HUMANO'!T23</f>
        <v>161</v>
      </c>
      <c r="T24" s="40">
        <f>'[1]P. TALENTO HUMANO'!U23</f>
        <v>161</v>
      </c>
      <c r="U24" s="38">
        <f>'[1]P. TALENTO HUMANO'!V23</f>
        <v>161</v>
      </c>
      <c r="V24" s="14">
        <f>'[1]P. TALENTO HUMANO'!W23</f>
        <v>161</v>
      </c>
      <c r="W24" s="14">
        <f>'[1]P. TALENTO HUMANO'!X23</f>
        <v>161</v>
      </c>
      <c r="X24" s="40">
        <f>'[1]P. TALENTO HUMANO'!Y23</f>
        <v>161</v>
      </c>
      <c r="Y24" s="38">
        <f>'[1]P. TALENTO HUMANO'!Z23</f>
        <v>161</v>
      </c>
      <c r="Z24" s="14">
        <f>'[1]P. TALENTO HUMANO'!AA23</f>
        <v>161</v>
      </c>
      <c r="AA24" s="14">
        <f>'[1]P. TALENTO HUMANO'!AB23</f>
        <v>161</v>
      </c>
      <c r="AB24" s="40">
        <f>'[1]P. TALENTO HUMANO'!AC23</f>
        <v>161</v>
      </c>
      <c r="AC24" s="77">
        <f>'[1]P. TALENTO HUMANO'!AD23</f>
        <v>161</v>
      </c>
      <c r="AD24" s="25"/>
      <c r="AE24" s="76">
        <f>'[1]P. TALENTO HUMANO'!AF23</f>
        <v>161</v>
      </c>
      <c r="AF24" s="75">
        <f>'[1]P. TALENTO HUMANO'!AG23</f>
        <v>161</v>
      </c>
      <c r="AG24" s="25"/>
      <c r="AH24" s="76">
        <f>'[1]P. TALENTO HUMANO'!AI23</f>
        <v>161</v>
      </c>
      <c r="AI24" s="14">
        <f>'[1]P. TALENTO HUMANO'!AJ23</f>
        <v>161</v>
      </c>
      <c r="AJ24" s="75">
        <f>'[1]P. TALENTO HUMANO'!AK23</f>
        <v>161</v>
      </c>
      <c r="AK24" s="25"/>
      <c r="AL24" s="76">
        <f>'[1]P. TALENTO HUMANO'!AM23</f>
        <v>161</v>
      </c>
      <c r="AM24" s="14">
        <f>'[1]P. TALENTO HUMANO'!AN23</f>
        <v>161</v>
      </c>
      <c r="AN24" s="75">
        <f>'[1]P. TALENTO HUMANO'!AO23</f>
        <v>161</v>
      </c>
      <c r="AO24" s="18"/>
      <c r="AP24" s="284"/>
      <c r="AQ24" s="285"/>
      <c r="AR24" s="285"/>
      <c r="AS24" s="285"/>
      <c r="AT24" s="285"/>
      <c r="AU24" s="285"/>
      <c r="AV24" s="285"/>
      <c r="AW24" s="286"/>
    </row>
    <row r="25" spans="1:49" s="2" customFormat="1" ht="53.25" customHeight="1" x14ac:dyDescent="0.2">
      <c r="A25" s="235"/>
      <c r="B25" s="239"/>
      <c r="C25" s="283"/>
      <c r="D25" s="244"/>
      <c r="E25" s="247"/>
      <c r="F25" s="249"/>
      <c r="G25" s="80">
        <f>'[1]P. TALENTO HUMANO'!J24</f>
        <v>0</v>
      </c>
      <c r="H25" s="81">
        <f>'[1]P. TALENTO HUMANO'!K24</f>
        <v>1.2422360248447204E-2</v>
      </c>
      <c r="I25" s="81">
        <f>'[1]P. TALENTO HUMANO'!L24</f>
        <v>0</v>
      </c>
      <c r="J25" s="80">
        <f>'[1]P. TALENTO HUMANO'!M24</f>
        <v>1.2422360248447204E-2</v>
      </c>
      <c r="K25" s="82">
        <f>'[1]P. TALENTO HUMANO'!N24</f>
        <v>0</v>
      </c>
      <c r="L25" s="83">
        <f>'[1]P. TALENTO HUMANO'!O24</f>
        <v>0</v>
      </c>
      <c r="M25" s="83">
        <f>'[1]P. TALENTO HUMANO'!P24</f>
        <v>1.2422360248447204E-2</v>
      </c>
      <c r="N25" s="84">
        <f>'[1]P. TALENTO HUMANO'!Q24</f>
        <v>0</v>
      </c>
      <c r="O25" s="252"/>
      <c r="P25" s="255"/>
      <c r="Q25" s="272"/>
      <c r="R25" s="85">
        <f>'[1]P. TALENTO HUMANO'!S24</f>
        <v>1.2422360248447204E-2</v>
      </c>
      <c r="S25" s="83">
        <f>'[1]P. TALENTO HUMANO'!T24</f>
        <v>0</v>
      </c>
      <c r="T25" s="86">
        <f>'[1]P. TALENTO HUMANO'!U24</f>
        <v>1.2422360248447204E-2</v>
      </c>
      <c r="U25" s="87">
        <f>'[1]P. TALENTO HUMANO'!V24</f>
        <v>0</v>
      </c>
      <c r="V25" s="83">
        <f>'[1]P. TALENTO HUMANO'!W24</f>
        <v>1.2422360248447204E-2</v>
      </c>
      <c r="W25" s="83">
        <f>'[1]P. TALENTO HUMANO'!X24</f>
        <v>0</v>
      </c>
      <c r="X25" s="86">
        <f>'[1]P. TALENTO HUMANO'!Y24</f>
        <v>6.2111801242236021E-3</v>
      </c>
      <c r="Y25" s="87">
        <f>'[1]P. TALENTO HUMANO'!Z24</f>
        <v>6.2111801242236021E-3</v>
      </c>
      <c r="Z25" s="83">
        <f>'[1]P. TALENTO HUMANO'!AA24</f>
        <v>1.2422360248447204E-2</v>
      </c>
      <c r="AA25" s="83">
        <f>'[1]P. TALENTO HUMANO'!AB24</f>
        <v>0</v>
      </c>
      <c r="AB25" s="86">
        <f>'[1]P. TALENTO HUMANO'!AC24</f>
        <v>1.2422360248447204E-2</v>
      </c>
      <c r="AC25" s="84">
        <f>'[1]P. TALENTO HUMANO'!AD24</f>
        <v>0</v>
      </c>
      <c r="AD25" s="73"/>
      <c r="AE25" s="85">
        <f>'[1]P. TALENTO HUMANO'!AF24</f>
        <v>0</v>
      </c>
      <c r="AF25" s="84">
        <f>'[1]P. TALENTO HUMANO'!AG24</f>
        <v>1.2422360248447204E-2</v>
      </c>
      <c r="AG25" s="73"/>
      <c r="AH25" s="85">
        <f>'[1]P. TALENTO HUMANO'!AI24</f>
        <v>0</v>
      </c>
      <c r="AI25" s="83">
        <f>'[1]P. TALENTO HUMANO'!AJ24</f>
        <v>6.2111801242236021E-3</v>
      </c>
      <c r="AJ25" s="84">
        <f>'[1]P. TALENTO HUMANO'!AK24</f>
        <v>6.2111801242236021E-3</v>
      </c>
      <c r="AK25" s="73"/>
      <c r="AL25" s="85">
        <f>'[1]P. TALENTO HUMANO'!AM24</f>
        <v>0</v>
      </c>
      <c r="AM25" s="83">
        <f>'[1]P. TALENTO HUMANO'!AN24</f>
        <v>1.2422360248447204E-2</v>
      </c>
      <c r="AN25" s="84">
        <f>'[1]P. TALENTO HUMANO'!AO24</f>
        <v>0</v>
      </c>
      <c r="AO25" s="18"/>
      <c r="AP25" s="287"/>
      <c r="AQ25" s="288"/>
      <c r="AR25" s="288"/>
      <c r="AS25" s="288"/>
      <c r="AT25" s="288"/>
      <c r="AU25" s="288"/>
      <c r="AV25" s="288"/>
      <c r="AW25" s="289"/>
    </row>
    <row r="26" spans="1:49" s="2" customFormat="1" ht="53.25" customHeight="1" x14ac:dyDescent="0.2">
      <c r="A26" s="235"/>
      <c r="B26" s="261" t="s">
        <v>125</v>
      </c>
      <c r="C26" s="290">
        <f>+'[1]P. FINANCIERO'!C29</f>
        <v>3</v>
      </c>
      <c r="D26" s="244"/>
      <c r="E26" s="247">
        <f t="shared" ref="E26" si="1">C26/$D$20</f>
        <v>0.10714285714285714</v>
      </c>
      <c r="F26" s="249"/>
      <c r="G26" s="42">
        <f>'[1]P. FINANCIERO'!J29</f>
        <v>0</v>
      </c>
      <c r="H26" s="13">
        <f>'[1]P. FINANCIERO'!K29</f>
        <v>9</v>
      </c>
      <c r="I26" s="13">
        <f>'[1]P. FINANCIERO'!L29</f>
        <v>0</v>
      </c>
      <c r="J26" s="37">
        <f>'[1]P. FINANCIERO'!M29</f>
        <v>6</v>
      </c>
      <c r="K26" s="74">
        <f>'[1]P. FINANCIERO'!N29</f>
        <v>3</v>
      </c>
      <c r="L26" s="14">
        <f>'[1]P. FINANCIERO'!O29</f>
        <v>0</v>
      </c>
      <c r="M26" s="14">
        <f>'[1]P. FINANCIERO'!P29</f>
        <v>6</v>
      </c>
      <c r="N26" s="75">
        <f>'[1]P. FINANCIERO'!Q29</f>
        <v>3</v>
      </c>
      <c r="O26" s="252"/>
      <c r="P26" s="255"/>
      <c r="Q26" s="272"/>
      <c r="R26" s="76">
        <f>'[1]P. FINANCIERO'!S29</f>
        <v>9</v>
      </c>
      <c r="S26" s="14">
        <f>'[1]P. FINANCIERO'!T29</f>
        <v>0</v>
      </c>
      <c r="T26" s="40">
        <f>'[1]P. FINANCIERO'!U29</f>
        <v>9</v>
      </c>
      <c r="U26" s="38">
        <f>'[1]P. FINANCIERO'!V29</f>
        <v>0</v>
      </c>
      <c r="V26" s="14">
        <f>'[1]P. FINANCIERO'!W29</f>
        <v>9</v>
      </c>
      <c r="W26" s="14">
        <f>'[1]P. FINANCIERO'!X29</f>
        <v>0</v>
      </c>
      <c r="X26" s="40">
        <f>'[1]P. FINANCIERO'!Y29</f>
        <v>9</v>
      </c>
      <c r="Y26" s="38">
        <f>'[1]P. FINANCIERO'!Z29</f>
        <v>0</v>
      </c>
      <c r="Z26" s="14">
        <f>'[1]P. FINANCIERO'!AA29</f>
        <v>6</v>
      </c>
      <c r="AA26" s="14">
        <f>'[1]P. FINANCIERO'!AB29</f>
        <v>3</v>
      </c>
      <c r="AB26" s="40">
        <f>'[1]P. FINANCIERO'!AC29</f>
        <v>6</v>
      </c>
      <c r="AC26" s="77">
        <f>'[1]P. FINANCIERO'!AD29</f>
        <v>3</v>
      </c>
      <c r="AD26" s="25"/>
      <c r="AE26" s="76">
        <f>'[1]P. FINANCIERO'!AF29</f>
        <v>2</v>
      </c>
      <c r="AF26" s="75">
        <f>'[1]P. FINANCIERO'!AG29</f>
        <v>7</v>
      </c>
      <c r="AG26" s="25"/>
      <c r="AH26" s="76">
        <f>'[1]P. FINANCIERO'!AI29</f>
        <v>0</v>
      </c>
      <c r="AI26" s="14">
        <f>'[1]P. FINANCIERO'!AJ29</f>
        <v>8</v>
      </c>
      <c r="AJ26" s="75">
        <f>'[1]P. FINANCIERO'!AK29</f>
        <v>1</v>
      </c>
      <c r="AK26" s="25"/>
      <c r="AL26" s="76">
        <f>'[1]P. FINANCIERO'!AM29</f>
        <v>0</v>
      </c>
      <c r="AM26" s="14">
        <f>'[1]P. FINANCIERO'!AN29</f>
        <v>6</v>
      </c>
      <c r="AN26" s="75">
        <f>'[1]P. FINANCIERO'!AO29</f>
        <v>3</v>
      </c>
      <c r="AO26" s="18"/>
      <c r="AP26" s="78"/>
      <c r="AQ26" s="16"/>
      <c r="AR26" s="16"/>
      <c r="AS26" s="16"/>
      <c r="AT26" s="150"/>
      <c r="AU26" s="150"/>
      <c r="AV26" s="24"/>
      <c r="AW26" s="79"/>
    </row>
    <row r="27" spans="1:49" s="2" customFormat="1" ht="53.25" customHeight="1" x14ac:dyDescent="0.2">
      <c r="A27" s="235"/>
      <c r="B27" s="238"/>
      <c r="C27" s="282"/>
      <c r="D27" s="244"/>
      <c r="E27" s="247"/>
      <c r="F27" s="249"/>
      <c r="G27" s="42">
        <f>'[1]P. FINANCIERO'!J30</f>
        <v>161</v>
      </c>
      <c r="H27" s="13">
        <f>'[1]P. FINANCIERO'!K30</f>
        <v>161</v>
      </c>
      <c r="I27" s="13">
        <f>'[1]P. FINANCIERO'!L30</f>
        <v>161</v>
      </c>
      <c r="J27" s="37">
        <f>'[1]P. FINANCIERO'!M30</f>
        <v>161</v>
      </c>
      <c r="K27" s="74">
        <f>'[1]P. FINANCIERO'!N30</f>
        <v>161</v>
      </c>
      <c r="L27" s="14">
        <f>'[1]P. FINANCIERO'!O30</f>
        <v>161</v>
      </c>
      <c r="M27" s="14">
        <f>'[1]P. FINANCIERO'!P30</f>
        <v>161</v>
      </c>
      <c r="N27" s="75">
        <f>'[1]P. FINANCIERO'!Q30</f>
        <v>161</v>
      </c>
      <c r="O27" s="252"/>
      <c r="P27" s="255"/>
      <c r="Q27" s="272"/>
      <c r="R27" s="76">
        <f>'[1]P. FINANCIERO'!S30</f>
        <v>161</v>
      </c>
      <c r="S27" s="14">
        <f>'[1]P. FINANCIERO'!T30</f>
        <v>161</v>
      </c>
      <c r="T27" s="40">
        <f>'[1]P. FINANCIERO'!U30</f>
        <v>161</v>
      </c>
      <c r="U27" s="38">
        <f>'[1]P. FINANCIERO'!V30</f>
        <v>161</v>
      </c>
      <c r="V27" s="14">
        <f>'[1]P. FINANCIERO'!W30</f>
        <v>161</v>
      </c>
      <c r="W27" s="14">
        <f>'[1]P. FINANCIERO'!X30</f>
        <v>161</v>
      </c>
      <c r="X27" s="40">
        <f>'[1]P. FINANCIERO'!Y30</f>
        <v>161</v>
      </c>
      <c r="Y27" s="38">
        <f>'[1]P. FINANCIERO'!Z30</f>
        <v>161</v>
      </c>
      <c r="Z27" s="14">
        <f>'[1]P. FINANCIERO'!AA30</f>
        <v>161</v>
      </c>
      <c r="AA27" s="14">
        <f>'[1]P. FINANCIERO'!AB30</f>
        <v>161</v>
      </c>
      <c r="AB27" s="40">
        <f>'[1]P. FINANCIERO'!AC30</f>
        <v>161</v>
      </c>
      <c r="AC27" s="77">
        <f>'[1]P. FINANCIERO'!AD30</f>
        <v>161</v>
      </c>
      <c r="AD27" s="25"/>
      <c r="AE27" s="76">
        <f>'[1]P. FINANCIERO'!AF30</f>
        <v>161</v>
      </c>
      <c r="AF27" s="75">
        <f>'[1]P. FINANCIERO'!AG30</f>
        <v>161</v>
      </c>
      <c r="AG27" s="25"/>
      <c r="AH27" s="76">
        <f>'[1]P. FINANCIERO'!AI30</f>
        <v>161</v>
      </c>
      <c r="AI27" s="14">
        <f>'[1]P. FINANCIERO'!AJ30</f>
        <v>161</v>
      </c>
      <c r="AJ27" s="75">
        <f>'[1]P. FINANCIERO'!AK30</f>
        <v>161</v>
      </c>
      <c r="AK27" s="25"/>
      <c r="AL27" s="76">
        <f>'[1]P. FINANCIERO'!AM30</f>
        <v>161</v>
      </c>
      <c r="AM27" s="14">
        <f>'[1]P. FINANCIERO'!AN30</f>
        <v>161</v>
      </c>
      <c r="AN27" s="75">
        <f>'[1]P. FINANCIERO'!AO30</f>
        <v>161</v>
      </c>
      <c r="AO27" s="18"/>
      <c r="AP27" s="284"/>
      <c r="AQ27" s="285"/>
      <c r="AR27" s="285"/>
      <c r="AS27" s="285"/>
      <c r="AT27" s="285"/>
      <c r="AU27" s="285"/>
      <c r="AV27" s="285"/>
      <c r="AW27" s="286"/>
    </row>
    <row r="28" spans="1:49" s="2" customFormat="1" ht="53.25" customHeight="1" x14ac:dyDescent="0.2">
      <c r="A28" s="235"/>
      <c r="B28" s="239"/>
      <c r="C28" s="283"/>
      <c r="D28" s="244"/>
      <c r="E28" s="247"/>
      <c r="F28" s="249"/>
      <c r="G28" s="80">
        <f>'[1]P. FINANCIERO'!J31</f>
        <v>0</v>
      </c>
      <c r="H28" s="81">
        <f>'[1]P. FINANCIERO'!K31</f>
        <v>5.5900621118012424E-2</v>
      </c>
      <c r="I28" s="81">
        <f>'[1]P. FINANCIERO'!L31</f>
        <v>0</v>
      </c>
      <c r="J28" s="80">
        <f>'[1]P. FINANCIERO'!M31</f>
        <v>3.7267080745341616E-2</v>
      </c>
      <c r="K28" s="82">
        <f>'[1]P. FINANCIERO'!N31</f>
        <v>1.8633540372670808E-2</v>
      </c>
      <c r="L28" s="83">
        <f>'[1]P. FINANCIERO'!O31</f>
        <v>0</v>
      </c>
      <c r="M28" s="83">
        <f>'[1]P. FINANCIERO'!P31</f>
        <v>3.7267080745341616E-2</v>
      </c>
      <c r="N28" s="84">
        <f>'[1]P. FINANCIERO'!Q31</f>
        <v>1.8633540372670808E-2</v>
      </c>
      <c r="O28" s="252"/>
      <c r="P28" s="255"/>
      <c r="Q28" s="272"/>
      <c r="R28" s="85">
        <f>'[1]P. FINANCIERO'!S31</f>
        <v>5.5900621118012424E-2</v>
      </c>
      <c r="S28" s="83">
        <f>'[1]P. FINANCIERO'!T31</f>
        <v>0</v>
      </c>
      <c r="T28" s="86">
        <f>'[1]P. FINANCIERO'!U31</f>
        <v>5.5900621118012424E-2</v>
      </c>
      <c r="U28" s="87">
        <f>'[1]P. FINANCIERO'!V31</f>
        <v>0</v>
      </c>
      <c r="V28" s="83">
        <f>'[1]P. FINANCIERO'!W31</f>
        <v>5.5900621118012424E-2</v>
      </c>
      <c r="W28" s="83">
        <f>'[1]P. FINANCIERO'!X31</f>
        <v>0</v>
      </c>
      <c r="X28" s="86">
        <f>'[1]P. FINANCIERO'!Y31</f>
        <v>5.5900621118012424E-2</v>
      </c>
      <c r="Y28" s="87">
        <f>'[1]P. FINANCIERO'!Z31</f>
        <v>0</v>
      </c>
      <c r="Z28" s="83">
        <f>'[1]P. FINANCIERO'!AA31</f>
        <v>3.7267080745341616E-2</v>
      </c>
      <c r="AA28" s="83">
        <f>'[1]P. FINANCIERO'!AB31</f>
        <v>1.8633540372670808E-2</v>
      </c>
      <c r="AB28" s="86">
        <f>'[1]P. FINANCIERO'!AC31</f>
        <v>3.7267080745341616E-2</v>
      </c>
      <c r="AC28" s="84">
        <f>'[1]P. FINANCIERO'!AD31</f>
        <v>1.8633540372670808E-2</v>
      </c>
      <c r="AD28" s="73"/>
      <c r="AE28" s="85">
        <f>'[1]P. FINANCIERO'!AF31</f>
        <v>1.2422360248447204E-2</v>
      </c>
      <c r="AF28" s="84">
        <f>'[1]P. FINANCIERO'!AG31</f>
        <v>4.3478260869565216E-2</v>
      </c>
      <c r="AG28" s="73"/>
      <c r="AH28" s="85">
        <f>'[1]P. FINANCIERO'!AI31</f>
        <v>0</v>
      </c>
      <c r="AI28" s="83">
        <f>'[1]P. FINANCIERO'!AJ31</f>
        <v>4.9689440993788817E-2</v>
      </c>
      <c r="AJ28" s="84">
        <f>'[1]P. FINANCIERO'!AK31</f>
        <v>6.2111801242236021E-3</v>
      </c>
      <c r="AK28" s="73"/>
      <c r="AL28" s="85">
        <f>'[1]P. FINANCIERO'!AM31</f>
        <v>0</v>
      </c>
      <c r="AM28" s="83">
        <f>'[1]P. FINANCIERO'!AN31</f>
        <v>3.7267080745341616E-2</v>
      </c>
      <c r="AN28" s="84">
        <f>'[1]P. FINANCIERO'!AO31</f>
        <v>1.8633540372670808E-2</v>
      </c>
      <c r="AO28" s="18"/>
      <c r="AP28" s="287"/>
      <c r="AQ28" s="288"/>
      <c r="AR28" s="288"/>
      <c r="AS28" s="288"/>
      <c r="AT28" s="288"/>
      <c r="AU28" s="288"/>
      <c r="AV28" s="288"/>
      <c r="AW28" s="289"/>
    </row>
    <row r="29" spans="1:49" s="2" customFormat="1" ht="53.25" customHeight="1" x14ac:dyDescent="0.2">
      <c r="A29" s="235"/>
      <c r="B29" s="261" t="s">
        <v>126</v>
      </c>
      <c r="C29" s="290">
        <f>+'[1]P. ARCHIVO'!C181</f>
        <v>0</v>
      </c>
      <c r="D29" s="244"/>
      <c r="E29" s="247">
        <f t="shared" ref="E29" si="2">C29/$D$20</f>
        <v>0</v>
      </c>
      <c r="F29" s="249"/>
      <c r="G29" s="42">
        <f>'[1]P. ARCHIVO'!J181</f>
        <v>0</v>
      </c>
      <c r="H29" s="13">
        <f>'[1]P. ARCHIVO'!K181</f>
        <v>0</v>
      </c>
      <c r="I29" s="13">
        <f>'[1]P. ARCHIVO'!L181</f>
        <v>0</v>
      </c>
      <c r="J29" s="37">
        <f>'[1]P. ARCHIVO'!M181</f>
        <v>0</v>
      </c>
      <c r="K29" s="74">
        <f>'[1]P. ARCHIVO'!N181</f>
        <v>0</v>
      </c>
      <c r="L29" s="14">
        <f>'[1]P. ARCHIVO'!O181</f>
        <v>0</v>
      </c>
      <c r="M29" s="14">
        <f>'[1]P. ARCHIVO'!P181</f>
        <v>0</v>
      </c>
      <c r="N29" s="75">
        <f>'[1]P. ARCHIVO'!Q181</f>
        <v>0</v>
      </c>
      <c r="O29" s="252"/>
      <c r="P29" s="255"/>
      <c r="Q29" s="272"/>
      <c r="R29" s="76">
        <f>'[1]P. ARCHIVO'!S181</f>
        <v>0</v>
      </c>
      <c r="S29" s="14">
        <f>'[1]P. ARCHIVO'!T181</f>
        <v>0</v>
      </c>
      <c r="T29" s="40">
        <f>'[1]P. ARCHIVO'!U181</f>
        <v>0</v>
      </c>
      <c r="U29" s="38">
        <f>'[1]P. ARCHIVO'!V181</f>
        <v>0</v>
      </c>
      <c r="V29" s="14">
        <f>'[1]P. ARCHIVO'!W181</f>
        <v>0</v>
      </c>
      <c r="W29" s="14">
        <f>'[1]P. ARCHIVO'!X181</f>
        <v>0</v>
      </c>
      <c r="X29" s="40">
        <f>'[1]P. ARCHIVO'!Y181</f>
        <v>0</v>
      </c>
      <c r="Y29" s="38">
        <f>'[1]P. ARCHIVO'!Z181</f>
        <v>0</v>
      </c>
      <c r="Z29" s="14">
        <f>'[1]P. ARCHIVO'!AA181</f>
        <v>0</v>
      </c>
      <c r="AA29" s="14">
        <f>'[1]P. ARCHIVO'!AB181</f>
        <v>0</v>
      </c>
      <c r="AB29" s="40">
        <f>'[1]P. ARCHIVO'!AC181</f>
        <v>0</v>
      </c>
      <c r="AC29" s="77">
        <f>'[1]P. ARCHIVO'!AD181</f>
        <v>0</v>
      </c>
      <c r="AD29" s="25"/>
      <c r="AE29" s="76">
        <f>'[1]P. ARCHIVO'!AF181</f>
        <v>0</v>
      </c>
      <c r="AF29" s="75">
        <f>'[1]P. ARCHIVO'!AG181</f>
        <v>0</v>
      </c>
      <c r="AG29" s="25"/>
      <c r="AH29" s="76">
        <f>'[1]P. ARCHIVO'!AI181</f>
        <v>0</v>
      </c>
      <c r="AI29" s="14">
        <f>'[1]P. ARCHIVO'!AJ181</f>
        <v>0</v>
      </c>
      <c r="AJ29" s="75">
        <f>'[1]P. ARCHIVO'!AK181</f>
        <v>0</v>
      </c>
      <c r="AK29" s="25"/>
      <c r="AL29" s="76">
        <f>'[1]P. ARCHIVO'!AM181</f>
        <v>0</v>
      </c>
      <c r="AM29" s="14">
        <f>'[1]P. ARCHIVO'!AN181</f>
        <v>0</v>
      </c>
      <c r="AN29" s="75">
        <f>'[1]P. ARCHIVO'!AO181</f>
        <v>0</v>
      </c>
      <c r="AO29" s="18"/>
      <c r="AP29" s="78"/>
      <c r="AQ29" s="16"/>
      <c r="AR29" s="16"/>
      <c r="AS29" s="16"/>
      <c r="AT29" s="150"/>
      <c r="AU29" s="150"/>
      <c r="AV29" s="24"/>
      <c r="AW29" s="79"/>
    </row>
    <row r="30" spans="1:49" s="2" customFormat="1" ht="53.25" customHeight="1" x14ac:dyDescent="0.2">
      <c r="A30" s="235"/>
      <c r="B30" s="238"/>
      <c r="C30" s="282"/>
      <c r="D30" s="244"/>
      <c r="E30" s="247"/>
      <c r="F30" s="249"/>
      <c r="G30" s="42">
        <f>'[1]P. ARCHIVO'!J182</f>
        <v>161</v>
      </c>
      <c r="H30" s="13">
        <f>'[1]P. ARCHIVO'!K182</f>
        <v>161</v>
      </c>
      <c r="I30" s="13">
        <f>'[1]P. ARCHIVO'!L182</f>
        <v>161</v>
      </c>
      <c r="J30" s="37">
        <f>'[1]P. ARCHIVO'!M182</f>
        <v>161</v>
      </c>
      <c r="K30" s="74">
        <f>'[1]P. ARCHIVO'!N182</f>
        <v>161</v>
      </c>
      <c r="L30" s="14">
        <f>'[1]P. ARCHIVO'!O182</f>
        <v>161</v>
      </c>
      <c r="M30" s="14">
        <f>'[1]P. ARCHIVO'!P182</f>
        <v>161</v>
      </c>
      <c r="N30" s="75">
        <f>'[1]P. ARCHIVO'!Q182</f>
        <v>161</v>
      </c>
      <c r="O30" s="252"/>
      <c r="P30" s="255"/>
      <c r="Q30" s="272"/>
      <c r="R30" s="76">
        <f>'[1]P. ARCHIVO'!S182</f>
        <v>161</v>
      </c>
      <c r="S30" s="14">
        <f>'[1]P. ARCHIVO'!T182</f>
        <v>161</v>
      </c>
      <c r="T30" s="40">
        <f>'[1]P. ARCHIVO'!U182</f>
        <v>161</v>
      </c>
      <c r="U30" s="38">
        <f>'[1]P. ARCHIVO'!V182</f>
        <v>161</v>
      </c>
      <c r="V30" s="14">
        <f>'[1]P. ARCHIVO'!W182</f>
        <v>161</v>
      </c>
      <c r="W30" s="14">
        <f>'[1]P. ARCHIVO'!X182</f>
        <v>161</v>
      </c>
      <c r="X30" s="40">
        <f>'[1]P. ARCHIVO'!Y182</f>
        <v>161</v>
      </c>
      <c r="Y30" s="38">
        <f>'[1]P. ARCHIVO'!Z182</f>
        <v>161</v>
      </c>
      <c r="Z30" s="14">
        <f>'[1]P. ARCHIVO'!AA182</f>
        <v>161</v>
      </c>
      <c r="AA30" s="14">
        <f>'[1]P. ARCHIVO'!AB182</f>
        <v>161</v>
      </c>
      <c r="AB30" s="40">
        <f>'[1]P. ARCHIVO'!AC182</f>
        <v>161</v>
      </c>
      <c r="AC30" s="77">
        <f>'[1]P. ARCHIVO'!AD182</f>
        <v>161</v>
      </c>
      <c r="AD30" s="25"/>
      <c r="AE30" s="76">
        <f>'[1]P. ARCHIVO'!AF182</f>
        <v>161</v>
      </c>
      <c r="AF30" s="75">
        <f>'[1]P. ARCHIVO'!AG182</f>
        <v>161</v>
      </c>
      <c r="AG30" s="25"/>
      <c r="AH30" s="76">
        <f>'[1]P. ARCHIVO'!AI182</f>
        <v>161</v>
      </c>
      <c r="AI30" s="14">
        <f>'[1]P. ARCHIVO'!AJ182</f>
        <v>161</v>
      </c>
      <c r="AJ30" s="75">
        <f>'[1]P. ARCHIVO'!AK182</f>
        <v>161</v>
      </c>
      <c r="AK30" s="25"/>
      <c r="AL30" s="76">
        <f>'[1]P. ARCHIVO'!AM182</f>
        <v>161</v>
      </c>
      <c r="AM30" s="14">
        <f>'[1]P. ARCHIVO'!AN182</f>
        <v>161</v>
      </c>
      <c r="AN30" s="75">
        <f>'[1]P. ARCHIVO'!AO182</f>
        <v>161</v>
      </c>
      <c r="AO30" s="18"/>
      <c r="AP30" s="284"/>
      <c r="AQ30" s="285"/>
      <c r="AR30" s="285"/>
      <c r="AS30" s="285"/>
      <c r="AT30" s="285"/>
      <c r="AU30" s="285"/>
      <c r="AV30" s="285"/>
      <c r="AW30" s="286"/>
    </row>
    <row r="31" spans="1:49" s="2" customFormat="1" ht="53.25" customHeight="1" x14ac:dyDescent="0.2">
      <c r="A31" s="235"/>
      <c r="B31" s="239"/>
      <c r="C31" s="283"/>
      <c r="D31" s="244"/>
      <c r="E31" s="247"/>
      <c r="F31" s="249"/>
      <c r="G31" s="80">
        <f>'[1]P. ARCHIVO'!J183</f>
        <v>0</v>
      </c>
      <c r="H31" s="81">
        <f>'[1]P. ARCHIVO'!K183</f>
        <v>0</v>
      </c>
      <c r="I31" s="81">
        <f>'[1]P. ARCHIVO'!L183</f>
        <v>0</v>
      </c>
      <c r="J31" s="80">
        <f>'[1]P. ARCHIVO'!M183</f>
        <v>0</v>
      </c>
      <c r="K31" s="82">
        <f>'[1]P. ARCHIVO'!N183</f>
        <v>0</v>
      </c>
      <c r="L31" s="83">
        <f>'[1]P. ARCHIVO'!O183</f>
        <v>0</v>
      </c>
      <c r="M31" s="83">
        <f>'[1]P. ARCHIVO'!P183</f>
        <v>0</v>
      </c>
      <c r="N31" s="84">
        <f>'[1]P. ARCHIVO'!Q183</f>
        <v>0</v>
      </c>
      <c r="O31" s="252"/>
      <c r="P31" s="255"/>
      <c r="Q31" s="272"/>
      <c r="R31" s="85">
        <f>'[1]P. ARCHIVO'!S183</f>
        <v>0</v>
      </c>
      <c r="S31" s="83">
        <f>'[1]P. ARCHIVO'!T183</f>
        <v>0</v>
      </c>
      <c r="T31" s="86">
        <f>'[1]P. ARCHIVO'!U183</f>
        <v>0</v>
      </c>
      <c r="U31" s="87">
        <f>'[1]P. ARCHIVO'!V183</f>
        <v>0</v>
      </c>
      <c r="V31" s="83">
        <f>'[1]P. ARCHIVO'!W183</f>
        <v>0</v>
      </c>
      <c r="W31" s="83">
        <f>'[1]P. ARCHIVO'!X183</f>
        <v>0</v>
      </c>
      <c r="X31" s="86">
        <f>'[1]P. ARCHIVO'!Y183</f>
        <v>0</v>
      </c>
      <c r="Y31" s="87">
        <f>'[1]P. ARCHIVO'!Z183</f>
        <v>0</v>
      </c>
      <c r="Z31" s="83">
        <f>'[1]P. ARCHIVO'!AA183</f>
        <v>0</v>
      </c>
      <c r="AA31" s="83">
        <f>'[1]P. ARCHIVO'!AB183</f>
        <v>0</v>
      </c>
      <c r="AB31" s="86">
        <f>'[1]P. ARCHIVO'!AC183</f>
        <v>0</v>
      </c>
      <c r="AC31" s="84">
        <f>'[1]P. ARCHIVO'!AD183</f>
        <v>0</v>
      </c>
      <c r="AD31" s="73"/>
      <c r="AE31" s="85">
        <f>'[1]P. ARCHIVO'!AF183</f>
        <v>0</v>
      </c>
      <c r="AF31" s="84">
        <f>'[1]P. ARCHIVO'!AG183</f>
        <v>0</v>
      </c>
      <c r="AG31" s="73"/>
      <c r="AH31" s="85">
        <f>'[1]P. ARCHIVO'!AI183</f>
        <v>0</v>
      </c>
      <c r="AI31" s="83">
        <f>'[1]P. ARCHIVO'!AJ183</f>
        <v>0</v>
      </c>
      <c r="AJ31" s="84">
        <f>'[1]P. ARCHIVO'!AK183</f>
        <v>0</v>
      </c>
      <c r="AK31" s="73"/>
      <c r="AL31" s="85">
        <f>'[1]P. ARCHIVO'!AM183</f>
        <v>0</v>
      </c>
      <c r="AM31" s="83">
        <f>'[1]P. ARCHIVO'!AN183</f>
        <v>0</v>
      </c>
      <c r="AN31" s="84">
        <f>'[1]P. ARCHIVO'!AO183</f>
        <v>0</v>
      </c>
      <c r="AO31" s="18"/>
      <c r="AP31" s="287"/>
      <c r="AQ31" s="288"/>
      <c r="AR31" s="288"/>
      <c r="AS31" s="288"/>
      <c r="AT31" s="288"/>
      <c r="AU31" s="288"/>
      <c r="AV31" s="288"/>
      <c r="AW31" s="289"/>
    </row>
    <row r="32" spans="1:49" s="2" customFormat="1" ht="53.25" customHeight="1" x14ac:dyDescent="0.2">
      <c r="A32" s="235"/>
      <c r="B32" s="261" t="s">
        <v>127</v>
      </c>
      <c r="C32" s="290">
        <f>+'[1]P. JURIDICO'!C34</f>
        <v>12</v>
      </c>
      <c r="D32" s="244"/>
      <c r="E32" s="247">
        <f t="shared" ref="E32" si="3">C32/$D$20</f>
        <v>0.42857142857142855</v>
      </c>
      <c r="F32" s="249"/>
      <c r="G32" s="42">
        <f>'[1]P. JURIDICO'!J34</f>
        <v>0</v>
      </c>
      <c r="H32" s="13">
        <f>'[1]P. JURIDICO'!K34</f>
        <v>14</v>
      </c>
      <c r="I32" s="13">
        <f>'[1]P. JURIDICO'!L34</f>
        <v>0</v>
      </c>
      <c r="J32" s="37">
        <f>'[1]P. JURIDICO'!M34</f>
        <v>7</v>
      </c>
      <c r="K32" s="74">
        <f>'[1]P. JURIDICO'!N34</f>
        <v>7</v>
      </c>
      <c r="L32" s="14">
        <f>'[1]P. JURIDICO'!O34</f>
        <v>0</v>
      </c>
      <c r="M32" s="14">
        <f>'[1]P. JURIDICO'!P34</f>
        <v>9</v>
      </c>
      <c r="N32" s="75">
        <f>'[1]P. JURIDICO'!Q34</f>
        <v>5</v>
      </c>
      <c r="O32" s="252"/>
      <c r="P32" s="255"/>
      <c r="Q32" s="272"/>
      <c r="R32" s="76">
        <f>'[1]P. JURIDICO'!S34</f>
        <v>14</v>
      </c>
      <c r="S32" s="14">
        <f>'[1]P. JURIDICO'!T34</f>
        <v>0</v>
      </c>
      <c r="T32" s="40">
        <f>'[1]P. JURIDICO'!U34</f>
        <v>3</v>
      </c>
      <c r="U32" s="38">
        <f>'[1]P. JURIDICO'!V34</f>
        <v>11</v>
      </c>
      <c r="V32" s="14">
        <f>'[1]P. JURIDICO'!W34</f>
        <v>13</v>
      </c>
      <c r="W32" s="14">
        <f>'[1]P. JURIDICO'!X34</f>
        <v>1</v>
      </c>
      <c r="X32" s="40">
        <f>'[1]P. JURIDICO'!Y34</f>
        <v>12</v>
      </c>
      <c r="Y32" s="38">
        <f>'[1]P. JURIDICO'!Z34</f>
        <v>2</v>
      </c>
      <c r="Z32" s="14">
        <f>'[1]P. JURIDICO'!AA34</f>
        <v>9</v>
      </c>
      <c r="AA32" s="14">
        <f>'[1]P. JURIDICO'!AB34</f>
        <v>5</v>
      </c>
      <c r="AB32" s="40">
        <f>'[1]P. JURIDICO'!AC34</f>
        <v>8</v>
      </c>
      <c r="AC32" s="77">
        <f>'[1]P. JURIDICO'!AD34</f>
        <v>6</v>
      </c>
      <c r="AD32" s="25"/>
      <c r="AE32" s="76">
        <f>'[1]P. JURIDICO'!AF34</f>
        <v>14</v>
      </c>
      <c r="AF32" s="75">
        <f>'[1]P. JURIDICO'!AG34</f>
        <v>0</v>
      </c>
      <c r="AG32" s="25"/>
      <c r="AH32" s="76">
        <f>'[1]P. JURIDICO'!AI34</f>
        <v>0</v>
      </c>
      <c r="AI32" s="14">
        <f>'[1]P. JURIDICO'!AJ34</f>
        <v>14</v>
      </c>
      <c r="AJ32" s="75">
        <f>'[1]P. JURIDICO'!AK34</f>
        <v>0</v>
      </c>
      <c r="AK32" s="25"/>
      <c r="AL32" s="76">
        <f>'[1]P. JURIDICO'!AM34</f>
        <v>0</v>
      </c>
      <c r="AM32" s="14">
        <f>'[1]P. JURIDICO'!AN34</f>
        <v>5</v>
      </c>
      <c r="AN32" s="75">
        <f>'[1]P. JURIDICO'!AO34</f>
        <v>9</v>
      </c>
      <c r="AO32" s="18"/>
      <c r="AP32" s="78"/>
      <c r="AQ32" s="16"/>
      <c r="AR32" s="16"/>
      <c r="AS32" s="16"/>
      <c r="AT32" s="150"/>
      <c r="AU32" s="150"/>
      <c r="AV32" s="24"/>
      <c r="AW32" s="79"/>
    </row>
    <row r="33" spans="1:49" s="2" customFormat="1" ht="53.25" customHeight="1" x14ac:dyDescent="0.2">
      <c r="A33" s="235"/>
      <c r="B33" s="238"/>
      <c r="C33" s="282"/>
      <c r="D33" s="244"/>
      <c r="E33" s="247"/>
      <c r="F33" s="249"/>
      <c r="G33" s="42">
        <f>'[1]P. JURIDICO'!J35</f>
        <v>161</v>
      </c>
      <c r="H33" s="13">
        <f>'[1]P. JURIDICO'!K35</f>
        <v>161</v>
      </c>
      <c r="I33" s="13">
        <f>'[1]P. JURIDICO'!L35</f>
        <v>161</v>
      </c>
      <c r="J33" s="37">
        <f>'[1]P. JURIDICO'!M35</f>
        <v>161</v>
      </c>
      <c r="K33" s="74">
        <f>'[1]P. JURIDICO'!N35</f>
        <v>161</v>
      </c>
      <c r="L33" s="14">
        <f>'[1]P. JURIDICO'!O35</f>
        <v>161</v>
      </c>
      <c r="M33" s="14">
        <f>'[1]P. JURIDICO'!P35</f>
        <v>161</v>
      </c>
      <c r="N33" s="75">
        <f>'[1]P. JURIDICO'!Q35</f>
        <v>161</v>
      </c>
      <c r="O33" s="252"/>
      <c r="P33" s="255"/>
      <c r="Q33" s="272"/>
      <c r="R33" s="76">
        <f>'[1]P. JURIDICO'!S35</f>
        <v>161</v>
      </c>
      <c r="S33" s="14">
        <f>'[1]P. JURIDICO'!T35</f>
        <v>161</v>
      </c>
      <c r="T33" s="40">
        <f>'[1]P. JURIDICO'!U35</f>
        <v>161</v>
      </c>
      <c r="U33" s="38">
        <f>'[1]P. JURIDICO'!V35</f>
        <v>161</v>
      </c>
      <c r="V33" s="14">
        <f>'[1]P. JURIDICO'!W35</f>
        <v>161</v>
      </c>
      <c r="W33" s="14">
        <f>'[1]P. JURIDICO'!X35</f>
        <v>161</v>
      </c>
      <c r="X33" s="40">
        <f>'[1]P. JURIDICO'!Y35</f>
        <v>161</v>
      </c>
      <c r="Y33" s="38">
        <f>'[1]P. JURIDICO'!Z35</f>
        <v>161</v>
      </c>
      <c r="Z33" s="14">
        <f>'[1]P. JURIDICO'!AA35</f>
        <v>161</v>
      </c>
      <c r="AA33" s="14">
        <f>'[1]P. JURIDICO'!AB35</f>
        <v>161</v>
      </c>
      <c r="AB33" s="40">
        <f>'[1]P. JURIDICO'!AC35</f>
        <v>161</v>
      </c>
      <c r="AC33" s="77">
        <f>'[1]P. JURIDICO'!AD35</f>
        <v>161</v>
      </c>
      <c r="AD33" s="25"/>
      <c r="AE33" s="76">
        <f>'[1]P. JURIDICO'!AF35</f>
        <v>161</v>
      </c>
      <c r="AF33" s="75">
        <f>'[1]P. JURIDICO'!AG35</f>
        <v>161</v>
      </c>
      <c r="AG33" s="25"/>
      <c r="AH33" s="76">
        <f>'[1]P. JURIDICO'!AI35</f>
        <v>161</v>
      </c>
      <c r="AI33" s="14">
        <f>'[1]P. JURIDICO'!AJ35</f>
        <v>161</v>
      </c>
      <c r="AJ33" s="75">
        <f>'[1]P. JURIDICO'!AK35</f>
        <v>161</v>
      </c>
      <c r="AK33" s="25"/>
      <c r="AL33" s="76">
        <f>'[1]P. JURIDICO'!AM35</f>
        <v>161</v>
      </c>
      <c r="AM33" s="14">
        <f>'[1]P. JURIDICO'!AN35</f>
        <v>161</v>
      </c>
      <c r="AN33" s="75">
        <f>'[1]P. JURIDICO'!AO35</f>
        <v>161</v>
      </c>
      <c r="AO33" s="18"/>
      <c r="AP33" s="284"/>
      <c r="AQ33" s="285"/>
      <c r="AR33" s="285"/>
      <c r="AS33" s="285"/>
      <c r="AT33" s="285"/>
      <c r="AU33" s="285"/>
      <c r="AV33" s="285"/>
      <c r="AW33" s="286"/>
    </row>
    <row r="34" spans="1:49" s="2" customFormat="1" ht="53.25" customHeight="1" x14ac:dyDescent="0.2">
      <c r="A34" s="235"/>
      <c r="B34" s="239"/>
      <c r="C34" s="283"/>
      <c r="D34" s="244"/>
      <c r="E34" s="247"/>
      <c r="F34" s="249"/>
      <c r="G34" s="80">
        <f>'[1]P. JURIDICO'!J36</f>
        <v>0</v>
      </c>
      <c r="H34" s="81">
        <f>'[1]P. JURIDICO'!K36</f>
        <v>8.6956521739130432E-2</v>
      </c>
      <c r="I34" s="81">
        <f>'[1]P. JURIDICO'!L36</f>
        <v>0</v>
      </c>
      <c r="J34" s="80">
        <f>'[1]P. JURIDICO'!M36</f>
        <v>4.3478260869565216E-2</v>
      </c>
      <c r="K34" s="82">
        <f>'[1]P. JURIDICO'!N36</f>
        <v>4.3478260869565216E-2</v>
      </c>
      <c r="L34" s="83">
        <f>'[1]P. JURIDICO'!O36</f>
        <v>0</v>
      </c>
      <c r="M34" s="83">
        <f>'[1]P. JURIDICO'!P36</f>
        <v>5.5900621118012424E-2</v>
      </c>
      <c r="N34" s="84">
        <f>'[1]P. JURIDICO'!Q36</f>
        <v>3.1055900621118012E-2</v>
      </c>
      <c r="O34" s="252"/>
      <c r="P34" s="255"/>
      <c r="Q34" s="272"/>
      <c r="R34" s="85">
        <f>'[1]P. JURIDICO'!S36</f>
        <v>8.6956521739130432E-2</v>
      </c>
      <c r="S34" s="83">
        <f>'[1]P. JURIDICO'!T36</f>
        <v>0</v>
      </c>
      <c r="T34" s="86">
        <f>'[1]P. JURIDICO'!U36</f>
        <v>1.8633540372670808E-2</v>
      </c>
      <c r="U34" s="87">
        <f>'[1]P. JURIDICO'!V36</f>
        <v>6.8322981366459631E-2</v>
      </c>
      <c r="V34" s="83">
        <f>'[1]P. JURIDICO'!W36</f>
        <v>8.0745341614906832E-2</v>
      </c>
      <c r="W34" s="83">
        <f>'[1]P. JURIDICO'!X36</f>
        <v>6.2111801242236021E-3</v>
      </c>
      <c r="X34" s="86">
        <f>'[1]P. JURIDICO'!Y36</f>
        <v>7.4534161490683232E-2</v>
      </c>
      <c r="Y34" s="87">
        <f>'[1]P. JURIDICO'!Z36</f>
        <v>1.2422360248447204E-2</v>
      </c>
      <c r="Z34" s="83">
        <f>'[1]P. JURIDICO'!AA36</f>
        <v>5.5900621118012424E-2</v>
      </c>
      <c r="AA34" s="83">
        <f>'[1]P. JURIDICO'!AB36</f>
        <v>3.1055900621118012E-2</v>
      </c>
      <c r="AB34" s="86">
        <f>'[1]P. JURIDICO'!AC36</f>
        <v>4.9689440993788817E-2</v>
      </c>
      <c r="AC34" s="84">
        <f>'[1]P. JURIDICO'!AD36</f>
        <v>3.7267080745341616E-2</v>
      </c>
      <c r="AD34" s="73"/>
      <c r="AE34" s="85">
        <f>'[1]P. JURIDICO'!AF36</f>
        <v>8.6956521739130432E-2</v>
      </c>
      <c r="AF34" s="84">
        <f>'[1]P. JURIDICO'!AG36</f>
        <v>0</v>
      </c>
      <c r="AG34" s="73"/>
      <c r="AH34" s="85">
        <f>'[1]P. JURIDICO'!AI36</f>
        <v>0</v>
      </c>
      <c r="AI34" s="83">
        <f>'[1]P. JURIDICO'!AJ36</f>
        <v>8.6956521739130432E-2</v>
      </c>
      <c r="AJ34" s="84">
        <f>'[1]P. JURIDICO'!AK36</f>
        <v>0</v>
      </c>
      <c r="AK34" s="73"/>
      <c r="AL34" s="85">
        <f>'[1]P. JURIDICO'!AM36</f>
        <v>0</v>
      </c>
      <c r="AM34" s="83">
        <f>'[1]P. JURIDICO'!AN36</f>
        <v>3.1055900621118012E-2</v>
      </c>
      <c r="AN34" s="84">
        <f>'[1]P. JURIDICO'!AO36</f>
        <v>5.5900621118012424E-2</v>
      </c>
      <c r="AO34" s="18"/>
      <c r="AP34" s="287"/>
      <c r="AQ34" s="288"/>
      <c r="AR34" s="288"/>
      <c r="AS34" s="288"/>
      <c r="AT34" s="288"/>
      <c r="AU34" s="288"/>
      <c r="AV34" s="288"/>
      <c r="AW34" s="289"/>
    </row>
    <row r="35" spans="1:49" ht="53.25" customHeight="1" x14ac:dyDescent="0.25">
      <c r="A35" s="235"/>
      <c r="B35" s="261" t="s">
        <v>128</v>
      </c>
      <c r="C35" s="290">
        <f>+'[1]P. OTRA'!C38</f>
        <v>7</v>
      </c>
      <c r="D35" s="244"/>
      <c r="E35" s="247">
        <f t="shared" ref="E35" si="4">C35/$D$20</f>
        <v>0.25</v>
      </c>
      <c r="F35" s="249"/>
      <c r="G35" s="42">
        <f>'[1]P. OTRA'!J38</f>
        <v>0</v>
      </c>
      <c r="H35" s="13">
        <f>'[1]P. OTRA'!K38</f>
        <v>18</v>
      </c>
      <c r="I35" s="13">
        <f>'[1]P. OTRA'!L38</f>
        <v>0</v>
      </c>
      <c r="J35" s="37">
        <f>'[1]P. OTRA'!M38</f>
        <v>11</v>
      </c>
      <c r="K35" s="74">
        <f>'[1]P. OTRA'!N38</f>
        <v>7</v>
      </c>
      <c r="L35" s="14">
        <f>'[1]P. OTRA'!O38</f>
        <v>0</v>
      </c>
      <c r="M35" s="14">
        <f>'[1]P. OTRA'!P38</f>
        <v>3</v>
      </c>
      <c r="N35" s="75">
        <f>'[1]P. OTRA'!Q38</f>
        <v>15</v>
      </c>
      <c r="O35" s="252"/>
      <c r="P35" s="255"/>
      <c r="Q35" s="272"/>
      <c r="R35" s="76">
        <f>'[1]P. OTRA'!S38</f>
        <v>18</v>
      </c>
      <c r="S35" s="14">
        <f>'[1]P. OTRA'!T38</f>
        <v>0</v>
      </c>
      <c r="T35" s="40">
        <f>'[1]P. OTRA'!U38</f>
        <v>15</v>
      </c>
      <c r="U35" s="38">
        <f>'[1]P. OTRA'!V38</f>
        <v>3</v>
      </c>
      <c r="V35" s="14">
        <f>'[1]P. OTRA'!W38</f>
        <v>16</v>
      </c>
      <c r="W35" s="14">
        <f>'[1]P. OTRA'!X38</f>
        <v>2</v>
      </c>
      <c r="X35" s="40">
        <f>'[1]P. OTRA'!Y38</f>
        <v>11</v>
      </c>
      <c r="Y35" s="38">
        <f>'[1]P. OTRA'!Z38</f>
        <v>7</v>
      </c>
      <c r="Z35" s="14">
        <f>'[1]P. OTRA'!AA38</f>
        <v>4</v>
      </c>
      <c r="AA35" s="14">
        <f>'[1]P. OTRA'!AB38</f>
        <v>14</v>
      </c>
      <c r="AB35" s="40">
        <f>'[1]P. OTRA'!AC38</f>
        <v>3</v>
      </c>
      <c r="AC35" s="77">
        <f>'[1]P. OTRA'!AD38</f>
        <v>15</v>
      </c>
      <c r="AD35" s="25"/>
      <c r="AE35" s="76">
        <f>'[1]P. OTRA'!AF38</f>
        <v>14</v>
      </c>
      <c r="AF35" s="75">
        <f>'[1]P. OTRA'!AG38</f>
        <v>7</v>
      </c>
      <c r="AG35" s="25"/>
      <c r="AH35" s="76">
        <f>'[1]P. OTRA'!AI38</f>
        <v>0</v>
      </c>
      <c r="AI35" s="14">
        <f>'[1]P. OTRA'!AJ38</f>
        <v>13</v>
      </c>
      <c r="AJ35" s="75">
        <f>'[1]P. OTRA'!AK38</f>
        <v>5</v>
      </c>
      <c r="AK35" s="25"/>
      <c r="AL35" s="76">
        <f>'[1]P. OTRA'!AM38</f>
        <v>0</v>
      </c>
      <c r="AM35" s="14">
        <f>'[1]P. OTRA'!AN38</f>
        <v>36</v>
      </c>
      <c r="AN35" s="75">
        <f>'[1]P. OTRA'!AO38</f>
        <v>0</v>
      </c>
      <c r="AO35" s="18"/>
      <c r="AP35" s="78"/>
      <c r="AQ35" s="16"/>
      <c r="AR35" s="16"/>
      <c r="AS35" s="16"/>
      <c r="AT35" s="150"/>
      <c r="AU35" s="150"/>
      <c r="AV35" s="24"/>
      <c r="AW35" s="79"/>
    </row>
    <row r="36" spans="1:49" ht="53.25" customHeight="1" x14ac:dyDescent="0.25">
      <c r="A36" s="235"/>
      <c r="B36" s="238"/>
      <c r="C36" s="282"/>
      <c r="D36" s="244"/>
      <c r="E36" s="247"/>
      <c r="F36" s="249"/>
      <c r="G36" s="42">
        <f>'[1]P. OTRA'!J39</f>
        <v>161</v>
      </c>
      <c r="H36" s="13">
        <f>'[1]P. OTRA'!K39</f>
        <v>161</v>
      </c>
      <c r="I36" s="13">
        <f>'[1]P. OTRA'!L39</f>
        <v>161</v>
      </c>
      <c r="J36" s="37">
        <f>'[1]P. OTRA'!M39</f>
        <v>161</v>
      </c>
      <c r="K36" s="74">
        <f>'[1]P. OTRA'!N39</f>
        <v>161</v>
      </c>
      <c r="L36" s="14">
        <f>'[1]P. OTRA'!O39</f>
        <v>161</v>
      </c>
      <c r="M36" s="14">
        <f>'[1]P. OTRA'!P39</f>
        <v>161</v>
      </c>
      <c r="N36" s="75">
        <f>'[1]P. OTRA'!Q39</f>
        <v>161</v>
      </c>
      <c r="O36" s="252"/>
      <c r="P36" s="255"/>
      <c r="Q36" s="272"/>
      <c r="R36" s="76">
        <f>'[1]P. OTRA'!S39</f>
        <v>161</v>
      </c>
      <c r="S36" s="14">
        <f>'[1]P. OTRA'!T39</f>
        <v>161</v>
      </c>
      <c r="T36" s="40">
        <f>'[1]P. OTRA'!U39</f>
        <v>161</v>
      </c>
      <c r="U36" s="38">
        <f>'[1]P. OTRA'!V39</f>
        <v>161</v>
      </c>
      <c r="V36" s="14">
        <f>'[1]P. OTRA'!W39</f>
        <v>161</v>
      </c>
      <c r="W36" s="14">
        <f>'[1]P. OTRA'!X39</f>
        <v>161</v>
      </c>
      <c r="X36" s="40">
        <f>'[1]P. OTRA'!Y39</f>
        <v>161</v>
      </c>
      <c r="Y36" s="38">
        <f>'[1]P. OTRA'!Z39</f>
        <v>161</v>
      </c>
      <c r="Z36" s="14">
        <f>'[1]P. OTRA'!AA39</f>
        <v>161</v>
      </c>
      <c r="AA36" s="14">
        <f>'[1]P. OTRA'!AB39</f>
        <v>161</v>
      </c>
      <c r="AB36" s="40">
        <f>'[1]P. OTRA'!AC39</f>
        <v>161</v>
      </c>
      <c r="AC36" s="77">
        <f>'[1]P. OTRA'!AD39</f>
        <v>161</v>
      </c>
      <c r="AD36" s="25"/>
      <c r="AE36" s="76">
        <f>'[1]P. OTRA'!AF39</f>
        <v>161</v>
      </c>
      <c r="AF36" s="75">
        <f>'[1]P. OTRA'!AG39</f>
        <v>161</v>
      </c>
      <c r="AG36" s="25"/>
      <c r="AH36" s="76">
        <f>'[1]P. OTRA'!AI39</f>
        <v>161</v>
      </c>
      <c r="AI36" s="14">
        <f>'[1]P. OTRA'!AJ39</f>
        <v>161</v>
      </c>
      <c r="AJ36" s="75">
        <f>'[1]P. OTRA'!AK39</f>
        <v>161</v>
      </c>
      <c r="AK36" s="25"/>
      <c r="AL36" s="76">
        <f>'[1]P. OTRA'!AM39</f>
        <v>161</v>
      </c>
      <c r="AM36" s="14">
        <f>'[1]P. OTRA'!AN39</f>
        <v>161</v>
      </c>
      <c r="AN36" s="75">
        <f>'[1]P. OTRA'!AO39</f>
        <v>161</v>
      </c>
      <c r="AO36" s="18"/>
      <c r="AP36" s="284"/>
      <c r="AQ36" s="285"/>
      <c r="AR36" s="285"/>
      <c r="AS36" s="285"/>
      <c r="AT36" s="285"/>
      <c r="AU36" s="285"/>
      <c r="AV36" s="285"/>
      <c r="AW36" s="286"/>
    </row>
    <row r="37" spans="1:49" ht="53.25" customHeight="1" thickBot="1" x14ac:dyDescent="0.3">
      <c r="A37" s="235"/>
      <c r="B37" s="238"/>
      <c r="C37" s="282"/>
      <c r="D37" s="245"/>
      <c r="E37" s="270"/>
      <c r="F37" s="250"/>
      <c r="G37" s="80">
        <f>'[1]P. OTRA'!J40</f>
        <v>0</v>
      </c>
      <c r="H37" s="81">
        <f>'[1]P. OTRA'!K40</f>
        <v>0.11180124223602485</v>
      </c>
      <c r="I37" s="81">
        <f>'[1]P. OTRA'!L40</f>
        <v>0</v>
      </c>
      <c r="J37" s="80">
        <f>'[1]P. OTRA'!M40</f>
        <v>6.8322981366459631E-2</v>
      </c>
      <c r="K37" s="82">
        <f>'[1]P. OTRA'!N40</f>
        <v>4.3478260869565216E-2</v>
      </c>
      <c r="L37" s="83">
        <f>'[1]P. OTRA'!O40</f>
        <v>0</v>
      </c>
      <c r="M37" s="83">
        <f>'[1]P. OTRA'!P40</f>
        <v>1.8633540372670808E-2</v>
      </c>
      <c r="N37" s="84">
        <f>'[1]P. OTRA'!Q40</f>
        <v>9.3167701863354033E-2</v>
      </c>
      <c r="O37" s="252"/>
      <c r="P37" s="255"/>
      <c r="Q37" s="272"/>
      <c r="R37" s="85">
        <f>'[1]P. OTRA'!S40</f>
        <v>0.11180124223602485</v>
      </c>
      <c r="S37" s="83">
        <f>'[1]P. OTRA'!T40</f>
        <v>0</v>
      </c>
      <c r="T37" s="86">
        <f>'[1]P. OTRA'!U40</f>
        <v>9.3167701863354033E-2</v>
      </c>
      <c r="U37" s="87">
        <f>'[1]P. OTRA'!V40</f>
        <v>1.8633540372670808E-2</v>
      </c>
      <c r="V37" s="83">
        <f>'[1]P. OTRA'!W40</f>
        <v>9.9378881987577633E-2</v>
      </c>
      <c r="W37" s="83">
        <f>'[1]P. OTRA'!X40</f>
        <v>1.2422360248447204E-2</v>
      </c>
      <c r="X37" s="86">
        <f>'[1]P. OTRA'!Y40</f>
        <v>6.8322981366459631E-2</v>
      </c>
      <c r="Y37" s="87">
        <f>'[1]P. OTRA'!Z40</f>
        <v>4.3478260869565216E-2</v>
      </c>
      <c r="Z37" s="83">
        <f>'[1]P. OTRA'!AA40</f>
        <v>2.4844720496894408E-2</v>
      </c>
      <c r="AA37" s="83">
        <f>'[1]P. OTRA'!AB40</f>
        <v>8.6956521739130432E-2</v>
      </c>
      <c r="AB37" s="86">
        <f>'[1]P. OTRA'!AC40</f>
        <v>1.8633540372670808E-2</v>
      </c>
      <c r="AC37" s="84">
        <f>'[1]P. OTRA'!AD40</f>
        <v>9.3167701863354033E-2</v>
      </c>
      <c r="AD37" s="73"/>
      <c r="AE37" s="85">
        <f>'[1]P. OTRA'!AF40</f>
        <v>8.6956521739130432E-2</v>
      </c>
      <c r="AF37" s="84">
        <f>'[1]P. OTRA'!AG40</f>
        <v>4.3478260869565216E-2</v>
      </c>
      <c r="AG37" s="73"/>
      <c r="AH37" s="85">
        <f>'[1]P. OTRA'!AI40</f>
        <v>0</v>
      </c>
      <c r="AI37" s="83">
        <f>'[1]P. OTRA'!AJ40</f>
        <v>8.0745341614906832E-2</v>
      </c>
      <c r="AJ37" s="84">
        <f>'[1]P. OTRA'!AK40</f>
        <v>3.1055900621118012E-2</v>
      </c>
      <c r="AK37" s="73"/>
      <c r="AL37" s="85">
        <f>'[1]P. OTRA'!AM40</f>
        <v>0</v>
      </c>
      <c r="AM37" s="83">
        <f>'[1]P. OTRA'!AN40</f>
        <v>0.2236024844720497</v>
      </c>
      <c r="AN37" s="84">
        <f>'[1]P. OTRA'!AO40</f>
        <v>0</v>
      </c>
      <c r="AO37" s="18"/>
      <c r="AP37" s="287"/>
      <c r="AQ37" s="288"/>
      <c r="AR37" s="288"/>
      <c r="AS37" s="288"/>
      <c r="AT37" s="288"/>
      <c r="AU37" s="288"/>
      <c r="AV37" s="288"/>
      <c r="AW37" s="289"/>
    </row>
    <row r="38" spans="1:49" ht="53.25" customHeight="1" x14ac:dyDescent="0.25">
      <c r="A38" s="302" t="s">
        <v>129</v>
      </c>
      <c r="B38" s="303"/>
      <c r="C38" s="304">
        <f>+'[1]P. MISIONAL'!C77</f>
        <v>32</v>
      </c>
      <c r="D38" s="243">
        <f>+C38</f>
        <v>32</v>
      </c>
      <c r="E38" s="305">
        <f>+C38/$C$50</f>
        <v>0.42105263157894735</v>
      </c>
      <c r="F38" s="306">
        <f>(C38+C41+C44+C47)/$C$51</f>
        <v>0.73076923076923073</v>
      </c>
      <c r="G38" s="42">
        <f>'[1]P. MISIONAL'!J77</f>
        <v>9</v>
      </c>
      <c r="H38" s="13">
        <f>'[1]P. MISIONAL'!K77</f>
        <v>48</v>
      </c>
      <c r="I38" s="13">
        <f>'[1]P. MISIONAL'!L77</f>
        <v>0</v>
      </c>
      <c r="J38" s="37">
        <f>'[1]P. MISIONAL'!M77</f>
        <v>27</v>
      </c>
      <c r="K38" s="74">
        <f>'[1]P. MISIONAL'!N77</f>
        <v>30</v>
      </c>
      <c r="L38" s="14">
        <f>'[1]P. MISIONAL'!O77</f>
        <v>6</v>
      </c>
      <c r="M38" s="14">
        <f>'[1]P. MISIONAL'!P77</f>
        <v>26</v>
      </c>
      <c r="N38" s="75">
        <f>'[1]P. MISIONAL'!Q77</f>
        <v>25</v>
      </c>
      <c r="O38" s="252">
        <f>L40</f>
        <v>3.7267080745341616E-2</v>
      </c>
      <c r="P38" s="255">
        <f t="shared" ref="P38:Q38" si="5">M40</f>
        <v>0.16149068322981366</v>
      </c>
      <c r="Q38" s="272">
        <f t="shared" si="5"/>
        <v>0.15527950310559005</v>
      </c>
      <c r="R38" s="76">
        <f>'[1]P. MISIONAL'!S77</f>
        <v>55</v>
      </c>
      <c r="S38" s="14">
        <f>'[1]P. MISIONAL'!T77</f>
        <v>2</v>
      </c>
      <c r="T38" s="40">
        <f>'[1]P. MISIONAL'!U77</f>
        <v>50</v>
      </c>
      <c r="U38" s="38">
        <f>'[1]P. MISIONAL'!V77</f>
        <v>7</v>
      </c>
      <c r="V38" s="14">
        <f>'[1]P. MISIONAL'!W77</f>
        <v>48</v>
      </c>
      <c r="W38" s="14">
        <f>'[1]P. MISIONAL'!X77</f>
        <v>9</v>
      </c>
      <c r="X38" s="40">
        <f>'[1]P. MISIONAL'!Y77</f>
        <v>49</v>
      </c>
      <c r="Y38" s="38">
        <f>'[1]P. MISIONAL'!Z77</f>
        <v>8</v>
      </c>
      <c r="Z38" s="14">
        <f>'[1]P. MISIONAL'!AA77</f>
        <v>36</v>
      </c>
      <c r="AA38" s="14">
        <f>'[1]P. MISIONAL'!AB77</f>
        <v>21</v>
      </c>
      <c r="AB38" s="40">
        <f>'[1]P. MISIONAL'!AC77</f>
        <v>32</v>
      </c>
      <c r="AC38" s="77">
        <f>'[1]P. MISIONAL'!AD77</f>
        <v>26</v>
      </c>
      <c r="AD38" s="25"/>
      <c r="AE38" s="76">
        <f>'[1]P. MISIONAL'!AF77</f>
        <v>46</v>
      </c>
      <c r="AF38" s="75">
        <f>'[1]P. MISIONAL'!AG77</f>
        <v>11</v>
      </c>
      <c r="AG38" s="25"/>
      <c r="AH38" s="76">
        <f>'[1]P. MISIONAL'!AI77</f>
        <v>0</v>
      </c>
      <c r="AI38" s="14">
        <f>'[1]P. MISIONAL'!AJ77</f>
        <v>41</v>
      </c>
      <c r="AJ38" s="75">
        <f>'[1]P. MISIONAL'!AK77</f>
        <v>16</v>
      </c>
      <c r="AK38" s="25"/>
      <c r="AL38" s="76">
        <f>'[1]P. MISIONAL'!AM77</f>
        <v>2</v>
      </c>
      <c r="AM38" s="14">
        <f>'[1]P. MISIONAL'!AN77</f>
        <v>21</v>
      </c>
      <c r="AN38" s="75">
        <f>'[1]P. MISIONAL'!AO77</f>
        <v>34</v>
      </c>
      <c r="AO38" s="18"/>
      <c r="AP38" s="78"/>
      <c r="AQ38" s="16"/>
      <c r="AR38" s="16"/>
      <c r="AS38" s="16"/>
      <c r="AT38" s="150"/>
      <c r="AU38" s="150"/>
      <c r="AV38" s="24"/>
      <c r="AW38" s="79"/>
    </row>
    <row r="39" spans="1:49" ht="53.25" customHeight="1" x14ac:dyDescent="0.25">
      <c r="A39" s="298"/>
      <c r="B39" s="299"/>
      <c r="C39" s="300"/>
      <c r="D39" s="244"/>
      <c r="E39" s="301"/>
      <c r="F39" s="307"/>
      <c r="G39" s="42">
        <f>'[1]P. MISIONAL'!J78</f>
        <v>161</v>
      </c>
      <c r="H39" s="13">
        <f>'[1]P. MISIONAL'!K78</f>
        <v>161</v>
      </c>
      <c r="I39" s="13">
        <f>'[1]P. MISIONAL'!L78</f>
        <v>161</v>
      </c>
      <c r="J39" s="37">
        <f>'[1]P. MISIONAL'!M78</f>
        <v>161</v>
      </c>
      <c r="K39" s="74">
        <f>'[1]P. MISIONAL'!N78</f>
        <v>161</v>
      </c>
      <c r="L39" s="14">
        <f>'[1]P. MISIONAL'!O78</f>
        <v>161</v>
      </c>
      <c r="M39" s="14">
        <f>'[1]P. MISIONAL'!P78</f>
        <v>161</v>
      </c>
      <c r="N39" s="75">
        <f>'[1]P. MISIONAL'!Q78</f>
        <v>161</v>
      </c>
      <c r="O39" s="252"/>
      <c r="P39" s="255"/>
      <c r="Q39" s="272"/>
      <c r="R39" s="76">
        <f>'[1]P. MISIONAL'!S78</f>
        <v>161</v>
      </c>
      <c r="S39" s="14">
        <f>'[1]P. MISIONAL'!T78</f>
        <v>161</v>
      </c>
      <c r="T39" s="40">
        <f>'[1]P. MISIONAL'!U78</f>
        <v>161</v>
      </c>
      <c r="U39" s="38">
        <f>'[1]P. MISIONAL'!V78</f>
        <v>161</v>
      </c>
      <c r="V39" s="14">
        <f>'[1]P. MISIONAL'!W78</f>
        <v>161</v>
      </c>
      <c r="W39" s="14">
        <f>'[1]P. MISIONAL'!X78</f>
        <v>161</v>
      </c>
      <c r="X39" s="40">
        <f>'[1]P. MISIONAL'!Y78</f>
        <v>161</v>
      </c>
      <c r="Y39" s="38">
        <f>'[1]P. MISIONAL'!Z78</f>
        <v>161</v>
      </c>
      <c r="Z39" s="14">
        <f>'[1]P. MISIONAL'!AA78</f>
        <v>161</v>
      </c>
      <c r="AA39" s="14">
        <f>'[1]P. MISIONAL'!AB78</f>
        <v>161</v>
      </c>
      <c r="AB39" s="40">
        <f>'[1]P. MISIONAL'!AC78</f>
        <v>161</v>
      </c>
      <c r="AC39" s="77">
        <f>'[1]P. MISIONAL'!AD78</f>
        <v>161</v>
      </c>
      <c r="AD39" s="25"/>
      <c r="AE39" s="76">
        <f>'[1]P. MISIONAL'!AF78</f>
        <v>161</v>
      </c>
      <c r="AF39" s="75">
        <f>'[1]P. MISIONAL'!AG78</f>
        <v>161</v>
      </c>
      <c r="AG39" s="25"/>
      <c r="AH39" s="76">
        <f>'[1]P. MISIONAL'!AI78</f>
        <v>161</v>
      </c>
      <c r="AI39" s="14">
        <f>'[1]P. MISIONAL'!AJ78</f>
        <v>161</v>
      </c>
      <c r="AJ39" s="75">
        <f>'[1]P. MISIONAL'!AK78</f>
        <v>161</v>
      </c>
      <c r="AK39" s="25"/>
      <c r="AL39" s="76">
        <f>'[1]P. MISIONAL'!AM78</f>
        <v>161</v>
      </c>
      <c r="AM39" s="14">
        <f>'[1]P. MISIONAL'!AN78</f>
        <v>161</v>
      </c>
      <c r="AN39" s="75">
        <f>'[1]P. MISIONAL'!AO78</f>
        <v>161</v>
      </c>
      <c r="AO39" s="18"/>
      <c r="AP39" s="284"/>
      <c r="AQ39" s="285"/>
      <c r="AR39" s="285"/>
      <c r="AS39" s="285"/>
      <c r="AT39" s="285"/>
      <c r="AU39" s="285"/>
      <c r="AV39" s="285"/>
      <c r="AW39" s="286"/>
    </row>
    <row r="40" spans="1:49" ht="53.25" customHeight="1" x14ac:dyDescent="0.25">
      <c r="A40" s="298"/>
      <c r="B40" s="299"/>
      <c r="C40" s="300"/>
      <c r="D40" s="244"/>
      <c r="E40" s="301"/>
      <c r="F40" s="307"/>
      <c r="G40" s="80">
        <f>'[1]P. MISIONAL'!J79</f>
        <v>5.5900621118012424E-2</v>
      </c>
      <c r="H40" s="81">
        <f>'[1]P. MISIONAL'!K79</f>
        <v>0.29813664596273293</v>
      </c>
      <c r="I40" s="81">
        <f>'[1]P. MISIONAL'!L79</f>
        <v>0</v>
      </c>
      <c r="J40" s="80">
        <f>'[1]P. MISIONAL'!M79</f>
        <v>0.16770186335403728</v>
      </c>
      <c r="K40" s="82">
        <f>'[1]P. MISIONAL'!N79</f>
        <v>0.18633540372670807</v>
      </c>
      <c r="L40" s="83">
        <f>'[1]P. MISIONAL'!O79</f>
        <v>3.7267080745341616E-2</v>
      </c>
      <c r="M40" s="83">
        <f>'[1]P. MISIONAL'!P79</f>
        <v>0.16149068322981366</v>
      </c>
      <c r="N40" s="84">
        <f>'[1]P. MISIONAL'!Q79</f>
        <v>0.15527950310559005</v>
      </c>
      <c r="O40" s="252"/>
      <c r="P40" s="255"/>
      <c r="Q40" s="272"/>
      <c r="R40" s="85">
        <f>'[1]P. MISIONAL'!S79</f>
        <v>0.34161490683229812</v>
      </c>
      <c r="S40" s="83">
        <f>'[1]P. MISIONAL'!T79</f>
        <v>1.2422360248447204E-2</v>
      </c>
      <c r="T40" s="86">
        <f>'[1]P. MISIONAL'!U79</f>
        <v>0.3105590062111801</v>
      </c>
      <c r="U40" s="87">
        <f>'[1]P. MISIONAL'!V79</f>
        <v>4.3478260869565216E-2</v>
      </c>
      <c r="V40" s="83">
        <f>'[1]P. MISIONAL'!W79</f>
        <v>0.29813664596273293</v>
      </c>
      <c r="W40" s="83">
        <f>'[1]P. MISIONAL'!X79</f>
        <v>5.5900621118012424E-2</v>
      </c>
      <c r="X40" s="86">
        <f>'[1]P. MISIONAL'!Y79</f>
        <v>0.30434782608695654</v>
      </c>
      <c r="Y40" s="87">
        <f>'[1]P. MISIONAL'!Z79</f>
        <v>4.9689440993788817E-2</v>
      </c>
      <c r="Z40" s="83">
        <f>'[1]P. MISIONAL'!AA79</f>
        <v>0.2236024844720497</v>
      </c>
      <c r="AA40" s="83">
        <f>'[1]P. MISIONAL'!AB79</f>
        <v>0.13043478260869565</v>
      </c>
      <c r="AB40" s="86">
        <f>'[1]P. MISIONAL'!AC79</f>
        <v>0.19875776397515527</v>
      </c>
      <c r="AC40" s="84">
        <f>'[1]P. MISIONAL'!AD79</f>
        <v>0.16149068322981366</v>
      </c>
      <c r="AD40" s="73"/>
      <c r="AE40" s="85">
        <f>'[1]P. MISIONAL'!AF79</f>
        <v>0.2857142857142857</v>
      </c>
      <c r="AF40" s="84">
        <f>'[1]P. MISIONAL'!AG79</f>
        <v>6.8322981366459631E-2</v>
      </c>
      <c r="AG40" s="73"/>
      <c r="AH40" s="85">
        <f>'[1]P. MISIONAL'!AI79</f>
        <v>0</v>
      </c>
      <c r="AI40" s="83">
        <f>'[1]P. MISIONAL'!AJ79</f>
        <v>0.25465838509316768</v>
      </c>
      <c r="AJ40" s="84">
        <f>'[1]P. MISIONAL'!AK79</f>
        <v>9.9378881987577633E-2</v>
      </c>
      <c r="AK40" s="73"/>
      <c r="AL40" s="85">
        <f>'[1]P. MISIONAL'!AM79</f>
        <v>1.2422360248447204E-2</v>
      </c>
      <c r="AM40" s="83">
        <f>'[1]P. MISIONAL'!AN79</f>
        <v>0.13043478260869565</v>
      </c>
      <c r="AN40" s="84">
        <f>'[1]P. MISIONAL'!AO79</f>
        <v>0.21118012422360249</v>
      </c>
      <c r="AO40" s="18"/>
      <c r="AP40" s="287"/>
      <c r="AQ40" s="288"/>
      <c r="AR40" s="288"/>
      <c r="AS40" s="288"/>
      <c r="AT40" s="288"/>
      <c r="AU40" s="288"/>
      <c r="AV40" s="288"/>
      <c r="AW40" s="289"/>
    </row>
    <row r="41" spans="1:49" ht="53.25" customHeight="1" x14ac:dyDescent="0.25">
      <c r="A41" s="298" t="s">
        <v>130</v>
      </c>
      <c r="B41" s="299"/>
      <c r="C41" s="300">
        <f>+'[1]P. ESTRATEGICO'!C38</f>
        <v>12</v>
      </c>
      <c r="D41" s="244">
        <f>+C41</f>
        <v>12</v>
      </c>
      <c r="E41" s="301">
        <f t="shared" ref="E41" si="6">+C41/$C$50</f>
        <v>0.15789473684210525</v>
      </c>
      <c r="F41" s="307"/>
      <c r="G41" s="42">
        <f>'[1]P. ESTRATEGICO'!J38</f>
        <v>0</v>
      </c>
      <c r="H41" s="13">
        <f>'[1]P. ESTRATEGICO'!K38</f>
        <v>18</v>
      </c>
      <c r="I41" s="13">
        <f>'[1]P. ESTRATEGICO'!L38</f>
        <v>0</v>
      </c>
      <c r="J41" s="37">
        <f>'[1]P. ESTRATEGICO'!M38</f>
        <v>11</v>
      </c>
      <c r="K41" s="74">
        <f>'[1]P. ESTRATEGICO'!N38</f>
        <v>7</v>
      </c>
      <c r="L41" s="14">
        <f>'[1]P. ESTRATEGICO'!O38</f>
        <v>0</v>
      </c>
      <c r="M41" s="14">
        <f>'[1]P. ESTRATEGICO'!P38</f>
        <v>11</v>
      </c>
      <c r="N41" s="75">
        <f>'[1]P. ESTRATEGICO'!Q38</f>
        <v>7</v>
      </c>
      <c r="O41" s="252">
        <f>L43</f>
        <v>0</v>
      </c>
      <c r="P41" s="255">
        <f t="shared" ref="P41:Q41" si="7">M43</f>
        <v>6.8322981366459631E-2</v>
      </c>
      <c r="Q41" s="272">
        <f t="shared" si="7"/>
        <v>4.3478260869565216E-2</v>
      </c>
      <c r="R41" s="76">
        <f>'[1]P. ESTRATEGICO'!S38</f>
        <v>18</v>
      </c>
      <c r="S41" s="14">
        <f>'[1]P. ESTRATEGICO'!T38</f>
        <v>0</v>
      </c>
      <c r="T41" s="40">
        <f>'[1]P. ESTRATEGICO'!U38</f>
        <v>15</v>
      </c>
      <c r="U41" s="38">
        <f>'[1]P. ESTRATEGICO'!V38</f>
        <v>3</v>
      </c>
      <c r="V41" s="14">
        <f>'[1]P. ESTRATEGICO'!W38</f>
        <v>18</v>
      </c>
      <c r="W41" s="14">
        <f>'[1]P. ESTRATEGICO'!X38</f>
        <v>0</v>
      </c>
      <c r="X41" s="40">
        <f>'[1]P. ESTRATEGICO'!Y38</f>
        <v>15</v>
      </c>
      <c r="Y41" s="38">
        <f>'[1]P. ESTRATEGICO'!Z38</f>
        <v>3</v>
      </c>
      <c r="Z41" s="14">
        <f>'[1]P. ESTRATEGICO'!AA38</f>
        <v>12</v>
      </c>
      <c r="AA41" s="14">
        <f>'[1]P. ESTRATEGICO'!AB38</f>
        <v>6</v>
      </c>
      <c r="AB41" s="40">
        <f>'[1]P. ESTRATEGICO'!AC38</f>
        <v>12</v>
      </c>
      <c r="AC41" s="77">
        <f>'[1]P. ESTRATEGICO'!AD38</f>
        <v>6</v>
      </c>
      <c r="AD41" s="25"/>
      <c r="AE41" s="76">
        <f>'[1]P. ESTRATEGICO'!AF38</f>
        <v>2</v>
      </c>
      <c r="AF41" s="75">
        <f>'[1]P. ESTRATEGICO'!AG38</f>
        <v>16</v>
      </c>
      <c r="AG41" s="25"/>
      <c r="AH41" s="76">
        <f>'[1]P. ESTRATEGICO'!AI38</f>
        <v>0</v>
      </c>
      <c r="AI41" s="14">
        <f>'[1]P. ESTRATEGICO'!AJ38</f>
        <v>3</v>
      </c>
      <c r="AJ41" s="75">
        <f>'[1]P. ESTRATEGICO'!AK38</f>
        <v>15</v>
      </c>
      <c r="AK41" s="25"/>
      <c r="AL41" s="76">
        <f>'[1]P. ESTRATEGICO'!AM38</f>
        <v>0</v>
      </c>
      <c r="AM41" s="14">
        <f>'[1]P. ESTRATEGICO'!AN38</f>
        <v>4</v>
      </c>
      <c r="AN41" s="75">
        <f>'[1]P. ESTRATEGICO'!AO38</f>
        <v>14</v>
      </c>
      <c r="AO41" s="18"/>
      <c r="AP41" s="78"/>
      <c r="AQ41" s="16"/>
      <c r="AR41" s="16"/>
      <c r="AS41" s="16"/>
      <c r="AT41" s="150"/>
      <c r="AU41" s="150"/>
      <c r="AV41" s="24"/>
      <c r="AW41" s="79"/>
    </row>
    <row r="42" spans="1:49" ht="53.25" customHeight="1" x14ac:dyDescent="0.25">
      <c r="A42" s="298"/>
      <c r="B42" s="299"/>
      <c r="C42" s="300"/>
      <c r="D42" s="244"/>
      <c r="E42" s="301"/>
      <c r="F42" s="307"/>
      <c r="G42" s="42">
        <f>'[1]P. ESTRATEGICO'!J39</f>
        <v>161</v>
      </c>
      <c r="H42" s="13">
        <f>'[1]P. ESTRATEGICO'!K39</f>
        <v>161</v>
      </c>
      <c r="I42" s="13">
        <f>'[1]P. ESTRATEGICO'!L39</f>
        <v>161</v>
      </c>
      <c r="J42" s="37">
        <f>'[1]P. ESTRATEGICO'!M39</f>
        <v>161</v>
      </c>
      <c r="K42" s="74">
        <f>'[1]P. ESTRATEGICO'!N39</f>
        <v>161</v>
      </c>
      <c r="L42" s="14">
        <f>'[1]P. ESTRATEGICO'!O39</f>
        <v>161</v>
      </c>
      <c r="M42" s="14">
        <f>'[1]P. ESTRATEGICO'!P39</f>
        <v>161</v>
      </c>
      <c r="N42" s="75">
        <f>'[1]P. ESTRATEGICO'!Q39</f>
        <v>161</v>
      </c>
      <c r="O42" s="252"/>
      <c r="P42" s="255"/>
      <c r="Q42" s="272"/>
      <c r="R42" s="76">
        <f>'[1]P. ESTRATEGICO'!S39</f>
        <v>161</v>
      </c>
      <c r="S42" s="14">
        <f>'[1]P. ESTRATEGICO'!T39</f>
        <v>161</v>
      </c>
      <c r="T42" s="40">
        <f>'[1]P. ESTRATEGICO'!U39</f>
        <v>161</v>
      </c>
      <c r="U42" s="38">
        <f>'[1]P. ESTRATEGICO'!V39</f>
        <v>161</v>
      </c>
      <c r="V42" s="14">
        <f>'[1]P. ESTRATEGICO'!W39</f>
        <v>161</v>
      </c>
      <c r="W42" s="14">
        <f>'[1]P. ESTRATEGICO'!X39</f>
        <v>161</v>
      </c>
      <c r="X42" s="40">
        <f>'[1]P. ESTRATEGICO'!Y39</f>
        <v>161</v>
      </c>
      <c r="Y42" s="38">
        <f>'[1]P. ESTRATEGICO'!Z39</f>
        <v>161</v>
      </c>
      <c r="Z42" s="14">
        <f>'[1]P. ESTRATEGICO'!AA39</f>
        <v>161</v>
      </c>
      <c r="AA42" s="14">
        <f>'[1]P. ESTRATEGICO'!AB39</f>
        <v>161</v>
      </c>
      <c r="AB42" s="40">
        <f>'[1]P. ESTRATEGICO'!AC39</f>
        <v>161</v>
      </c>
      <c r="AC42" s="77">
        <f>'[1]P. ESTRATEGICO'!AD39</f>
        <v>161</v>
      </c>
      <c r="AD42" s="25"/>
      <c r="AE42" s="76">
        <f>'[1]P. ESTRATEGICO'!AF39</f>
        <v>161</v>
      </c>
      <c r="AF42" s="75">
        <f>'[1]P. ESTRATEGICO'!AG39</f>
        <v>161</v>
      </c>
      <c r="AG42" s="25"/>
      <c r="AH42" s="76">
        <f>'[1]P. ESTRATEGICO'!AI39</f>
        <v>161</v>
      </c>
      <c r="AI42" s="14">
        <f>'[1]P. ESTRATEGICO'!AJ39</f>
        <v>161</v>
      </c>
      <c r="AJ42" s="75">
        <f>'[1]P. ESTRATEGICO'!AK39</f>
        <v>161</v>
      </c>
      <c r="AK42" s="25"/>
      <c r="AL42" s="76">
        <f>'[1]P. ESTRATEGICO'!AM39</f>
        <v>161</v>
      </c>
      <c r="AM42" s="14">
        <f>'[1]P. ESTRATEGICO'!AN39</f>
        <v>161</v>
      </c>
      <c r="AN42" s="75">
        <f>'[1]P. ESTRATEGICO'!AO39</f>
        <v>161</v>
      </c>
      <c r="AO42" s="18"/>
      <c r="AP42" s="284"/>
      <c r="AQ42" s="285"/>
      <c r="AR42" s="285"/>
      <c r="AS42" s="285"/>
      <c r="AT42" s="285"/>
      <c r="AU42" s="285"/>
      <c r="AV42" s="285"/>
      <c r="AW42" s="286"/>
    </row>
    <row r="43" spans="1:49" ht="53.25" customHeight="1" x14ac:dyDescent="0.25">
      <c r="A43" s="298"/>
      <c r="B43" s="299"/>
      <c r="C43" s="300"/>
      <c r="D43" s="244"/>
      <c r="E43" s="301"/>
      <c r="F43" s="307"/>
      <c r="G43" s="80">
        <f>'[1]P. ESTRATEGICO'!J40</f>
        <v>0</v>
      </c>
      <c r="H43" s="81">
        <f>'[1]P. ESTRATEGICO'!K40</f>
        <v>0.11180124223602485</v>
      </c>
      <c r="I43" s="81">
        <f>'[1]P. ESTRATEGICO'!L40</f>
        <v>0</v>
      </c>
      <c r="J43" s="80">
        <f>'[1]P. ESTRATEGICO'!M40</f>
        <v>6.8322981366459631E-2</v>
      </c>
      <c r="K43" s="82">
        <f>'[1]P. ESTRATEGICO'!N40</f>
        <v>4.3478260869565216E-2</v>
      </c>
      <c r="L43" s="83">
        <f>'[1]P. ESTRATEGICO'!O40</f>
        <v>0</v>
      </c>
      <c r="M43" s="83">
        <f>'[1]P. ESTRATEGICO'!P40</f>
        <v>6.8322981366459631E-2</v>
      </c>
      <c r="N43" s="84">
        <f>'[1]P. ESTRATEGICO'!Q40</f>
        <v>4.3478260869565216E-2</v>
      </c>
      <c r="O43" s="252"/>
      <c r="P43" s="255"/>
      <c r="Q43" s="272"/>
      <c r="R43" s="85">
        <f>'[1]P. ESTRATEGICO'!S40</f>
        <v>0.11180124223602485</v>
      </c>
      <c r="S43" s="83">
        <f>'[1]P. ESTRATEGICO'!T40</f>
        <v>0</v>
      </c>
      <c r="T43" s="86">
        <f>'[1]P. ESTRATEGICO'!U40</f>
        <v>9.3167701863354033E-2</v>
      </c>
      <c r="U43" s="87">
        <f>'[1]P. ESTRATEGICO'!V40</f>
        <v>1.8633540372670808E-2</v>
      </c>
      <c r="V43" s="83">
        <f>'[1]P. ESTRATEGICO'!W40</f>
        <v>0.11180124223602485</v>
      </c>
      <c r="W43" s="83">
        <f>'[1]P. ESTRATEGICO'!X40</f>
        <v>0</v>
      </c>
      <c r="X43" s="86">
        <f>'[1]P. ESTRATEGICO'!Y40</f>
        <v>9.3167701863354033E-2</v>
      </c>
      <c r="Y43" s="87">
        <f>'[1]P. ESTRATEGICO'!Z40</f>
        <v>1.8633540372670808E-2</v>
      </c>
      <c r="Z43" s="83">
        <f>'[1]P. ESTRATEGICO'!AA40</f>
        <v>7.4534161490683232E-2</v>
      </c>
      <c r="AA43" s="83">
        <f>'[1]P. ESTRATEGICO'!AB40</f>
        <v>3.7267080745341616E-2</v>
      </c>
      <c r="AB43" s="86">
        <f>'[1]P. ESTRATEGICO'!AC40</f>
        <v>7.4534161490683232E-2</v>
      </c>
      <c r="AC43" s="84">
        <f>'[1]P. ESTRATEGICO'!AD40</f>
        <v>3.7267080745341616E-2</v>
      </c>
      <c r="AD43" s="73"/>
      <c r="AE43" s="85">
        <f>'[1]P. ESTRATEGICO'!AF40</f>
        <v>1.2422360248447204E-2</v>
      </c>
      <c r="AF43" s="84">
        <f>'[1]P. ESTRATEGICO'!AG40</f>
        <v>9.9378881987577633E-2</v>
      </c>
      <c r="AG43" s="73"/>
      <c r="AH43" s="85">
        <f>'[1]P. ESTRATEGICO'!AI40</f>
        <v>0</v>
      </c>
      <c r="AI43" s="83">
        <f>'[1]P. ESTRATEGICO'!AJ40</f>
        <v>1.8633540372670808E-2</v>
      </c>
      <c r="AJ43" s="84">
        <f>'[1]P. ESTRATEGICO'!AK40</f>
        <v>9.3167701863354033E-2</v>
      </c>
      <c r="AK43" s="73"/>
      <c r="AL43" s="85">
        <f>'[1]P. ESTRATEGICO'!AM40</f>
        <v>0</v>
      </c>
      <c r="AM43" s="83">
        <f>'[1]P. ESTRATEGICO'!AN40</f>
        <v>2.4844720496894408E-2</v>
      </c>
      <c r="AN43" s="84">
        <f>'[1]P. ESTRATEGICO'!AO40</f>
        <v>8.6956521739130432E-2</v>
      </c>
      <c r="AO43" s="18"/>
      <c r="AP43" s="287"/>
      <c r="AQ43" s="288"/>
      <c r="AR43" s="288"/>
      <c r="AS43" s="288"/>
      <c r="AT43" s="288"/>
      <c r="AU43" s="288"/>
      <c r="AV43" s="288"/>
      <c r="AW43" s="289"/>
    </row>
    <row r="44" spans="1:49" ht="53.25" customHeight="1" x14ac:dyDescent="0.25">
      <c r="A44" s="298" t="s">
        <v>131</v>
      </c>
      <c r="B44" s="299"/>
      <c r="C44" s="300">
        <f>'[1]P. EVALUACION'!C181</f>
        <v>0</v>
      </c>
      <c r="D44" s="244">
        <f>+C44</f>
        <v>0</v>
      </c>
      <c r="E44" s="301">
        <f t="shared" ref="E44" si="8">+C44/$C$50</f>
        <v>0</v>
      </c>
      <c r="F44" s="307"/>
      <c r="G44" s="42">
        <f>'[1]P. EVALUACION'!J181</f>
        <v>0</v>
      </c>
      <c r="H44" s="13">
        <f>'[1]P. EVALUACION'!K181</f>
        <v>0</v>
      </c>
      <c r="I44" s="13">
        <f>'[1]P. EVALUACION'!L181</f>
        <v>0</v>
      </c>
      <c r="J44" s="37">
        <f>'[1]P. EVALUACION'!M181</f>
        <v>0</v>
      </c>
      <c r="K44" s="74">
        <f>'[1]P. EVALUACION'!N181</f>
        <v>0</v>
      </c>
      <c r="L44" s="14">
        <f>'[1]P. EVALUACION'!O181</f>
        <v>0</v>
      </c>
      <c r="M44" s="14">
        <f>'[1]P. EVALUACION'!P181</f>
        <v>0</v>
      </c>
      <c r="N44" s="75">
        <f>'[1]P. EVALUACION'!Q181</f>
        <v>0</v>
      </c>
      <c r="O44" s="252">
        <f>L46</f>
        <v>0</v>
      </c>
      <c r="P44" s="255">
        <f t="shared" ref="P44:Q44" si="9">M46</f>
        <v>0</v>
      </c>
      <c r="Q44" s="272">
        <f t="shared" si="9"/>
        <v>0</v>
      </c>
      <c r="R44" s="76">
        <f>'[1]P. EVALUACION'!S181</f>
        <v>0</v>
      </c>
      <c r="S44" s="14">
        <f>'[1]P. EVALUACION'!T181</f>
        <v>0</v>
      </c>
      <c r="T44" s="40">
        <f>'[1]P. EVALUACION'!U181</f>
        <v>0</v>
      </c>
      <c r="U44" s="38">
        <f>'[1]P. EVALUACION'!V181</f>
        <v>0</v>
      </c>
      <c r="V44" s="14">
        <f>'[1]P. EVALUACION'!W181</f>
        <v>0</v>
      </c>
      <c r="W44" s="14">
        <f>'[1]P. EVALUACION'!X181</f>
        <v>0</v>
      </c>
      <c r="X44" s="40">
        <f>'[1]P. EVALUACION'!Y181</f>
        <v>0</v>
      </c>
      <c r="Y44" s="38">
        <f>'[1]P. EVALUACION'!Z181</f>
        <v>0</v>
      </c>
      <c r="Z44" s="14">
        <f>'[1]P. EVALUACION'!AA181</f>
        <v>0</v>
      </c>
      <c r="AA44" s="14">
        <f>'[1]P. EVALUACION'!AB181</f>
        <v>0</v>
      </c>
      <c r="AB44" s="40">
        <f>'[1]P. EVALUACION'!AC181</f>
        <v>0</v>
      </c>
      <c r="AC44" s="77">
        <f>'[1]P. EVALUACION'!AD181</f>
        <v>0</v>
      </c>
      <c r="AD44" s="25"/>
      <c r="AE44" s="76">
        <f>'[1]P. EVALUACION'!AF181</f>
        <v>0</v>
      </c>
      <c r="AF44" s="75">
        <f>'[1]P. EVALUACION'!AG181</f>
        <v>0</v>
      </c>
      <c r="AG44" s="25"/>
      <c r="AH44" s="76">
        <f>'[1]P. EVALUACION'!AI181</f>
        <v>0</v>
      </c>
      <c r="AI44" s="14">
        <f>'[1]P. EVALUACION'!AJ181</f>
        <v>0</v>
      </c>
      <c r="AJ44" s="75">
        <f>'[1]P. EVALUACION'!AK181</f>
        <v>0</v>
      </c>
      <c r="AK44" s="25"/>
      <c r="AL44" s="76">
        <f>'[1]P. EVALUACION'!AM181</f>
        <v>0</v>
      </c>
      <c r="AM44" s="14">
        <f>'[1]P. EVALUACION'!AN181</f>
        <v>0</v>
      </c>
      <c r="AN44" s="75">
        <f>'[1]P. EVALUACION'!AO181</f>
        <v>0</v>
      </c>
      <c r="AO44" s="18"/>
      <c r="AP44" s="78"/>
      <c r="AQ44" s="16"/>
      <c r="AR44" s="16"/>
      <c r="AS44" s="16"/>
      <c r="AT44" s="150"/>
      <c r="AU44" s="150"/>
      <c r="AV44" s="24"/>
      <c r="AW44" s="79"/>
    </row>
    <row r="45" spans="1:49" ht="53.25" customHeight="1" x14ac:dyDescent="0.25">
      <c r="A45" s="298"/>
      <c r="B45" s="299"/>
      <c r="C45" s="300"/>
      <c r="D45" s="244"/>
      <c r="E45" s="301"/>
      <c r="F45" s="307"/>
      <c r="G45" s="42">
        <f>'[1]P. EVALUACION'!J182</f>
        <v>161</v>
      </c>
      <c r="H45" s="13">
        <f>'[1]P. EVALUACION'!K182</f>
        <v>161</v>
      </c>
      <c r="I45" s="13">
        <f>'[1]P. EVALUACION'!L182</f>
        <v>161</v>
      </c>
      <c r="J45" s="37">
        <f>'[1]P. EVALUACION'!M182</f>
        <v>161</v>
      </c>
      <c r="K45" s="74">
        <f>'[1]P. EVALUACION'!N182</f>
        <v>161</v>
      </c>
      <c r="L45" s="14">
        <f>'[1]P. EVALUACION'!O182</f>
        <v>161</v>
      </c>
      <c r="M45" s="14">
        <f>'[1]P. EVALUACION'!P182</f>
        <v>161</v>
      </c>
      <c r="N45" s="75">
        <f>'[1]P. EVALUACION'!Q182</f>
        <v>161</v>
      </c>
      <c r="O45" s="252"/>
      <c r="P45" s="255"/>
      <c r="Q45" s="272"/>
      <c r="R45" s="76">
        <f>'[1]P. EVALUACION'!S182</f>
        <v>161</v>
      </c>
      <c r="S45" s="14">
        <f>'[1]P. EVALUACION'!T182</f>
        <v>161</v>
      </c>
      <c r="T45" s="40">
        <f>'[1]P. EVALUACION'!U182</f>
        <v>161</v>
      </c>
      <c r="U45" s="38">
        <f>'[1]P. EVALUACION'!V182</f>
        <v>161</v>
      </c>
      <c r="V45" s="14">
        <f>'[1]P. EVALUACION'!W182</f>
        <v>161</v>
      </c>
      <c r="W45" s="14">
        <f>'[1]P. EVALUACION'!X182</f>
        <v>161</v>
      </c>
      <c r="X45" s="40">
        <f>'[1]P. EVALUACION'!Y182</f>
        <v>161</v>
      </c>
      <c r="Y45" s="38">
        <f>'[1]P. EVALUACION'!Z182</f>
        <v>161</v>
      </c>
      <c r="Z45" s="14">
        <f>'[1]P. EVALUACION'!AA182</f>
        <v>161</v>
      </c>
      <c r="AA45" s="14">
        <f>'[1]P. EVALUACION'!AB182</f>
        <v>161</v>
      </c>
      <c r="AB45" s="40">
        <f>'[1]P. EVALUACION'!AC182</f>
        <v>161</v>
      </c>
      <c r="AC45" s="77">
        <f>'[1]P. EVALUACION'!AD182</f>
        <v>161</v>
      </c>
      <c r="AD45" s="25"/>
      <c r="AE45" s="76">
        <f>'[1]P. EVALUACION'!AF182</f>
        <v>161</v>
      </c>
      <c r="AF45" s="75">
        <f>'[1]P. EVALUACION'!AG182</f>
        <v>161</v>
      </c>
      <c r="AG45" s="25"/>
      <c r="AH45" s="76">
        <f>'[1]P. EVALUACION'!AI182</f>
        <v>161</v>
      </c>
      <c r="AI45" s="14">
        <f>'[1]P. EVALUACION'!AJ182</f>
        <v>161</v>
      </c>
      <c r="AJ45" s="75">
        <f>'[1]P. EVALUACION'!AK182</f>
        <v>161</v>
      </c>
      <c r="AK45" s="25"/>
      <c r="AL45" s="76">
        <f>'[1]P. EVALUACION'!AM182</f>
        <v>161</v>
      </c>
      <c r="AM45" s="14">
        <f>'[1]P. EVALUACION'!AN182</f>
        <v>161</v>
      </c>
      <c r="AN45" s="75">
        <f>'[1]P. EVALUACION'!AO182</f>
        <v>161</v>
      </c>
      <c r="AO45" s="18"/>
      <c r="AP45" s="284"/>
      <c r="AQ45" s="285"/>
      <c r="AR45" s="285"/>
      <c r="AS45" s="285"/>
      <c r="AT45" s="285"/>
      <c r="AU45" s="285"/>
      <c r="AV45" s="285"/>
      <c r="AW45" s="286"/>
    </row>
    <row r="46" spans="1:49" ht="53.25" customHeight="1" thickBot="1" x14ac:dyDescent="0.3">
      <c r="A46" s="309"/>
      <c r="B46" s="310"/>
      <c r="C46" s="311"/>
      <c r="D46" s="244"/>
      <c r="E46" s="301"/>
      <c r="F46" s="307"/>
      <c r="G46" s="80">
        <f>'[1]P. EVALUACION'!J183</f>
        <v>0</v>
      </c>
      <c r="H46" s="81">
        <f>'[1]P. EVALUACION'!K183</f>
        <v>0</v>
      </c>
      <c r="I46" s="81">
        <f>'[1]P. EVALUACION'!L183</f>
        <v>0</v>
      </c>
      <c r="J46" s="80">
        <f>'[1]P. EVALUACION'!M183</f>
        <v>0</v>
      </c>
      <c r="K46" s="82">
        <f>'[1]P. EVALUACION'!N183</f>
        <v>0</v>
      </c>
      <c r="L46" s="83">
        <f>'[1]P. EVALUACION'!O183</f>
        <v>0</v>
      </c>
      <c r="M46" s="83">
        <f>'[1]P. EVALUACION'!P183</f>
        <v>0</v>
      </c>
      <c r="N46" s="84">
        <f>'[1]P. EVALUACION'!Q183</f>
        <v>0</v>
      </c>
      <c r="O46" s="252"/>
      <c r="P46" s="255"/>
      <c r="Q46" s="272"/>
      <c r="R46" s="85">
        <f>'[1]P. EVALUACION'!S183</f>
        <v>0</v>
      </c>
      <c r="S46" s="83">
        <f>'[1]P. EVALUACION'!T183</f>
        <v>0</v>
      </c>
      <c r="T46" s="86">
        <f>'[1]P. EVALUACION'!U183</f>
        <v>0</v>
      </c>
      <c r="U46" s="87">
        <f>'[1]P. EVALUACION'!V183</f>
        <v>0</v>
      </c>
      <c r="V46" s="83">
        <f>'[1]P. EVALUACION'!W183</f>
        <v>0</v>
      </c>
      <c r="W46" s="83">
        <f>'[1]P. EVALUACION'!X183</f>
        <v>0</v>
      </c>
      <c r="X46" s="86">
        <f>'[1]P. EVALUACION'!Y183</f>
        <v>0</v>
      </c>
      <c r="Y46" s="87">
        <f>'[1]P. EVALUACION'!Z183</f>
        <v>0</v>
      </c>
      <c r="Z46" s="83">
        <f>'[1]P. EVALUACION'!AA183</f>
        <v>0</v>
      </c>
      <c r="AA46" s="83">
        <f>'[1]P. EVALUACION'!AB183</f>
        <v>0</v>
      </c>
      <c r="AB46" s="86">
        <f>'[1]P. EVALUACION'!AC183</f>
        <v>0</v>
      </c>
      <c r="AC46" s="84">
        <f>'[1]P. EVALUACION'!AD183</f>
        <v>0</v>
      </c>
      <c r="AD46" s="73"/>
      <c r="AE46" s="85">
        <f>'[1]P. EVALUACION'!AF183</f>
        <v>0</v>
      </c>
      <c r="AF46" s="84">
        <f>'[1]P. EVALUACION'!AG183</f>
        <v>0</v>
      </c>
      <c r="AG46" s="73"/>
      <c r="AH46" s="85">
        <f>'[1]P. EVALUACION'!AI183</f>
        <v>0</v>
      </c>
      <c r="AI46" s="83">
        <f>'[1]P. EVALUACION'!AJ183</f>
        <v>0</v>
      </c>
      <c r="AJ46" s="84">
        <f>'[1]P. EVALUACION'!AK183</f>
        <v>0</v>
      </c>
      <c r="AK46" s="73"/>
      <c r="AL46" s="85">
        <f>'[1]P. EVALUACION'!AM183</f>
        <v>0</v>
      </c>
      <c r="AM46" s="83">
        <f>'[1]P. EVALUACION'!AN183</f>
        <v>0</v>
      </c>
      <c r="AN46" s="84">
        <f>'[1]P. EVALUACION'!AO183</f>
        <v>0</v>
      </c>
      <c r="AO46" s="18"/>
      <c r="AP46" s="287"/>
      <c r="AQ46" s="288"/>
      <c r="AR46" s="288"/>
      <c r="AS46" s="288"/>
      <c r="AT46" s="288"/>
      <c r="AU46" s="288"/>
      <c r="AV46" s="288"/>
      <c r="AW46" s="289"/>
    </row>
    <row r="47" spans="1:49" ht="53.25" customHeight="1" x14ac:dyDescent="0.25">
      <c r="A47" s="298" t="s">
        <v>34</v>
      </c>
      <c r="B47" s="299"/>
      <c r="C47" s="300">
        <f>+'[1]P. OTROS PROCESOS'!C43</f>
        <v>32</v>
      </c>
      <c r="D47" s="244">
        <f>+C47</f>
        <v>32</v>
      </c>
      <c r="E47" s="301">
        <f t="shared" ref="E47" si="10">+C47/$C$50</f>
        <v>0.42105263157894735</v>
      </c>
      <c r="F47" s="307"/>
      <c r="G47" s="42">
        <f>'[1]P. OTROS PROCESOS'!J43</f>
        <v>0</v>
      </c>
      <c r="H47" s="13">
        <f>'[1]P. OTROS PROCESOS'!K43</f>
        <v>39</v>
      </c>
      <c r="I47" s="13">
        <f>'[1]P. OTROS PROCESOS'!L43</f>
        <v>0</v>
      </c>
      <c r="J47" s="37">
        <f>'[1]P. OTROS PROCESOS'!M43</f>
        <v>10</v>
      </c>
      <c r="K47" s="74">
        <f>'[1]P. OTROS PROCESOS'!N43</f>
        <v>29</v>
      </c>
      <c r="L47" s="14">
        <f>'[1]P. OTROS PROCESOS'!O43</f>
        <v>0</v>
      </c>
      <c r="M47" s="14">
        <f>'[1]P. OTROS PROCESOS'!P43</f>
        <v>5</v>
      </c>
      <c r="N47" s="75">
        <f>'[1]P. OTROS PROCESOS'!Q43</f>
        <v>34</v>
      </c>
      <c r="O47" s="252">
        <f>L49</f>
        <v>0</v>
      </c>
      <c r="P47" s="255">
        <f t="shared" ref="P47:Q47" si="11">M49</f>
        <v>3.1055900621118012E-2</v>
      </c>
      <c r="Q47" s="272">
        <f t="shared" si="11"/>
        <v>0.21118012422360249</v>
      </c>
      <c r="R47" s="76">
        <f>'[1]P. OTROS PROCESOS'!S43</f>
        <v>39</v>
      </c>
      <c r="S47" s="14">
        <f>'[1]P. OTROS PROCESOS'!T43</f>
        <v>0</v>
      </c>
      <c r="T47" s="40">
        <f>'[1]P. OTROS PROCESOS'!U43</f>
        <v>27</v>
      </c>
      <c r="U47" s="38">
        <f>'[1]P. OTROS PROCESOS'!V43</f>
        <v>12</v>
      </c>
      <c r="V47" s="14">
        <f>'[1]P. OTROS PROCESOS'!W43</f>
        <v>26</v>
      </c>
      <c r="W47" s="14">
        <f>'[1]P. OTROS PROCESOS'!X43</f>
        <v>13</v>
      </c>
      <c r="X47" s="40">
        <f>'[1]P. OTROS PROCESOS'!Y43</f>
        <v>26</v>
      </c>
      <c r="Y47" s="38">
        <f>'[1]P. OTROS PROCESOS'!Z43</f>
        <v>13</v>
      </c>
      <c r="Z47" s="14">
        <f>'[1]P. OTROS PROCESOS'!AA43</f>
        <v>10</v>
      </c>
      <c r="AA47" s="14">
        <f>'[1]P. OTROS PROCESOS'!AB43</f>
        <v>29</v>
      </c>
      <c r="AB47" s="40">
        <f>'[1]P. OTROS PROCESOS'!AC43</f>
        <v>6</v>
      </c>
      <c r="AC47" s="77">
        <f>'[1]P. OTROS PROCESOS'!AD43</f>
        <v>33</v>
      </c>
      <c r="AD47" s="73"/>
      <c r="AE47" s="76">
        <f>'[1]P. OTROS PROCESOS'!AF43</f>
        <v>34</v>
      </c>
      <c r="AF47" s="75">
        <f>'[1]P. OTROS PROCESOS'!AG43</f>
        <v>5</v>
      </c>
      <c r="AG47" s="25">
        <f>'[1]P. OTROS PROCESOS'!AH43</f>
        <v>0</v>
      </c>
      <c r="AH47" s="76">
        <f>'[1]P. OTROS PROCESOS'!AI43</f>
        <v>0</v>
      </c>
      <c r="AI47" s="14">
        <f>'[1]P. OTROS PROCESOS'!AJ43</f>
        <v>17</v>
      </c>
      <c r="AJ47" s="75">
        <f>'[1]P. OTROS PROCESOS'!AK43</f>
        <v>22</v>
      </c>
      <c r="AK47" s="25"/>
      <c r="AL47" s="76">
        <f>'[1]P. OTROS PROCESOS'!AM43</f>
        <v>0</v>
      </c>
      <c r="AM47" s="14">
        <f>'[1]P. OTROS PROCESOS'!AN43</f>
        <v>4</v>
      </c>
      <c r="AN47" s="75">
        <f>'[1]P. OTROS PROCESOS'!AO43</f>
        <v>35</v>
      </c>
      <c r="AO47" s="18"/>
      <c r="AP47" s="78"/>
      <c r="AQ47" s="16"/>
      <c r="AR47" s="16"/>
      <c r="AS47" s="16"/>
      <c r="AT47" s="150"/>
      <c r="AU47" s="150"/>
      <c r="AV47" s="24"/>
      <c r="AW47" s="79"/>
    </row>
    <row r="48" spans="1:49" ht="53.25" customHeight="1" x14ac:dyDescent="0.25">
      <c r="A48" s="298"/>
      <c r="B48" s="299"/>
      <c r="C48" s="300"/>
      <c r="D48" s="244"/>
      <c r="E48" s="301"/>
      <c r="F48" s="307"/>
      <c r="G48" s="42">
        <f>'[1]P. OTROS PROCESOS'!J44</f>
        <v>161</v>
      </c>
      <c r="H48" s="13">
        <f>'[1]P. OTROS PROCESOS'!K44</f>
        <v>161</v>
      </c>
      <c r="I48" s="13">
        <f>'[1]P. OTROS PROCESOS'!L44</f>
        <v>161</v>
      </c>
      <c r="J48" s="37">
        <f>'[1]P. OTROS PROCESOS'!M44</f>
        <v>161</v>
      </c>
      <c r="K48" s="74">
        <f>'[1]P. OTROS PROCESOS'!N44</f>
        <v>161</v>
      </c>
      <c r="L48" s="14">
        <f>'[1]P. OTROS PROCESOS'!O44</f>
        <v>161</v>
      </c>
      <c r="M48" s="14">
        <f>'[1]P. OTROS PROCESOS'!P44</f>
        <v>161</v>
      </c>
      <c r="N48" s="75">
        <f>'[1]P. OTROS PROCESOS'!Q44</f>
        <v>161</v>
      </c>
      <c r="O48" s="252"/>
      <c r="P48" s="255"/>
      <c r="Q48" s="272"/>
      <c r="R48" s="76">
        <f>'[1]P. OTROS PROCESOS'!S44</f>
        <v>161</v>
      </c>
      <c r="S48" s="14">
        <f>'[1]P. OTROS PROCESOS'!T44</f>
        <v>161</v>
      </c>
      <c r="T48" s="40">
        <f>'[1]P. OTROS PROCESOS'!U44</f>
        <v>161</v>
      </c>
      <c r="U48" s="38">
        <f>'[1]P. OTROS PROCESOS'!V44</f>
        <v>161</v>
      </c>
      <c r="V48" s="14">
        <f>'[1]P. OTROS PROCESOS'!W44</f>
        <v>161</v>
      </c>
      <c r="W48" s="14">
        <f>'[1]P. OTROS PROCESOS'!X44</f>
        <v>161</v>
      </c>
      <c r="X48" s="40">
        <f>'[1]P. OTROS PROCESOS'!Y44</f>
        <v>161</v>
      </c>
      <c r="Y48" s="38">
        <f>'[1]P. OTROS PROCESOS'!Z44</f>
        <v>161</v>
      </c>
      <c r="Z48" s="14">
        <f>'[1]P. OTROS PROCESOS'!AA44</f>
        <v>161</v>
      </c>
      <c r="AA48" s="14">
        <f>'[1]P. OTROS PROCESOS'!AB44</f>
        <v>161</v>
      </c>
      <c r="AB48" s="40">
        <f>'[1]P. OTROS PROCESOS'!AC44</f>
        <v>161</v>
      </c>
      <c r="AC48" s="77">
        <f>'[1]P. OTROS PROCESOS'!AD44</f>
        <v>161</v>
      </c>
      <c r="AD48" s="73"/>
      <c r="AE48" s="76">
        <f>'[1]P. OTROS PROCESOS'!AF44</f>
        <v>161</v>
      </c>
      <c r="AF48" s="75">
        <f>'[1]P. OTROS PROCESOS'!AG44</f>
        <v>161</v>
      </c>
      <c r="AG48" s="25">
        <f>'[1]P. OTROS PROCESOS'!AH44</f>
        <v>0</v>
      </c>
      <c r="AH48" s="76">
        <f>'[1]P. OTROS PROCESOS'!AI44</f>
        <v>161</v>
      </c>
      <c r="AI48" s="14">
        <f>'[1]P. OTROS PROCESOS'!AJ44</f>
        <v>161</v>
      </c>
      <c r="AJ48" s="75">
        <f>'[1]P. OTROS PROCESOS'!AK44</f>
        <v>161</v>
      </c>
      <c r="AK48" s="25"/>
      <c r="AL48" s="76">
        <f>'[1]P. OTROS PROCESOS'!AM44</f>
        <v>161</v>
      </c>
      <c r="AM48" s="14">
        <f>'[1]P. OTROS PROCESOS'!AN44</f>
        <v>161</v>
      </c>
      <c r="AN48" s="75">
        <f>'[1]P. OTROS PROCESOS'!AO44</f>
        <v>161</v>
      </c>
      <c r="AO48" s="18"/>
      <c r="AP48" s="284"/>
      <c r="AQ48" s="285"/>
      <c r="AR48" s="285"/>
      <c r="AS48" s="285"/>
      <c r="AT48" s="285"/>
      <c r="AU48" s="285"/>
      <c r="AV48" s="285"/>
      <c r="AW48" s="286"/>
    </row>
    <row r="49" spans="1:49" ht="53.25" customHeight="1" thickBot="1" x14ac:dyDescent="0.3">
      <c r="A49" s="309"/>
      <c r="B49" s="310"/>
      <c r="C49" s="311"/>
      <c r="D49" s="245"/>
      <c r="E49" s="312"/>
      <c r="F49" s="308"/>
      <c r="G49" s="88">
        <f>'[1]P. OTROS PROCESOS'!J45</f>
        <v>0</v>
      </c>
      <c r="H49" s="89">
        <f>'[1]P. OTROS PROCESOS'!K45</f>
        <v>0.24223602484472051</v>
      </c>
      <c r="I49" s="89">
        <f>'[1]P. OTROS PROCESOS'!L45</f>
        <v>0</v>
      </c>
      <c r="J49" s="89">
        <f>'[1]P. OTROS PROCESOS'!M45</f>
        <v>6.2111801242236024E-2</v>
      </c>
      <c r="K49" s="89">
        <f>'[1]P. OTROS PROCESOS'!N45</f>
        <v>0.18012422360248448</v>
      </c>
      <c r="L49" s="91">
        <f>'[1]P. OTROS PROCESOS'!O45</f>
        <v>0</v>
      </c>
      <c r="M49" s="91">
        <f>'[1]P. OTROS PROCESOS'!P45</f>
        <v>3.1055900621118012E-2</v>
      </c>
      <c r="N49" s="92">
        <f>'[1]P. OTROS PROCESOS'!Q45</f>
        <v>0.21118012422360249</v>
      </c>
      <c r="O49" s="252"/>
      <c r="P49" s="255"/>
      <c r="Q49" s="272"/>
      <c r="R49" s="93">
        <f>'[1]P. OTROS PROCESOS'!S45</f>
        <v>0.24223602484472051</v>
      </c>
      <c r="S49" s="91">
        <f>'[1]P. OTROS PROCESOS'!T45</f>
        <v>0</v>
      </c>
      <c r="T49" s="91">
        <f>'[1]P. OTROS PROCESOS'!U45</f>
        <v>0.16770186335403728</v>
      </c>
      <c r="U49" s="91">
        <f>'[1]P. OTROS PROCESOS'!V45</f>
        <v>7.4534161490683232E-2</v>
      </c>
      <c r="V49" s="91">
        <f>'[1]P. OTROS PROCESOS'!W45</f>
        <v>0.16149068322981366</v>
      </c>
      <c r="W49" s="91">
        <f>'[1]P. OTROS PROCESOS'!X45</f>
        <v>8.0745341614906832E-2</v>
      </c>
      <c r="X49" s="91">
        <f>'[1]P. OTROS PROCESOS'!Y45</f>
        <v>0.16149068322981366</v>
      </c>
      <c r="Y49" s="91">
        <f>'[1]P. OTROS PROCESOS'!Z45</f>
        <v>8.0745341614906832E-2</v>
      </c>
      <c r="Z49" s="91">
        <f>'[1]P. OTROS PROCESOS'!AA45</f>
        <v>6.2111801242236024E-2</v>
      </c>
      <c r="AA49" s="91">
        <f>'[1]P. OTROS PROCESOS'!AB45</f>
        <v>0.18012422360248448</v>
      </c>
      <c r="AB49" s="91">
        <f>'[1]P. OTROS PROCESOS'!AC45</f>
        <v>3.7267080745341616E-2</v>
      </c>
      <c r="AC49" s="92">
        <f>'[1]P. OTROS PROCESOS'!AD45</f>
        <v>0.20496894409937888</v>
      </c>
      <c r="AD49" s="73"/>
      <c r="AE49" s="83">
        <f>'[1]P. OTROS PROCESOS'!AF45</f>
        <v>0.21118012422360249</v>
      </c>
      <c r="AF49" s="83">
        <f>'[1]P. OTROS PROCESOS'!AG45</f>
        <v>3.1055900621118012E-2</v>
      </c>
      <c r="AG49" s="73">
        <f>'[1]P. OTROS PROCESOS'!AH45</f>
        <v>0</v>
      </c>
      <c r="AH49" s="93">
        <f>'[1]P. OTROS PROCESOS'!AI45</f>
        <v>0</v>
      </c>
      <c r="AI49" s="91">
        <f>'[1]P. OTROS PROCESOS'!AJ45</f>
        <v>0.10559006211180125</v>
      </c>
      <c r="AJ49" s="92">
        <f>'[1]P. OTROS PROCESOS'!AK45</f>
        <v>0.13664596273291926</v>
      </c>
      <c r="AK49" s="73"/>
      <c r="AL49" s="83">
        <f>'[1]P. OTROS PROCESOS'!AM45</f>
        <v>0</v>
      </c>
      <c r="AM49" s="83">
        <f>'[1]P. OTROS PROCESOS'!AN45</f>
        <v>2.4844720496894408E-2</v>
      </c>
      <c r="AN49" s="83">
        <f>'[1]P. OTROS PROCESOS'!AO45</f>
        <v>0.21739130434782608</v>
      </c>
      <c r="AO49" s="18"/>
      <c r="AP49" s="315"/>
      <c r="AQ49" s="316"/>
      <c r="AR49" s="316"/>
      <c r="AS49" s="316"/>
      <c r="AT49" s="316"/>
      <c r="AU49" s="316"/>
      <c r="AV49" s="316"/>
      <c r="AW49" s="317"/>
    </row>
    <row r="50" spans="1:49" ht="31.5" customHeight="1" thickBot="1" x14ac:dyDescent="0.3">
      <c r="C50" s="103">
        <f>SUM(C38:C49)</f>
        <v>76</v>
      </c>
      <c r="F50" s="41">
        <f>SUM(F20:F49)</f>
        <v>1</v>
      </c>
    </row>
    <row r="51" spans="1:49" ht="31.5" customHeight="1" x14ac:dyDescent="0.25">
      <c r="C51" s="23">
        <f>SUM(C20:C49)</f>
        <v>104</v>
      </c>
      <c r="G51" s="23">
        <f t="shared" ref="G51:N51" si="12">+G20+G23+G26+G29+G32+G35+G38+G41+G44+G47</f>
        <v>9</v>
      </c>
      <c r="H51" s="23">
        <f t="shared" si="12"/>
        <v>152</v>
      </c>
      <c r="I51" s="23">
        <f t="shared" si="12"/>
        <v>0</v>
      </c>
      <c r="J51" s="23">
        <f t="shared" si="12"/>
        <v>78</v>
      </c>
      <c r="K51" s="23">
        <f t="shared" si="12"/>
        <v>83</v>
      </c>
      <c r="L51" s="23">
        <f t="shared" si="12"/>
        <v>6</v>
      </c>
      <c r="M51" s="23">
        <f t="shared" si="12"/>
        <v>64</v>
      </c>
      <c r="N51" s="23">
        <f t="shared" si="12"/>
        <v>91</v>
      </c>
      <c r="O51" s="23"/>
      <c r="P51" s="23"/>
      <c r="Q51" s="23"/>
      <c r="R51" s="23">
        <f t="shared" ref="R51:AC51" si="13">+R20+R23+R26+R29+R32+R35+R38+R41+R44+R47</f>
        <v>159</v>
      </c>
      <c r="S51" s="23">
        <f t="shared" si="13"/>
        <v>2</v>
      </c>
      <c r="T51" s="23">
        <f t="shared" si="13"/>
        <v>121</v>
      </c>
      <c r="U51" s="23">
        <f t="shared" si="13"/>
        <v>40</v>
      </c>
      <c r="V51" s="23">
        <f t="shared" si="13"/>
        <v>136</v>
      </c>
      <c r="W51" s="23">
        <f t="shared" si="13"/>
        <v>25</v>
      </c>
      <c r="X51" s="23">
        <f t="shared" si="13"/>
        <v>127</v>
      </c>
      <c r="Y51" s="23">
        <f t="shared" si="13"/>
        <v>34</v>
      </c>
      <c r="Z51" s="23">
        <f t="shared" si="13"/>
        <v>83</v>
      </c>
      <c r="AA51" s="23">
        <f t="shared" si="13"/>
        <v>78</v>
      </c>
      <c r="AB51" s="23">
        <f t="shared" si="13"/>
        <v>69</v>
      </c>
      <c r="AC51" s="23">
        <f t="shared" si="13"/>
        <v>93</v>
      </c>
      <c r="AD51" s="23"/>
      <c r="AE51" s="23">
        <f>+AE20+AE23+AE26+AE29+AE32+AE35+AE38+AE41+AE44+AE47</f>
        <v>116</v>
      </c>
      <c r="AF51" s="23">
        <f>+AF20+AF23+AF26+AF29+AF32+AF35+AF38+AF41+AF44+AF47</f>
        <v>48</v>
      </c>
      <c r="AG51" s="23"/>
      <c r="AH51" s="23">
        <f>+AH20+AH23+AH26+AH29+AH32+AH35+AH38+AH41+AH44+AH47</f>
        <v>0</v>
      </c>
      <c r="AI51" s="23">
        <f>+AI20+AI23+AI26+AI29+AI32+AI35+AI38+AI41+AI44+AI47</f>
        <v>101</v>
      </c>
      <c r="AJ51" s="23">
        <f>+AJ20+AJ23+AJ26+AJ29+AJ32+AJ35+AJ38+AJ41+AJ44+AJ47</f>
        <v>60</v>
      </c>
      <c r="AK51" s="23"/>
      <c r="AL51" s="23">
        <f>+AL20+AL23+AL26+AL29+AL32+AL35+AL38+AL41+AL44+AL47</f>
        <v>2</v>
      </c>
      <c r="AM51" s="23">
        <f>+AM20+AM23+AM26+AM29+AM32+AM35+AM38+AM41+AM44+AM47</f>
        <v>78</v>
      </c>
      <c r="AN51" s="23">
        <f>+AN20+AN23+AN26+AN29+AN32+AN35+AN38+AN41+AN44+AN47</f>
        <v>99</v>
      </c>
      <c r="AP51" s="23" t="e">
        <f>+AP20+AP23+AP26+AP29+AP32+AP35+AP38+AP41+AP44+AP47</f>
        <v>#VALUE!</v>
      </c>
      <c r="AQ51" s="23">
        <f>+AQ20+AQ23+AQ26+AQ29+AQ32+AQ35+AQ38+AQ41+AQ44+AQ47</f>
        <v>0</v>
      </c>
      <c r="AR51" s="23">
        <f>+AR20+AR23+AR26+AR29+AR32+AR35+AR38+AR41+AR44+AR47</f>
        <v>0</v>
      </c>
      <c r="AS51" s="23">
        <f>+AS20+AS23+AS26+AS29+AS32+AS35+AS38+AS41+AS44+AS47</f>
        <v>0</v>
      </c>
      <c r="AT51" s="313">
        <f>+AT20+AT23+AT26+AT29+AT32+AT35+AT38+AT41+AT44+AT47</f>
        <v>0</v>
      </c>
      <c r="AU51" s="313"/>
      <c r="AV51" s="23">
        <f>+AV20+AV23+AV26+AV29+AV32+AV35+AV38+AV41+AV44+AV47</f>
        <v>0</v>
      </c>
      <c r="AW51" s="23">
        <f>+AW20+AW23+AW26+AW29+AW32+AW35+AW38+AW41+AW44+AW47</f>
        <v>0</v>
      </c>
    </row>
    <row r="52" spans="1:49" ht="31.5" customHeight="1" x14ac:dyDescent="0.25">
      <c r="C52" s="23">
        <v>104</v>
      </c>
      <c r="G52" s="23">
        <f>+'[2]MATRIZ EVALUACIÓN'!AW182</f>
        <v>161</v>
      </c>
      <c r="H52" s="23">
        <f>+'[2]MATRIZ EVALUACIÓN'!AX182</f>
        <v>161</v>
      </c>
      <c r="I52" s="23">
        <f>+'[2]MATRIZ EVALUACIÓN'!AY182</f>
        <v>161</v>
      </c>
      <c r="J52" s="23">
        <f>+'[2]MATRIZ EVALUACIÓN'!AZ182</f>
        <v>161</v>
      </c>
      <c r="K52" s="23">
        <f>+'[2]MATRIZ EVALUACIÓN'!BA182</f>
        <v>161</v>
      </c>
      <c r="L52" s="23">
        <f>+'[2]MATRIZ EVALUACIÓN'!BB182</f>
        <v>161</v>
      </c>
      <c r="M52" s="23">
        <f>+'[2]MATRIZ EVALUACIÓN'!BC182</f>
        <v>161</v>
      </c>
      <c r="N52" s="23">
        <f>+'[2]MATRIZ EVALUACIÓN'!BD182</f>
        <v>161</v>
      </c>
      <c r="O52" s="23"/>
      <c r="P52" s="23"/>
      <c r="Q52" s="23"/>
      <c r="R52" s="23">
        <f>+'[2]MATRIZ EVALUACIÓN'!BF182</f>
        <v>161</v>
      </c>
      <c r="S52" s="23">
        <f>+'[2]MATRIZ EVALUACIÓN'!BG182</f>
        <v>161</v>
      </c>
      <c r="T52" s="23">
        <f>+'[2]MATRIZ EVALUACIÓN'!BH182</f>
        <v>161</v>
      </c>
      <c r="U52" s="23">
        <f>+'[2]MATRIZ EVALUACIÓN'!BI182</f>
        <v>161</v>
      </c>
      <c r="V52" s="23">
        <f>+'[2]MATRIZ EVALUACIÓN'!BJ182</f>
        <v>161</v>
      </c>
      <c r="W52" s="23">
        <f>+'[2]MATRIZ EVALUACIÓN'!BK182</f>
        <v>161</v>
      </c>
      <c r="X52" s="23">
        <f>+'[2]MATRIZ EVALUACIÓN'!BL182</f>
        <v>161</v>
      </c>
      <c r="Y52" s="23">
        <f>+'[2]MATRIZ EVALUACIÓN'!BM182</f>
        <v>161</v>
      </c>
      <c r="Z52" s="23">
        <f>+'[2]MATRIZ EVALUACIÓN'!BN182</f>
        <v>161</v>
      </c>
      <c r="AA52" s="23">
        <f>+'[2]MATRIZ EVALUACIÓN'!BO182</f>
        <v>161</v>
      </c>
      <c r="AB52" s="23">
        <f>+'[2]MATRIZ EVALUACIÓN'!BP182</f>
        <v>161</v>
      </c>
      <c r="AC52" s="23">
        <f>+'[2]MATRIZ EVALUACIÓN'!BQ182</f>
        <v>161</v>
      </c>
      <c r="AD52" s="23"/>
      <c r="AE52" s="23">
        <f>+'[2]MATRIZ EVALUACIÓN'!BS182</f>
        <v>161</v>
      </c>
      <c r="AF52" s="23">
        <f>+'[2]MATRIZ EVALUACIÓN'!BT182</f>
        <v>161</v>
      </c>
      <c r="AG52" s="23"/>
      <c r="AH52" s="23">
        <f>+'[2]MATRIZ EVALUACIÓN'!BV182</f>
        <v>161</v>
      </c>
      <c r="AI52" s="23">
        <f>+'[2]MATRIZ EVALUACIÓN'!BW182</f>
        <v>161</v>
      </c>
      <c r="AJ52" s="23">
        <f>+'[2]MATRIZ EVALUACIÓN'!BX182</f>
        <v>161</v>
      </c>
      <c r="AK52" s="23"/>
      <c r="AL52" s="23">
        <f>+'[2]MATRIZ EVALUACIÓN'!BZ182</f>
        <v>161</v>
      </c>
      <c r="AM52" s="23">
        <f>+'[2]MATRIZ EVALUACIÓN'!CA182</f>
        <v>161</v>
      </c>
      <c r="AN52" s="23">
        <f>+'[2]MATRIZ EVALUACIÓN'!CB182</f>
        <v>161</v>
      </c>
      <c r="AP52" s="104">
        <f>'[1]MATRIZ EVALUACIÓN'!CE182</f>
        <v>21</v>
      </c>
      <c r="AQ52" s="104">
        <f>'[1]MATRIZ EVALUACIÓN'!CF182</f>
        <v>21</v>
      </c>
      <c r="AR52" s="104">
        <f>'[1]MATRIZ EVALUACIÓN'!CG182</f>
        <v>21</v>
      </c>
      <c r="AS52" s="104">
        <f>'[1]MATRIZ EVALUACIÓN'!CH182</f>
        <v>21</v>
      </c>
      <c r="AT52" s="313">
        <f>'[1]MATRIZ EVALUACIÓN'!CI182</f>
        <v>0</v>
      </c>
      <c r="AU52" s="313"/>
      <c r="AV52" s="104">
        <f>'[1]MATRIZ EVALUACIÓN'!CK182</f>
        <v>21</v>
      </c>
      <c r="AW52" s="104">
        <f>'[1]MATRIZ EVALUACIÓN'!CL182</f>
        <v>21</v>
      </c>
    </row>
    <row r="53" spans="1:49" ht="31.5" customHeight="1" x14ac:dyDescent="0.25">
      <c r="C53" s="41">
        <f>+C52/C51</f>
        <v>1</v>
      </c>
      <c r="G53" s="98">
        <f t="shared" ref="G53:N53" si="14">+G22+G25+G28+G31+G34+G37+G40+G43+G46</f>
        <v>5.5900621118012424E-2</v>
      </c>
      <c r="H53" s="98">
        <f t="shared" si="14"/>
        <v>0.70186335403726707</v>
      </c>
      <c r="I53" s="98">
        <f t="shared" si="14"/>
        <v>0</v>
      </c>
      <c r="J53" s="98">
        <f t="shared" si="14"/>
        <v>0.42236024844720499</v>
      </c>
      <c r="K53" s="98">
        <f t="shared" si="14"/>
        <v>0.3354037267080745</v>
      </c>
      <c r="L53" s="98">
        <f t="shared" si="14"/>
        <v>3.7267080745341616E-2</v>
      </c>
      <c r="M53" s="98">
        <f t="shared" si="14"/>
        <v>0.36645962732919257</v>
      </c>
      <c r="N53" s="98">
        <f t="shared" si="14"/>
        <v>0.35403726708074534</v>
      </c>
      <c r="O53" s="98"/>
      <c r="P53" s="98"/>
      <c r="Q53" s="98"/>
      <c r="R53" s="98">
        <f t="shared" ref="R53:AC53" si="15">+R22+R25+R28+R31+R34+R37+R40+R43+R46</f>
        <v>0.74534161490683226</v>
      </c>
      <c r="S53" s="98">
        <f t="shared" si="15"/>
        <v>1.2422360248447204E-2</v>
      </c>
      <c r="T53" s="98">
        <f t="shared" si="15"/>
        <v>0.58385093167701863</v>
      </c>
      <c r="U53" s="98">
        <f t="shared" si="15"/>
        <v>0.17391304347826089</v>
      </c>
      <c r="V53" s="98">
        <f t="shared" si="15"/>
        <v>0.68322981366459623</v>
      </c>
      <c r="W53" s="98">
        <f t="shared" si="15"/>
        <v>7.4534161490683232E-2</v>
      </c>
      <c r="X53" s="98">
        <f t="shared" si="15"/>
        <v>0.62732919254658381</v>
      </c>
      <c r="Y53" s="98">
        <f t="shared" si="15"/>
        <v>0.13043478260869565</v>
      </c>
      <c r="Z53" s="98">
        <f t="shared" si="15"/>
        <v>0.45341614906832295</v>
      </c>
      <c r="AA53" s="98">
        <f t="shared" si="15"/>
        <v>0.30434782608695649</v>
      </c>
      <c r="AB53" s="98">
        <f t="shared" si="15"/>
        <v>0.39130434782608692</v>
      </c>
      <c r="AC53" s="98">
        <f t="shared" si="15"/>
        <v>0.37267080745341613</v>
      </c>
      <c r="AD53" s="98"/>
      <c r="AE53" s="98">
        <f>+AE22+AE25+AE28+AE31+AE34+AE37+AE40+AE43+AE46</f>
        <v>0.50931677018633537</v>
      </c>
      <c r="AF53" s="98">
        <f>+AF22+AF25+AF28+AF31+AF34+AF37+AF40+AF43+AF46</f>
        <v>0.26708074534161486</v>
      </c>
      <c r="AG53" s="98"/>
      <c r="AH53" s="98">
        <f>+AH22+AH25+AH28+AH31+AH34+AH37+AH40+AH43+AH46</f>
        <v>0</v>
      </c>
      <c r="AI53" s="98">
        <f>+AI22+AI25+AI28+AI31+AI34+AI37+AI40+AI43+AI46</f>
        <v>0.52173913043478259</v>
      </c>
      <c r="AJ53" s="98">
        <f>+AJ22+AJ25+AJ28+AJ31+AJ34+AJ37+AJ40+AJ43+AJ46</f>
        <v>0.2360248447204969</v>
      </c>
      <c r="AK53" s="98"/>
      <c r="AL53" s="98">
        <f>+AL22+AL25+AL28+AL31+AL34+AL37+AL40+AL43+AL46</f>
        <v>1.2422360248447204E-2</v>
      </c>
      <c r="AM53" s="98">
        <f>+AM22+AM25+AM28+AM31+AM34+AM37+AM40+AM43+AM46</f>
        <v>0.45962732919254662</v>
      </c>
      <c r="AN53" s="98">
        <f>+AN22+AN25+AN28+AN31+AN34+AN37+AN40+AN43+AN46</f>
        <v>0.39751552795031059</v>
      </c>
      <c r="AP53" s="105" t="e">
        <f>(AP51/AP52)</f>
        <v>#VALUE!</v>
      </c>
      <c r="AQ53" s="105">
        <f t="shared" ref="AQ53:AW53" si="16">(AQ51/AQ52)</f>
        <v>0</v>
      </c>
      <c r="AR53" s="105">
        <f t="shared" si="16"/>
        <v>0</v>
      </c>
      <c r="AS53" s="105">
        <f t="shared" si="16"/>
        <v>0</v>
      </c>
      <c r="AT53" s="314" t="e">
        <f t="shared" si="16"/>
        <v>#DIV/0!</v>
      </c>
      <c r="AU53" s="314"/>
      <c r="AV53" s="105">
        <f t="shared" si="16"/>
        <v>0</v>
      </c>
      <c r="AW53" s="105">
        <f t="shared" si="16"/>
        <v>0</v>
      </c>
    </row>
    <row r="54" spans="1:49" ht="31.5" customHeight="1" x14ac:dyDescent="0.25">
      <c r="C54" s="41"/>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row>
    <row r="55" spans="1:49" ht="31.5" customHeight="1" x14ac:dyDescent="0.25">
      <c r="C55" s="41"/>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row>
    <row r="56" spans="1:49" ht="31.5" customHeight="1" x14ac:dyDescent="0.25"/>
    <row r="57" spans="1:49" ht="31.5" customHeight="1" x14ac:dyDescent="0.25"/>
    <row r="58" spans="1:49" ht="31.5" customHeight="1" x14ac:dyDescent="0.25"/>
  </sheetData>
  <mergeCells count="106">
    <mergeCell ref="AT51:AU51"/>
    <mergeCell ref="AT52:AU52"/>
    <mergeCell ref="AT53:AU53"/>
    <mergeCell ref="AT44:AU44"/>
    <mergeCell ref="AP45:AW46"/>
    <mergeCell ref="AT35:AU35"/>
    <mergeCell ref="AP36:AW37"/>
    <mergeCell ref="P38:P40"/>
    <mergeCell ref="Q38:Q40"/>
    <mergeCell ref="AT38:AU38"/>
    <mergeCell ref="AP39:AW40"/>
    <mergeCell ref="Q41:Q43"/>
    <mergeCell ref="AT41:AU41"/>
    <mergeCell ref="AP42:AW43"/>
    <mergeCell ref="P47:P49"/>
    <mergeCell ref="Q47:Q49"/>
    <mergeCell ref="AT47:AU47"/>
    <mergeCell ref="P44:P46"/>
    <mergeCell ref="Q44:Q46"/>
    <mergeCell ref="AP48:AW49"/>
    <mergeCell ref="A41:B43"/>
    <mergeCell ref="C41:C43"/>
    <mergeCell ref="D41:D43"/>
    <mergeCell ref="E41:E43"/>
    <mergeCell ref="O41:O43"/>
    <mergeCell ref="P41:P43"/>
    <mergeCell ref="A38:B40"/>
    <mergeCell ref="C38:C40"/>
    <mergeCell ref="D38:D40"/>
    <mergeCell ref="E38:E40"/>
    <mergeCell ref="F38:F49"/>
    <mergeCell ref="O38:O40"/>
    <mergeCell ref="A44:B46"/>
    <mergeCell ref="C44:C46"/>
    <mergeCell ref="D44:D46"/>
    <mergeCell ref="A47:B49"/>
    <mergeCell ref="C47:C49"/>
    <mergeCell ref="D47:D49"/>
    <mergeCell ref="E47:E49"/>
    <mergeCell ref="O47:O49"/>
    <mergeCell ref="E44:E46"/>
    <mergeCell ref="O44:O46"/>
    <mergeCell ref="AT26:AU26"/>
    <mergeCell ref="AP27:AW28"/>
    <mergeCell ref="B29:B31"/>
    <mergeCell ref="C29:C31"/>
    <mergeCell ref="E29:E31"/>
    <mergeCell ref="AT29:AU29"/>
    <mergeCell ref="AP30:AW31"/>
    <mergeCell ref="Q20:Q37"/>
    <mergeCell ref="AT20:AU20"/>
    <mergeCell ref="AP21:AW22"/>
    <mergeCell ref="B23:B25"/>
    <mergeCell ref="C23:C25"/>
    <mergeCell ref="E23:E25"/>
    <mergeCell ref="AT23:AU23"/>
    <mergeCell ref="AP24:AW25"/>
    <mergeCell ref="B26:B28"/>
    <mergeCell ref="C26:C28"/>
    <mergeCell ref="B32:B34"/>
    <mergeCell ref="C32:C34"/>
    <mergeCell ref="E32:E34"/>
    <mergeCell ref="AT32:AU32"/>
    <mergeCell ref="AP33:AW34"/>
    <mergeCell ref="B35:B37"/>
    <mergeCell ref="C35:C37"/>
    <mergeCell ref="A20:A37"/>
    <mergeCell ref="B20:B22"/>
    <mergeCell ref="C20:C22"/>
    <mergeCell ref="D20:D37"/>
    <mergeCell ref="E20:E22"/>
    <mergeCell ref="F20:F37"/>
    <mergeCell ref="O20:O37"/>
    <mergeCell ref="P20:P37"/>
    <mergeCell ref="AK17:AK19"/>
    <mergeCell ref="Z17:AA18"/>
    <mergeCell ref="AB17:AC18"/>
    <mergeCell ref="AD17:AD19"/>
    <mergeCell ref="AE17:AF18"/>
    <mergeCell ref="AG17:AG19"/>
    <mergeCell ref="AH17:AJ18"/>
    <mergeCell ref="L17:N18"/>
    <mergeCell ref="O17:Q18"/>
    <mergeCell ref="E26:E28"/>
    <mergeCell ref="E35:E37"/>
    <mergeCell ref="R17:S18"/>
    <mergeCell ref="T17:U18"/>
    <mergeCell ref="V17:W18"/>
    <mergeCell ref="X17:Y18"/>
    <mergeCell ref="A1:AW1"/>
    <mergeCell ref="A2:AW2"/>
    <mergeCell ref="A3:AW3"/>
    <mergeCell ref="A4:AW4"/>
    <mergeCell ref="A17:C19"/>
    <mergeCell ref="D17:D19"/>
    <mergeCell ref="E17:E19"/>
    <mergeCell ref="F17:F19"/>
    <mergeCell ref="G17:I18"/>
    <mergeCell ref="J17:K18"/>
    <mergeCell ref="AV17:AW18"/>
    <mergeCell ref="AT19:AU19"/>
    <mergeCell ref="AL17:AN18"/>
    <mergeCell ref="AO17:AO19"/>
    <mergeCell ref="AP17:AQ18"/>
    <mergeCell ref="AR17:AS18"/>
    <mergeCell ref="AT17:AU18"/>
  </mergeCells>
  <pageMargins left="1.299212598425197" right="0.51181102362204722" top="0.74803149606299213" bottom="0.74803149606299213" header="0.31496062992125984" footer="0.31496062992125984"/>
  <pageSetup paperSize="5" scale="55" fitToWidth="2" fitToHeight="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46"/>
  <sheetViews>
    <sheetView topLeftCell="A31" workbookViewId="0">
      <selection activeCell="G57" sqref="G57"/>
    </sheetView>
  </sheetViews>
  <sheetFormatPr baseColWidth="10" defaultRowHeight="15" x14ac:dyDescent="0.25"/>
  <cols>
    <col min="1" max="1" width="42.85546875" bestFit="1" customWidth="1"/>
    <col min="2" max="2" width="10.85546875" bestFit="1" customWidth="1"/>
    <col min="7" max="7" width="35.140625" customWidth="1"/>
  </cols>
  <sheetData>
    <row r="1" spans="1:7" x14ac:dyDescent="0.25">
      <c r="A1" s="319" t="s">
        <v>132</v>
      </c>
      <c r="B1" s="319" t="s">
        <v>110</v>
      </c>
      <c r="C1" s="139" t="s">
        <v>24</v>
      </c>
      <c r="D1" s="139"/>
      <c r="E1" s="139" t="s">
        <v>25</v>
      </c>
      <c r="F1" s="139"/>
      <c r="G1" s="139" t="s">
        <v>26</v>
      </c>
    </row>
    <row r="2" spans="1:7" x14ac:dyDescent="0.25">
      <c r="A2" s="319"/>
      <c r="B2" s="319"/>
      <c r="C2" s="139"/>
      <c r="D2" s="139"/>
      <c r="E2" s="139"/>
      <c r="F2" s="139"/>
      <c r="G2" s="139"/>
    </row>
    <row r="3" spans="1:7" x14ac:dyDescent="0.25">
      <c r="A3" s="319"/>
      <c r="B3" s="319"/>
      <c r="C3" s="10" t="s">
        <v>36</v>
      </c>
      <c r="D3" s="10" t="s">
        <v>37</v>
      </c>
      <c r="E3" s="10" t="s">
        <v>36</v>
      </c>
      <c r="F3" s="10" t="s">
        <v>37</v>
      </c>
      <c r="G3" s="39" t="s">
        <v>44</v>
      </c>
    </row>
    <row r="4" spans="1:7" x14ac:dyDescent="0.25">
      <c r="A4" s="107" t="s">
        <v>45</v>
      </c>
      <c r="B4" s="107" t="s">
        <v>133</v>
      </c>
      <c r="C4" s="106" t="s">
        <v>12</v>
      </c>
      <c r="D4" s="106"/>
      <c r="E4" s="106"/>
      <c r="F4" s="106" t="s">
        <v>12</v>
      </c>
      <c r="G4" s="106">
        <v>0</v>
      </c>
    </row>
    <row r="5" spans="1:7" x14ac:dyDescent="0.25">
      <c r="A5" s="107" t="s">
        <v>103</v>
      </c>
      <c r="B5" s="107" t="s">
        <v>133</v>
      </c>
      <c r="C5" s="106" t="s">
        <v>12</v>
      </c>
      <c r="D5" s="106"/>
      <c r="E5" s="106"/>
      <c r="F5" s="106" t="s">
        <v>12</v>
      </c>
      <c r="G5" s="106">
        <v>0</v>
      </c>
    </row>
    <row r="6" spans="1:7" x14ac:dyDescent="0.25">
      <c r="A6" s="107" t="s">
        <v>76</v>
      </c>
      <c r="B6" s="107" t="s">
        <v>133</v>
      </c>
      <c r="C6" s="106" t="s">
        <v>12</v>
      </c>
      <c r="D6" s="106"/>
      <c r="E6" s="106"/>
      <c r="F6" s="106" t="s">
        <v>12</v>
      </c>
      <c r="G6" s="106">
        <v>0</v>
      </c>
    </row>
    <row r="7" spans="1:7" x14ac:dyDescent="0.25">
      <c r="A7" s="107" t="s">
        <v>78</v>
      </c>
      <c r="B7" s="107" t="s">
        <v>133</v>
      </c>
      <c r="C7" s="106"/>
      <c r="D7" s="106" t="s">
        <v>12</v>
      </c>
      <c r="E7" s="106"/>
      <c r="F7" s="106" t="s">
        <v>12</v>
      </c>
      <c r="G7" s="106">
        <v>0</v>
      </c>
    </row>
    <row r="9" spans="1:7" x14ac:dyDescent="0.25">
      <c r="A9" s="318" t="s">
        <v>134</v>
      </c>
      <c r="B9" s="318"/>
      <c r="C9" s="108">
        <f>COUNTIF(C4:C7,"X")</f>
        <v>3</v>
      </c>
      <c r="D9" s="108">
        <f>COUNTIF(D4:D7,"X")</f>
        <v>1</v>
      </c>
      <c r="E9" s="108">
        <f>COUNTIF(E4:E7,"X")</f>
        <v>0</v>
      </c>
      <c r="F9" s="108">
        <f>COUNTIF(F4:F7,"X")</f>
        <v>4</v>
      </c>
      <c r="G9" s="108">
        <f>SUM(G4:G7)</f>
        <v>0</v>
      </c>
    </row>
    <row r="11" spans="1:7" x14ac:dyDescent="0.25">
      <c r="A11" s="319" t="s">
        <v>132</v>
      </c>
      <c r="B11" s="319" t="s">
        <v>110</v>
      </c>
      <c r="C11" s="139" t="s">
        <v>24</v>
      </c>
      <c r="D11" s="139"/>
      <c r="E11" s="139" t="s">
        <v>25</v>
      </c>
      <c r="F11" s="139"/>
      <c r="G11" s="139" t="s">
        <v>26</v>
      </c>
    </row>
    <row r="12" spans="1:7" x14ac:dyDescent="0.25">
      <c r="A12" s="319"/>
      <c r="B12" s="319"/>
      <c r="C12" s="139"/>
      <c r="D12" s="139"/>
      <c r="E12" s="139"/>
      <c r="F12" s="139"/>
      <c r="G12" s="139"/>
    </row>
    <row r="13" spans="1:7" x14ac:dyDescent="0.25">
      <c r="A13" s="319"/>
      <c r="B13" s="319"/>
      <c r="C13" s="10" t="s">
        <v>36</v>
      </c>
      <c r="D13" s="10" t="s">
        <v>37</v>
      </c>
      <c r="E13" s="10" t="s">
        <v>36</v>
      </c>
      <c r="F13" s="10" t="s">
        <v>37</v>
      </c>
      <c r="G13" s="39" t="s">
        <v>44</v>
      </c>
    </row>
    <row r="14" spans="1:7" x14ac:dyDescent="0.25">
      <c r="A14" s="107" t="s">
        <v>50</v>
      </c>
      <c r="B14" s="107" t="s">
        <v>135</v>
      </c>
      <c r="C14" s="106"/>
      <c r="D14" s="106" t="s">
        <v>12</v>
      </c>
      <c r="E14" s="106"/>
      <c r="F14" s="106" t="s">
        <v>12</v>
      </c>
      <c r="G14" s="106">
        <v>0</v>
      </c>
    </row>
    <row r="15" spans="1:7" x14ac:dyDescent="0.25">
      <c r="A15" s="107" t="s">
        <v>56</v>
      </c>
      <c r="B15" s="107" t="s">
        <v>135</v>
      </c>
      <c r="C15" s="106"/>
      <c r="D15" s="106" t="s">
        <v>12</v>
      </c>
      <c r="E15" s="106"/>
      <c r="F15" s="106" t="s">
        <v>12</v>
      </c>
      <c r="G15" s="106">
        <v>0</v>
      </c>
    </row>
    <row r="16" spans="1:7" x14ac:dyDescent="0.25">
      <c r="A16" s="107" t="s">
        <v>60</v>
      </c>
      <c r="B16" s="107" t="s">
        <v>135</v>
      </c>
      <c r="C16" s="106" t="s">
        <v>12</v>
      </c>
      <c r="D16" s="106"/>
      <c r="E16" s="106"/>
      <c r="F16" s="106" t="s">
        <v>12</v>
      </c>
      <c r="G16" s="106">
        <v>0</v>
      </c>
    </row>
    <row r="17" spans="1:7" x14ac:dyDescent="0.25">
      <c r="A17" s="107" t="s">
        <v>70</v>
      </c>
      <c r="B17" s="107" t="s">
        <v>135</v>
      </c>
      <c r="C17" s="106"/>
      <c r="D17" s="106" t="s">
        <v>12</v>
      </c>
      <c r="E17" s="106"/>
      <c r="F17" s="106" t="s">
        <v>12</v>
      </c>
      <c r="G17" s="106">
        <v>0</v>
      </c>
    </row>
    <row r="18" spans="1:7" x14ac:dyDescent="0.25">
      <c r="A18" s="107" t="s">
        <v>80</v>
      </c>
      <c r="B18" s="107" t="s">
        <v>135</v>
      </c>
      <c r="C18" s="106"/>
      <c r="D18" s="106"/>
      <c r="E18" s="106"/>
      <c r="F18" s="106"/>
      <c r="G18" s="106"/>
    </row>
    <row r="19" spans="1:7" x14ac:dyDescent="0.25">
      <c r="A19" s="107" t="s">
        <v>105</v>
      </c>
      <c r="B19" s="107" t="s">
        <v>135</v>
      </c>
      <c r="C19" s="106" t="s">
        <v>12</v>
      </c>
      <c r="D19" s="106"/>
      <c r="E19" s="106"/>
      <c r="F19" s="106" t="s">
        <v>12</v>
      </c>
      <c r="G19" s="106">
        <v>0</v>
      </c>
    </row>
    <row r="21" spans="1:7" x14ac:dyDescent="0.25">
      <c r="A21" s="318" t="s">
        <v>134</v>
      </c>
      <c r="B21" s="318"/>
      <c r="C21" s="108">
        <f>COUNTIF(C14:C19,"X")</f>
        <v>2</v>
      </c>
      <c r="D21" s="108">
        <f>COUNTIF(D14:D19,"X")</f>
        <v>3</v>
      </c>
      <c r="E21" s="108">
        <f>COUNTIF(E14:E19,"X")</f>
        <v>0</v>
      </c>
      <c r="F21" s="108">
        <f>COUNTIF(F14:F19,"X")</f>
        <v>5</v>
      </c>
      <c r="G21" s="108">
        <f>SUM(G14:G19)</f>
        <v>0</v>
      </c>
    </row>
    <row r="23" spans="1:7" x14ac:dyDescent="0.25">
      <c r="A23" s="319" t="s">
        <v>132</v>
      </c>
      <c r="B23" s="319" t="s">
        <v>110</v>
      </c>
      <c r="C23" s="139" t="s">
        <v>24</v>
      </c>
      <c r="D23" s="139"/>
      <c r="E23" s="139" t="s">
        <v>25</v>
      </c>
      <c r="F23" s="139"/>
      <c r="G23" s="139" t="s">
        <v>26</v>
      </c>
    </row>
    <row r="24" spans="1:7" x14ac:dyDescent="0.25">
      <c r="A24" s="319"/>
      <c r="B24" s="319"/>
      <c r="C24" s="139"/>
      <c r="D24" s="139"/>
      <c r="E24" s="139"/>
      <c r="F24" s="139"/>
      <c r="G24" s="139"/>
    </row>
    <row r="25" spans="1:7" x14ac:dyDescent="0.25">
      <c r="A25" s="319"/>
      <c r="B25" s="319"/>
      <c r="C25" s="10" t="s">
        <v>36</v>
      </c>
      <c r="D25" s="10" t="s">
        <v>37</v>
      </c>
      <c r="E25" s="10" t="s">
        <v>36</v>
      </c>
      <c r="F25" s="10" t="s">
        <v>37</v>
      </c>
      <c r="G25" s="39" t="s">
        <v>44</v>
      </c>
    </row>
    <row r="26" spans="1:7" x14ac:dyDescent="0.25">
      <c r="A26" s="107" t="s">
        <v>101</v>
      </c>
      <c r="B26" s="107" t="s">
        <v>136</v>
      </c>
      <c r="C26" s="106"/>
      <c r="D26" s="106"/>
      <c r="E26" s="106"/>
      <c r="F26" s="106"/>
      <c r="G26" s="106"/>
    </row>
    <row r="27" spans="1:7" x14ac:dyDescent="0.25">
      <c r="A27" s="107" t="s">
        <v>47</v>
      </c>
      <c r="B27" s="107" t="s">
        <v>136</v>
      </c>
      <c r="C27" s="106" t="s">
        <v>12</v>
      </c>
      <c r="D27" s="106"/>
      <c r="E27" s="106" t="s">
        <v>12</v>
      </c>
      <c r="F27" s="106"/>
      <c r="G27" s="106">
        <v>0</v>
      </c>
    </row>
    <row r="28" spans="1:7" x14ac:dyDescent="0.25">
      <c r="A28" s="107" t="s">
        <v>96</v>
      </c>
      <c r="B28" s="107" t="s">
        <v>136</v>
      </c>
      <c r="C28" s="106"/>
      <c r="D28" s="106" t="s">
        <v>12</v>
      </c>
      <c r="E28" s="106"/>
      <c r="F28" s="106" t="s">
        <v>12</v>
      </c>
      <c r="G28" s="106">
        <v>0</v>
      </c>
    </row>
    <row r="29" spans="1:7" x14ac:dyDescent="0.25">
      <c r="A29" s="107" t="s">
        <v>102</v>
      </c>
      <c r="B29" s="107" t="s">
        <v>136</v>
      </c>
      <c r="C29" s="106" t="s">
        <v>12</v>
      </c>
      <c r="D29" s="106"/>
      <c r="E29" s="106"/>
      <c r="F29" s="106" t="s">
        <v>12</v>
      </c>
      <c r="G29" s="106">
        <v>0</v>
      </c>
    </row>
    <row r="30" spans="1:7" x14ac:dyDescent="0.25">
      <c r="A30" s="107" t="s">
        <v>71</v>
      </c>
      <c r="B30" s="107" t="s">
        <v>136</v>
      </c>
      <c r="C30" s="106"/>
      <c r="D30" s="106"/>
      <c r="E30" s="106"/>
      <c r="F30" s="106"/>
      <c r="G30" s="106"/>
    </row>
    <row r="31" spans="1:7" x14ac:dyDescent="0.25">
      <c r="A31" s="107" t="s">
        <v>77</v>
      </c>
      <c r="B31" s="107" t="s">
        <v>136</v>
      </c>
      <c r="C31" s="106" t="s">
        <v>12</v>
      </c>
      <c r="D31" s="106"/>
      <c r="E31" s="106"/>
      <c r="F31" s="106" t="s">
        <v>12</v>
      </c>
      <c r="G31" s="106">
        <v>0</v>
      </c>
    </row>
    <row r="33" spans="1:7" x14ac:dyDescent="0.25">
      <c r="A33" s="318" t="s">
        <v>134</v>
      </c>
      <c r="B33" s="318"/>
      <c r="C33" s="108">
        <f>COUNTIF(C26:C31,"X")</f>
        <v>3</v>
      </c>
      <c r="D33" s="108">
        <f>COUNTIF(D26:D31,"X")</f>
        <v>1</v>
      </c>
      <c r="E33" s="108">
        <f>COUNTIF(E26:E31,"X")</f>
        <v>1</v>
      </c>
      <c r="F33" s="108">
        <f>COUNTIF(F26:F31,"X")</f>
        <v>3</v>
      </c>
      <c r="G33" s="108">
        <f>SUM(G26:G31)</f>
        <v>0</v>
      </c>
    </row>
    <row r="35" spans="1:7" x14ac:dyDescent="0.25">
      <c r="A35" s="319" t="s">
        <v>132</v>
      </c>
      <c r="B35" s="319" t="s">
        <v>110</v>
      </c>
      <c r="C35" s="139" t="s">
        <v>24</v>
      </c>
      <c r="D35" s="139"/>
      <c r="E35" s="139" t="s">
        <v>25</v>
      </c>
      <c r="F35" s="139"/>
      <c r="G35" s="139" t="s">
        <v>26</v>
      </c>
    </row>
    <row r="36" spans="1:7" x14ac:dyDescent="0.25">
      <c r="A36" s="319"/>
      <c r="B36" s="319"/>
      <c r="C36" s="139"/>
      <c r="D36" s="139"/>
      <c r="E36" s="139"/>
      <c r="F36" s="139"/>
      <c r="G36" s="139"/>
    </row>
    <row r="37" spans="1:7" x14ac:dyDescent="0.25">
      <c r="A37" s="319"/>
      <c r="B37" s="319"/>
      <c r="C37" s="10" t="s">
        <v>36</v>
      </c>
      <c r="D37" s="10" t="s">
        <v>37</v>
      </c>
      <c r="E37" s="10" t="s">
        <v>36</v>
      </c>
      <c r="F37" s="10" t="s">
        <v>37</v>
      </c>
      <c r="G37" s="39" t="s">
        <v>44</v>
      </c>
    </row>
    <row r="38" spans="1:7" x14ac:dyDescent="0.25">
      <c r="A38" s="107" t="s">
        <v>104</v>
      </c>
      <c r="B38" s="107" t="s">
        <v>137</v>
      </c>
      <c r="C38" s="106"/>
      <c r="D38" s="106" t="s">
        <v>12</v>
      </c>
      <c r="E38" s="106"/>
      <c r="F38" s="106" t="s">
        <v>12</v>
      </c>
      <c r="G38" s="106">
        <v>0</v>
      </c>
    </row>
    <row r="39" spans="1:7" x14ac:dyDescent="0.25">
      <c r="A39" s="107" t="s">
        <v>79</v>
      </c>
      <c r="B39" s="107" t="s">
        <v>137</v>
      </c>
      <c r="C39" s="106" t="s">
        <v>12</v>
      </c>
      <c r="D39" s="106"/>
      <c r="E39" s="106"/>
      <c r="F39" s="106" t="s">
        <v>12</v>
      </c>
      <c r="G39" s="106">
        <v>0</v>
      </c>
    </row>
    <row r="40" spans="1:7" x14ac:dyDescent="0.25">
      <c r="A40" s="107" t="s">
        <v>106</v>
      </c>
      <c r="B40" s="107" t="s">
        <v>137</v>
      </c>
      <c r="C40" s="106"/>
      <c r="D40" s="106"/>
      <c r="E40" s="106"/>
      <c r="F40" s="106"/>
      <c r="G40" s="106"/>
    </row>
    <row r="41" spans="1:7" x14ac:dyDescent="0.25">
      <c r="A41" s="107" t="s">
        <v>107</v>
      </c>
      <c r="B41" s="107" t="s">
        <v>137</v>
      </c>
      <c r="C41" s="106"/>
      <c r="D41" s="106" t="s">
        <v>12</v>
      </c>
      <c r="E41" s="106"/>
      <c r="F41" s="106" t="s">
        <v>12</v>
      </c>
      <c r="G41" s="106">
        <v>0</v>
      </c>
    </row>
    <row r="42" spans="1:7" x14ac:dyDescent="0.25">
      <c r="A42" s="107" t="s">
        <v>108</v>
      </c>
      <c r="B42" s="107" t="s">
        <v>137</v>
      </c>
      <c r="C42" s="106"/>
      <c r="D42" s="106"/>
      <c r="E42" s="106"/>
      <c r="F42" s="106"/>
      <c r="G42" s="106"/>
    </row>
    <row r="44" spans="1:7" x14ac:dyDescent="0.25">
      <c r="A44" s="318" t="s">
        <v>134</v>
      </c>
      <c r="B44" s="318"/>
      <c r="C44" s="108">
        <f>COUNTIF(C38:C42,"X")</f>
        <v>1</v>
      </c>
      <c r="D44" s="108">
        <f>COUNTIF(D38:D42,"X")</f>
        <v>2</v>
      </c>
      <c r="E44" s="108">
        <f>COUNTIF(E38:E42,"X")</f>
        <v>0</v>
      </c>
      <c r="F44" s="108">
        <f>COUNTIF(F38:F42,"X")</f>
        <v>3</v>
      </c>
      <c r="G44" s="108">
        <f>SUM(G38:G42)</f>
        <v>0</v>
      </c>
    </row>
    <row r="46" spans="1:7" x14ac:dyDescent="0.25">
      <c r="A46" s="318" t="s">
        <v>138</v>
      </c>
      <c r="B46" s="318"/>
      <c r="C46" s="108">
        <f>+C9+C21+C33+C44</f>
        <v>9</v>
      </c>
      <c r="D46" s="108">
        <f>+D9+D21+D33+D44</f>
        <v>7</v>
      </c>
      <c r="E46" s="108">
        <f>+E9+E21+E33+E44</f>
        <v>1</v>
      </c>
      <c r="F46" s="108">
        <f>+F9+F21+F33+F44</f>
        <v>15</v>
      </c>
      <c r="G46" s="108">
        <f>+G9+G21+G33+G44</f>
        <v>0</v>
      </c>
    </row>
  </sheetData>
  <sheetProtection algorithmName="SHA-512" hashValue="9cpOQaLtqnEZWK5yopqzZHqih3mfS5hhYkeksi4sTgb05uhTuah7ESt8bUvx1XsElT9nVscf/zCQvE3JTZluCA==" saltValue="o0FGtCZLuVk3y2+jf6wkIw==" spinCount="100000" sheet="1" objects="1" scenarios="1"/>
  <mergeCells count="25">
    <mergeCell ref="A46:B46"/>
    <mergeCell ref="A35:A37"/>
    <mergeCell ref="B35:B37"/>
    <mergeCell ref="C35:D36"/>
    <mergeCell ref="E35:F36"/>
    <mergeCell ref="G35:G36"/>
    <mergeCell ref="A44:B44"/>
    <mergeCell ref="A23:A25"/>
    <mergeCell ref="B23:B25"/>
    <mergeCell ref="C23:D24"/>
    <mergeCell ref="E23:F24"/>
    <mergeCell ref="G23:G24"/>
    <mergeCell ref="A33:B33"/>
    <mergeCell ref="G1:G2"/>
    <mergeCell ref="A9:B9"/>
    <mergeCell ref="A21:B21"/>
    <mergeCell ref="A1:A3"/>
    <mergeCell ref="B1:B3"/>
    <mergeCell ref="C1:D2"/>
    <mergeCell ref="E1:F2"/>
    <mergeCell ref="A11:A13"/>
    <mergeCell ref="B11:B13"/>
    <mergeCell ref="C11:D12"/>
    <mergeCell ref="E11:F12"/>
    <mergeCell ref="G11:G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vt:i4>
      </vt:variant>
    </vt:vector>
  </HeadingPairs>
  <TitlesOfParts>
    <vt:vector size="29" baseType="lpstr">
      <vt:lpstr>SEC. PLANEACIÓN</vt:lpstr>
      <vt:lpstr>SEC. GENERAL</vt:lpstr>
      <vt:lpstr>TALENTO HUMANO</vt:lpstr>
      <vt:lpstr>DATT</vt:lpstr>
      <vt:lpstr>ESCUELA DE GOBIERNO</vt:lpstr>
      <vt:lpstr>APOYO LOGISTICO</vt:lpstr>
      <vt:lpstr>ARCHIVO GENERAL</vt:lpstr>
      <vt:lpstr>ESPACIO PÚBLICO</vt:lpstr>
      <vt:lpstr>FONDO DE PENSIONES</vt:lpstr>
      <vt:lpstr>SEC. PARTICIPACIÓN</vt:lpstr>
      <vt:lpstr>SEC. EDUCACIÓN</vt:lpstr>
      <vt:lpstr>SEC. HACIENDA</vt:lpstr>
      <vt:lpstr>SEC. INFRAESTRUCTURA</vt:lpstr>
      <vt:lpstr>SEC. INTERIOR</vt:lpstr>
      <vt:lpstr>OFIC. ASES. JURIDICA</vt:lpstr>
      <vt:lpstr>CONTROL DISCIPLINARIO</vt:lpstr>
      <vt:lpstr>COOPERACIÓN INTERNACIONAL</vt:lpstr>
      <vt:lpstr>OFIC. ASES. INFORMATICA</vt:lpstr>
      <vt:lpstr>OFIC. ASES. CONTROL INTERNO</vt:lpstr>
      <vt:lpstr>GESTION DE RIESGO</vt:lpstr>
      <vt:lpstr>DADIS</vt:lpstr>
      <vt:lpstr>DEPTO. ADMIN. VALORIZACIÓN</vt:lpstr>
      <vt:lpstr>COMUNIC. PRENSA</vt:lpstr>
      <vt:lpstr>RESUMEN APOYO</vt:lpstr>
      <vt:lpstr>RESUMEN PROCESOS</vt:lpstr>
      <vt:lpstr>RESUMEN ALERTAS</vt:lpstr>
      <vt:lpstr>'OFIC. ASES. JURIDICA'!_Hlk134191426</vt:lpstr>
      <vt:lpstr>'RESUMEN APOYO'!Área_de_impresión</vt:lpstr>
      <vt:lpstr>'RESUMEN PROCESOS'!Área_de_impresión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Javier Tabares Malo</dc:creator>
  <cp:lastModifiedBy>MS Control Interno</cp:lastModifiedBy>
  <dcterms:created xsi:type="dcterms:W3CDTF">2023-04-19T14:38:51Z</dcterms:created>
  <dcterms:modified xsi:type="dcterms:W3CDTF">2024-09-12T16:34:32Z</dcterms:modified>
</cp:coreProperties>
</file>