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ipachecos\Downloads\"/>
    </mc:Choice>
  </mc:AlternateContent>
  <xr:revisionPtr revIDLastSave="0" documentId="8_{EA78B62A-57CE-412E-8674-D78D8356B053}" xr6:coauthVersionLast="47" xr6:coauthVersionMax="47" xr10:uidLastSave="{00000000-0000-0000-0000-000000000000}"/>
  <bookViews>
    <workbookView xWindow="-120" yWindow="-120" windowWidth="29040" windowHeight="15840" tabRatio="779" xr2:uid="{00000000-000D-0000-FFFF-FFFF00000000}"/>
  </bookViews>
  <sheets>
    <sheet name="SEC. PLANEACIÓN" sheetId="87" r:id="rId1"/>
    <sheet name="SEC. GENERAL" sheetId="88" r:id="rId2"/>
    <sheet name="TALENTO HUMANO" sheetId="89" r:id="rId3"/>
    <sheet name="DATT" sheetId="91" r:id="rId4"/>
    <sheet name="ESCUELA DE GOBIERNO" sheetId="90" r:id="rId5"/>
    <sheet name="APOYO LOGISTICO" sheetId="92" r:id="rId6"/>
    <sheet name="ARCHIVO GENERAL" sheetId="93" r:id="rId7"/>
    <sheet name="ESPACIO PÚBLICO" sheetId="94" r:id="rId8"/>
    <sheet name="FONDO DE PENSIONES" sheetId="95" r:id="rId9"/>
    <sheet name="SEC. PARTICIPACIÓN" sheetId="96" r:id="rId10"/>
    <sheet name="SEC. EDUCACIÓN" sheetId="97" r:id="rId11"/>
    <sheet name="SEC. HACIENDA" sheetId="98" r:id="rId12"/>
    <sheet name="SEC. INFRAESTRUCTURA" sheetId="99" r:id="rId13"/>
    <sheet name="SEC. INTERIOR" sheetId="100" r:id="rId14"/>
    <sheet name="OFIC. ASES. JURIDICA" sheetId="101" r:id="rId15"/>
    <sheet name="CONTROL DISCIPLINARIO" sheetId="102" r:id="rId16"/>
    <sheet name="DESPACHO DEL ALCALDE" sheetId="103" r:id="rId17"/>
    <sheet name="OFIC. ASES. INFORMATICA" sheetId="104" r:id="rId18"/>
    <sheet name="OFIC. ASES. CONTROL INTERNO" sheetId="105" r:id="rId19"/>
    <sheet name="GESTION DE RIESGO" sheetId="106" r:id="rId20"/>
    <sheet name="DADIS" sheetId="107" r:id="rId21"/>
    <sheet name="DEPTO. ADMIN. VALORIZACIÓN" sheetId="108" r:id="rId22"/>
    <sheet name="COMUNIC. PRENSA" sheetId="109" r:id="rId23"/>
    <sheet name="RESUMEN APOYO" sheetId="83" state="hidden" r:id="rId24"/>
    <sheet name="RESUMEN PROCESOS" sheetId="84" state="hidden" r:id="rId25"/>
    <sheet name="RESUMEN ALERTAS" sheetId="85" state="hidden" r:id="rId26"/>
  </sheets>
  <externalReferences>
    <externalReference r:id="rId27"/>
    <externalReference r:id="rId28"/>
  </externalReferences>
  <definedNames>
    <definedName name="_xlnm._FilterDatabase" localSheetId="5" hidden="1">'APOYO LOGISTICO'!$A$13:$AW$20</definedName>
    <definedName name="_xlnm._FilterDatabase" localSheetId="6" hidden="1">'ARCHIVO GENERAL'!$A$13:$AW$25</definedName>
    <definedName name="_xlnm._FilterDatabase" localSheetId="22" hidden="1">'COMUNIC. PRENSA'!$A$13:$AW$17</definedName>
    <definedName name="_xlnm._FilterDatabase" localSheetId="15" hidden="1">'CONTROL DISCIPLINARIO'!$A$13:$AW$18</definedName>
    <definedName name="_xlnm._FilterDatabase" localSheetId="20" hidden="1">DADIS!$A$13:$AW$31</definedName>
    <definedName name="_xlnm._FilterDatabase" localSheetId="3" hidden="1">DATT!$A$13:$AW$19</definedName>
    <definedName name="_xlnm._FilterDatabase" localSheetId="21" hidden="1">'DEPTO. ADMIN. VALORIZACIÓN'!$A$13:$AW$29</definedName>
    <definedName name="_xlnm._FilterDatabase" localSheetId="16" hidden="1">'DESPACHO DEL ALCALDE'!$A$13:$AW$17</definedName>
    <definedName name="_xlnm._FilterDatabase" localSheetId="4" hidden="1">'ESCUELA DE GOBIERNO'!$A$13:$AW$18</definedName>
    <definedName name="_xlnm._FilterDatabase" localSheetId="7" hidden="1">'ESPACIO PÚBLICO'!$A$13:$AW$19</definedName>
    <definedName name="_xlnm._FilterDatabase" localSheetId="8" hidden="1">'FONDO DE PENSIONES'!$A$13:$AW$47</definedName>
    <definedName name="_xlnm._FilterDatabase" localSheetId="19" hidden="1">'GESTION DE RIESGO'!$A$13:$AW$29</definedName>
    <definedName name="_xlnm._FilterDatabase" localSheetId="18" hidden="1">'OFIC. ASES. CONTROL INTERNO'!$A$13:$AW$21</definedName>
    <definedName name="_xlnm._FilterDatabase" localSheetId="17" hidden="1">'OFIC. ASES. INFORMATICA'!$A$13:$AW$25</definedName>
    <definedName name="_xlnm._FilterDatabase" localSheetId="14" hidden="1">'OFIC. ASES. JURIDICA'!$A$13:$AW$36</definedName>
    <definedName name="_xlnm._FilterDatabase" localSheetId="23" hidden="1">'RESUMEN APOYO'!$A$17:$AW$19</definedName>
    <definedName name="_xlnm._FilterDatabase" localSheetId="24" hidden="1">'RESUMEN PROCESOS'!$A$17:$AW$19</definedName>
    <definedName name="_xlnm._FilterDatabase" localSheetId="10" hidden="1">'SEC. EDUCACIÓN'!$A$13:$AW$24</definedName>
    <definedName name="_xlnm._FilterDatabase" localSheetId="1" hidden="1">'SEC. GENERAL'!$A$13:$AW$48</definedName>
    <definedName name="_xlnm._FilterDatabase" localSheetId="11" hidden="1">'SEC. HACIENDA'!$A$13:$AW$28</definedName>
    <definedName name="_xlnm._FilterDatabase" localSheetId="12" hidden="1">'SEC. INFRAESTRUCTURA'!$A$13:$AW$28</definedName>
    <definedName name="_xlnm._FilterDatabase" localSheetId="13" hidden="1">'SEC. INTERIOR'!$A$13:$AW$23</definedName>
    <definedName name="_xlnm._FilterDatabase" localSheetId="9" hidden="1">'SEC. PARTICIPACIÓN'!$A$13:$AW$35</definedName>
    <definedName name="_xlnm._FilterDatabase" localSheetId="0" hidden="1">'SEC. PLANEACIÓN'!$A$13:$AW$35</definedName>
    <definedName name="_xlnm._FilterDatabase" localSheetId="2" hidden="1">'TALENTO HUMANO'!$A$13:$AW$24</definedName>
    <definedName name="_Hlk134191426" localSheetId="5">'APOYO LOGISTICO'!#REF!</definedName>
    <definedName name="_Hlk134191426" localSheetId="6">'ARCHIVO GENERAL'!#REF!</definedName>
    <definedName name="_Hlk134191426" localSheetId="22">'COMUNIC. PRENSA'!#REF!</definedName>
    <definedName name="_Hlk134191426" localSheetId="15">'CONTROL DISCIPLINARIO'!#REF!</definedName>
    <definedName name="_Hlk134191426" localSheetId="20">DADIS!#REF!</definedName>
    <definedName name="_Hlk134191426" localSheetId="3">DATT!#REF!</definedName>
    <definedName name="_Hlk134191426" localSheetId="21">'DEPTO. ADMIN. VALORIZACIÓN'!#REF!</definedName>
    <definedName name="_Hlk134191426" localSheetId="16">'DESPACHO DEL ALCALDE'!#REF!</definedName>
    <definedName name="_Hlk134191426" localSheetId="4">'ESCUELA DE GOBIERNO'!#REF!</definedName>
    <definedName name="_Hlk134191426" localSheetId="7">'ESPACIO PÚBLICO'!#REF!</definedName>
    <definedName name="_Hlk134191426" localSheetId="8">'FONDO DE PENSIONES'!#REF!</definedName>
    <definedName name="_Hlk134191426" localSheetId="19">'GESTION DE RIESGO'!#REF!</definedName>
    <definedName name="_Hlk134191426" localSheetId="18">'OFIC. ASES. CONTROL INTERNO'!#REF!</definedName>
    <definedName name="_Hlk134191426" localSheetId="17">'OFIC. ASES. INFORMATICA'!#REF!</definedName>
    <definedName name="_Hlk134191426" localSheetId="14">'OFIC. ASES. JURIDICA'!$AW$16</definedName>
    <definedName name="_Hlk134191426" localSheetId="10">'SEC. EDUCACIÓN'!#REF!</definedName>
    <definedName name="_Hlk134191426" localSheetId="1">'SEC. GENERAL'!#REF!</definedName>
    <definedName name="_Hlk134191426" localSheetId="11">'SEC. HACIENDA'!#REF!</definedName>
    <definedName name="_Hlk134191426" localSheetId="12">'SEC. INFRAESTRUCTURA'!#REF!</definedName>
    <definedName name="_Hlk134191426" localSheetId="13">'SEC. INTERIOR'!#REF!</definedName>
    <definedName name="_Hlk134191426" localSheetId="9">'SEC. PARTICIPACIÓN'!#REF!</definedName>
    <definedName name="_Hlk134191426" localSheetId="0">'SEC. PLANEACIÓN'!#REF!</definedName>
    <definedName name="_Hlk134191426" localSheetId="2">'TALENTO HUMANO'!#REF!</definedName>
    <definedName name="_Hlk134382244" localSheetId="5">'APOYO LOGISTICO'!#REF!</definedName>
    <definedName name="_Hlk134382244" localSheetId="6">'ARCHIVO GENERAL'!#REF!</definedName>
    <definedName name="_Hlk134382244" localSheetId="22">'COMUNIC. PRENSA'!#REF!</definedName>
    <definedName name="_Hlk134382244" localSheetId="15">'CONTROL DISCIPLINARIO'!#REF!</definedName>
    <definedName name="_Hlk134382244" localSheetId="20">DADIS!#REF!</definedName>
    <definedName name="_Hlk134382244" localSheetId="3">DATT!#REF!</definedName>
    <definedName name="_Hlk134382244" localSheetId="21">'DEPTO. ADMIN. VALORIZACIÓN'!#REF!</definedName>
    <definedName name="_Hlk134382244" localSheetId="16">'DESPACHO DEL ALCALDE'!#REF!</definedName>
    <definedName name="_Hlk134382244" localSheetId="4">'ESCUELA DE GOBIERNO'!#REF!</definedName>
    <definedName name="_Hlk134382244" localSheetId="7">'ESPACIO PÚBLICO'!#REF!</definedName>
    <definedName name="_Hlk134382244" localSheetId="8">'FONDO DE PENSIONES'!#REF!</definedName>
    <definedName name="_Hlk134382244" localSheetId="19">'GESTION DE RIESGO'!#REF!</definedName>
    <definedName name="_Hlk134382244" localSheetId="18">'OFIC. ASES. CONTROL INTERNO'!#REF!</definedName>
    <definedName name="_Hlk134382244" localSheetId="17">'OFIC. ASES. INFORMATICA'!#REF!</definedName>
    <definedName name="_Hlk134382244" localSheetId="14">'OFIC. ASES. JURIDICA'!#REF!</definedName>
    <definedName name="_Hlk134382244" localSheetId="10">'SEC. EDUCACIÓN'!#REF!</definedName>
    <definedName name="_Hlk134382244" localSheetId="1">'SEC. GENERAL'!#REF!</definedName>
    <definedName name="_Hlk134382244" localSheetId="11">'SEC. HACIENDA'!#REF!</definedName>
    <definedName name="_Hlk134382244" localSheetId="12">'SEC. INFRAESTRUCTURA'!#REF!</definedName>
    <definedName name="_Hlk134382244" localSheetId="13">'SEC. INTERIOR'!#REF!</definedName>
    <definedName name="_Hlk134382244" localSheetId="9">'SEC. PARTICIPACIÓN'!#REF!</definedName>
    <definedName name="_Hlk134382244" localSheetId="0">'SEC. PLANEACIÓN'!#REF!</definedName>
    <definedName name="_Hlk134382244" localSheetId="2">'TALENTO HUMANO'!#REF!</definedName>
    <definedName name="_xlnm.Print_Area" localSheetId="23">'RESUMEN APOYO'!$A$17:$AO$53</definedName>
    <definedName name="_xlnm.Print_Area" localSheetId="24">'RESUMEN PROCESOS'!$A$17:$AO$65</definedName>
    <definedName name="TipoDeActivo" localSheetId="23">#REF!</definedName>
    <definedName name="TipoDeActivo" localSheetId="24">#REF!</definedName>
    <definedName name="TipoDeActiv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85" l="1"/>
  <c r="F44" i="85"/>
  <c r="E44" i="85"/>
  <c r="D44" i="85"/>
  <c r="C44" i="85"/>
  <c r="G33" i="85"/>
  <c r="F33" i="85"/>
  <c r="E33" i="85"/>
  <c r="D33" i="85"/>
  <c r="C33" i="85"/>
  <c r="G21" i="85"/>
  <c r="F21" i="85"/>
  <c r="E21" i="85"/>
  <c r="D21" i="85"/>
  <c r="C21" i="85"/>
  <c r="G9" i="85"/>
  <c r="F9" i="85"/>
  <c r="E9" i="85"/>
  <c r="D9" i="85"/>
  <c r="C9" i="85"/>
  <c r="AW52" i="84"/>
  <c r="AV52" i="84"/>
  <c r="AT52" i="84"/>
  <c r="AS52" i="84"/>
  <c r="AR52" i="84"/>
  <c r="AQ52" i="84"/>
  <c r="AP52" i="84"/>
  <c r="AN52" i="84"/>
  <c r="AM52" i="84"/>
  <c r="AL52" i="84"/>
  <c r="AJ52" i="84"/>
  <c r="AI52" i="84"/>
  <c r="AH52" i="84"/>
  <c r="AF52" i="84"/>
  <c r="AE52" i="84"/>
  <c r="AC52" i="84"/>
  <c r="AB52" i="84"/>
  <c r="AA52" i="84"/>
  <c r="Z52" i="84"/>
  <c r="Y52" i="84"/>
  <c r="X52" i="84"/>
  <c r="W52" i="84"/>
  <c r="V52" i="84"/>
  <c r="U52" i="84"/>
  <c r="T52" i="84"/>
  <c r="S52" i="84"/>
  <c r="R52" i="84"/>
  <c r="N52" i="84"/>
  <c r="M52" i="84"/>
  <c r="L52" i="84"/>
  <c r="K52" i="84"/>
  <c r="J52" i="84"/>
  <c r="I52" i="84"/>
  <c r="H52" i="84"/>
  <c r="G52" i="84"/>
  <c r="AT51" i="84"/>
  <c r="AN49" i="84"/>
  <c r="AM49" i="84"/>
  <c r="AL49" i="84"/>
  <c r="AJ49" i="84"/>
  <c r="AI49" i="84"/>
  <c r="AH49" i="84"/>
  <c r="AG49" i="84"/>
  <c r="AF49" i="84"/>
  <c r="AE49" i="84"/>
  <c r="AC49" i="84"/>
  <c r="AB49" i="84"/>
  <c r="AA49" i="84"/>
  <c r="Z49" i="84"/>
  <c r="Y49" i="84"/>
  <c r="X49" i="84"/>
  <c r="W49" i="84"/>
  <c r="V49" i="84"/>
  <c r="U49" i="84"/>
  <c r="T49" i="84"/>
  <c r="S49" i="84"/>
  <c r="R49" i="84"/>
  <c r="N49" i="84"/>
  <c r="Q47" i="84" s="1"/>
  <c r="M49" i="84"/>
  <c r="P47" i="84" s="1"/>
  <c r="L49" i="84"/>
  <c r="O47" i="84" s="1"/>
  <c r="K49" i="84"/>
  <c r="J49" i="84"/>
  <c r="I49" i="84"/>
  <c r="H49" i="84"/>
  <c r="G49" i="84"/>
  <c r="AN48" i="84"/>
  <c r="AM48" i="84"/>
  <c r="AL48" i="84"/>
  <c r="AJ48" i="84"/>
  <c r="AI48" i="84"/>
  <c r="AH48" i="84"/>
  <c r="AG48" i="84"/>
  <c r="AF48" i="84"/>
  <c r="AE48" i="84"/>
  <c r="AC48" i="84"/>
  <c r="AB48" i="84"/>
  <c r="AA48" i="84"/>
  <c r="Z48" i="84"/>
  <c r="Y48" i="84"/>
  <c r="X48" i="84"/>
  <c r="W48" i="84"/>
  <c r="V48" i="84"/>
  <c r="U48" i="84"/>
  <c r="T48" i="84"/>
  <c r="S48" i="84"/>
  <c r="R48" i="84"/>
  <c r="N48" i="84"/>
  <c r="M48" i="84"/>
  <c r="L48" i="84"/>
  <c r="K48" i="84"/>
  <c r="J48" i="84"/>
  <c r="I48" i="84"/>
  <c r="H48" i="84"/>
  <c r="G48" i="84"/>
  <c r="AN47" i="84"/>
  <c r="AM47" i="84"/>
  <c r="AL47" i="84"/>
  <c r="AJ47" i="84"/>
  <c r="AI47" i="84"/>
  <c r="AH47" i="84"/>
  <c r="AG47" i="84"/>
  <c r="AF47" i="84"/>
  <c r="AE47" i="84"/>
  <c r="AC47" i="84"/>
  <c r="AB47" i="84"/>
  <c r="AA47" i="84"/>
  <c r="Z47" i="84"/>
  <c r="Y47" i="84"/>
  <c r="X47" i="84"/>
  <c r="W47" i="84"/>
  <c r="V47" i="84"/>
  <c r="U47" i="84"/>
  <c r="T47" i="84"/>
  <c r="S47" i="84"/>
  <c r="R47" i="84"/>
  <c r="N47" i="84"/>
  <c r="M47" i="84"/>
  <c r="L47" i="84"/>
  <c r="K47" i="84"/>
  <c r="J47" i="84"/>
  <c r="I47" i="84"/>
  <c r="H47" i="84"/>
  <c r="G47" i="84"/>
  <c r="C47" i="84"/>
  <c r="D47" i="84" s="1"/>
  <c r="AN46" i="84"/>
  <c r="AM46" i="84"/>
  <c r="AL46" i="84"/>
  <c r="AJ46" i="84"/>
  <c r="AI46" i="84"/>
  <c r="AH46" i="84"/>
  <c r="AF46" i="84"/>
  <c r="AE46" i="84"/>
  <c r="AC46" i="84"/>
  <c r="AB46" i="84"/>
  <c r="AA46" i="84"/>
  <c r="Z46" i="84"/>
  <c r="Y46" i="84"/>
  <c r="X46" i="84"/>
  <c r="W46" i="84"/>
  <c r="V46" i="84"/>
  <c r="U46" i="84"/>
  <c r="T46" i="84"/>
  <c r="S46" i="84"/>
  <c r="R46" i="84"/>
  <c r="N46" i="84"/>
  <c r="M46" i="84"/>
  <c r="L46" i="84"/>
  <c r="O44" i="84" s="1"/>
  <c r="K46" i="84"/>
  <c r="J46" i="84"/>
  <c r="I46" i="84"/>
  <c r="H46" i="84"/>
  <c r="G46" i="84"/>
  <c r="AN45" i="84"/>
  <c r="AM45" i="84"/>
  <c r="AL45" i="84"/>
  <c r="AJ45" i="84"/>
  <c r="AI45" i="84"/>
  <c r="AH45" i="84"/>
  <c r="AF45" i="84"/>
  <c r="AE45" i="84"/>
  <c r="AC45" i="84"/>
  <c r="AB45" i="84"/>
  <c r="AA45" i="84"/>
  <c r="Z45" i="84"/>
  <c r="Y45" i="84"/>
  <c r="X45" i="84"/>
  <c r="W45" i="84"/>
  <c r="V45" i="84"/>
  <c r="U45" i="84"/>
  <c r="T45" i="84"/>
  <c r="S45" i="84"/>
  <c r="R45" i="84"/>
  <c r="N45" i="84"/>
  <c r="M45" i="84"/>
  <c r="L45" i="84"/>
  <c r="K45" i="84"/>
  <c r="J45" i="84"/>
  <c r="I45" i="84"/>
  <c r="H45" i="84"/>
  <c r="G45" i="84"/>
  <c r="AN44" i="84"/>
  <c r="AM44" i="84"/>
  <c r="AL44" i="84"/>
  <c r="AJ44" i="84"/>
  <c r="AI44" i="84"/>
  <c r="AH44" i="84"/>
  <c r="AF44" i="84"/>
  <c r="AE44" i="84"/>
  <c r="AC44" i="84"/>
  <c r="AB44" i="84"/>
  <c r="AA44" i="84"/>
  <c r="Z44" i="84"/>
  <c r="Y44" i="84"/>
  <c r="X44" i="84"/>
  <c r="W44" i="84"/>
  <c r="V44" i="84"/>
  <c r="U44" i="84"/>
  <c r="T44" i="84"/>
  <c r="S44" i="84"/>
  <c r="R44" i="84"/>
  <c r="Q44" i="84"/>
  <c r="P44" i="84"/>
  <c r="N44" i="84"/>
  <c r="M44" i="84"/>
  <c r="L44" i="84"/>
  <c r="K44" i="84"/>
  <c r="J44" i="84"/>
  <c r="I44" i="84"/>
  <c r="H44" i="84"/>
  <c r="G44" i="84"/>
  <c r="C44" i="84"/>
  <c r="D44" i="84" s="1"/>
  <c r="AN43" i="84"/>
  <c r="AM43" i="84"/>
  <c r="AL43" i="84"/>
  <c r="AJ43" i="84"/>
  <c r="AI43" i="84"/>
  <c r="AH43" i="84"/>
  <c r="AF43" i="84"/>
  <c r="AE43" i="84"/>
  <c r="AC43" i="84"/>
  <c r="AB43" i="84"/>
  <c r="AA43" i="84"/>
  <c r="Z43" i="84"/>
  <c r="Y43" i="84"/>
  <c r="X43" i="84"/>
  <c r="W43" i="84"/>
  <c r="V43" i="84"/>
  <c r="U43" i="84"/>
  <c r="T43" i="84"/>
  <c r="S43" i="84"/>
  <c r="R43" i="84"/>
  <c r="N43" i="84"/>
  <c r="Q41" i="84" s="1"/>
  <c r="M43" i="84"/>
  <c r="P41" i="84" s="1"/>
  <c r="L43" i="84"/>
  <c r="O41" i="84" s="1"/>
  <c r="K43" i="84"/>
  <c r="J43" i="84"/>
  <c r="I43" i="84"/>
  <c r="H43" i="84"/>
  <c r="G43" i="84"/>
  <c r="AN42" i="84"/>
  <c r="AM42" i="84"/>
  <c r="AL42" i="84"/>
  <c r="AJ42" i="84"/>
  <c r="AI42" i="84"/>
  <c r="AH42" i="84"/>
  <c r="AF42" i="84"/>
  <c r="AE42" i="84"/>
  <c r="AC42" i="84"/>
  <c r="AB42" i="84"/>
  <c r="AA42" i="84"/>
  <c r="Z42" i="84"/>
  <c r="Y42" i="84"/>
  <c r="X42" i="84"/>
  <c r="W42" i="84"/>
  <c r="V42" i="84"/>
  <c r="U42" i="84"/>
  <c r="T42" i="84"/>
  <c r="S42" i="84"/>
  <c r="R42" i="84"/>
  <c r="N42" i="84"/>
  <c r="M42" i="84"/>
  <c r="L42" i="84"/>
  <c r="K42" i="84"/>
  <c r="J42" i="84"/>
  <c r="I42" i="84"/>
  <c r="H42" i="84"/>
  <c r="G42" i="84"/>
  <c r="AN41" i="84"/>
  <c r="AM41" i="84"/>
  <c r="AL41" i="84"/>
  <c r="AJ41" i="84"/>
  <c r="AI41" i="84"/>
  <c r="AH41" i="84"/>
  <c r="AF41" i="84"/>
  <c r="AE41" i="84"/>
  <c r="AC41" i="84"/>
  <c r="AB41" i="84"/>
  <c r="AA41" i="84"/>
  <c r="Z41" i="84"/>
  <c r="Y41" i="84"/>
  <c r="X41" i="84"/>
  <c r="W41" i="84"/>
  <c r="V41" i="84"/>
  <c r="U41" i="84"/>
  <c r="T41" i="84"/>
  <c r="S41" i="84"/>
  <c r="R41" i="84"/>
  <c r="N41" i="84"/>
  <c r="M41" i="84"/>
  <c r="L41" i="84"/>
  <c r="K41" i="84"/>
  <c r="J41" i="84"/>
  <c r="I41" i="84"/>
  <c r="H41" i="84"/>
  <c r="G41" i="84"/>
  <c r="C41" i="84"/>
  <c r="D41" i="84" s="1"/>
  <c r="AN40" i="84"/>
  <c r="AM40" i="84"/>
  <c r="AL40" i="84"/>
  <c r="AJ40" i="84"/>
  <c r="AI40" i="84"/>
  <c r="AH40" i="84"/>
  <c r="AF40" i="84"/>
  <c r="AE40" i="84"/>
  <c r="AC40" i="84"/>
  <c r="AB40" i="84"/>
  <c r="AA40" i="84"/>
  <c r="Z40" i="84"/>
  <c r="Y40" i="84"/>
  <c r="X40" i="84"/>
  <c r="W40" i="84"/>
  <c r="V40" i="84"/>
  <c r="U40" i="84"/>
  <c r="T40" i="84"/>
  <c r="S40" i="84"/>
  <c r="R40" i="84"/>
  <c r="N40" i="84"/>
  <c r="M40" i="84"/>
  <c r="L40" i="84"/>
  <c r="K40" i="84"/>
  <c r="J40" i="84"/>
  <c r="I40" i="84"/>
  <c r="H40" i="84"/>
  <c r="G40" i="84"/>
  <c r="AN39" i="84"/>
  <c r="AM39" i="84"/>
  <c r="AL39" i="84"/>
  <c r="AJ39" i="84"/>
  <c r="AI39" i="84"/>
  <c r="AH39" i="84"/>
  <c r="AF39" i="84"/>
  <c r="AE39" i="84"/>
  <c r="AC39" i="84"/>
  <c r="AB39" i="84"/>
  <c r="AA39" i="84"/>
  <c r="Z39" i="84"/>
  <c r="Y39" i="84"/>
  <c r="X39" i="84"/>
  <c r="W39" i="84"/>
  <c r="V39" i="84"/>
  <c r="U39" i="84"/>
  <c r="T39" i="84"/>
  <c r="S39" i="84"/>
  <c r="R39" i="84"/>
  <c r="N39" i="84"/>
  <c r="M39" i="84"/>
  <c r="L39" i="84"/>
  <c r="K39" i="84"/>
  <c r="J39" i="84"/>
  <c r="I39" i="84"/>
  <c r="H39" i="84"/>
  <c r="G39" i="84"/>
  <c r="AN38" i="84"/>
  <c r="AM38" i="84"/>
  <c r="AL38" i="84"/>
  <c r="AJ38" i="84"/>
  <c r="AI38" i="84"/>
  <c r="AH38" i="84"/>
  <c r="AF38" i="84"/>
  <c r="AE38" i="84"/>
  <c r="AC38" i="84"/>
  <c r="AB38" i="84"/>
  <c r="AA38" i="84"/>
  <c r="Z38" i="84"/>
  <c r="Y38" i="84"/>
  <c r="X38" i="84"/>
  <c r="W38" i="84"/>
  <c r="V38" i="84"/>
  <c r="U38" i="84"/>
  <c r="T38" i="84"/>
  <c r="S38" i="84"/>
  <c r="R38" i="84"/>
  <c r="Q38" i="84"/>
  <c r="P38" i="84"/>
  <c r="O38" i="84"/>
  <c r="N38" i="84"/>
  <c r="M38" i="84"/>
  <c r="L38" i="84"/>
  <c r="K38" i="84"/>
  <c r="J38" i="84"/>
  <c r="I38" i="84"/>
  <c r="H38" i="84"/>
  <c r="G38" i="84"/>
  <c r="C38" i="84"/>
  <c r="D38" i="84" s="1"/>
  <c r="AN37" i="84"/>
  <c r="AM37" i="84"/>
  <c r="AL37" i="84"/>
  <c r="AJ37" i="84"/>
  <c r="AI37" i="84"/>
  <c r="AH37" i="84"/>
  <c r="AF37" i="84"/>
  <c r="AE37" i="84"/>
  <c r="AC37" i="84"/>
  <c r="AB37" i="84"/>
  <c r="AA37" i="84"/>
  <c r="Z37" i="84"/>
  <c r="Y37" i="84"/>
  <c r="X37" i="84"/>
  <c r="W37" i="84"/>
  <c r="V37" i="84"/>
  <c r="U37" i="84"/>
  <c r="T37" i="84"/>
  <c r="S37" i="84"/>
  <c r="R37" i="84"/>
  <c r="N37" i="84"/>
  <c r="M37" i="84"/>
  <c r="L37" i="84"/>
  <c r="K37" i="84"/>
  <c r="J37" i="84"/>
  <c r="I37" i="84"/>
  <c r="H37" i="84"/>
  <c r="G37" i="84"/>
  <c r="AN36" i="84"/>
  <c r="AM36" i="84"/>
  <c r="AL36" i="84"/>
  <c r="AJ36" i="84"/>
  <c r="AI36" i="84"/>
  <c r="AH36" i="84"/>
  <c r="AF36" i="84"/>
  <c r="AE36" i="84"/>
  <c r="AC36" i="84"/>
  <c r="AB36" i="84"/>
  <c r="AA36" i="84"/>
  <c r="Z36" i="84"/>
  <c r="Y36" i="84"/>
  <c r="X36" i="84"/>
  <c r="W36" i="84"/>
  <c r="V36" i="84"/>
  <c r="U36" i="84"/>
  <c r="T36" i="84"/>
  <c r="S36" i="84"/>
  <c r="R36" i="84"/>
  <c r="N36" i="84"/>
  <c r="M36" i="84"/>
  <c r="L36" i="84"/>
  <c r="K36" i="84"/>
  <c r="J36" i="84"/>
  <c r="I36" i="84"/>
  <c r="H36" i="84"/>
  <c r="G36" i="84"/>
  <c r="AN35" i="84"/>
  <c r="AM35" i="84"/>
  <c r="AL35" i="84"/>
  <c r="AJ35" i="84"/>
  <c r="AI35" i="84"/>
  <c r="AH35" i="84"/>
  <c r="AF35" i="84"/>
  <c r="AE35" i="84"/>
  <c r="AC35" i="84"/>
  <c r="AB35" i="84"/>
  <c r="AA35" i="84"/>
  <c r="Z35" i="84"/>
  <c r="Y35" i="84"/>
  <c r="X35" i="84"/>
  <c r="W35" i="84"/>
  <c r="V35" i="84"/>
  <c r="U35" i="84"/>
  <c r="T35" i="84"/>
  <c r="S35" i="84"/>
  <c r="R35" i="84"/>
  <c r="N35" i="84"/>
  <c r="M35" i="84"/>
  <c r="L35" i="84"/>
  <c r="K35" i="84"/>
  <c r="J35" i="84"/>
  <c r="I35" i="84"/>
  <c r="H35" i="84"/>
  <c r="G35" i="84"/>
  <c r="C35" i="84"/>
  <c r="AN34" i="84"/>
  <c r="AM34" i="84"/>
  <c r="AL34" i="84"/>
  <c r="AJ34" i="84"/>
  <c r="AI34" i="84"/>
  <c r="AH34" i="84"/>
  <c r="AF34" i="84"/>
  <c r="AE34" i="84"/>
  <c r="AC34" i="84"/>
  <c r="AB34" i="84"/>
  <c r="AA34" i="84"/>
  <c r="Z34" i="84"/>
  <c r="Y34" i="84"/>
  <c r="X34" i="84"/>
  <c r="W34" i="84"/>
  <c r="V34" i="84"/>
  <c r="U34" i="84"/>
  <c r="T34" i="84"/>
  <c r="S34" i="84"/>
  <c r="R34" i="84"/>
  <c r="N34" i="84"/>
  <c r="M34" i="84"/>
  <c r="L34" i="84"/>
  <c r="K34" i="84"/>
  <c r="J34" i="84"/>
  <c r="I34" i="84"/>
  <c r="H34" i="84"/>
  <c r="G34" i="84"/>
  <c r="AN33" i="84"/>
  <c r="AM33" i="84"/>
  <c r="AL33" i="84"/>
  <c r="AJ33" i="84"/>
  <c r="AI33" i="84"/>
  <c r="AH33" i="84"/>
  <c r="AF33" i="84"/>
  <c r="AE33" i="84"/>
  <c r="AC33" i="84"/>
  <c r="AB33" i="84"/>
  <c r="AA33" i="84"/>
  <c r="Z33" i="84"/>
  <c r="Y33" i="84"/>
  <c r="X33" i="84"/>
  <c r="W33" i="84"/>
  <c r="V33" i="84"/>
  <c r="U33" i="84"/>
  <c r="T33" i="84"/>
  <c r="S33" i="84"/>
  <c r="R33" i="84"/>
  <c r="N33" i="84"/>
  <c r="M33" i="84"/>
  <c r="L33" i="84"/>
  <c r="K33" i="84"/>
  <c r="J33" i="84"/>
  <c r="I33" i="84"/>
  <c r="H33" i="84"/>
  <c r="G33" i="84"/>
  <c r="AN32" i="84"/>
  <c r="AM32" i="84"/>
  <c r="AL32" i="84"/>
  <c r="AJ32" i="84"/>
  <c r="AI32" i="84"/>
  <c r="AH32" i="84"/>
  <c r="AF32" i="84"/>
  <c r="AE32" i="84"/>
  <c r="AC32" i="84"/>
  <c r="AB32" i="84"/>
  <c r="AA32" i="84"/>
  <c r="Z32" i="84"/>
  <c r="Y32" i="84"/>
  <c r="X32" i="84"/>
  <c r="W32" i="84"/>
  <c r="V32" i="84"/>
  <c r="U32" i="84"/>
  <c r="T32" i="84"/>
  <c r="S32" i="84"/>
  <c r="R32" i="84"/>
  <c r="N32" i="84"/>
  <c r="M32" i="84"/>
  <c r="L32" i="84"/>
  <c r="K32" i="84"/>
  <c r="J32" i="84"/>
  <c r="I32" i="84"/>
  <c r="H32" i="84"/>
  <c r="G32" i="84"/>
  <c r="C32" i="84"/>
  <c r="AN31" i="84"/>
  <c r="AM31" i="84"/>
  <c r="AL31" i="84"/>
  <c r="AJ31" i="84"/>
  <c r="AI31" i="84"/>
  <c r="AH31" i="84"/>
  <c r="AF31" i="84"/>
  <c r="AE31" i="84"/>
  <c r="AC31" i="84"/>
  <c r="AB31" i="84"/>
  <c r="AA31" i="84"/>
  <c r="Z31" i="84"/>
  <c r="Y31" i="84"/>
  <c r="X31" i="84"/>
  <c r="W31" i="84"/>
  <c r="V31" i="84"/>
  <c r="U31" i="84"/>
  <c r="T31" i="84"/>
  <c r="S31" i="84"/>
  <c r="R31" i="84"/>
  <c r="N31" i="84"/>
  <c r="M31" i="84"/>
  <c r="L31" i="84"/>
  <c r="K31" i="84"/>
  <c r="J31" i="84"/>
  <c r="I31" i="84"/>
  <c r="H31" i="84"/>
  <c r="G31" i="84"/>
  <c r="AN30" i="84"/>
  <c r="AM30" i="84"/>
  <c r="AL30" i="84"/>
  <c r="AJ30" i="84"/>
  <c r="AI30" i="84"/>
  <c r="AH30" i="84"/>
  <c r="AF30" i="84"/>
  <c r="AE30" i="84"/>
  <c r="AC30" i="84"/>
  <c r="AB30" i="84"/>
  <c r="AA30" i="84"/>
  <c r="Z30" i="84"/>
  <c r="Y30" i="84"/>
  <c r="X30" i="84"/>
  <c r="W30" i="84"/>
  <c r="V30" i="84"/>
  <c r="U30" i="84"/>
  <c r="T30" i="84"/>
  <c r="S30" i="84"/>
  <c r="R30" i="84"/>
  <c r="N30" i="84"/>
  <c r="M30" i="84"/>
  <c r="L30" i="84"/>
  <c r="K30" i="84"/>
  <c r="J30" i="84"/>
  <c r="I30" i="84"/>
  <c r="H30" i="84"/>
  <c r="G30" i="84"/>
  <c r="AN29" i="84"/>
  <c r="AM29" i="84"/>
  <c r="AL29" i="84"/>
  <c r="AJ29" i="84"/>
  <c r="AI29" i="84"/>
  <c r="AH29" i="84"/>
  <c r="AF29" i="84"/>
  <c r="AE29" i="84"/>
  <c r="AC29" i="84"/>
  <c r="AB29" i="84"/>
  <c r="AA29" i="84"/>
  <c r="Z29" i="84"/>
  <c r="Y29" i="84"/>
  <c r="X29" i="84"/>
  <c r="W29" i="84"/>
  <c r="V29" i="84"/>
  <c r="U29" i="84"/>
  <c r="T29" i="84"/>
  <c r="S29" i="84"/>
  <c r="R29" i="84"/>
  <c r="N29" i="84"/>
  <c r="M29" i="84"/>
  <c r="L29" i="84"/>
  <c r="K29" i="84"/>
  <c r="J29" i="84"/>
  <c r="I29" i="84"/>
  <c r="H29" i="84"/>
  <c r="G29" i="84"/>
  <c r="C29" i="84"/>
  <c r="AN28" i="84"/>
  <c r="AM28" i="84"/>
  <c r="AL28" i="84"/>
  <c r="AJ28" i="84"/>
  <c r="AI28" i="84"/>
  <c r="AH28" i="84"/>
  <c r="AF28" i="84"/>
  <c r="AE28" i="84"/>
  <c r="AC28" i="84"/>
  <c r="AB28" i="84"/>
  <c r="AA28" i="84"/>
  <c r="Z28" i="84"/>
  <c r="Y28" i="84"/>
  <c r="X28" i="84"/>
  <c r="W28" i="84"/>
  <c r="V28" i="84"/>
  <c r="U28" i="84"/>
  <c r="T28" i="84"/>
  <c r="S28" i="84"/>
  <c r="R28" i="84"/>
  <c r="N28" i="84"/>
  <c r="M28" i="84"/>
  <c r="L28" i="84"/>
  <c r="K28" i="84"/>
  <c r="J28" i="84"/>
  <c r="I28" i="84"/>
  <c r="H28" i="84"/>
  <c r="G28" i="84"/>
  <c r="AN27" i="84"/>
  <c r="AM27" i="84"/>
  <c r="AL27" i="84"/>
  <c r="AJ27" i="84"/>
  <c r="AI27" i="84"/>
  <c r="AH27" i="84"/>
  <c r="AF27" i="84"/>
  <c r="AE27" i="84"/>
  <c r="AC27" i="84"/>
  <c r="AB27" i="84"/>
  <c r="AA27" i="84"/>
  <c r="Z27" i="84"/>
  <c r="Y27" i="84"/>
  <c r="X27" i="84"/>
  <c r="W27" i="84"/>
  <c r="V27" i="84"/>
  <c r="U27" i="84"/>
  <c r="T27" i="84"/>
  <c r="S27" i="84"/>
  <c r="R27" i="84"/>
  <c r="N27" i="84"/>
  <c r="M27" i="84"/>
  <c r="L27" i="84"/>
  <c r="K27" i="84"/>
  <c r="J27" i="84"/>
  <c r="I27" i="84"/>
  <c r="H27" i="84"/>
  <c r="G27" i="84"/>
  <c r="AN26" i="84"/>
  <c r="AM26" i="84"/>
  <c r="AL26" i="84"/>
  <c r="AJ26" i="84"/>
  <c r="AI26" i="84"/>
  <c r="AH26" i="84"/>
  <c r="AF26" i="84"/>
  <c r="AE26" i="84"/>
  <c r="AC26" i="84"/>
  <c r="AB26" i="84"/>
  <c r="AA26" i="84"/>
  <c r="Z26" i="84"/>
  <c r="Y26" i="84"/>
  <c r="X26" i="84"/>
  <c r="W26" i="84"/>
  <c r="V26" i="84"/>
  <c r="U26" i="84"/>
  <c r="T26" i="84"/>
  <c r="S26" i="84"/>
  <c r="R26" i="84"/>
  <c r="N26" i="84"/>
  <c r="M26" i="84"/>
  <c r="L26" i="84"/>
  <c r="K26" i="84"/>
  <c r="J26" i="84"/>
  <c r="I26" i="84"/>
  <c r="H26" i="84"/>
  <c r="G26" i="84"/>
  <c r="C26" i="84"/>
  <c r="AN25" i="84"/>
  <c r="AM25" i="84"/>
  <c r="AL25" i="84"/>
  <c r="AJ25" i="84"/>
  <c r="AI25" i="84"/>
  <c r="AH25" i="84"/>
  <c r="AF25" i="84"/>
  <c r="AE25" i="84"/>
  <c r="AC25" i="84"/>
  <c r="AB25" i="84"/>
  <c r="AA25" i="84"/>
  <c r="Z25" i="84"/>
  <c r="Y25" i="84"/>
  <c r="X25" i="84"/>
  <c r="W25" i="84"/>
  <c r="V25" i="84"/>
  <c r="U25" i="84"/>
  <c r="T25" i="84"/>
  <c r="S25" i="84"/>
  <c r="R25" i="84"/>
  <c r="N25" i="84"/>
  <c r="M25" i="84"/>
  <c r="L25" i="84"/>
  <c r="K25" i="84"/>
  <c r="J25" i="84"/>
  <c r="I25" i="84"/>
  <c r="H25" i="84"/>
  <c r="G25" i="84"/>
  <c r="AN24" i="84"/>
  <c r="AM24" i="84"/>
  <c r="AL24" i="84"/>
  <c r="AJ24" i="84"/>
  <c r="AI24" i="84"/>
  <c r="AH24" i="84"/>
  <c r="AF24" i="84"/>
  <c r="AE24" i="84"/>
  <c r="AC24" i="84"/>
  <c r="AB24" i="84"/>
  <c r="AA24" i="84"/>
  <c r="Z24" i="84"/>
  <c r="Y24" i="84"/>
  <c r="X24" i="84"/>
  <c r="W24" i="84"/>
  <c r="V24" i="84"/>
  <c r="U24" i="84"/>
  <c r="T24" i="84"/>
  <c r="S24" i="84"/>
  <c r="R24" i="84"/>
  <c r="N24" i="84"/>
  <c r="M24" i="84"/>
  <c r="L24" i="84"/>
  <c r="K24" i="84"/>
  <c r="J24" i="84"/>
  <c r="I24" i="84"/>
  <c r="H24" i="84"/>
  <c r="G24" i="84"/>
  <c r="AN23" i="84"/>
  <c r="AM23" i="84"/>
  <c r="AL23" i="84"/>
  <c r="AJ23" i="84"/>
  <c r="AI23" i="84"/>
  <c r="AH23" i="84"/>
  <c r="AF23" i="84"/>
  <c r="AE23" i="84"/>
  <c r="AC23" i="84"/>
  <c r="AB23" i="84"/>
  <c r="AA23" i="84"/>
  <c r="Z23" i="84"/>
  <c r="Y23" i="84"/>
  <c r="X23" i="84"/>
  <c r="W23" i="84"/>
  <c r="V23" i="84"/>
  <c r="U23" i="84"/>
  <c r="T23" i="84"/>
  <c r="S23" i="84"/>
  <c r="R23" i="84"/>
  <c r="N23" i="84"/>
  <c r="M23" i="84"/>
  <c r="L23" i="84"/>
  <c r="K23" i="84"/>
  <c r="J23" i="84"/>
  <c r="I23" i="84"/>
  <c r="H23" i="84"/>
  <c r="G23" i="84"/>
  <c r="C23" i="84"/>
  <c r="AN22" i="84"/>
  <c r="AM22" i="84"/>
  <c r="AL22" i="84"/>
  <c r="AJ22" i="84"/>
  <c r="AI22" i="84"/>
  <c r="AH22" i="84"/>
  <c r="AF22" i="84"/>
  <c r="AE22" i="84"/>
  <c r="AC22" i="84"/>
  <c r="AB22" i="84"/>
  <c r="AA22" i="84"/>
  <c r="Z22" i="84"/>
  <c r="Y22" i="84"/>
  <c r="X22" i="84"/>
  <c r="W22" i="84"/>
  <c r="V22" i="84"/>
  <c r="U22" i="84"/>
  <c r="T22" i="84"/>
  <c r="S22" i="84"/>
  <c r="R22" i="84"/>
  <c r="N22" i="84"/>
  <c r="M22" i="84"/>
  <c r="L22" i="84"/>
  <c r="K22" i="84"/>
  <c r="J22" i="84"/>
  <c r="I22" i="84"/>
  <c r="H22" i="84"/>
  <c r="G22" i="84"/>
  <c r="AN21" i="84"/>
  <c r="AM21" i="84"/>
  <c r="AL21" i="84"/>
  <c r="AJ21" i="84"/>
  <c r="AI21" i="84"/>
  <c r="AH21" i="84"/>
  <c r="AF21" i="84"/>
  <c r="AE21" i="84"/>
  <c r="AC21" i="84"/>
  <c r="AB21" i="84"/>
  <c r="AA21" i="84"/>
  <c r="Z21" i="84"/>
  <c r="Y21" i="84"/>
  <c r="X21" i="84"/>
  <c r="W21" i="84"/>
  <c r="V21" i="84"/>
  <c r="U21" i="84"/>
  <c r="T21" i="84"/>
  <c r="S21" i="84"/>
  <c r="R21" i="84"/>
  <c r="N21" i="84"/>
  <c r="M21" i="84"/>
  <c r="L21" i="84"/>
  <c r="K21" i="84"/>
  <c r="J21" i="84"/>
  <c r="I21" i="84"/>
  <c r="H21" i="84"/>
  <c r="G21" i="84"/>
  <c r="AW20" i="84"/>
  <c r="AW51" i="84" s="1"/>
  <c r="AV20" i="84"/>
  <c r="AV51" i="84" s="1"/>
  <c r="AS20" i="84"/>
  <c r="AS51" i="84" s="1"/>
  <c r="AR20" i="84"/>
  <c r="AR51" i="84" s="1"/>
  <c r="AQ20" i="84"/>
  <c r="AQ51" i="84" s="1"/>
  <c r="AP20" i="84"/>
  <c r="AP51" i="84" s="1"/>
  <c r="AN20" i="84"/>
  <c r="AM20" i="84"/>
  <c r="AL20" i="84"/>
  <c r="AJ20" i="84"/>
  <c r="AI20" i="84"/>
  <c r="AH20" i="84"/>
  <c r="AF20" i="84"/>
  <c r="AE20" i="84"/>
  <c r="AC20" i="84"/>
  <c r="AB20" i="84"/>
  <c r="AA20" i="84"/>
  <c r="Z20" i="84"/>
  <c r="Y20" i="84"/>
  <c r="X20" i="84"/>
  <c r="W20" i="84"/>
  <c r="V20" i="84"/>
  <c r="U20" i="84"/>
  <c r="T20" i="84"/>
  <c r="S20" i="84"/>
  <c r="R20" i="84"/>
  <c r="N20" i="84"/>
  <c r="M20" i="84"/>
  <c r="L20" i="84"/>
  <c r="K20" i="84"/>
  <c r="J20" i="84"/>
  <c r="I20" i="84"/>
  <c r="H20" i="84"/>
  <c r="G20" i="84"/>
  <c r="C20" i="84"/>
  <c r="AN40" i="83"/>
  <c r="AM40" i="83"/>
  <c r="AL40" i="83"/>
  <c r="AJ40" i="83"/>
  <c r="AI40" i="83"/>
  <c r="AH40" i="83"/>
  <c r="AF40" i="83"/>
  <c r="AE40" i="83"/>
  <c r="AC40" i="83"/>
  <c r="AB40" i="83"/>
  <c r="AA40" i="83"/>
  <c r="Z40" i="83"/>
  <c r="Y40" i="83"/>
  <c r="X40" i="83"/>
  <c r="W40" i="83"/>
  <c r="V40" i="83"/>
  <c r="U40" i="83"/>
  <c r="T40" i="83"/>
  <c r="S40" i="83"/>
  <c r="R40" i="83"/>
  <c r="N40" i="83"/>
  <c r="M40" i="83"/>
  <c r="L40" i="83"/>
  <c r="K40" i="83"/>
  <c r="J40" i="83"/>
  <c r="I40" i="83"/>
  <c r="H40" i="83"/>
  <c r="G40" i="83"/>
  <c r="AN37" i="83"/>
  <c r="AM37" i="83"/>
  <c r="AL37" i="83"/>
  <c r="AJ37" i="83"/>
  <c r="AI37" i="83"/>
  <c r="AH37" i="83"/>
  <c r="AF37" i="83"/>
  <c r="AE37" i="83"/>
  <c r="AC37" i="83"/>
  <c r="AB37" i="83"/>
  <c r="AA37" i="83"/>
  <c r="Z37" i="83"/>
  <c r="Y37" i="83"/>
  <c r="X37" i="83"/>
  <c r="W37" i="83"/>
  <c r="V37" i="83"/>
  <c r="U37" i="83"/>
  <c r="T37" i="83"/>
  <c r="S37" i="83"/>
  <c r="R37" i="83"/>
  <c r="N37" i="83"/>
  <c r="M37" i="83"/>
  <c r="L37" i="83"/>
  <c r="K37" i="83"/>
  <c r="J37" i="83"/>
  <c r="I37" i="83"/>
  <c r="H37" i="83"/>
  <c r="G37" i="83"/>
  <c r="AN36" i="83"/>
  <c r="AM36" i="83"/>
  <c r="AL36" i="83"/>
  <c r="AJ36" i="83"/>
  <c r="AI36" i="83"/>
  <c r="AH36" i="83"/>
  <c r="AF36" i="83"/>
  <c r="AE36" i="83"/>
  <c r="AC36" i="83"/>
  <c r="AB36" i="83"/>
  <c r="AA36" i="83"/>
  <c r="Z36" i="83"/>
  <c r="Y36" i="83"/>
  <c r="X36" i="83"/>
  <c r="W36" i="83"/>
  <c r="V36" i="83"/>
  <c r="U36" i="83"/>
  <c r="T36" i="83"/>
  <c r="S36" i="83"/>
  <c r="R36" i="83"/>
  <c r="N36" i="83"/>
  <c r="M36" i="83"/>
  <c r="L36" i="83"/>
  <c r="K36" i="83"/>
  <c r="J36" i="83"/>
  <c r="I36" i="83"/>
  <c r="H36" i="83"/>
  <c r="G36" i="83"/>
  <c r="AN35" i="83"/>
  <c r="AM35" i="83"/>
  <c r="AL35" i="83"/>
  <c r="AJ35" i="83"/>
  <c r="AI35" i="83"/>
  <c r="AH35" i="83"/>
  <c r="AF35" i="83"/>
  <c r="AE35" i="83"/>
  <c r="AC35" i="83"/>
  <c r="AB35" i="83"/>
  <c r="AA35" i="83"/>
  <c r="Z35" i="83"/>
  <c r="Y35" i="83"/>
  <c r="X35" i="83"/>
  <c r="W35" i="83"/>
  <c r="V35" i="83"/>
  <c r="U35" i="83"/>
  <c r="T35" i="83"/>
  <c r="S35" i="83"/>
  <c r="R35" i="83"/>
  <c r="N35" i="83"/>
  <c r="M35" i="83"/>
  <c r="L35" i="83"/>
  <c r="K35" i="83"/>
  <c r="J35" i="83"/>
  <c r="I35" i="83"/>
  <c r="H35" i="83"/>
  <c r="G35" i="83"/>
  <c r="C35" i="83"/>
  <c r="AN34" i="83"/>
  <c r="AM34" i="83"/>
  <c r="AL34" i="83"/>
  <c r="AJ34" i="83"/>
  <c r="AI34" i="83"/>
  <c r="AH34" i="83"/>
  <c r="AF34" i="83"/>
  <c r="AE34" i="83"/>
  <c r="AC34" i="83"/>
  <c r="AB34" i="83"/>
  <c r="AA34" i="83"/>
  <c r="Z34" i="83"/>
  <c r="Y34" i="83"/>
  <c r="X34" i="83"/>
  <c r="W34" i="83"/>
  <c r="V34" i="83"/>
  <c r="U34" i="83"/>
  <c r="T34" i="83"/>
  <c r="S34" i="83"/>
  <c r="R34" i="83"/>
  <c r="N34" i="83"/>
  <c r="M34" i="83"/>
  <c r="L34" i="83"/>
  <c r="K34" i="83"/>
  <c r="J34" i="83"/>
  <c r="I34" i="83"/>
  <c r="H34" i="83"/>
  <c r="G34" i="83"/>
  <c r="AN33" i="83"/>
  <c r="AM33" i="83"/>
  <c r="AL33" i="83"/>
  <c r="AJ33" i="83"/>
  <c r="AI33" i="83"/>
  <c r="AH33" i="83"/>
  <c r="AF33" i="83"/>
  <c r="AE33" i="83"/>
  <c r="AC33" i="83"/>
  <c r="AB33" i="83"/>
  <c r="AA33" i="83"/>
  <c r="Z33" i="83"/>
  <c r="Y33" i="83"/>
  <c r="X33" i="83"/>
  <c r="W33" i="83"/>
  <c r="V33" i="83"/>
  <c r="U33" i="83"/>
  <c r="T33" i="83"/>
  <c r="S33" i="83"/>
  <c r="R33" i="83"/>
  <c r="N33" i="83"/>
  <c r="M33" i="83"/>
  <c r="L33" i="83"/>
  <c r="K33" i="83"/>
  <c r="J33" i="83"/>
  <c r="I33" i="83"/>
  <c r="H33" i="83"/>
  <c r="G33" i="83"/>
  <c r="AN32" i="83"/>
  <c r="AM32" i="83"/>
  <c r="AL32" i="83"/>
  <c r="AJ32" i="83"/>
  <c r="AI32" i="83"/>
  <c r="AH32" i="83"/>
  <c r="AF32" i="83"/>
  <c r="AE32" i="83"/>
  <c r="AC32" i="83"/>
  <c r="AB32" i="83"/>
  <c r="AA32" i="83"/>
  <c r="Z32" i="83"/>
  <c r="Y32" i="83"/>
  <c r="X32" i="83"/>
  <c r="W32" i="83"/>
  <c r="V32" i="83"/>
  <c r="U32" i="83"/>
  <c r="T32" i="83"/>
  <c r="S32" i="83"/>
  <c r="R32" i="83"/>
  <c r="N32" i="83"/>
  <c r="M32" i="83"/>
  <c r="L32" i="83"/>
  <c r="K32" i="83"/>
  <c r="J32" i="83"/>
  <c r="I32" i="83"/>
  <c r="H32" i="83"/>
  <c r="G32" i="83"/>
  <c r="C32" i="83"/>
  <c r="AN31" i="83"/>
  <c r="AM31" i="83"/>
  <c r="AL31" i="83"/>
  <c r="AJ31" i="83"/>
  <c r="AI31" i="83"/>
  <c r="AH31" i="83"/>
  <c r="AF31" i="83"/>
  <c r="AE31" i="83"/>
  <c r="AC31" i="83"/>
  <c r="AB31" i="83"/>
  <c r="AA31" i="83"/>
  <c r="Z31" i="83"/>
  <c r="Y31" i="83"/>
  <c r="X31" i="83"/>
  <c r="W31" i="83"/>
  <c r="V31" i="83"/>
  <c r="U31" i="83"/>
  <c r="T31" i="83"/>
  <c r="S31" i="83"/>
  <c r="R31" i="83"/>
  <c r="N31" i="83"/>
  <c r="M31" i="83"/>
  <c r="L31" i="83"/>
  <c r="K31" i="83"/>
  <c r="J31" i="83"/>
  <c r="I31" i="83"/>
  <c r="H31" i="83"/>
  <c r="G31" i="83"/>
  <c r="AN30" i="83"/>
  <c r="AM30" i="83"/>
  <c r="AL30" i="83"/>
  <c r="AJ30" i="83"/>
  <c r="AI30" i="83"/>
  <c r="AH30" i="83"/>
  <c r="AF30" i="83"/>
  <c r="AE30" i="83"/>
  <c r="AC30" i="83"/>
  <c r="AB30" i="83"/>
  <c r="AA30" i="83"/>
  <c r="Z30" i="83"/>
  <c r="Y30" i="83"/>
  <c r="X30" i="83"/>
  <c r="W30" i="83"/>
  <c r="V30" i="83"/>
  <c r="U30" i="83"/>
  <c r="T30" i="83"/>
  <c r="S30" i="83"/>
  <c r="R30" i="83"/>
  <c r="N30" i="83"/>
  <c r="M30" i="83"/>
  <c r="L30" i="83"/>
  <c r="K30" i="83"/>
  <c r="J30" i="83"/>
  <c r="I30" i="83"/>
  <c r="H30" i="83"/>
  <c r="G30" i="83"/>
  <c r="AN29" i="83"/>
  <c r="AM29" i="83"/>
  <c r="AL29" i="83"/>
  <c r="AJ29" i="83"/>
  <c r="AI29" i="83"/>
  <c r="AH29" i="83"/>
  <c r="AF29" i="83"/>
  <c r="AE29" i="83"/>
  <c r="AC29" i="83"/>
  <c r="AB29" i="83"/>
  <c r="AA29" i="83"/>
  <c r="Z29" i="83"/>
  <c r="Y29" i="83"/>
  <c r="X29" i="83"/>
  <c r="W29" i="83"/>
  <c r="V29" i="83"/>
  <c r="U29" i="83"/>
  <c r="T29" i="83"/>
  <c r="S29" i="83"/>
  <c r="R29" i="83"/>
  <c r="N29" i="83"/>
  <c r="M29" i="83"/>
  <c r="L29" i="83"/>
  <c r="K29" i="83"/>
  <c r="J29" i="83"/>
  <c r="I29" i="83"/>
  <c r="H29" i="83"/>
  <c r="G29" i="83"/>
  <c r="C29" i="83"/>
  <c r="AN28" i="83"/>
  <c r="AM28" i="83"/>
  <c r="AL28" i="83"/>
  <c r="AJ28" i="83"/>
  <c r="AI28" i="83"/>
  <c r="AH28" i="83"/>
  <c r="AF28" i="83"/>
  <c r="AE28" i="83"/>
  <c r="AC28" i="83"/>
  <c r="AB28" i="83"/>
  <c r="AA28" i="83"/>
  <c r="Z28" i="83"/>
  <c r="Y28" i="83"/>
  <c r="X28" i="83"/>
  <c r="W28" i="83"/>
  <c r="V28" i="83"/>
  <c r="U28" i="83"/>
  <c r="T28" i="83"/>
  <c r="S28" i="83"/>
  <c r="R28" i="83"/>
  <c r="N28" i="83"/>
  <c r="M28" i="83"/>
  <c r="L28" i="83"/>
  <c r="K28" i="83"/>
  <c r="J28" i="83"/>
  <c r="I28" i="83"/>
  <c r="H28" i="83"/>
  <c r="G28" i="83"/>
  <c r="AN27" i="83"/>
  <c r="AM27" i="83"/>
  <c r="AL27" i="83"/>
  <c r="AJ27" i="83"/>
  <c r="AI27" i="83"/>
  <c r="AH27" i="83"/>
  <c r="AF27" i="83"/>
  <c r="AE27" i="83"/>
  <c r="AC27" i="83"/>
  <c r="AB27" i="83"/>
  <c r="AA27" i="83"/>
  <c r="Z27" i="83"/>
  <c r="Y27" i="83"/>
  <c r="X27" i="83"/>
  <c r="W27" i="83"/>
  <c r="V27" i="83"/>
  <c r="U27" i="83"/>
  <c r="T27" i="83"/>
  <c r="S27" i="83"/>
  <c r="R27" i="83"/>
  <c r="N27" i="83"/>
  <c r="M27" i="83"/>
  <c r="L27" i="83"/>
  <c r="K27" i="83"/>
  <c r="J27" i="83"/>
  <c r="I27" i="83"/>
  <c r="H27" i="83"/>
  <c r="G27" i="83"/>
  <c r="AN26" i="83"/>
  <c r="AM26" i="83"/>
  <c r="AL26" i="83"/>
  <c r="AJ26" i="83"/>
  <c r="AI26" i="83"/>
  <c r="AH26" i="83"/>
  <c r="AF26" i="83"/>
  <c r="AE26" i="83"/>
  <c r="AC26" i="83"/>
  <c r="AB26" i="83"/>
  <c r="AA26" i="83"/>
  <c r="Z26" i="83"/>
  <c r="Y26" i="83"/>
  <c r="X26" i="83"/>
  <c r="W26" i="83"/>
  <c r="V26" i="83"/>
  <c r="U26" i="83"/>
  <c r="T26" i="83"/>
  <c r="S26" i="83"/>
  <c r="R26" i="83"/>
  <c r="N26" i="83"/>
  <c r="M26" i="83"/>
  <c r="L26" i="83"/>
  <c r="K26" i="83"/>
  <c r="J26" i="83"/>
  <c r="I26" i="83"/>
  <c r="H26" i="83"/>
  <c r="G26" i="83"/>
  <c r="C26" i="83"/>
  <c r="AN25" i="83"/>
  <c r="AM25" i="83"/>
  <c r="AL25" i="83"/>
  <c r="AJ25" i="83"/>
  <c r="AI25" i="83"/>
  <c r="AH25" i="83"/>
  <c r="AF25" i="83"/>
  <c r="AE25" i="83"/>
  <c r="AC25" i="83"/>
  <c r="AB25" i="83"/>
  <c r="AA25" i="83"/>
  <c r="Z25" i="83"/>
  <c r="Y25" i="83"/>
  <c r="X25" i="83"/>
  <c r="W25" i="83"/>
  <c r="V25" i="83"/>
  <c r="U25" i="83"/>
  <c r="T25" i="83"/>
  <c r="S25" i="83"/>
  <c r="R25" i="83"/>
  <c r="N25" i="83"/>
  <c r="M25" i="83"/>
  <c r="L25" i="83"/>
  <c r="K25" i="83"/>
  <c r="J25" i="83"/>
  <c r="I25" i="83"/>
  <c r="H25" i="83"/>
  <c r="G25" i="83"/>
  <c r="AN24" i="83"/>
  <c r="AM24" i="83"/>
  <c r="AL24" i="83"/>
  <c r="AJ24" i="83"/>
  <c r="AI24" i="83"/>
  <c r="AH24" i="83"/>
  <c r="AF24" i="83"/>
  <c r="AE24" i="83"/>
  <c r="AC24" i="83"/>
  <c r="AB24" i="83"/>
  <c r="AA24" i="83"/>
  <c r="Z24" i="83"/>
  <c r="Y24" i="83"/>
  <c r="X24" i="83"/>
  <c r="W24" i="83"/>
  <c r="V24" i="83"/>
  <c r="U24" i="83"/>
  <c r="T24" i="83"/>
  <c r="S24" i="83"/>
  <c r="R24" i="83"/>
  <c r="N24" i="83"/>
  <c r="M24" i="83"/>
  <c r="L24" i="83"/>
  <c r="K24" i="83"/>
  <c r="J24" i="83"/>
  <c r="I24" i="83"/>
  <c r="H24" i="83"/>
  <c r="G24" i="83"/>
  <c r="AN23" i="83"/>
  <c r="AM23" i="83"/>
  <c r="AL23" i="83"/>
  <c r="AJ23" i="83"/>
  <c r="AI23" i="83"/>
  <c r="AH23" i="83"/>
  <c r="AF23" i="83"/>
  <c r="AE23" i="83"/>
  <c r="AC23" i="83"/>
  <c r="AB23" i="83"/>
  <c r="AA23" i="83"/>
  <c r="Z23" i="83"/>
  <c r="Y23" i="83"/>
  <c r="X23" i="83"/>
  <c r="W23" i="83"/>
  <c r="V23" i="83"/>
  <c r="U23" i="83"/>
  <c r="T23" i="83"/>
  <c r="S23" i="83"/>
  <c r="R23" i="83"/>
  <c r="N23" i="83"/>
  <c r="M23" i="83"/>
  <c r="L23" i="83"/>
  <c r="K23" i="83"/>
  <c r="J23" i="83"/>
  <c r="I23" i="83"/>
  <c r="H23" i="83"/>
  <c r="G23" i="83"/>
  <c r="C23" i="83"/>
  <c r="AN22" i="83"/>
  <c r="AM22" i="83"/>
  <c r="AL22" i="83"/>
  <c r="AJ22" i="83"/>
  <c r="AI22" i="83"/>
  <c r="AH22" i="83"/>
  <c r="AF22" i="83"/>
  <c r="AE22" i="83"/>
  <c r="AC22" i="83"/>
  <c r="AB22" i="83"/>
  <c r="AA22" i="83"/>
  <c r="Z22" i="83"/>
  <c r="Y22" i="83"/>
  <c r="X22" i="83"/>
  <c r="W22" i="83"/>
  <c r="V22" i="83"/>
  <c r="U22" i="83"/>
  <c r="T22" i="83"/>
  <c r="S22" i="83"/>
  <c r="R22" i="83"/>
  <c r="N22" i="83"/>
  <c r="M22" i="83"/>
  <c r="L22" i="83"/>
  <c r="K22" i="83"/>
  <c r="J22" i="83"/>
  <c r="I22" i="83"/>
  <c r="H22" i="83"/>
  <c r="G22" i="83"/>
  <c r="AN21" i="83"/>
  <c r="AM21" i="83"/>
  <c r="AL21" i="83"/>
  <c r="AJ21" i="83"/>
  <c r="AI21" i="83"/>
  <c r="AH21" i="83"/>
  <c r="AF21" i="83"/>
  <c r="AE21" i="83"/>
  <c r="AC21" i="83"/>
  <c r="AB21" i="83"/>
  <c r="AA21" i="83"/>
  <c r="Z21" i="83"/>
  <c r="Y21" i="83"/>
  <c r="X21" i="83"/>
  <c r="W21" i="83"/>
  <c r="V21" i="83"/>
  <c r="U21" i="83"/>
  <c r="T21" i="83"/>
  <c r="S21" i="83"/>
  <c r="R21" i="83"/>
  <c r="N21" i="83"/>
  <c r="M21" i="83"/>
  <c r="L21" i="83"/>
  <c r="K21" i="83"/>
  <c r="J21" i="83"/>
  <c r="I21" i="83"/>
  <c r="H21" i="83"/>
  <c r="G21" i="83"/>
  <c r="AW20" i="83"/>
  <c r="AV20" i="83"/>
  <c r="AS20" i="83"/>
  <c r="AR20" i="83"/>
  <c r="AQ20" i="83"/>
  <c r="AP20" i="83"/>
  <c r="AN20" i="83"/>
  <c r="AM20" i="83"/>
  <c r="AL20" i="83"/>
  <c r="AJ20" i="83"/>
  <c r="AI20" i="83"/>
  <c r="AH20" i="83"/>
  <c r="AF20" i="83"/>
  <c r="AE20" i="83"/>
  <c r="AC20" i="83"/>
  <c r="AB20" i="83"/>
  <c r="AA20" i="83"/>
  <c r="Z20" i="83"/>
  <c r="Y20" i="83"/>
  <c r="X20" i="83"/>
  <c r="W20" i="83"/>
  <c r="V20" i="83"/>
  <c r="U20" i="83"/>
  <c r="T20" i="83"/>
  <c r="S20" i="83"/>
  <c r="R20" i="83"/>
  <c r="N20" i="83"/>
  <c r="M20" i="83"/>
  <c r="L20" i="83"/>
  <c r="K20" i="83"/>
  <c r="J20" i="83"/>
  <c r="I20" i="83"/>
  <c r="H20" i="83"/>
  <c r="G20" i="83"/>
  <c r="C20" i="83"/>
  <c r="F46" i="85" l="1"/>
  <c r="G46" i="85"/>
  <c r="E46" i="85"/>
  <c r="C46" i="85"/>
  <c r="D46" i="85"/>
  <c r="C50" i="84"/>
  <c r="E38" i="84" s="1"/>
  <c r="AT53" i="84"/>
  <c r="AS53" i="84"/>
  <c r="AR53" i="84"/>
  <c r="S39" i="83"/>
  <c r="AP53" i="84"/>
  <c r="AQ53" i="84"/>
  <c r="AC39" i="83"/>
  <c r="AJ51" i="84"/>
  <c r="R39" i="83"/>
  <c r="W41" i="83"/>
  <c r="G41" i="83"/>
  <c r="AV53" i="84"/>
  <c r="K41" i="83"/>
  <c r="AI39" i="83"/>
  <c r="AW53" i="84"/>
  <c r="U53" i="84"/>
  <c r="AB51" i="84"/>
  <c r="E41" i="84"/>
  <c r="E44" i="84"/>
  <c r="E47" i="84"/>
  <c r="G53" i="84"/>
  <c r="R53" i="84"/>
  <c r="Z53" i="84"/>
  <c r="AJ53" i="84"/>
  <c r="J51" i="84"/>
  <c r="U51" i="84"/>
  <c r="AC51" i="84"/>
  <c r="K53" i="84"/>
  <c r="V53" i="84"/>
  <c r="AE53" i="84"/>
  <c r="D20" i="84"/>
  <c r="E26" i="84" s="1"/>
  <c r="N51" i="84"/>
  <c r="Y51" i="84"/>
  <c r="AI51" i="84"/>
  <c r="Q20" i="84"/>
  <c r="Y53" i="84"/>
  <c r="AI53" i="84"/>
  <c r="I53" i="84"/>
  <c r="T53" i="84"/>
  <c r="AB53" i="84"/>
  <c r="AM53" i="84"/>
  <c r="L51" i="84"/>
  <c r="W51" i="84"/>
  <c r="AF51" i="84"/>
  <c r="L53" i="84"/>
  <c r="W53" i="84"/>
  <c r="AF53" i="84"/>
  <c r="AE39" i="83"/>
  <c r="X41" i="83"/>
  <c r="AA41" i="83"/>
  <c r="C39" i="83"/>
  <c r="C41" i="83" s="1"/>
  <c r="Q20" i="83"/>
  <c r="I39" i="83"/>
  <c r="AN51" i="84"/>
  <c r="J53" i="84"/>
  <c r="AC53" i="84"/>
  <c r="AN53" i="84"/>
  <c r="M51" i="84"/>
  <c r="P20" i="84"/>
  <c r="X53" i="84"/>
  <c r="AH53" i="84"/>
  <c r="H51" i="84"/>
  <c r="S51" i="84"/>
  <c r="AA51" i="84"/>
  <c r="AL51" i="84"/>
  <c r="H53" i="84"/>
  <c r="S53" i="84"/>
  <c r="AA53" i="84"/>
  <c r="AL53" i="84"/>
  <c r="T41" i="83"/>
  <c r="U41" i="83"/>
  <c r="M39" i="83"/>
  <c r="R51" i="84"/>
  <c r="V51" i="84"/>
  <c r="M53" i="84"/>
  <c r="K51" i="84"/>
  <c r="AE51" i="84"/>
  <c r="T39" i="83"/>
  <c r="X39" i="83"/>
  <c r="AB39" i="83"/>
  <c r="AH39" i="83"/>
  <c r="AM39" i="83"/>
  <c r="R41" i="83"/>
  <c r="V41" i="83"/>
  <c r="Z41" i="83"/>
  <c r="AE41" i="83"/>
  <c r="AJ41" i="83"/>
  <c r="D20" i="83"/>
  <c r="E23" i="83" s="1"/>
  <c r="J39" i="83"/>
  <c r="N39" i="83"/>
  <c r="U39" i="83"/>
  <c r="Y39" i="83"/>
  <c r="AN39" i="83"/>
  <c r="J41" i="83"/>
  <c r="N41" i="83"/>
  <c r="Y41" i="83"/>
  <c r="AC41" i="83"/>
  <c r="AI41" i="83"/>
  <c r="AN41" i="83"/>
  <c r="I41" i="83"/>
  <c r="M41" i="83"/>
  <c r="AB41" i="83"/>
  <c r="AH41" i="83"/>
  <c r="AM41" i="83"/>
  <c r="H39" i="83"/>
  <c r="L39" i="83"/>
  <c r="W39" i="83"/>
  <c r="AA39" i="83"/>
  <c r="AF39" i="83"/>
  <c r="AL39" i="83"/>
  <c r="H41" i="83"/>
  <c r="L41" i="83"/>
  <c r="S41" i="83"/>
  <c r="AF41" i="83"/>
  <c r="AL41" i="83"/>
  <c r="G39" i="83"/>
  <c r="K39" i="83"/>
  <c r="V39" i="83"/>
  <c r="Z39" i="83"/>
  <c r="AJ39" i="83"/>
  <c r="I51" i="84"/>
  <c r="T51" i="84"/>
  <c r="X51" i="84"/>
  <c r="AH51" i="84"/>
  <c r="AM51" i="84"/>
  <c r="G51" i="84"/>
  <c r="Z51" i="84"/>
  <c r="P20" i="83"/>
  <c r="N53" i="84"/>
  <c r="O20" i="83"/>
  <c r="C51" i="84"/>
  <c r="F20" i="84" s="1"/>
  <c r="O20" i="84"/>
  <c r="E32" i="84" l="1"/>
  <c r="E29" i="83"/>
  <c r="E26" i="83"/>
  <c r="E23" i="84"/>
  <c r="E20" i="83"/>
  <c r="E35" i="84"/>
  <c r="E20" i="84"/>
  <c r="E35" i="83"/>
  <c r="E29" i="84"/>
  <c r="E32" i="83"/>
  <c r="F20" i="83"/>
  <c r="F38" i="83" s="1"/>
  <c r="C53" i="84"/>
  <c r="F38" i="84"/>
  <c r="F50" i="84" s="1"/>
</calcChain>
</file>

<file path=xl/sharedStrings.xml><?xml version="1.0" encoding="utf-8"?>
<sst xmlns="http://schemas.openxmlformats.org/spreadsheetml/2006/main" count="4177" uniqueCount="542">
  <si>
    <t>ALCALDÍA DISTRITAL DE CARTAGENA DE INDIAS</t>
  </si>
  <si>
    <t>Código:</t>
  </si>
  <si>
    <t>X</t>
  </si>
  <si>
    <t>MACROPROCESO: EVALUACIÓN  Y CONTROL</t>
  </si>
  <si>
    <t>Versión:</t>
  </si>
  <si>
    <t>PROCESO/ SUBPROCESO:  PROCESO DE EVALUACIÓN INDEPENDIENTE</t>
  </si>
  <si>
    <t>Fecha:</t>
  </si>
  <si>
    <t>MATRIZ DE EVALUACIÓN DE CUMPLIMIENTO DEL PLAN ANTICORRUPCIÓN Y ATENCIÓN AL CIUDADANO / COMPONENTE DE RIESGO DE CORRUPCIÓN / MAPA DE RIESGOS DE CORRUPCIÓN</t>
  </si>
  <si>
    <t>Página: 1 de 1</t>
  </si>
  <si>
    <t>MATRIZ SEGUIMIENTO MAPA DE RIESGOS DE CORRUPCIÓN</t>
  </si>
  <si>
    <t>ENTIDAD : ALCALDIA DISTRITAL DE CARTAGENA DE INDIAS</t>
  </si>
  <si>
    <t>RESPONSABLE:</t>
  </si>
  <si>
    <t>x</t>
  </si>
  <si>
    <t>Riesgos de Corrupción</t>
  </si>
  <si>
    <t>Proceso</t>
  </si>
  <si>
    <t>Causa  (Situación principal que origina el posible riesgo de corrupción)</t>
  </si>
  <si>
    <t>¿Se analizaron los controles?</t>
  </si>
  <si>
    <r>
      <rPr>
        <b/>
        <u/>
        <sz val="10"/>
        <color theme="1"/>
        <rFont val="Arial"/>
        <family val="2"/>
      </rPr>
      <t>Pertinencia</t>
    </r>
    <r>
      <rPr>
        <b/>
        <sz val="10"/>
        <color theme="1"/>
        <rFont val="Arial"/>
        <family val="2"/>
      </rPr>
      <t xml:space="preserve">
¿Se analizaron los controles?</t>
    </r>
  </si>
  <si>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</si>
  <si>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</si>
  <si>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</si>
  <si>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</si>
  <si>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</si>
  <si>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</si>
  <si>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</si>
  <si>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</si>
  <si>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</si>
  <si>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Evidencias de las alertas reportadas convertidas en denucias.</t>
  </si>
  <si>
    <t>¿Las acciones que propuso sirvieron para proteger a la entidad?</t>
  </si>
  <si>
    <t>Observaciones</t>
  </si>
  <si>
    <t>Apoyo</t>
  </si>
  <si>
    <t>Misional</t>
  </si>
  <si>
    <t>Estrategico</t>
  </si>
  <si>
    <t>Evaluación</t>
  </si>
  <si>
    <t>OTROS PROCESOS</t>
  </si>
  <si>
    <t>Financiero</t>
  </si>
  <si>
    <t>Si</t>
  </si>
  <si>
    <t>No</t>
  </si>
  <si>
    <t>Contratación</t>
  </si>
  <si>
    <t>Talento humano</t>
  </si>
  <si>
    <t>Archivo</t>
  </si>
  <si>
    <t>Jurídico</t>
  </si>
  <si>
    <t>Otro (Cuál)</t>
  </si>
  <si>
    <t>No tiene controles</t>
  </si>
  <si>
    <t>Valor Númerico</t>
  </si>
  <si>
    <t xml:space="preserve">SECRETARÍA DE PLANEACIÓN </t>
  </si>
  <si>
    <t>Falta de conocimiento y/o experiencia del personal</t>
  </si>
  <si>
    <t xml:space="preserve">DIRECCIÓN ADMINISTRATIVA DE TALENTO HUMANO </t>
  </si>
  <si>
    <t>Posibilidad de recibir , solicitar u ofrecer algún tipo de dádiva o beneficio a nombre propio o de terceros para orientar la estructuración de la etapa precontractual de los contratos que estén delegados a la Escuela de Gobierno y Liderazgo a la fecha de la contratación a favor de un tercero.</t>
  </si>
  <si>
    <t xml:space="preserve"> Exceso de discrecionalidad  /Dirigir la información de los estudios previos. </t>
  </si>
  <si>
    <t>Ausencia de la necesidad / Generar necesidades inexistentes</t>
  </si>
  <si>
    <t xml:space="preserve">Falta de Inventarios documentales donde se describa la documentación que reposa en el  Archivo Central  </t>
  </si>
  <si>
    <t>SECRETARÍA DE PARTICIPACIÓN</t>
  </si>
  <si>
    <t>Presiones indebidas por parte de terceros</t>
  </si>
  <si>
    <t>Posibilidad de recibir o solicitar dinero, regalos, favores, servicios o beneficios con el fin de otorgar o asignar ayudas a personas que no lo necesitan o no cumplen con los requisitos.</t>
  </si>
  <si>
    <t>Falta de compromiso e integridad</t>
  </si>
  <si>
    <t>Posibilidad de recibir o solicitar dadivas para proyectar, hacer o cambiar el sentido de una decisión administrativa en beneficio de un tercero o particular.</t>
  </si>
  <si>
    <t>Posibilidad de recibir o solicitar dinero, regalos, favores, servicios o beneficios con el fin de otorgar o asignar ayudas a unidades productivas que no lo necesitan o no cumplen con los requisitos.</t>
  </si>
  <si>
    <t xml:space="preserve">SECRETARÍA DE EDUCACIÓN </t>
  </si>
  <si>
    <t>Inoportuna e inadecuada contratación del servicio de la empresa de mensajería, debido a que no se tienen en cuenta los requerimientos técnicos necesarios para la notificación de actos administrativos de fiscalización.</t>
  </si>
  <si>
    <t>Insuficiencia de espacios para el archivo, custodia y disposición de expedientes de Fiscalización</t>
  </si>
  <si>
    <t xml:space="preserve">Posibilidad de modificar o alterar las cifras de recaudo de impuestos, para beneficio propio o de terceros. </t>
  </si>
  <si>
    <t>SECRETARÍA DE INFRAESTRUCTURA</t>
  </si>
  <si>
    <t>Posibilidad de recibir, ofrecer o solicitar algún tipo de beneficios, para que se adjudiquen los contratos en beneficio particular o de terceros</t>
  </si>
  <si>
    <t>Carencia de controles en el procedimiento de contratación</t>
  </si>
  <si>
    <t>Inadecuadas políticas de operación</t>
  </si>
  <si>
    <t>Presiones indebidas</t>
  </si>
  <si>
    <t>Posibilidad de recibir. ofrecer o solicitar algún tipo de beneficio, para que se oculte o se extravíen los expedientes que contienen la información de los contratos adjudicados o en ejecución, para producir un beneficio particular o de un tercero interesado.</t>
  </si>
  <si>
    <t xml:space="preserve">Falta de controles en los procedimientos que permitan procesar la descripción de la información contenida en los archivos y fondos documentales </t>
  </si>
  <si>
    <t>Insuficiente capacitación del personal</t>
  </si>
  <si>
    <t>Posibilidad de recibir, ofrecer  o solicitar algún  tipo de beneficio, para que se reciban obras sin cumplir con lo pactado en  los contratos adjudicados o en ejecución, para producir un beneficio privado o de un tercero interesado</t>
  </si>
  <si>
    <t xml:space="preserve">Carencia de controles en el procedimiento </t>
  </si>
  <si>
    <t>SECRETARÍA DEL INTERIOR</t>
  </si>
  <si>
    <t>OFICINA ASESORA JURÍDICA</t>
  </si>
  <si>
    <t>Posibilidad de recibir, ofrecer o solicitar beneficio o dadiva con el fin de direccionar o sesgar un proceso de contratacion para beneficio propio o de un tercero.</t>
  </si>
  <si>
    <t xml:space="preserve">Falta de integridad del servidor o contratista </t>
  </si>
  <si>
    <t>Posibilidad de pagar sentencias, conciliaciones o laudos arbitrales sin el lleno de los requisitos legales, en beneficio propio o de  particular</t>
  </si>
  <si>
    <t xml:space="preserve">Posibilidad de proferir conceptos jurídicos o actos administrativos contrarios a la ley o con conflicto de intereses, en favor propio o de terceros </t>
  </si>
  <si>
    <t>OFICINA ASESORA DE CONTROL DISCIPLINARIO</t>
  </si>
  <si>
    <t>OFICINA ASESORA DE INFORMÁTICA</t>
  </si>
  <si>
    <t>OFICINA ASESORA DE CONTROL INTERNO</t>
  </si>
  <si>
    <t>OFICINA ASESORA DE GESTIÓN DEL RIESGO</t>
  </si>
  <si>
    <t>DADIS</t>
  </si>
  <si>
    <t>Deficiente cumplimiento de los requisitos  solicitados durante la ejecución de las auditorías realizadas a las Entidades Administradoras de Planes de Beneficios  (EAPB).</t>
  </si>
  <si>
    <t>Insuficiencia en el  cumplimiento de uno o varios requisitos solicitados para la generación de la orden de valoración para  la certificación de discapacidad.</t>
  </si>
  <si>
    <t>Fallas en el  cumplimiento  de los criterios de priorización en la generación de las ordenes de valoración para la certificación de discapacidad.</t>
  </si>
  <si>
    <t>Fallas en el  cumplimiento de uno o varios requisitos solicitados para  el suministro del producto de apoyo.</t>
  </si>
  <si>
    <t>Favorecimiento en la programacion de las visitas  a realizar a  los prestadores de servicios de salud</t>
  </si>
  <si>
    <t>Falta de control en la verificación del  cumplimiento los requisitos establecidos, para la prestación de servicios de salud a la población pobre no asegurada del Distrito de Cartagena.</t>
  </si>
  <si>
    <t>Existen algunas incosistencias entre las necesidades de contratación respecto a la información suministrada en los estudios previos.</t>
  </si>
  <si>
    <t>Falta de control del proceso de interventoría a los contratos de la prestación de servicios de salud.</t>
  </si>
  <si>
    <t>Deficiente cumplimiento de  requisitos establecidos, en los tramites, informes, visitas de inspección y actividades gestionadas en la dependencia de Salud Pública</t>
  </si>
  <si>
    <t>Inconsistencia entre el fomato de requerimiento de las necesidades contractuales formuladas y los contratos legalizados.</t>
  </si>
  <si>
    <t>Modificación de perfiles, experiencia y funciones que no corresponden con las necesidades planteadas por cada sub proceso en los contratos</t>
  </si>
  <si>
    <t>Falta de control en el ingreso de donaciones al almacén.</t>
  </si>
  <si>
    <t>Falta de control en la distribución final de insumos y donaciones</t>
  </si>
  <si>
    <t>Incumplimiento inadecuado de los requisitos establecidos y/o aceptación de documentos alterados para subsanar los documentos faltantes y de esta manera otorgar la viabilidad</t>
  </si>
  <si>
    <t xml:space="preserve">Efectividad de los controles: ¿Previenen  o detectan  las causas, son  confiables para la mitigación del riesgo?
</t>
  </si>
  <si>
    <t>FONDO DE PENSIONES</t>
  </si>
  <si>
    <t>Posibilidad de dar viabilidad para conciliar o transar en calidad de secretaria técnica, contrariando las decisiones adoptadas por el Comité de Conciliación, en beneficio propio o de un tercero</t>
  </si>
  <si>
    <t xml:space="preserve">Posibilidad de ocultar conceptos o actos administrativos emitidos por la entidad en favor propio o de terceros </t>
  </si>
  <si>
    <t>Posibilidad de recibir o solicitar algún tipo de gratificación para retardar o acelerar la expedición de los certificados de uso del suelo, de impacto o estratificación, con el fin de beneficiar intereses particulares.</t>
  </si>
  <si>
    <t>Posibilidad de recibir o solicitar algún tipo de dádiva para retardar o acelerar la expedición de los certificados de estratificación para que se obtenga un beneficio privado o en favor de un tercero.</t>
  </si>
  <si>
    <t>SECRETARÍA GENERAL</t>
  </si>
  <si>
    <t>SECRETARÍA DE HACIENDA</t>
  </si>
  <si>
    <t>ESCUELA DE GOBIERNO</t>
  </si>
  <si>
    <t>ESPACIO PÚBLICO</t>
  </si>
  <si>
    <t>VALORIZACIÓN</t>
  </si>
  <si>
    <t xml:space="preserve">ALCALDIA LOCAL 1, HISTORICA Y DEL CARIBE NORTE </t>
  </si>
  <si>
    <t>ALCALDIA LOCAL 2,  DE LA VIRGEN Y TURISTICA</t>
  </si>
  <si>
    <t xml:space="preserve">ALCALDIA LOCAL  INDUSTRIAL Y DE LA BAHIA </t>
  </si>
  <si>
    <t>P</t>
  </si>
  <si>
    <t>PROCESO</t>
  </si>
  <si>
    <t>Total % procesos apoyos y otros</t>
  </si>
  <si>
    <t>% total de apoyo</t>
  </si>
  <si>
    <t>% total procesos</t>
  </si>
  <si>
    <r>
      <t>Efectividad de los controles:</t>
    </r>
    <r>
      <rPr>
        <b/>
        <sz val="10"/>
        <color rgb="FFFF0000"/>
        <rFont val="Arial"/>
        <family val="2"/>
      </rPr>
      <t xml:space="preserve"> ¿Previenen  o detectan  las causas, son  confiables para la mitigación del riesgo?</t>
    </r>
    <r>
      <rPr>
        <b/>
        <sz val="10"/>
        <color theme="1"/>
        <rFont val="Arial"/>
        <family val="2"/>
      </rPr>
      <t xml:space="preserve">
</t>
    </r>
  </si>
  <si>
    <r>
      <t>Efectividad de los controles:</t>
    </r>
    <r>
      <rPr>
        <b/>
        <sz val="10"/>
        <color rgb="FFFF0000"/>
        <rFont val="Arial"/>
        <family val="2"/>
      </rPr>
      <t xml:space="preserve"> Procesos </t>
    </r>
    <r>
      <rPr>
        <b/>
        <sz val="10"/>
        <color theme="1"/>
        <rFont val="Arial"/>
        <family val="2"/>
      </rPr>
      <t xml:space="preserve">
</t>
    </r>
  </si>
  <si>
    <r>
      <rPr>
        <b/>
        <u/>
        <sz val="10"/>
        <color rgb="FFFF0000"/>
        <rFont val="Arial"/>
        <family val="2"/>
      </rPr>
      <t>Pertinencia</t>
    </r>
    <r>
      <rPr>
        <b/>
        <sz val="10"/>
        <color rgb="FFFF0000"/>
        <rFont val="Arial"/>
        <family val="2"/>
      </rPr>
      <t xml:space="preserve">
Responsable de los controles</t>
    </r>
  </si>
  <si>
    <r>
      <rPr>
        <b/>
        <u/>
        <sz val="10"/>
        <color rgb="FFFF0000"/>
        <rFont val="Arial"/>
        <family val="2"/>
      </rPr>
      <t>Pertinencia</t>
    </r>
    <r>
      <rPr>
        <b/>
        <sz val="10"/>
        <color rgb="FFFF0000"/>
        <rFont val="Arial"/>
        <family val="2"/>
      </rPr>
      <t xml:space="preserve">
Peridiocidad de los controles</t>
    </r>
  </si>
  <si>
    <r>
      <rPr>
        <b/>
        <u/>
        <sz val="10"/>
        <color rgb="FFFF0000"/>
        <rFont val="Arial"/>
        <family val="2"/>
      </rPr>
      <t>Pertinencia</t>
    </r>
    <r>
      <rPr>
        <b/>
        <sz val="10"/>
        <color rgb="FFFF0000"/>
        <rFont val="Arial"/>
        <family val="2"/>
      </rPr>
      <t xml:space="preserve">
Evidencia de los controles</t>
    </r>
  </si>
  <si>
    <t>% No tiene controles</t>
  </si>
  <si>
    <t>% Si</t>
  </si>
  <si>
    <t>%No</t>
  </si>
  <si>
    <t>APOYO</t>
  </si>
  <si>
    <t>CONTRATACIÓN</t>
  </si>
  <si>
    <t>TALENTO HUMANO</t>
  </si>
  <si>
    <t>FINANCIERO</t>
  </si>
  <si>
    <t>ARCHIVO</t>
  </si>
  <si>
    <t>JURIDICO</t>
  </si>
  <si>
    <t>OTRO</t>
  </si>
  <si>
    <t>MISIONAL</t>
  </si>
  <si>
    <t>ESTRATEGICO</t>
  </si>
  <si>
    <t>EVALUACIÓN</t>
  </si>
  <si>
    <t>DEPENDENCIA</t>
  </si>
  <si>
    <t>estrategico</t>
  </si>
  <si>
    <t>SUB TOTALES</t>
  </si>
  <si>
    <t>misional</t>
  </si>
  <si>
    <t>apoyo</t>
  </si>
  <si>
    <t>otros</t>
  </si>
  <si>
    <t>TOTALES</t>
  </si>
  <si>
    <t xml:space="preserve">Abuso de autoridad del Agente de transito solicitando dinero al presunto infractor para no imponer la orden de comparendo </t>
  </si>
  <si>
    <t>Fallas en los controles para verificar el cumplimiento de la programación del personal</t>
  </si>
  <si>
    <t>Fallas en los controles para verificar que los fallos en audiencia cumplan con los requisitos de ley</t>
  </si>
  <si>
    <t>Fallas en los controles para verificar las salidas de vehículos inmovilizados por orden judicial</t>
  </si>
  <si>
    <t>Debilidad en la ejecuciòn del procedimeinto para revisar los requisitos para expedir el registro de enajenador.</t>
  </si>
  <si>
    <t xml:space="preserve">Posibilidad de que se reciban dádivas o beneficios personales con el propósito de perder u ocultar información pública almacenada en el archivo central de la entidad, con el fin de favorecer a un particular. </t>
  </si>
  <si>
    <t xml:space="preserve">Posibilidad de que se produzca desvío indebido de recursos destinados a la implementación de los procedimientos archivísticos y de gestión documental en favor de un particular. </t>
  </si>
  <si>
    <t>Ausencia de supervisión efectiva en la detección temprana de desviaciones  en la implementación de los procedimientos archivísticos  y de gestión documental</t>
  </si>
  <si>
    <t>Posibilidad de que se manipule indebidamente la planificación anual de las actividades de gestión documental, (mediante acciones como el diseño, elaboración, aprobación, verificación y evaluación de los lineamientos de la función archivística del Distrito de Cartagena) con el propósito de favorecer intereses particulares en detrimento del Distrito.</t>
  </si>
  <si>
    <t>Ausencia de políticas claras y procedimientos robustos para la planificación y evaluación de las actividades de gestión documental.</t>
  </si>
  <si>
    <t>Posibilidad de que se realice una manipulación indebida en el proceso de numeración y publicación de actos administrativos en la Gaceta Distrital virtual para favorecer intereses particulares.</t>
  </si>
  <si>
    <t>Falta de procedimientos que definan políticas, responsables y criterios de control para la numeración y publicación de actos administrativos</t>
  </si>
  <si>
    <t xml:space="preserve">Posibilidad de que se produzca desvío indebido de recursos destinados a la implementación de los programas de conservación y preservación documental en favor de un particular.  </t>
  </si>
  <si>
    <t>Una supervisión insuficiente o ineficaz del proceso de implementación del Sistema Integrado de Conservación (SIC).</t>
  </si>
  <si>
    <t>Posibilidad de recibir o solicitar cualquier dádiva o beneficio a nombre propio o de terceros con el fin incluir gastos no autorizados en el presupuesto de inversión de la vigencia fiscal para favorecer los intereses particulares o privados de determinado contratista o proveedor de servicios.</t>
  </si>
  <si>
    <t>Posibilidad de recibir o solicitar cualquier dádiva o beneficio a nombre propio o de terceros con el fin de aprobar disponibilidad de recursos desarticulados con los instrumentos de planeación  (proyectos, plan de desarrollo, presupuesto de inversión)</t>
  </si>
  <si>
    <t>Falta de  controles en el procedimiento de revisión de Solicitudes de disponibilidades presupuestales</t>
  </si>
  <si>
    <t xml:space="preserve">Posibilidad de recibir o solicitar cualquier dádiva o beneficio a nombre propio o de terceros con el fin de viabilizar proyectos de inversión pública en el banco de programas y proyectos con el fin de beneficiar los intereses particulares de un tercero </t>
  </si>
  <si>
    <t xml:space="preserve">Influencia de Terceros para la viabilidad del proyecto. </t>
  </si>
  <si>
    <t>Posibilidad de recibir o solicitar cualquier dádiva o incentivos con beneficio a nombre propio o de terceros, con el fin de modificar datos para obtener bajas categorías en el SISBEN IV.</t>
  </si>
  <si>
    <t>Posibilidad de recibir o solicitar , beneficio o dadiva  el fin de agilizar la gestión del tramite "asignación de nomenclatura" (certificado de nomenclatura)para favorecer a un tercero .</t>
  </si>
  <si>
    <t>Por falta del recibo  de solicitudes de certificación de nomenclaturas por vías no establecidas formalmente por la entidad, las cuales son: SIGOB-radicación por ventanilla, para los casos externos y correo institucional de la dependencia, para los casos de carácter interno.</t>
  </si>
  <si>
    <t>Posibilidad de omitir los procedimeintos o información pertinente, con el fin de beneficiar a un tercero o a nombre propio en cuanto a la certificación de nomenclatura de un predio especifico.</t>
  </si>
  <si>
    <t>Por falta de seguimiento de a cada una de las fases del proceso establecido para la elaboración del certificado de nomenclatura de un predio.</t>
  </si>
  <si>
    <t>Falta de mayores controles para el cumplimiento en términos normativos de la oportunidad en la emisión de la certificación de uso de suelo, impacto o estratificación, solicitados a la Secretaría de Planeación de Cartagena, debido a presiones indebidas o intereses para beneficio propio por quien posee un predio en el Distrito de Cartagena.</t>
  </si>
  <si>
    <t>Posibilidad de recibir dádivas o incentivos para otorgar un registro como enajenador de vivienda en el Distrito de Cartagena sin el cumplimiento de los requisitos legales y reglamentarios generando un beneficio a un tercero.</t>
  </si>
  <si>
    <t>Exceso de discresionalidad / Establecer plazos cortos para la presentación de las propuestas.</t>
  </si>
  <si>
    <t>Posibilidad de recibir o solicitar algún tipo de dadiva o prebenda para omitir los requisitos legales en la contratación de personas por órdenes de prestación de servicios profesionales y de apoyo a al gestión que no cumplen con el perfil con el propósito de beneficiar un particular o un tercero</t>
  </si>
  <si>
    <t>Carencia de controles en el proceso de inscripcion y entrega del beneficio</t>
  </si>
  <si>
    <t>Falta de integridad</t>
  </si>
  <si>
    <t xml:space="preserve">Posibilidad de recibir, ofrecer o solicitar cualquier dádiva o beneficio a nombre propio o de terceros para favorecer el cargue de la información en la plataforma de Auditoría de la Supersalud, que beneficie a las Entidades Administradoras de Planes de Beneficio - EAPB al momento de la auditoría realizada por el equipo auditor de Aseguramiento.   </t>
  </si>
  <si>
    <t>Posibilidad de recibir, ofrecer o solicitar cualquier dádiva o beneficio a nombre propio o de terceros para generar o agilizar la  generación de las ordenes de valoración para la certificación de discapacidad.</t>
  </si>
  <si>
    <t>Posibilidad de recibir, ofrecer o solicitar cualquier dádiva o beneficio a nombre propio o de terceros para favorecer el suministro de productos de apoyo (sillas de ruedas).</t>
  </si>
  <si>
    <t>Posibilidad de recibir, ofrecer o solicitar cualquier dádiva o beneficio a nombre propio o de terceros para agilizar la expedición de trámites, informes o emitir conceptos favorables en la vigilancia y control del Sistema Obligatorio de Garantía de Calidad en salud.</t>
  </si>
  <si>
    <t>Falta de control en la verificación del cumplimiento de los requisitos y procedimientos establecidos a los prestadores de servicios de salud en el Sistema Obligatorio de Garantía de Calidad en salud.</t>
  </si>
  <si>
    <t>Posibilidad de recibir, ofrecer o solicitar cualquier dádiva o beneficio a nombre propio o de terceros para agilizar trámites, informes, emitir conceptos favorables en la prestación de servicios de salud, y/o autorizar servicios de salud a quien no corresponde.</t>
  </si>
  <si>
    <t>Posibilidad de recibir, ofrecer  o solicitar cualquier dádiva o beneficio a nombre propio o de terceros para favorecer la asignación de contratos del proceso de prestación de servicios de salud.</t>
  </si>
  <si>
    <t>Posibilidad de recibir, ofrecer o solicitar cualquier dádiva o beneficio a nombre propio o de terceros para emitir conceptos favorables en la evaluación de la ejecución de los contratos (interventoría) en el proceso de prestación de servicios de salud.</t>
  </si>
  <si>
    <t>Posibilidad de recibir, ofrecer o solicitar cualquier dádiva o beneficio a nombre propio o de terceros para agilizar y/o emitir trámites, informes y conceptos sanitarios que no sean coherentes con las condiciones requeridas para su funcionamiento en los procesos de salud pública que le apliquen.</t>
  </si>
  <si>
    <t>Posibilidad de recibir, ofrecer o solicitar cualquier dádiva o beneficio a nombre propio o de terceros para favorecer la asignación de contratos del proceso de Salud Pública.</t>
  </si>
  <si>
    <t>Posibilidad de recibir, ofrecer o solicitar cualquier dádiva o beneficio a nombre propio o de terceros para manipular la administración de insumos y donaciones, entregados a los subprocesos de Salud Pública.</t>
  </si>
  <si>
    <t>Posibilidad de recibir o solicitar cualquier dádiva o beneficio a nombre propio o de terceros para cumplir con los documentos requeridos en la expedición de viabilidad en salud para eventos de aglomeración masiva de público, desde el proceso de Salud Pública en emergencias y desastres – CRUED.</t>
  </si>
  <si>
    <t xml:space="preserve">Posibilidad de celebrar un contrato estatal con violacion al régimen constitucional y/o legal de inhabilidades e incompatibilidades y conflicto de intereses para beneficio propio o de un tercero </t>
  </si>
  <si>
    <t xml:space="preserve">Ausencia de compromiso y Falta de integridad del servidor o contratista </t>
  </si>
  <si>
    <t>Posibilidad de que un servidor público o contratista en un proceso de contratacion  expedida una resolución, dictamen o concepto contrario a la ley para favorecimiento propio o de un tercero.</t>
  </si>
  <si>
    <t xml:space="preserve">Posibilidad de dilatar el estudio de procedencia de la acción de repetición y/o la presentación de las demandas respectivas, en beneficio propio o de un tercero   </t>
  </si>
  <si>
    <t xml:space="preserve">Posibilidad de dilatar u omitir el ejercicio de la defensa judicial y/o administrativa del Distrito en beneficio propio o de un tercero. </t>
  </si>
  <si>
    <t xml:space="preserve">Posibilidad de ejercer la defensa judicial y/o administrativa del Distrito contrariando los lineamientos legales y jurisprudenciales en beneficio propio o de un tercero. </t>
  </si>
  <si>
    <t>NOMINA
Recibir dadiva  o beneficio a nombre propio de un tercero para el pago de novedades de nomina  de pensionados  sin el cumplimiento de los requisitos</t>
  </si>
  <si>
    <t>Juridica Pensional
Recibir o solicitar  una dádiva o beneficio a nombre propio o de terceros para realizar trámites pensionales sin el cumplimiento de los requisitos.</t>
  </si>
  <si>
    <t>DIRECCIÓN ADMINISTRATIVA
Recibir  dádiva o beneficio a nombre propio o de terceros para alterar contenido de expedientes pensionales con el fin de mantener o conseguir beneficios pensionales.</t>
  </si>
  <si>
    <t>Exceso de discrecionalidad o concentración de poder</t>
  </si>
  <si>
    <t>BIENESTAR
Recibir  dadiva 
o beneficio a nombre propio de un tercero  para  validar información falsa en visitas de verificación, para mantener o adquirir beneficios pensionales.</t>
  </si>
  <si>
    <t xml:space="preserve">Posibilidad de recibir, ofrecer o solicitar dinero, favores, regalos, servicios o beneficios para retrasar o torpedear las actuaciones que deben expedir los procesos de fiscalización tributaria y gestión jurídico-tributaria, con el fin de obtener caducidad o disminuciones indebidas al pago de impuestos y sanción en beneficio de un  tercero </t>
  </si>
  <si>
    <t>Debilidades en el control para verificar el lleno de requisitos legales de los actos administrativos de recursos de reconsideración, solicitudes de Exoneración y Exclusión que debe realizar la Dirección de Impuestos de la Secretaría de Hacienda Distrital en cumplimiento de sus funciones.</t>
  </si>
  <si>
    <t xml:space="preserve">Posibilidad de recibir, ofrecer o solicitar dinero, favores, regalos, servicios o beneficios para retrasar o torpedear las actuaciones que deben expedir los procesos de fiscalización tributaria y gestión jurídico-tributaria, con el fin de obtener caducidad o disminuciones indebidas al pago de impuestos y sanción   en beneficio de un tercero . </t>
  </si>
  <si>
    <t>Elaboración de actuaciones sin el lleno de  requisitos legales en los procesos de recursos de Reconsideracion, Peticiones y/o Solicitudes que debe realizar la Secretaría de Hacienda Distrital en cumplimiento de sus funciones.</t>
  </si>
  <si>
    <t>Inexistencia de software para el manejo de los expedientes.</t>
  </si>
  <si>
    <t>Insuficientes recursos para cumplir con el objeto misional del subproceso:  Falta de Herramientas Tecnológicas  hardware y software; espacios de para control de expedientes,  útiles de oficina, papelería; así como servicio de Correo especializado; Correo electrónico Institucional para notificaciones con el lleno de los requisitos legales; para la oficina de Gestión Juridica Tributaria que no cumple con los requisitos solicitados por la norma vigente.</t>
  </si>
  <si>
    <t>Baja interacción del personal entre actividades del proceso, tales como: -Concentración de información de determinadas actividades o procesos en una sola persona.
-Ausencia o debilidad de canales de comunicación
-Dilatación de procesos para vencimiento de los términos en cada etapa.</t>
  </si>
  <si>
    <t>Debilidad en el seguimiento y  control de la notificación de los recursos de reconsideración,
solicitudes de Exoneración o Exclusión.</t>
  </si>
  <si>
    <t>Insuficientes herramientas
tecnológicas e infraestructura de hardware y software para el manejo de expedientes que envíe alertas efectivas y
oportunas del vencimiento de términos</t>
  </si>
  <si>
    <t xml:space="preserve">Posibilidad de recibir, ofrecer o solicitar dinero, favores, servicios, regalos o beneficios para sobreestimar partidas en la programación del proyecto de presupuesto de gastos de funcionamiento  en beneficio de un tercero . </t>
  </si>
  <si>
    <t>Falta de control en la revisión de las Cifras proyectadas y recibidas por parte de las Unidades Ejecutoras del Distrito para el Proyecto de Presupuesto de la siguiente Vigencia Fiscal.</t>
  </si>
  <si>
    <t>Posibilidad de pérdida y filtración de los citatorios de notificación y mandamientos de pagos contenidos en los expedientes de cobro a nombre propio o de terceros afectando la confidencialidad de esta documentación con el fin de sacar provecho propio o de un tercero.</t>
  </si>
  <si>
    <t xml:space="preserve"> Falta de custodia de los Expedientes de cobro coactivo  dentro de la Oficina </t>
  </si>
  <si>
    <t>Inadecuada verificación de los recaudos transmitidos y cargados al sistema de información Tributaria, cuando hay fallas tecnicas de las entidades recaudadoras.</t>
  </si>
  <si>
    <t>Posibilidad de evitar imponer una orden de comparendo al presunto infractor, para recibir beneficio a nombre propio o de un tercero</t>
  </si>
  <si>
    <t>Posibilidad de cumplir funciones de su cargo en jornadas no programadas por la Entidad, para recibir beneficio a nombre propio o de un tercero</t>
  </si>
  <si>
    <t xml:space="preserve">Posibilidad de exonerar los fallos en la audiencia favoreciendo al infractor, para recibir beneficio a nombre propio o de un tercero </t>
  </si>
  <si>
    <t xml:space="preserve">Posibilidad de autorizar la salida del vehículo sin los requiisitos de ley u orden judicial, para recibir beneficio a nombre  propio o de un tercero </t>
  </si>
  <si>
    <t xml:space="preserve">Recibir o solicitar dinero, favores, servicios, regalos o beneficios con el fin de direccionar u otorgar indebidamente la adquisición de software, hardware y servicios de telecomunicación para favorecer un tercero. </t>
  </si>
  <si>
    <t xml:space="preserve">Debilidad en la etapa de planeación que facilite la inclusión en los estudios previos y/o pliegos de condiciones de requisitos sin observar los lineamientos establecidos en el  procedimiento de contratación de servicios, compra de software y/o Hardware orientados a favorecer a un proponente </t>
  </si>
  <si>
    <t xml:space="preserve">Recibir o solicitar dinero, favores, servicios, regalos o beneficios por manipulación de la información de resultados de las evaluaciones de la implementación de los proyectos de TI para favorecer a un tercero </t>
  </si>
  <si>
    <t>Falta de Seguimiento a la ejecucion de los proyectos TI establecidos en el PETI</t>
  </si>
  <si>
    <t>Posibilidad de recibir o solicitar dinero, regalos, favores, servicios o beneficios por ocultar o alterar la información dentro de un aplicativo  en beneficio propio o de un tercero.</t>
  </si>
  <si>
    <t xml:space="preserve">Falta de seguimiento y control en las etapas del diseño de aplicativos e incumplimiento a los procedimientos existentes </t>
  </si>
  <si>
    <t>Posibilidad de recibir o solicitar dinero, regalos, favores, servicios o beneficios para entregar información clasificada o reservada para favorecer a un tercero.</t>
  </si>
  <si>
    <t>Falta de  o inapropiada auditoría sobre la Bases de Datos</t>
  </si>
  <si>
    <t>Recibir o solicitar dinero, regalos, favores, servicios o beneficios por permitir la sustracción de bienes propiedad de la alcaldia de Cratagena  por parte de un(os) colaborado(res) en beneficio propio o de un tercero.</t>
  </si>
  <si>
    <t>Deficientes verificaciones a los inventarios de infraestructura TI por parte del area encargada</t>
  </si>
  <si>
    <t>Recibir o solicitar dinero, regalos, favores, servicios o beneficios por Aprobación de recursos o servicios tecnológicos para favorecimiento propio o de un  tercero.</t>
  </si>
  <si>
    <t xml:space="preserve">Debilidad en los controles para la verificación de autorizaciones para asignación de recursos o servicios tecnológicos, por  Amiguismo o preferencias, Extralimitación de funciones </t>
  </si>
  <si>
    <t>Posibilidad de recibir o solicitar cualquier dádiva o beneficio a nombre propio o de terceros con  el  fin de entregar información de los procesos para beneficiar a servidores publicos investigados.</t>
  </si>
  <si>
    <t>1.Falta de adecuado manejo de la reserva sumarial         
2.Falta de suficiente control y custodia de documentos</t>
  </si>
  <si>
    <t>Posibilidad de recibir o solicitar cualquier dádiva o beneficio a nombre propio o de terceros, con el fin de decretar la terminación, nulidad, prescripción, caducidad de los procesos, emitir  fallo de exclusión de responsabilidad o absolutorio, en beneficio de algún servidor público investigado.</t>
  </si>
  <si>
    <t>Falta de controles en el Proceso de Instrucción</t>
  </si>
  <si>
    <t>Posibilidad de recibir,  solicitar u ofrecer cualquier dadiva o beneficio a nombre propio o de un tercero, con el fin de omitir la inclusión de procesos identificados como prioritarios o críticos, en el Plan Anual de Auditoría.</t>
  </si>
  <si>
    <t xml:space="preserve">Inexistencia de Sistemas de Información para  priorizar objetivamente las unidades auditables.    </t>
  </si>
  <si>
    <t xml:space="preserve">Excesiva discrecionalidad en la priorización de las auditorías y/o seguimientos que se incluirán en el Plan Anual de Auditoría.                       </t>
  </si>
  <si>
    <t>Debilidad en la verificación del cumplimiento del procedimiento para la formulación y aprobación del Plan Anual Auditoría.</t>
  </si>
  <si>
    <t>Posibilidad de recibir,  solicitar u ofrecer cualquier dadiva o beneficio a nombre propio o de un tercero, con el fin de postergar u omitir la realización de auditorías incluidas en el Plan Anual de Auditorías.</t>
  </si>
  <si>
    <t>Debilidad en el seguimiento a la ejecución del PAA</t>
  </si>
  <si>
    <t>Posibilidad de recibir, solicitar u ofrecer  cualquier dadiva o beneficio a nombre propio o de un tercero, con el fin de omitir información relevante de naturaleza fiscal, disciplinario, penal y/o administrativa en los informes de Auditorías.</t>
  </si>
  <si>
    <t>Debilidades en la verificación del cumplimiento del procedimiento Auditoría Interna.</t>
  </si>
  <si>
    <t>Excesiva discrecionalidad en el manejo de la información.</t>
  </si>
  <si>
    <t xml:space="preserve"> Posibilidad de recibir o solicitar dinero, regalos, favores o beneficios  con el fin de  ocultar o alterar  información pública por parte de los responsables del proceso informativo  para beneficiarse o beneficiar a un tercero.</t>
  </si>
  <si>
    <t>Falta de verificación de la información por parte del responsable del proceso.</t>
  </si>
  <si>
    <t xml:space="preserve">Alterar la nómina aplicando incorrectamente una novedad en el sistema para realizar pagos indebidos para beneficio propio o de terceros </t>
  </si>
  <si>
    <t>Posibilidad de nombrar y/o posesionar un funcionario sin el cumplimiento de requisitos (competencia, conocimiento y experiencia) establecidos en el manual de funciones y competencias laborales de la entidad a cambio de cualquier dadiva o beneficio a nombre propio o de terceros</t>
  </si>
  <si>
    <t>Recibir beneficio o dádiva a nombre propio o de terceros con el fin de expedir certificaciones al funcionario y/o exfuncionarios con datos falsos</t>
  </si>
  <si>
    <t xml:space="preserve">Recibir beneficio o dádiva a nombre propio o de terceros con el fin de otorgar contratos de capacitaciones. </t>
  </si>
  <si>
    <t>Recibir beneficio o dádiva a nombre propio o de terceros con el fin de otorgar incentivos a servidor público que no cumpla con los requisitos de los reconocimientos contenidos dentro del plan de bienestar social e incentivos</t>
  </si>
  <si>
    <t xml:space="preserve">Inadecuado proceso de caracterización, análisis y evaluación de los escenarios de riesgo para beneficio de terceros (En cuanto a subsidios o programas del Estado).  </t>
  </si>
  <si>
    <t xml:space="preserve">1. Presiones indebidas </t>
  </si>
  <si>
    <t>2. Falta de conocimiento y/o experiencia del personal</t>
  </si>
  <si>
    <t xml:space="preserve">3. Insuficiente capacitación del personal </t>
  </si>
  <si>
    <t>Uso inadecuado de la información desde el proceso de Manejo del Desastre para beneficio de terceros al realizar el registro único de damnificados RUDA (En cuanto a subsidios o programas del Estado)</t>
  </si>
  <si>
    <t xml:space="preserve">1. Carencia de controles en el procedimiento </t>
  </si>
  <si>
    <t xml:space="preserve">2. Insuficiente capacitación del personal </t>
  </si>
  <si>
    <t xml:space="preserve">3. Presiones indebidas  </t>
  </si>
  <si>
    <t>4. Falta de conocimiento y/o experiencia del personal</t>
  </si>
  <si>
    <t>Posibilidad de recibir o solicitar cualquier dádiva o beneficio en nombre propio o para terceros al realizar el Formato Único de contrato de arriendo de vivienda urbana, para el pago de subsidios de reubicación temporal.</t>
  </si>
  <si>
    <t xml:space="preserve">Uso inadecuado de la información desde el proceso de Gestión de Reducción del Riesgo para beneficio de terceros (En cuanto a subsidios o programas del Estado).  </t>
  </si>
  <si>
    <t>3. Falta de conocimiento y/o experiencia del personal</t>
  </si>
  <si>
    <t>Posibilidad de recibir, ofrecer o solicitar un regalo, beneficio o dádiva a nombre propio o de terceros con el fin de encausar la compra de un predio para la proteccion de acueductos</t>
  </si>
  <si>
    <t>Exceso de confianza en la persona encargada de realizar la revision tecnica y juridica de las opciones tecnicas</t>
  </si>
  <si>
    <t xml:space="preserve">Posibilidad de recibir, ofrecer o solicitar un regalo, beneficio o dádiva a nombre propio o de terceros con el fin de garantizar la limpieza de la zona. </t>
  </si>
  <si>
    <t>Exceso de confianza en la persona encargada</t>
  </si>
  <si>
    <t>Falta de personal</t>
  </si>
  <si>
    <t>Posibilidad de recibir, ofrecer o solicitar un regalo, beneficio o dádiva a nombre propio o de terceros dirigido por las empresas prestadoras de servicios.</t>
  </si>
  <si>
    <t>Exceso de confianza en la persona encargada de recopilar la información encaminada a la superintendencia</t>
  </si>
  <si>
    <t xml:space="preserve">Posibilidad de recibir o solicitar dádiva o beneficio por direccionamiento de vinculación contractual en favor propio o de un tercero en el marco de la prestación del servicio público de alumbrado.  </t>
  </si>
  <si>
    <t xml:space="preserve">Exceso de requisitos técnicos o financieros focalizados a favorecer a un particular. </t>
  </si>
  <si>
    <t>Exceso de direccionamiento de los resultados de un proceso.</t>
  </si>
  <si>
    <t xml:space="preserve">Falta de supervisión a la solicitud de documentos requeridos a los candidatos de los procesos de contratación. </t>
  </si>
  <si>
    <t xml:space="preserve">Posibilidad de omitir la verificación de requisitos para el pago a proveedores y contratistas que busque la destinación de recursos públicos de forma indebida en favor de un privado o tercero en el marco de la prestación del servicio público de alumbrado. </t>
  </si>
  <si>
    <t>No debida custodia y control de los documentos  contractuales en el sentido de favorecer mis intereses o los de  un tercero en el marco de la prestación del servicio público de alumbrado</t>
  </si>
  <si>
    <t>Falta de control sobre los intereses particulares del funcionario público que ejerce la supervisión e interventoría.</t>
  </si>
  <si>
    <t>Falta de control sobre el favorecimiento de los intereses del contratista durante la ejecución del contrato.</t>
  </si>
  <si>
    <t xml:space="preserve">Posibilidad de pérdida económica y reputacional por la suscripción de contratos para la prestación del servicio de alumbrado público que busque destinar recursos públicos de forma indebida en favor de empresas distribuidoras o comercializadoras del servicio de energía eléctrica, o con terceros a través de concesiones, convenios o cualquier otra modalidad. </t>
  </si>
  <si>
    <t>Utilización de métodos no adecuados en cuanto a los documentos requeridos de los candidatos seleccionados en los procesos de contratación.</t>
  </si>
  <si>
    <t xml:space="preserve">Posibilidad de recibir, ofrecer o solicitar un regalo, beneficio o dádiva a nombre propio o de terceros con el fin de desviar el destino de los recaudos percibidos por concepto de derecho de uso de los locales en los mercados públicos </t>
  </si>
  <si>
    <t>Falta de formalizacion del vinculo contractual de los servicios de administracion de los sistemas de mercados y el bien de uso de los comerciantes con los locales adjudicados.</t>
  </si>
  <si>
    <t>Falta de un sistema financiero establecido, que tenga el historico de pagos y pagos actualizados.</t>
  </si>
  <si>
    <t>Posibilidad de pérdida Reputacional Por suplantación de funciones de otros funcionarios  debido a intereses individual o de un tercero</t>
  </si>
  <si>
    <t xml:space="preserve">Por suplantación de funciones de otros funcionarios </t>
  </si>
  <si>
    <t xml:space="preserve">Posibilidad de pérdida Reputacional Por perdida de la confidencialidad de la información del ciudadano debido al  uso inadecuado de la información reservada y clasificada </t>
  </si>
  <si>
    <t>Exceso de discrecionalidad</t>
  </si>
  <si>
    <t xml:space="preserve">uso inadecuado de la información reservada y clasificada </t>
  </si>
  <si>
    <t xml:space="preserve"> Recibir, ofrecer o solicitar dinero, favores, regalos, servicios o beneficios para desviar o favorecer el otorgamiento de un contrato. </t>
  </si>
  <si>
    <t>Falta de integridad del servidor público</t>
  </si>
  <si>
    <t>Falta de integridad de  los proveedores de bienes y servicios (oferentes ) al usar documentación falsa</t>
  </si>
  <si>
    <t>Recibir, solicitar dinero, favores, regalos, servicios o beneficios para favorecer el estudio de titularidad de un bien inmueble</t>
  </si>
  <si>
    <t>Falta de integridad del servidor público al utilizar la jerarquía y autoridad para desviar u omitir los procedimientos al interior de la entidad</t>
  </si>
  <si>
    <t>Falta de integridad de los funcionarios que realizan los estudios de titularidad de bienes inmuebles</t>
  </si>
  <si>
    <t xml:space="preserve">Recibir o solicitar dinero, favores, regalos, servicios o beneficios para reservar un espacio con el fin de favorecer a un tercero o a si mismo. </t>
  </si>
  <si>
    <t>Falta de control en la elección de beneficiarios para la suscripción de contratos de aprovechamiento económico de espacios públicos.</t>
  </si>
  <si>
    <t>Presiones indebidas para favorecer a un tercero en la suscripción de contratos de aprovechamiento del espacio público.</t>
  </si>
  <si>
    <t>Recibir o solicitar dinero, favores, servicios, regalos o beneficios de parte de los vendedores ambulantes con el fin de evitar realizar desalojo del espacio público usado de manera indebida.</t>
  </si>
  <si>
    <t>Falta de control sobre la supervisión de los funcionarios que ejecutan y dirigen las brigadas de recuperación de espacio público</t>
  </si>
  <si>
    <t>Inclusión o retiro indebido de personas en el Registro Único de Vendedores para beneficio propio o de terceros</t>
  </si>
  <si>
    <t>Falta de control en los usuarios de la plataforma Registro Único de Vendedores para la modificación de la base de datos de usuarios.</t>
  </si>
  <si>
    <t>Posibilidad de recibir o solicitar cualquier dádiva o beneficio a nombre propio o de terceros con el fin de favorecer a un proponente en un proceso de selección contractual.</t>
  </si>
  <si>
    <t>Debilidades en la etapa de planeación de la contratación, que faciliten la inclusión en los estudios previos, y/o en los pliegos de condiciones de requisitos orientados a favorecer a un proponente.</t>
  </si>
  <si>
    <t>Carencia de controles o controles no apropiados en todas las etapas del proceso de contratación.</t>
  </si>
  <si>
    <t>Falta de conocimiento del personal y los procesos que intervienen en las diferentes etapas del proceso de contratación.</t>
  </si>
  <si>
    <t>Presiones indebidas realizadas por particulares para su beneficio.</t>
  </si>
  <si>
    <t>Posibilidad de recibir o solicitar cualquier dádiva o beneficio a nombre propio o de terceros, para expedir conceptos u orientaciones de tipo jurídico para beneficio de un particular, en contravía del ordenamiento jurídico o reglamentario.</t>
  </si>
  <si>
    <t>Falta de competencia del personal en la normatividad que aplica al sector, por los cambios que se presentan periódicamente..</t>
  </si>
  <si>
    <t>Amplia discrecionalidad en la emisión de los conceptos jurídicos para los casos analizados.</t>
  </si>
  <si>
    <t>Posibilidad de recibir o solicitar cualquier dádiva o beneficio a nombre propio o de terceros, con el fin de expedir actos administrativos a establecimientos educativos que no cumplan con los requisitos legales</t>
  </si>
  <si>
    <t>Falta de información clara y debilidad en el acceso a los canales de información, que permitan mostrar claramente a los usuarios, cuales son los requisitos para la solicitud de servicios.</t>
  </si>
  <si>
    <t>Amplia discrecionalidad en la emisión de los conceptos como resultado de las inspecciones o verificaciones.</t>
  </si>
  <si>
    <t>Posibilidad de que las personas involucradas en el manejo de la plataforma para la solicitud  de inspección locativa de seguridad humana y protección contra incendio por parte del Cuerpo de Bomberos de Cartagena  reciban o soliciten algún beneficio a nombre propio o de terceros  para  agilizar el proceso de expedición de las  certificaciones de seguridad y protección contra incendio en cumplimiento de la ley 1575  de 2012  articulo 42 modificado en la ley 1796 art. 7 de 2016</t>
  </si>
  <si>
    <t xml:space="preserve">Ausencia de pedagogía  con la ciudadania sobre el uso de la plataforma de servicios online  del Cuerpo de Bomberos. </t>
  </si>
  <si>
    <t xml:space="preserve">Exceso de discrecionalidad en los funcionarios responsables del manejo de la plataforma de servicios online  del Cuerpo de Bomberos. </t>
  </si>
  <si>
    <t>Posibilidad de que las personas involucradas en el subproceso FINANCIAMIENTO PARA LA SEGURIDAD Y CONVIVENCIA reciban o soliciten algún tipo de beneficio  a nombre propio o de terceros para la adjudicación de  contratos  direccionados a beneficiarios específicos.</t>
  </si>
  <si>
    <t>Exceso de discrecionalidad  del funcionario y/o contratista  responsale del subproceso.</t>
  </si>
  <si>
    <t>Posibilidad de que las personas involucradas en el proceso  reciban o soliciten algún beneficio a a nombre propio o de terceros para la expedición de permisos a espectaculos públicos sin el lleno de los requisitos y/o vulnerando el derecho de turno.</t>
  </si>
  <si>
    <t>Ausencia de procesos sistematizados para la verificación de los requisitos  en el proceso de expedición de permisos a espectáculos públicos.Actualmente esta  verificación  se hacen de manera manual y presencial.</t>
  </si>
  <si>
    <t>Posibilidad de que terceras personas reciban o soliciten algún beneficio a nombre propio o de terceros  para agilizar el acceso a beneficios y/o tramites de la población migrante, refugiada,retornada y comunidad de acogida en el CAIMRR ( centro de atención integral para migrantes, refigiados y retornados) del Distrito de Cartagena.</t>
  </si>
  <si>
    <t>Desinformación sobre la gratuidad de los servicios que presta el  CAIMRR ( centro de atención integral para migrantes, refigiados y retornados) del Distrito de Cartagena.</t>
  </si>
  <si>
    <t>Posibilidad de que las personas involucradas en el proceso  reciban o solicien algún tipo de beneficio a nombre propio o de terceros para permitir el Ingreso de elementos que NO son permitidos por ley en la Carcel Distrital.</t>
  </si>
  <si>
    <t>Ausencia de herramientas tecnológicas como el arco  y  los garrrett para la detección de metales.</t>
  </si>
  <si>
    <t>Ausencia de  entrenamiento en  asuntos relacionados con actividades de policia judicial en el personal de guardia y custodia.</t>
  </si>
  <si>
    <t>Posibilidad de que las personas involucradas en el proceso  reciban o soliciten algún beneficio a  nombre propio o de terceros para  la aplicación de las medidas policivas  definidas en los articulos 205 y206 de la Ley 1801 de 2016, que son competencia de las Inspecciones de Policia en primera instancia  y de la Secretaría del Interior  y Convivencia Ciudadana en segunda instancia.</t>
  </si>
  <si>
    <t>Ausencia  de politicas de operación de los subprocesos Inspecciones de Policia  y  Procesos Policivos que controlen  el cumplimiento de  procedimientos ajustados a la ley en  la aplicación de medidas policivas por parte de las personas involucradas.</t>
  </si>
  <si>
    <t>Posibilidad de ofrecer cualquier  beneficio a nombre propio o de terceros, para levantar la medida cautelar o decretar un desembargo, sin encontrarse a paz y salvo por contribución de Valorización</t>
  </si>
  <si>
    <t xml:space="preserve">Presiones indebidas   </t>
  </si>
  <si>
    <t>Falta de conocimiento y aplicación de la política de administración del riesgo del Distrito</t>
  </si>
  <si>
    <t>Posibilidad de ofrecer cualquier  beneficio a nombre propio o de terceros, para adjudicar un contrato, con ocasión  de un proceso de selección, sin el cumplimiento de los requisitos establecidos en el pliego de condiciones o sus equivalentes, que se adelanten en el Departamento  Administrativo de Valorización Distrital.</t>
  </si>
  <si>
    <t xml:space="preserve">* Carencia de controles en el procedimiento  </t>
  </si>
  <si>
    <t>Posibilidad de ofrecer cualquier  beneficio a nombre propio o de terceros,  para aprobar y recibir bienes y servicios contratados, que no cumplan las especificaciones y cantidades estipuladas en el contrato y sus anexos por parte del interventor o supervisor</t>
  </si>
  <si>
    <t>Posibilidad de ofrecer cualquier  beneficio a nombre propio o de terceros, para generar certificado de estado de cuenta sin deuda, sin encontrarse a paz y salvo por contribución de Valorización</t>
  </si>
  <si>
    <t xml:space="preserve">Favorecer a privados por fuera de los parametros tecnicos institucionales para la celebración de convenios de cooperación internacional con la alcaldia. </t>
  </si>
  <si>
    <t>Fallas en el sistema de gestión documental para comunicar o notificar</t>
  </si>
  <si>
    <t xml:space="preserve">Favorecer a privados por fuera de los parametros tecnicos institucionales para la celebración de convenios de cooperación internacional con organizaciones locales para su operatividad </t>
  </si>
  <si>
    <t xml:space="preserve">Fallas en los canales de información </t>
  </si>
  <si>
    <t>Incumplir con el seguimiento a diferentes instrumentos a tráves de la omisión de los lineamamientos de Ley, debido a intereses particulares  en beneficio propio o de un tercero.</t>
  </si>
  <si>
    <t>Falta de cumplimiento de los requisitos legales vigentes en la materia</t>
  </si>
  <si>
    <t>Omitir el seguimiento y monitoreo a los instrumentos legales de información mínima obligatoria</t>
  </si>
  <si>
    <t xml:space="preserve">Falta de cumplimiento de las exigencias normativas vigentes </t>
  </si>
  <si>
    <t>Manipulación de los reportes sobre el  desarrollo de proyectos, procesos, contratos o convenios de interés estratégico, para afectar la anticipación de riesgos de corrupción</t>
  </si>
  <si>
    <t xml:space="preserve">Falta de seguimiento a los reportes y/o alertas recibidas sobre </t>
  </si>
  <si>
    <t>Recibir o solicitar cualquier  dádiva o benefinio a nombre propio o para tercero  para omitir información sobre por presuntos actos de corrupción</t>
  </si>
  <si>
    <t>Falta de identidad, sentido de pertenencia institucional o poca
ética profesional por parte de los servidores o contraristas</t>
  </si>
  <si>
    <t>Incurrir en el procedimiento de recepción de denuencias por presuntos actos de corrupción</t>
  </si>
  <si>
    <t>Falta de cumplimiento en el procedimiento de recepción de denuencias por presuntos actos de corrupción</t>
  </si>
  <si>
    <t>Alterar u ocultar la información del desempeño del proceso o alinear
cumplimiento de metas en favorecimiento propio o de un tercero</t>
  </si>
  <si>
    <t>Falta de ejecución del plan de acción por presión y/o por ofrecimiento de beneficios por parte del líder de la iniciativa</t>
  </si>
  <si>
    <t>Ocultar o alterar la información de las herramientas y acciones de participación ciudadana, tecnología o innovación publica en beneficio propio o de un tercero</t>
  </si>
  <si>
    <t>Falta de ejecución del plan de acción</t>
  </si>
  <si>
    <t>VIGENCIA 2024</t>
  </si>
  <si>
    <t>SEGUIMIENTO NUMERO: 1</t>
  </si>
  <si>
    <t>Intereses personales</t>
  </si>
  <si>
    <t>Falta de controles que no permitan la injerencia de externos sobre la entidad para favorecer intereses  particulares</t>
  </si>
  <si>
    <t xml:space="preserve">Falta de controles que no permitan la injerencia de externos sobre la entidad para favorecer intereses  particulares
</t>
  </si>
  <si>
    <t>Falta de controles en el procedimiento de construcción del proyecto presupuesto</t>
  </si>
  <si>
    <t xml:space="preserve">Influencia de Terceros.
</t>
  </si>
  <si>
    <t>Desconocimiento de los procesos</t>
  </si>
  <si>
    <t xml:space="preserve">Falta de socialización y desconocimiento de la ciudadanía para realizar los trámites con la implementación de la metodología Sisbén IV.
</t>
  </si>
  <si>
    <t>Falta de control en los procedimientos de la metodología-Plataforma Portal Ciudadano SISBEN IV.</t>
  </si>
  <si>
    <t xml:space="preserve">Falta de cumplimiento  del Procedimiento para expedir Certificados de Extratificación.
</t>
  </si>
  <si>
    <t>Falta de seguimiento a los controles en el procedimiento de las respuestas  de certificados de estratificación.</t>
  </si>
  <si>
    <t>Carencia de controles en el proceso de contratación</t>
  </si>
  <si>
    <t xml:space="preserve">Amiguismo, clienteliismo o trafico de influencias.
</t>
  </si>
  <si>
    <t>Presión externa o de superiores</t>
  </si>
  <si>
    <t>Estudios previos, invitación pública y pliego de condiciones superficiales o ajustadas a intereses particulares</t>
  </si>
  <si>
    <t xml:space="preserve">Intención de favorecerse a sí mismo o favorecer a un tercero.
</t>
  </si>
  <si>
    <t>Observación 1: Inadecuado diseño del control, debido a que no establece la variable "Cómo se realiza la actividad de control", contrario a lo establecido en el numeral 3.2.2 valoración de los controles – diseño de controles, esquema 10 de la Guía para la administración del riesgo y el diseño de controles en entidades pública vr. 4
Observación 2: El control diseñado no resulta efectivo, ya que la evidencia proporcionada no permite demostrar cómo se lleva a cabo el control. Solo se incluyen enlaces a los contratos celebrados en SECOP, lo cual no es suficiente para demostrar el cumplimiento del numeral 3.2.2, paso 6 de la guía para la Administración del Riesgo y el Diseño de Controles en Entidades Públicas VR.4. Esto impide que el control se ejecute de manera consistente con su diseño original</t>
  </si>
  <si>
    <t>n/a</t>
  </si>
  <si>
    <t>* El diseño cuenta adecuadamente con los 6 criterios establecidos en la Guía  numeral 3.2.2 valoración de los controles – diseño de controles, esquema 10 de la Guía para la administración del riesgo y el diseño de controles en entidades pública vr. 4.
* Revisada las evidencias se puede corroborar el líder ejecutó el control de manera consistente.</t>
  </si>
  <si>
    <t>*El diseño cuenta adecuadamente con los 6 criterios establecidos en la Guía  numeral 3.2.2 valoración de los controles – diseño de controles, esquema 10 de la Guía para la administración del riesgo y el diseño de controles en entidades pública vr. 4. 
** Revisada las evidencias se puede corroborar el líder ejecutó el control de manera consistente.</t>
  </si>
  <si>
    <t>*El diseño cuenta adecuadamente con los 6 criterios establecidos en la Guía  numeral 3.2.2 valoración de los controles – diseño de controles, esquema 10 de la Guía para la administración del riesgo y el diseño de controles en entidades pública vr. 4. 
* Revisada las evidencias se puede corroborar el líder ejecutó el control de manera consistente.</t>
  </si>
  <si>
    <t>*El diseño cuenta adecuadamente con los 6 criterios establecidos en la Guía  numeral 3.2.2 valoración de los controles – diseño de controles, esquema 10 de la Guía para la administración del riesgo y el diseño de controles en entidades pública vr. 4.
 * Revisada las evidencias se puede corroborar el líder ejecutó el control de manera consistente.</t>
  </si>
  <si>
    <t>Revisada las evidencias se observó que el líder ejecuta el control de manera consistente, tal como está diseñado.</t>
  </si>
  <si>
    <t xml:space="preserve">Observación 1.	Inadecuado diseño del control, debido a que carece de la variable "Cómo se realiza la actividad de control",  contrario a lo establecido en el numeral 3.2.2. paso 5, de la Guía para administración del riesgo y diseño de controles para entidades pública vr. 4 – 2018, DAFP.
Observación 2.	No fue posible evaluar el control, debido a que el líder del proceso no presento evidencia de su ejecución, contrario a los establecida en el numero 3.4 seguimiento de riesgo de corrupción de la Guía para la administración del riesgo y el diseño de controles en entidades pública Vr. 4, dificultando la evaluación de la información.
</t>
  </si>
  <si>
    <t>Observación 1. No fue posible evaluar el control, debido a que el líder del proceso no presento evidencia de su ejecución, contrario a los establecida en el numero 3.4 seguimiento de riesgo de corrupción de la Guía para la administración del riesgo y el diseño de controles en entidades pública Vr. 4, dificultando la evaluación de la información.</t>
  </si>
  <si>
    <t xml:space="preserve">Observación 1. Inadecuado diseño del control, debido a que carece de la variable "Propósito", "Cómo se realiza la actividad de control" y "Qué pasa con las observaciones o desviaciones",  contrario a lo establecido en el numeral 3.2.2. pasos 3, 4 y 5, de la Guía para administración del riesgo y diseño de controles para entidades pública vr. 4 – 2018, DAFP.
Obervación 2. El control resulta ineficiente para mitigar la causa que origina el riesgo identificado y la evidencia suministrada no es concruente con el la evidencia relacionada en el control. </t>
  </si>
  <si>
    <t>Observación 1. El control diseñado no es efectivo, debido a que no previene o mitiga la materialización del riesgo. 
Observación 2. Inadecuado diseño del contol, debido a que la periodicidad establecida no es pertinente, ya que se debe realizar cada vez que se presente el tramite, contrario a lo establecido en el numeral 3.2.2. paso 2, de la Guía para administración del riesgo y diseño de controles para entidades pública vr. 4 – 2018, DAFP.
Observacion 3 El control se ejecuta tal como esta diseñado, según la verificación de las evidencias suministradas.</t>
  </si>
  <si>
    <t>Observación 1. No se evidenció la ejecución del control, debido a que la información suministrada, hace referencia a los documentos de viabilidad y no a las listas de chequeo y soportes necesarios para emitir y entregar el mencionado documento.</t>
  </si>
  <si>
    <t>El control está adecuadamente diseñado.
El control se ejecuta de manera consistente, tal como fue diseñado. Por tanto, el control es efectivo.</t>
  </si>
  <si>
    <t xml:space="preserve">1. Se evidenció que el control el diseño del control tiene definido un responsable, periodicidad, propósito, como se realiza la actividad y desviaciones/observaciones  tal como lo señala el numeral 3.2.2 valoración de los controles – diseño de controles, esquema 10 de la Guía para la administración del riesgo y el diseño de controles en entidades pública vr. 4. 2018, lo cual permite detectar la materialización del riesgo.
2. Analizadas las evidencias se identificó que el contral no se realiza en forma consistente, debido a que la base de datos suministrada no relaciona quien es el responsable asignado para el proceso contractual, el cual no permita cotejar que los informe refrente al trámite contractual son rendidos por los encargados; adicionalmente, el documentos de soporte no señala quien realiza la actividad, ni que la misma fue realizado en los plazos señalados. 
Recomendaciones:
a) Dcoumental las evidencias de la ejecución del control, conforme a los paramestrs diseñados en estos. </t>
  </si>
  <si>
    <t xml:space="preserve">1. Se evidenció que el diseño del control tiene definido un responsable, periodicidad, propósito, como se realiza la actividad y desviaciones/observaciones  tal como lo señala el numeral 3.2.2 valoración de los controles – diseño de controles, esquema 10 de la Guía para la administración del riesgo y el diseño de controles en entidades pública vr. 4. 2018, lo cual permite detectar la materialización del riesgo. Sin embargo, el mismo mitiga parcialmente la causa definida, como quiera que genera incertidumbre en como a través de las listas de chequeo se garantiza la integridad del servidor público y/o contratista. </t>
  </si>
  <si>
    <t xml:space="preserve">Se evidenció que el control el diseño del control tiene definido un responsable, periodicidad, propósito, como se realiza la actividad y desviaciones/observaciones  tal como lo señala el numeral 3.2.2 valoración de los controles – diseño de controles, esquema 10 de la Guía para la administración del riesgo y el diseño de controles en entidades pública vr. 4. 2018, lo cual permite detectar la materialización del riesgo.
Sin embargo, analizadas las evidencias se identificó que el contral no se realiza en forma consistente, debido a que la base de datos suministrada no relaciona quien es el responsable asignado para el proceso contractual, el cual no permita cotejar que los informe refrente al trámite contractual son rendidos por los encargados; adicionalmente, el documentos de soporte no señala quien realiza la actividad, ni que la misma fue realizado en los plazos señalados. 
Recomendaciones:
a) Dcoumental las evidencias de la ejecución del control, conforme a los paramestrs diseñados en estos. </t>
  </si>
  <si>
    <t xml:space="preserve">1. Se evidenció que el diseño del control tiene definido un responsable, periodicidad, propósito, como se realiza la actividad y desviaciones/observaciones  tal como lo señala el numeral 3.2.2 valoración de los controles – diseño de controles, esquema 10 de la Guía para la administración del riesgo y el diseño de controles en entidades pública vr. 4. 2018, lo cual permite detectar la materialización del riesgo. 
2. No se tiene certeza de que el control se este realizando de forma consistente, como quiera que unicamente se aportaron los conceptos emitidos, sin aportar el previo diligenciamiento de las listas de chequeo, donde se encuentren los requisitos de revisión de la información suministrada por el interesado para la emisión del concepto. 
3. El control diseñado no es suficiente para mitiga la causa No.1, debido a que una parte de este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Recomendaciones:
a) Diseñar controles que apunten a mitigar y/o eliminar los posibles factores de riesgos que impida el cumplimiento de sus objetivos y afecten la imagen institucional. 
b) Dcoumental las evidencias de la ejecución del control, conforme a los paramestrs diseñados en estos. </t>
  </si>
  <si>
    <t xml:space="preserve">1. El diseño del control tiene definido un responsable, periodicidad, propósito, como se realiza la actividad y desviaciones/observaciones  tal como lo señala el numeral 3.2.2 valoración de los controles – diseño de controles, esquema 10 de la Guía para la administración del riesgo y el diseño de controles en entidades pública vr. 4. 2018, lo cual permite detectar la materialización del riesgo.
2. Respecto a la ejecución del control, se suministró unicamente como evidencias la base de datos relacionando los procesos judiciales, el cual es insuficientes para determinar la efectividad de los mismo, como quiera que el con la sola base de datos no se permite verificar que el abogado a cargo de ejercer la respectiva representación judicial o administrativa proceda a su ejercicio dentro de los terminos  respectivos. Adicionalmente, la evidencia aportada no señala quien es el responsable del diligenciamiento y no permite fdeterminar que fue ejecutado de acuerdo con los parámetros establecidos y descritos.
3. El control diseñado no es suficiente para mitiga la causa No.1, debido a que una parte de este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Recomendaciones:
a) Diseñar controles que apunten a mitigar y/o eliminar los posibles factores de riesgos que impida el cumplimiento de sus objetivos y afecten la imagen institucional. 
b) Dcoumental las evidencias de la ejecución del control, conforme a los paramestrs diseñados en estos. </t>
  </si>
  <si>
    <t xml:space="preserve">1.Se combinó en una sola fila a tres (3) causas identificadas, contrario a lo establecido en el numeral 3.2.1 "...Riesgo antes y después de los controles..." enunciado importante que establece que las causas se deben trabajar d emanera separada (no se deben combinar en una misma columna o renglón), de la Guía administración de los riesgos y diseño de controles para entidades pública vr. 4 – 2018, DAFP. </t>
  </si>
  <si>
    <t>1.Inadecuado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2.Inadecuado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3.La evidencia establecida en el control no es pertinente para su ejecución, toda vez que la base de datos de respuestas PQRS metadato SIGOB no permite evidenciar si se ejecuta este de acuerdo con la causa, siendo este insumo para verificar y/o comparar los Actos administrativos que fueron realizados por esta herramienta, contrario a lo establecido en el numeral 3.2.2. paso 6, el cual define que se debe dejar las evidencias de la ejecución del control vr. 4 -2018, DAFP.</t>
  </si>
  <si>
    <t>En este riesgo el líder delproceso suministró las evidencias organizadas y son pertinentes para poder evaluar el control.</t>
  </si>
  <si>
    <t>1.Inadecuada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2018,DAFP.
2.Inadecuado diseño del control, debido a que no establece periodicidad, cómo se realiza la acción,  qué pasa con las observaciones y desviaciones de la ejecución de los controles y evidencias, contrario a lo establecido en el numeral 3.2.2 valoración de los controles – diseño de controles, esquema 10 de la Guía para la administración del riesgo y el diseño de controles en entidades pública vr. 4. 2018, DAFP.</t>
  </si>
  <si>
    <t>El diseño del control no define el responsable para llevar a cabo la actividad, no especifica el que pasa con las observaciones o desviaciones del control, es importante saber para qué se ejecuta el programa de inducción, cuál será el impacto. Además no se evidenció el programa de inducción y reinducción que permita evaluar la ejecución de los controles.</t>
  </si>
  <si>
    <t>1.	Inadecuada denominación del responsable, dado que éste no está identificado por el cargo, sistema o aplicación, contrario a lo establecido en el numeral 3.2.2, esquema 10, paso 1 de la Guía para la administración del riesgo y el diseño de controles en entidades públicas Vr. 4.
2.	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 vr. 4. 2018, DAFP.</t>
  </si>
  <si>
    <t xml:space="preserve"> El dieño del control permite identificar un responsable, una acción y la desviación</t>
  </si>
  <si>
    <t>1.	Inadecuado diseño del control, debido a que no establece la variable cómo realiza la acción de control y la periodicidad de este, contrario a lo establecido en el numeral 3.2.2 valoración de los controles – diseño de controles, esquema 10 de la Guía para la administración del riesgo y el diseño de controles en entidades pública vr. 4. 2018, DAFP.
2. El lider del proceso no suministró las evidencias pertinentes para la evaluacion de la ejecucion del control.</t>
  </si>
  <si>
    <t>El diseño del control no define como llevar a cabo la actividad</t>
  </si>
  <si>
    <t xml:space="preserve"> Revisada las evidencias, se observa que el líder ejecuta el control.</t>
  </si>
  <si>
    <t>1. Inadecuado diseño del control, debido a que no establece propósito y qué pasa con las observaciones o desviaciones del control, contrario a lo establecido en el numeral 3.2.2 valoración de los controles – diseño de controles, esquema 10 de la Guía para la administración del riesgo y el diseño de controles en entidades pública vr. 4.
2. El líder no envió evidencia del control.</t>
  </si>
  <si>
    <t>1. Inadecuado diseño del control, debido a que no establece propósito y qué pasa con las observaciones o desviaciones del control, contrario a lo establecido en el numeral 3.2.2 valoración de los controles – diseño de controles, esquema 10 de la Guía para la administración del riesgo y el diseño de controles en entidades pública vr. 4.
2. Revisada las evidencias, se observa que el líder ejecuta el control.</t>
  </si>
  <si>
    <t>1. Inadecuado diseño del control, debido a que no establece qué pasa con las observaciones o desviaciones del control, contrario a lo establecido en el numeral 3.2.2 valoración de los controles – diseño de controles, esquema 10 de la Guía para la administración del riesgo y el diseño de controles en entidades pública vr. 4.
2. Se observa que el líder no envió las evidencias de la ejecución del control.</t>
  </si>
  <si>
    <t>Se observa que el líder no envió las evidencias de la ejecución del control.</t>
  </si>
  <si>
    <t>Las evidencias aportadas son suficientes, toda vez que estas son gestión de solicitud, sin soportar que se haya ejecutado el control tal como fue diseñado.</t>
  </si>
  <si>
    <t>1.Inadecuada denominación del responsable, dado que éste no está identificado por el cargo, contrario a lo establecido en el numeral 3.2.2, esquema 10, paso 1 de la Guía para la administración del riesgo y el diseño de controles en entidades públicas Vr. 4 -2018, DAFP.
2.Las evidencias suministradas por el líder son insuficientes, de acuerdo con las establecidas en el diseño del control, contrariando  el numeral 3.2.2, esquema 10, paso 6 de la Guía para la administración del riesgo y el diseño de controles en entidades públicas Vr. 4, no se soporta el estudio de mercado con tres cotizaciones y los acuerdos que se encuentran en Colombia compra eficiente para la adquisición de infraestructura TI, que no permite evaluar la efectividad del control ni comprobar que se ejecuta de manera consistente.</t>
  </si>
  <si>
    <t xml:space="preserve">1.	Inadecuado diseño del control, dado que éste no cuenta con las variables: observaciones o desviaciones en su redacción para que éste sea adecuado, tal como se explica en el numeral 3.2.2 de la Guía para la administración del riesgo y el diseño de controles en entidades públicas Vr. 4-2018, DAFP.                                                                                                                                                                                                           2. Las evidencias suministradas por el líder son insuficientes, de acuerdo con las establecidas en el diseño del control, contrariando  el numeral 3.2.2, esquema 10, paso 6 de la Guía para la administración del riesgo y el diseño de controles en entidades públicas Vr. 4. No se soportan evidencia de las actas de evaluación de viabilidad de los proyectos , ni de las actas de seguimiento y ejecución de los proyectos, lo que no permite evaluar la efectividad del control ni comprobar que se ejecuta de manera consistente.                                                                                                                                                                                                                                                                                                                   </t>
  </si>
  <si>
    <t xml:space="preserve">1.	Inadecuado diseño del control, dado que éste no cuenta con las variables: observaciones o desviaciones en su redacción para que éste sea adecuado, tal como se explica en el numeral 3.2.2 de la Guía para la administración del riesgo y el diseño de controles en entidades públicas Vr. 4-2018, DAFP.                                                                                                                                                                                                           2. Las evidencias suministradas por el líder son insuficientes, de acuerdo con las establecidas en el diseño del control, contrariando  el numeral 3.2.2, esquema 10, paso 6 de la Guía para la administración del riesgo y el diseño de controles en entidades públicas Vr. 4. por lo tanto, no se puede evaluar la efectividad del control ni comprobar que se ejecuta de manera consistente.                                                                                                                                                                                                                                                                                                                   </t>
  </si>
  <si>
    <t xml:space="preserve">1.	Inadecuado diseño del control, dado que éste no cuenta con las variables: propósito, observaciones o desviaciones en su redacción para que éste sea adecuado, tal como se explica en el numeral 3.2.2 de la Guía para la administración del riesgo y el diseño de controles en entidades públicas Vr. 4-2018, DAFP.    
                                                                                                                                                                                                                                                                                                                                                                                                                              2.  La evidencia suministrada por el líder del proceso no permite verificar la efectividad del control contrariando  el numeral 3.2.2, esquema 10, paso 6 de la Guía para la administración del riesgo y el diseño de controles en entidades públicas Vr. 4. </t>
  </si>
  <si>
    <t xml:space="preserve">1.	Inadecuado diseño del control, dado que éste no cuenta con las variables: propósito, observaciones o desviaciones en su redacción para que éste sea adecuado, tal como se explica en el numeral 3.2.2 de la Guía para la administración del riesgo y el diseño de controles en entidades públicas Vr. 4-2018, DAFP.                                                                                                                                                                                                                      2. La evidencia suministrada por el líder del proceso no permite verificar la efectividad del control contrariando  el numeral 3.2.2, esquema 10, paso 6 de la Guía para la administración del riesgo y el diseño de controles en entidades públicas Vr. 4.                                                                                                                                                                                                                                                                </t>
  </si>
  <si>
    <t xml:space="preserve">1.	Inadecuado diseño del control, dado que éste no cuenta con las variables: observaciones o desviaciones en su redacción para que éste sea adecuado, tal como se explica en el numeral 3.2.2 de la Guía para la administración del riesgo y el diseño de controles en entidades públicas Vr. 4-2018, DAFP.                                                                                                                                                                                                                                                                2. Las evidencias suministradas por el líder son insuficientes, de acuerdo con las establecidas en el diseño del control, contrariando  el numeral 3.2.2, esquema 10, paso 6 de la Guía para la administración del riesgo y el diseño de controles en entidades públicas Vr. 4. No se soportan evidencia de las bitácoras de copias de seguridad de acuerdo a lo establecido en el procedimiento para las copias de seguridad de los servidores, lo que no permite evaluar la efectividad del control ni comprobar que se ejecuta de manera consistente.   </t>
  </si>
  <si>
    <t xml:space="preserve">1. Se cumple con el diseño del control de acuerdo a lo establecido en la Guía para la administración del riesgo y el diseño de controles en entidades públicas Vr. 4-2018, DAFP.                                                                                                                                                                                                                                                             2. El control se ejecuta de manera consistente y efectiva, el líder de proceso evidencia inventario TI del Distrito. Cumpliendo con el numeral 3.2.2, esquema 10, paso 6 de la Guía para la administración del riesgo y el diseño de controles en entidades públicas Vr. 4. </t>
  </si>
  <si>
    <t xml:space="preserve">1. Se cumple con el diseño del control de acuerdo a lo establecido en la Guía para la administración del riesgo y el diseño de controles en entidades públicas Vr. 4-2018, DAFP.                                                                                                                                                                                                                                                             2. El control se ejecuta de manera consistente y efectiva, el líder de proceso evidencia las asignaciones y actas de entrega de activos. Cumpliendo con el numeral 3.2.2, esquema 10, paso 6 de la Guía para la administración del riesgo y el diseño de controles en entidades públicas Vr. 4. </t>
  </si>
  <si>
    <t>1.	Inadecuado diseño del control, dado que éste no cuenta con la variable: propósito, periodicidad, observaciones o desviaciones en su redacción para que éste sea adecuado, tal como se explica en el numeral 3.2.2 de la Guía para la administración del riesgo y el diseño de controles en entidades públicas Vr. 4-2018, DAFP.    
                                                                                                                                                                                                                                                                                                                                                                                                                            2.  La evidencia suministrada por el líder del proceso no permite verificar la efectividad del control contrariando el numeral 3.2.2, esquema 10, paso 6 de la Guía para la administración del riesgo y el diseño de controles en entidades públicas Vr. 4.  No se soportan evidencias de las asignación de los recursos de TI, correspondencia SIGOB de las autorizaciones de asignación de recursos, visitas de seguimiento, registro de mantenimiento de los activos, ni acta de servicios técnicos.</t>
  </si>
  <si>
    <t>No es un control, ya que éste no cuenta con las variables (propósito, cómo se realiza la actividad, observaciones o desviaciones y evidencias) requeridas en el numeral 3.2.2 de la Guía para la administración del riesgo y el diseño de controles en entidades públicas Vr. 4, ni apunta a mitigar la causa para evitar que el riesgo se materialice. Lo que genera que el proceso tenga una mayor vulnerabilidad a la materialización del riesgo de corrupción identificado.</t>
  </si>
  <si>
    <t>1. Inadecuado diseño del control, dado que éste no cuenta con las variables: observaciones o desviaciones en su redacción para que éste sea adecuado, tal como se explica en el numeral 3.2.2 de la Guía para la administración del riesgo y el diseño de controles en entidades públicas Vr. 4-2018, DAFP.                                                                                                                                                                                                                                                                      2.  La evidencia suministrada por el líder del proceso corresponde al período a evaluar, se verifica la efectividad del control a través de la relación de informes de solicitudes de visita.</t>
  </si>
  <si>
    <t>1. Inadecuado diseño del control, dado que éste no cuenta con las variables: observaciones o desviaciones en su redacción para que éste sea adecuado, tal como se explica en el numeral 3.2.2 de la Guía para la administración del riesgo y el diseño de controles en entidades públicas Vr. 4-2018, DAFP.                                                                                                                                                                                                                                                                      2.  La evidencia suministrada por el líder del proceso corresponde al período a evaluar, se verifica la efectividad del control a través del informe de la OAGRD, que contiene resumen de temporada seca, resumen de afectaciones, resumen de mayores afectaciones, decretos de calamidad y lineamientos de la UNGRD, primera temporada de lluvias 2024 con los correspondientes registros fotograficos.</t>
  </si>
  <si>
    <t>1. Inadecuado diseño del control, dado que éste no cuenta con las variables: observaciones o desviaciones en su redacción para que éste sea adecuado, tal como se explica en el numeral 3.2.2 de la Guía para la administración del riesgo y el diseño de controles en entidades públicas Vr. 4-2018, DAFP.                                                                                                                                                                                                                                                                      2.  La evidencia suministrada por el líder del proceso corresponde al período a evaluar, se verifica la efectividad del control a través del informe de continuidad del reconocimiento y pago de subsidio de arriendo temporal y el registro de acciones realizadas por el grupo de conocimiento del primer trimestre de 2024.</t>
  </si>
  <si>
    <t>1. Inadecuado diseño del control, dado que éste no cuenta con las variables: observaciones o desviaciones en su redacción para que éste sea adecuado, tal como se explica en el numeral 3.2.2 de la Guía para la administración del riesgo y el diseño de controles en entidades públicas Vr. 4-2018, DAFP.                                                                                                                                                                                                                                                                      2.  La evidencia suministrada por el líder del proceso corresponde al período a evaluar, se verifica la efectividad del control a través de la informe actividades realizadas por el área de reducción  trimestral mes de enero – febrero - marzo 202 que proporciona información detallada del procedimiento y destino realizado de todas las actividades ejecutadas por el área de reducción.</t>
  </si>
  <si>
    <t>Observación 1: Revisada las evidencias, se verificó que el líder ejecuta el control de manera consistente, tal como fue diseñado.</t>
  </si>
  <si>
    <t xml:space="preserve">1. Inadecuado diseño del control, debido a que no establece evidencias que soporte la ejecución del control, toda vez, que la denominada en el acta de verificación hace referencia a la desviaciones del control, más no a la ejecución de esté. Contrario a lo establecido en el numeral 3.2.2 valoración de los controles – diseño de controles, esquema 10 de la Guía para la administración del riesgo y el diseño de controles en entidades pública vr. 4.  
</t>
  </si>
  <si>
    <t>1. Inadecuado diseño del control, debido a que no establece como se realiza la actividad y qué pasa con las observaciones y desviaciones del control, incumpliendo con lo establecido en el numeral 3.2.2 valoración de los controles – diseño de controles, esquema 10 de la Guía para la administración del riesgo y el diseño de controles en entidades pública vr. 4. 2018, DAFP.</t>
  </si>
  <si>
    <t>2. Inadecuada denominación del responsable, dado que éste no está identificado por el cargo, contrario a lo establecido en el numeral 3.2.2, esquema 1, paso 1 de la Guía para la administración del riesgo y el diseño de controles en entidades públicas Vr. 4 -2018, DAFP.</t>
  </si>
  <si>
    <t>3. La evidencia aportada por el líder es insuficiente, debido a que no aportó el certificado de estado de cuenta, por tanto, no se puede evaluar si el control se ejecuto tal como fue diseñado.</t>
  </si>
  <si>
    <t>1. Inadecuado diseño del control, debido a que no establece el propósito, contrario a lo establecido en el numeral 3.2.2 valoración de los controles – diseño de controles, esquema 1 de la Guía para la administración del riesgo y el diseño de controles en entidades pública vr. 4. 2018, DAFP.
2. Inadecuada denominación del responsable, dado que éste no está identificado por el cargo, contrario a lo establecido en el numeral 3.2.2, esquema 1, paso 1 de la Guía para la administración del riesgo y el diseño de controles en entidades públicas Vr. 4 -2018, DAFP.
2. El líder del proceso no aportó evidencias de la ejecución de control.</t>
  </si>
  <si>
    <t>1. Inadecuado diseño del control, debido a que no establece como se realiza la actividad, contrario a lo establecido en el numeral 3.2.2 valoración de los controles – diseño de controles, esquema 1 de la Guía para la administración del riesgo y el diseño de controles en entidades pública vr. 4. 2018, DAFP.
2. Inadecuada denominación del responsable, dado que éste no está identificado por el cargo, contrario a lo establecido en el numeral 3.2.2, esquema 1, paso 1 de la Guía para la administración del riesgo y el diseño de controles en entidades públicas Vr. 4 -2018, DAFP.
2. El líder del proceso no aportó evidencias de la ejecución de control.</t>
  </si>
  <si>
    <t>1. Inadecuado diseño del control, debido a que no establece el proposito, contrario a lo establecido en el numeral 3.2.2 valoración de los controles – diseño de controles, esquema 1 de la Guía para la administración del riesgo y el diseño de controles en entidades pública vr. 4.
2. El control no ataca la causa o mitiga el riesgo puesto que con la socialización no se verifica que se este implemntando el código de etica y de buen gobierno.</t>
  </si>
  <si>
    <t>1. Inadecuado diseño del control, debido a que no establece el propósito, contrario a lo establecido en el numeral 3.2.2 valoración de los controles – diseño de controles, esquema 1 de la Guía para la administración del riesgo y el diseño de controles en entidades pública vr. 4.
2. El control no ataca la causa o mitiga el riesgo puesto que con la socialización no se verifica que se este implemntando el código de etica y de buen gobierno.
3. Inadecuada denominación del responsable, dado que éste no está identificado por el cargo, contrario a lo establecido en el numeral 3.2.2, esquema 1, paso 1 de la Guía para la administración del riesgo y el diseño de controles en entidades públicas Vr. 4 -2018, DAFP.
4. Debilidad en el diseño del control, toda vez que este no mitiga el riesgo de la entidad, contrario a lo establecido en el numeral 3.2.1 de la Guía de la administración de riesgos y diseño de controles para entidades pública vr. 4-2018, DAFP. Cuando no se aplica la política en mención, se está dejando de aplicar el paso 1 de la metodología establecida en la guía en mención.
5. El líder del proceso no aportó evidencias de la ejecución de control.</t>
  </si>
  <si>
    <t>1. Debilidad en el diseño del control, debido a que el establecido es insuficiente para mitigar la causa, pues no contempla como verificar, constatar, validar entre otros, que el supervisor o interventor cumpla efectivamente con el procedimiento, contrariando lo establecido en el numeral 3.2. evaluación del riesgo, esquema 9 de la Guía para la administración del riesgo y el diseño de controles en entidades pública vr. 4.2018, DAFP.
2. El líder del proceso no aportó evidencias de la ejecución de control.</t>
  </si>
  <si>
    <t>1. Inadecuado diseño del control, debido a que no establece el proposito, contrario a lo establecido en el numeral 3.2.2 valoración de los controles – diseño de controles, esquema 1 de la Guía para la administración del riesgo y el diseño de controles en entidades pública vr. 4.
2. El control no ataca la causa o mitiga el riesgo puesto que con la socialización no se verifica que se este implemntando el código de etica y de buen gobierno.
3. Inadecuada denominación del responsable, dado que éste no está identificado por el cargo, contrario a lo establecido en el numeral 3.2.2, esquema 1, paso 1 de la Guía para la administración del riesgo y el diseño de controles en entidades públicas Vr. 4 -2018, DAFP.
3. El líder del proceso no aportó evidencias de la ejecución de control.</t>
  </si>
  <si>
    <t>1. Inadecuado diseño del control, debido a que no establece el propósito, contrario a lo establecido en el numeral 3.2.2 valoración de los controles – diseño de controles, esquema 1 de la Guía para la administración del riesgo y el diseño de controles en entidades pública vr. 4.
2. El control no ataca la causa o mitiga el riesgo puesto que con la socialización no se verifica la respectiva implicación contractual y administrativa pertinente.
3. Inadecuada denominación del responsable, dado que éste no está identificado por el cargo, contrario a lo establecido en el numeral 3.2.2, esquema 1, paso 1 de la Guía para la administración del riesgo y el diseño de controles en entidades públicas Vr. 4 -2018, DAFP.
4. Debilidad en el diseño del control, toda vez que este no mitiga el riesgo de la entidad, contrario a lo establecido en el numeral 3.2.1 de la Guía de la administración de riesgos y diseño de controles para entidades pública vr. 4-2018, DAFP. Cuando no se aplica la política en mención, se está dejando de aplicar el paso 1 de la metodología establecida en la guía en mención.
5. El líder del proceso no aportó evidencias de la ejecución de control.</t>
  </si>
  <si>
    <t>1. Inadecuado diseño del control, debido a que no establece el propósito, contrario a lo establecido en el numeral 3.2.2 valoración de los controles – diseño de controles, esquema 1 de la Guía para la administración del riesgo y el diseño de controles en entidades pública vr. 4.
2. Inadecuada denominación del responsable, dado que éste no está identificado por el cargo, contrario a lo establecido en el numeral 3.2.2, esquema 1, paso 1 de la Guía para la administración del riesgo y el diseño de controles en entidades públicas Vr. 4 -2018, DAFP.
3. Las evidencias aportadas por el líder del procesos no son coherentes con las descritas establecidas en su diseño.</t>
  </si>
  <si>
    <t>1. Inadecuado diseño del control, debido a que no establece el propósito, contrario a lo establecido en el numeral 3.2.2 valoración de los controles – diseño de controles, esquema 1 de la Guía para la administración del riesgo y el diseño de controles en entidades pública vr. 4.
2. El control no ataca la causa o mitiga el riesgo puesto que con la socialización no se verifica que se este implemntando el código de etica y de buen gobierno.</t>
  </si>
  <si>
    <t>1. Inadecuado diseño del control, debido a que no establece el propósito, contrario a lo establecido en el numeral 3.2.2 valoración de los controles – diseño de controles, esquema 1 de la Guía para la administración del riesgo y el diseño de controles en entidades pública vr. 4.
2. El control no ataca la causa o mitiga el riesgo puesto que con la socialización no se verifica la respectiva implicación contractual y administrativa pertinente.</t>
  </si>
  <si>
    <t>El líder del proceso no aportó la evidencia denominadabase de datos en tiempos de respuesta, que contenga lo descrito en el diseño del control, contrario a lo establecido en el numeral 3.2.2 valoración de los controles – esquema 10-paso 6, de la Guía para la administración del riesgo y el diseño de controles en entidades pública Vr. 4, dificultando la evaluación de la informacion.</t>
  </si>
  <si>
    <t>El líder del proceso no aportó la evidencia denominada invitaciones a realizar por procesos contractual, que contenga lo descrito en el diseño del control, contrario a lo establecido en el numeral 3.2.2 valoración de los controles – esquema 10-paso 6, de la Guía para la administración del riesgo y el diseño de controles en entidades pública Vr. 4, dificultando la evaluación de la informacion.</t>
  </si>
  <si>
    <t>El líder del proceso no aportó la evidencia denominada reporte de los eventos tramitados atraves de la ventanilla unica, que contenga lo descrito en el diseño del control, contrario a lo establecido en el numeral 3.2.2 valoración de los controles – esquema 10-paso 6, de la Guía para la administración del riesgo y el diseño de controles en entidades pública Vr. 4, dificultando la evaluación de la informacion.</t>
  </si>
  <si>
    <t>1. Inadecuado diseño del control, debido a que no establece como fecha de realización de la actividad la vigencia 2023 y se esta ejecutando la vigencia 2024, contrario a lo establecido en el numeral 3.2.2 valoración de los controles – diseño de controles, esquema 1 de la Guía para la administración del riesgo y el diseño de controles en entidades pública vr. 4. 2018, DAFP; 2. El líder del proceso no aportó la evidencia denominada documentos politicas de operación, que contenga lo descrito en el diseño del control, contrario a lo establecido en el numeral 3.2.2 valoración de los controles – esquema 10-paso 6, de la Guía para la administración del riesgo y el diseño de controles en entidades pública Vr. 4, dificultando la evaluación de la informacion.</t>
  </si>
  <si>
    <t>1. Errada denominación del riesgo de corrupción, debido que el riesgo identificado no tiene los componentes "uso del poder" ,“desviar la gestión de lo público” y “beneficio privado”, requeridos en los riesgos de corrupción como lo indica el numeral 2.2 identificación de riesgos – técnicas para la identificación de riesgos de la Guía para la administración del riesgo y el diseño de controles en entidades públicas Vr. 4</t>
  </si>
  <si>
    <t>1. Inadecuada identificación del riesgo, debido a que la causa descrita no es coherente con el riesgo,  contrario a lo que establece el numeral 2.2 Identificación de riesgos de la Guía para la Administración del Riesgo y el Diseño de Controles en Entidades Públicas, versión 4, 2018, DAFP.
2. Inadecuado diseño del control, debido a que carece de las variables propósito, desviaciones resultantes de ejecutar el control  y  evidencia de los controles; contrario a lo establecido en el numeral 3.2.2 valoración de los controles – diseño de controles, esquema 1 de la Guía para la administración del riesgo y el diseño de controles en entidades pública versión 4. 2018, DAFP.</t>
  </si>
  <si>
    <t>1.- Inadecuado diseño del control, debido a que carece de la variable "Propósito", contrariando  lo establecido en el numeral 3.2.2 valoración de los controles – diseño de controles, esquema 1 de la Guía para la administración del riesgo y el diseño de controles en entidades pública versión 4. 2018, DAFP.</t>
  </si>
  <si>
    <t>1.- Inadecuado diseño del control, debido a que carece de las variables: Propósito y evidencia de los controles, contrariando  lo establecido en el numeral 3.2.2 valoración de los controles – diseño de controles, esquema 1 de la Guía para la administración del riesgo y el diseño de controles en entidades pública versión 4. 2018, DAFP.</t>
  </si>
  <si>
    <t>1.- Inadecuado diseño del control, debido a que carece de las variables: Propósito, qué pasa con las desviaciones y periodicidad de los controles, contrariando  lo establecido en el numeral 3.2.2 valoración de los controles – diseño de controles, esquema 1 de la Guía para la administración del riesgo y el diseño de controles en entidades pública versión 4. 2018, DAFP.</t>
  </si>
  <si>
    <t>1. Inadecuada identificación del riesgo, debido a que no se describió de manera clara y precisa en su redacción la incorporación y/o definición del componente Desviar la gestión de lo público, contrario a lo que establece el numeral 2.2 Identificación de riesgos - técnicas para la identificación de riesgos, de la Guía para la Administración del Riesgo y el Diseño de Controles en Entidades Públicas, versión 4, 2018, DAFP.
2. Inadecuado diseño del control, debido a que carece de las variables desviaciones resultantes de ejecutar el control. responsable del control y la periodicidad definida de su ejecución; contrario a lo establecido en el numeral 3.2.2 valoración de los controles – diseño de controles, esquema 1 de la Guía para la administración del riesgo y el diseño de controles en entidades pública versión 4. 2018, DAFP.</t>
  </si>
  <si>
    <t>3. Inadecuado diseño del control, debido a que carece de las variables propósito, responsable, desviaciones resultantes de ejecutar el control, la periodicidad definida de su ejecución y deber de dejar evidencia; contrario a lo establecido en el numeral 3.2.2 valoración de los controles – diseño de controles, esquema 1 de la Guía para la administración del riesgo y el diseño de controles en entidades pública versión 4. 2018, DAFP.</t>
  </si>
  <si>
    <t>4. Inadecuado diseño del control, debido a que carece de las variables propósito, responsable, desviaciones resultantes de ejecutar el control, la periodicidad definida de su ejecución y deber de dejar evidencia; contrario a lo establecido en el numeral 3.2.2 valoración de los controles – diseño de controles, esquema 1 de la Guía para la administración del riesgo y el diseño de controles en entidades pública versión 4. 2018, DAFP.</t>
  </si>
  <si>
    <t>Inadecuado diseño del control, toda vez que no estable un propósito que indique para qué se realiza, y que conlleve a prevenir las causas que generan el riesgo o detectar su materialización, así mismo,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La evidencia evaluada "Seguimiento Plan de Acción Archivo General -Planeación Trimestre I-2024" es la que relaciona el control; sin embargo, las fallas detectadas sobre el diseño del control, no garantizan que mitigue la causa del riesgo, tal como lo establece el numeral 3.2.2. paso 6, de la Guía para la administración del riesgo y el diseño de controles en entidades públicas, Vr.4.</t>
  </si>
  <si>
    <t xml:space="preserve">Inadecuado diseño del control, toda vez que no estable un propósito que indique para qué se realiza, y que conlleve a prevenir las causas que generan el riesgo o detectar su materialización, así mismo,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Se evaluaron los documentos suministrados por el líder del proceso “Informe Primer Trimestre 2024 DECRETOS e Informe Primer Trimestre 2024 RESOLUCIONES”, como evidencia del registro permanente de la numeración consecutiva y detalles de los actos administrativos que se realizan durante la ejecución del control, pero no se recibieron soportes de los informes mensuales de los indicadores de gestión; por otro lada lado; las fallas detectadas sobre el diseño del control, no garantizan que mitigue la causa del riesgo y adicionalmente la evidencia recibida no es suficiente para demostrar que el control se está ejecutando como fue diseñado y de manera consistente tal como lo establece el numeral 3.2.2. paso 6, de la Guía para la administración del riesgo y el diseño de controles en entidades públicas, Vr.4.  </t>
  </si>
  <si>
    <t xml:space="preserve">Inadecuado diseño del control, teniendo en cuenta que no tiene definido el responsable de llevar a cabo la actividad de control, no estable el propósito que indique para qué se realiza, y que conlleve a prevenir las causas que generan el riesgo  o detectar su materialización, así mismo no indica qué pasa con las observaciones o desviaciones como resultado de ejecutar el control; contrariando lo establecido en el numeral 3.2.2 valoración de los controles – diseño de controles, esquema 10, de la Guía para la administración del riesgo y el diseño de controles en entidades pública vr. 4.
Entre las evidencias suministradas por el líder del proceso mediante oficio AMC-OFI-0039226-2024 del 12/04/2024, no se hallaron las “Actas de comité de Aprovechamiento económico” que se mencionan como evidencia de la ejecución del control; adicionalmente, las fallas detectadas en el diseño del control no garantizan la mitigación de la causa del riesgo y por otro lado, la falta de  evidencia no permite demostrar que el control se está ejecutando como fue diseñado y de manera consistentemente,  y adicionalmente las fallas detectadas sobre el diseño del control no garantizan que mitigue la causa del riesgo, tal como lo establece el numeral 3.2.2. paso 6, de la Guía para la administración del riesgo y el diseño de controles en entidades públicas, Vr.4.  </t>
  </si>
  <si>
    <t xml:space="preserve">Inadecuado diseño del control, toda vez que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Entre las evidencias suministradas por el líder del proceso mediante oficio AMC-OFI-0039226-2024 del 12/04/2024, no se hallaron los “oficios de aprobación de eventos emitidos por la Secretaría del Interior” que se mencionan como evidencia de la ejecución del control; adicionalmente, las fallas detectadas en el diseño del control no garantizan la mitigación de la causa del riesgo y por otro lado, la falta de  evidencia no permite para demostrar que el control se está ejecutando como fue diseñado y de manera consistentemente, y adicionalmente las fallas detectadas sobre el diseño del control no garantizan que mitigue la causa del riesgo, tal como lo establece el numeral 3.2.2. paso 6, de la Guía para la administración del riesgo y el diseño de controles en entidades públicas, Vr.4.  </t>
  </si>
  <si>
    <t>Inadecuado diseño del control, toda vez que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Entre las evidencias suministradas por el líder del proceso mediante oficio AMC-OFI-0039226-2024 del 12/04/2024, no se hallaron “las actas de operativos que se realizan de manera diaria” que se mencionan como evidencia de la ejecución del control; adicionalmente, las fallas detectadas en el diseño del control no garantizan la mitigación de la causa del riesgo y por otro lado, la falta de  evidencia no permite para demostrar que el control se está ejecutando como fue diseñado y de manera consistentemente, y adicionalmente las fallas detectadas sobre el diseño del control no garantizan que mitigue la causa del riesgo, tal como lo establece el numeral 3.2.2. paso 6, de la Guía para la administración del riesgo y el diseño de controles en entidades públicas, Vr.4.</t>
  </si>
  <si>
    <t>Inadecuado diseño del control, teniendo en cuenta que no tiene definido el responsable de llevar a cabo la actividad de control, así mismo, no indica cómo se realiza la actividad, de tal forma que se pueda evaluar si la fuente u origen de la información que sirve para ejecutar el control, es confiable para la mitigación del riesgo; por otro lado, no indica qué pasa con las observaciones o desviaciones como resultado de ejecutar el control; contrariando lo establecido en el numeral 3.2.2 valoración de los controles – diseño de controles, esquema 10, de la Guía para la administración del riesgo y el diseño de controles en entidades pública vr. 4.
Verificado el archivo de nombre “control de ingresos y salida del RUV” recibido como evidencia de la ejecución del control, se evidenció una imagen de captura de pantalla de usuarios con permisos en el RUV marzo de 2024, en donde se observa que el usuario administrador del aplicativo tiene permisos para ver, crear, editar, desactivar y eliminar (usuarios, vendedores, reportes, configuración y cartografía) en la base de datos RUV; sin embargo,  las fallas detectadas en el diseño del control, no garantizan la mitigación de la causa del riesgo, tal como lo establece el numeral 3.2.2. esquema 11, de la Guía para la administración del riesgo y el diseño de controles en entidades públicas, Vr.4.</t>
  </si>
  <si>
    <t>Inadecuado diseño del control, teniendo en cuenta que no indica cómo se realiza la actividad, de tal forma que se pueda evaluar si la fuente u origen de la información que sirve para ejecutar el control, es confiable para la mitigación del riesgo; así mismo, no se describe la evidencia de que el control realmente fue ejecutado de acuerdo con los parámetros establecidos y que se pueda revisar esa información por un tercero y este llegue a la misma conclusión de quien ejecutó el control; lo que es contrario a lo establecido en el numeral 3.2.2 valoración de los controles – diseño de controles, esquema 10, de la Guía para la administración del riesgo y el diseño de controles en entidades pública vr. 4.
Como evidencia de la ejecución del control se evaluó el oficio AMC-OFI-0036592-2024, a través del cual se deja constancia "...que a la fecha aún no se adelantan estos procesos (beneficio de capital semilla o participación en feria dentro del programa para la inclusión productiva)  puesto que están planificados para realizarse dentro del segundo semestre del año, por tal motivo aun no es posible entregar monitoreo de estos..."; sin embargo, las fallas detectadas en el diseño del control, no garantizan que se mitigue la causa del riesgo, tal como lo establece el numeral 3.2.2. esquema 11, de la Guía para la administración del riesgo y el diseño de controles en entidades públicas, Vr.4.</t>
  </si>
  <si>
    <t>1.- Inadecuado diseño del control, debido a que carece de la variable "Dejar Evidencia”; contrariando lo establecido en el numeral 3.2.2 valoración de los controles – diseño de controles, esquema 1 de la Guía para la administración del riesgo y el diseño de controles en entidades pública versión 4. 2018, DAFP.</t>
  </si>
  <si>
    <t>1.- Inadecuado diseño del control, debido a que carece de la variable "Propósito", contrariando lo establecido en el numeral 3.2.2 valoración de los controles – diseño de controles, esquema 1 de la Guía para la administración del riesgo y el diseño de controles en entidades pública versión 4. 2018, DAFP.</t>
  </si>
  <si>
    <t>1.- Inadecuado diseño del control, debido a que carece de las variables: Propósito y Evidencia de los controles, contrariando lo establecido en el numeral 3.2.2 valoración de los controles – diseño de controles, esquema 1 de la Guía para la administración del riesgo y el diseño de controles en entidades pública versión 4. 2018, DAFP.</t>
  </si>
  <si>
    <t>1.- Inadecuado diseño del control, debido a que carece de las variables: Propósito y evidencia de los controles, contrariando lo establecido en el numeral 3.2.2 valoración de los controles – diseño de controles, esquema 1 de la Guía para la administración del riesgo y el diseño de controles en entidades pública versión 4. 2018, DAFP.</t>
  </si>
  <si>
    <t>1. Errada denominación del riesgo de corrupción, debido que el riesgo identificado no tiene los componentes "uso del poder”,“ desviar la gestión de lo público” y “beneficio privado”, requeridos en los riesgos de corrupción como lo indica el numeral 2.2 identificación de riesgos – técnicas para la identificación de riesgos de la Guía para la administración del riesgo y el diseño de controles en entidades públicas Vr. 4; 2. Inadecuado diseño del control, debido que éste no cuenta con todas las variables requeridas como lo es la evidencia para que éste sea apropiado, tal como se explica en el numeral 3.2.2 de la Guía para la administración del riesgo y el diseño de controles en entidades públicas Vr4. 3. El líder del proceso no aportó la evidencia que contenga lo descrito en el diseño del control, contrario a lo establecido en el numeral 3.2.2 valoración de los controles – esquema 10-paso 6, de la Guía para la administración del riesgo y el diseño de controles en entidades pública Vr. 4, dificultando la evaluación de la información.</t>
  </si>
  <si>
    <t>1. Errada denominación del riesgo de corrupción, debido que el riesgo identificado no tiene los componentes "uso del poder" ,“desviar la gestión de lo público” y “beneficio privado”, requeridos en los riesgos de corrupción como lo indica el numeral 2.2 identificación de riesgos – técnicas para la identificación de riesgos de la Guía para la administración del riesgo y el diseño de controles en entidades públicas Vr. 4; 2. Inadecuado diseño del control, debido que éste no cuenta con todas las variables requeridas como lo es la evidencia para que éste sea apropiado, tal como se explica en el numeral 3.2.2 de la Guía para la administración del riesgo y el diseño de controles en entidades públicas Vr4. 3. El líder del proceso no aportó la evidencia que contenga lo descrito en el diseño del control, contrario a lo establecido en el numeral 3.2.2 valoración de los controles – esquema 10-paso 6, de la Guía para la administración del riesgo y el diseño de controles en entidades pública Vr. 4, dificultando la evaluación de la información.</t>
  </si>
  <si>
    <t>El líder del proceso no aportó la evidencia que contenga lo descrito en el diseño del control, contrario a lo establecido en el numeral 3.2.2 valoración de los controles – esquema 10-paso 6, de la Guía para la administración del riesgo y el diseño de controles en entidades pública Vr. 4, dificultando la evaluación de la información.</t>
  </si>
  <si>
    <t>1. Errada denominación del riesgo de corrupción, debido que el riesgo identificado no tiene los componentes "uso del poder" ,“desviar la gestión de lo público” y “beneficio privado”, requeridos en los riesgos de corrupción como lo indica el numeral 2.2 identificación de riesgos – técnicas para la identificación de riesgos de la Guía para la administración del riesgo y el diseño de controles en entidades públicas Vr. 4  2. Inadecuado diseño del control, debido que éste no cuenta con todas las variables requeridas como lo es la evidencia para que éste sea apropiado, tal como se explica en el numeral 3.2.2 de la Guía para la administración del riesgo y el diseño de controles en entidades públicas Vr4. El líder del proceso no aportó la evidencia que contenga lo descrito en el diseño del control, contrario a lo establecido en el numeral 3.2.2 valoración de los controles – esquema 10-paso 6, de la Guía para la administración del riesgo y el diseño de controles en entidades pública Vr. 4, dificultando la evaluación de la información. El líder del proceso no aportó la evidencia que contenga lo descrito en el diseño del control, contrario a lo establecido en el numeral 3.2.2 valoración de los controles – esquema 10-paso 6, de la Guía para la administración del riesgo y el diseño de controles en entidades pública Vr. 4, dificultando la evaluación de la información. 3.</t>
  </si>
  <si>
    <t>No se identifican las causas que pueden dar origen a la materialización del riesgo, incumpliendo lo establecido en el numeral 3.1.1. análisis de Causas de la Guía de Administración de Riesgos y Diseño de Controles de Entidades Públicas Versión 4. Por lo tanto, no es posible evaluar la ejecución de las actividades de control y las evidencias aportadas.</t>
  </si>
  <si>
    <t xml:space="preserve">Observación 1 : El  control diseñado  aplica para el “hacer”, por tanto es insuficiente para mitigar la causa detectada "Influencia de terceros" ,  téngase en cuenta que uno de los factores que generar que la causa se materialice es el “Ser”  y frente a eso no se diseñó acción de control, contrario a lo establecido en el numeral 3.2.1 riesgo antes y después de controles esquema 9, que define que es importante considerar que los controles estén bien diseñados, es decir, que efectivamente estos mitigan las causas que hacen que el riesgo se materialice.
Observación 2: El líder del proceso no describió en la matriz de solicitud de información las evidencias de la ejecución del control y revisada las evidencias, no se observó lista de chequeo; por tanto, no fue posible evaluar la efectividad del control. </t>
  </si>
  <si>
    <t>Observación 1: El Control diseñado es insuficiente para mitigar la causa identificada "Falta de socialización y desconocimiento de la ciudadanía", contrario a lo establecido en el numeral 3.2.1 riesgo antes y después de controles esquema 9., que define que es importante considerar que los controles estén bien diseñados, es decir, que efectivamente estos mitigan las causas que hacen que el riesgo se materialice.
Observación 2 : Si bien el líder manifestó en la matriz de solicitud de información que "...Se ejercieron los controles para minimizar los riegos de corrupción; no presentándose PQRS por casos de corrupción por dadivas o incentivos..."  y que “...Socialización tramites y servicios de atención para mitigar los riesgos de corrupción en lo que corresponde a dadivas por nivel de categorías..." la carpeta adjuntada " ..Actualización Puntos de Atención..."  se encontró vacía; por tanto, no se pudo evaluar su efectividad.</t>
  </si>
  <si>
    <t>Observación 1: El Control diseñado es insuficiente para mitigar la causa identificada "Falta de control en los procedimientos de la metodología - Plataforma Portal Ciudadano SISBEN IV", contrario a lo establecido en el numeral 3.2.1 riesgo antes y después de controles esquema 9., que define que es importante considerar que los controles estén bien diseñados, es decir, que efectivamente estos mitigan las causas que hacen que el riesgo se materialice.
Observación 2 : Si bien el líder manifestó en la matriz de solicitud de información que "...Se ejercieron los controles para minimizar los riegos de corrupción; no presentados por PQRS por casos de corrupción por dadivas o incentivos..."  y que “...Socialización tramites y servicios de atención para mitigar los riesgos de corrupción en lo que corresponde a dadivas por nivel de categorías...”, la carpeta adjuntada " ..Actualización Puntos de Atención..."  se encontró vacía; por tanto, no se pudo evaluar su efectividad.</t>
  </si>
  <si>
    <t>Observación 1: El líder del proceso describió en la matriz de solicitud de información como evidencia la ejecución del control "…Cuadro de seguimiento a solicitudes..."  y revisada las evidencias allegadas mediante oficio AMC-OFI-0035244-2024, no se observó documento en mención; por tanto, no fue posible evaluar la efectividad del control.  Así mismo, preciso que el control diseñado describe que el resultado de la revisión Drive.</t>
  </si>
  <si>
    <t>Observación 1: El líder del proceso describió en la matriz de solicitud de información como evidencia la ejecución del control "…Cuadro de seguimiento a solicitudes..."  y revisada las evidencias allegadas mediante oficio AMC-OFI-0035244-2024, no se observó documento en mención; por tanto, no fue posible evaluar la efectividad del control.</t>
  </si>
  <si>
    <t xml:space="preserve">Observación 1: El control diseñado cuenta con las seis (06) variables.
Observación 2: El líder del proceso describió en la matriz de solicitud de información como evidencia la ejecución del control "…Cuadro de seguimiento a solicitudes..."  y revisada las evidencias allegadas mediante oficio AMC-OFI-0035244-2024, no se observó documento en mención; por tanto, no fue posible evaluar la efectividad del control.  </t>
  </si>
  <si>
    <t>Observación 1: El control diseñado cuenta con las seis (06) variables.
Observación 2: Revisadas las evidencias allegadas mediante oficio AMC-OFI0035244-2024, no se observó registros de la ejecución del control, por tanto, no se pudo evaluar su efectividad.</t>
  </si>
  <si>
    <t>Observación 1: En la matriz de solicitud de información, allegada mediante oficio AMC-OFI0035244-2024, relacionó que "...La dirección de la dependencia, para cada requerimiento de registro de enajenador, valida que los profesionales asignados para dar trámite a los registros de enajenación cumplan con los procesos y parámetros exigidos por la normatividad vigente, en caso que no cumplan con la documentación completa, no se le da trámite al requerimiento y se le solicita argumentación al profesional para que explique el suceso. La trazabilidad del proceso se da a través del SIGOB y se registran datos en base de datos de la dependencia..." , es decir, redactó el control, sin embargo, presenta documentos relacionados con la devolución de un trámite de solicitud de enajenación, por falto de algunos requisitos, evidenciando que el control se ejecuta, Por tanto, se recomienda que adicional a los documentos citados, el líder envíe la lista de chequeo con el que realiza el control.</t>
  </si>
  <si>
    <t>Observación 1: El control diseñado cuenta con las seis (06) variables.
Observación 2: El líder no aportó evidencias de revisión que desarrolla a la entrada de las solicitudes de registro de enajenación. Por tanto, no fue posible evaluar su efectividad.</t>
  </si>
  <si>
    <t>1.- Inadecuado diseño del control, debido a que carece de la variable "Propósito", contrariando lo establecido en el numeral 3.2.2 valoración de los controles – diseño de controles, esquema 1 de la Guía para la administración del riesgo y el diseño de controles en entidades pública versión 4. 2018, DAFP</t>
  </si>
  <si>
    <t>1. Errada denominación del riesgo de corrupción, debido que el riesgo identificado no tiene los componentes "uso del poder”, “ desviar la gestión de lo público” y “beneficio privado”, requeridos en los riesgos de corrupción como lo indica el numeral 2.2 identificación de riesgos – técnicas para la identificación de riesgos de la Guía para la administración del riesgo y el diseño de controles en entidades públicas Vr. 4 2. Inadecuado diseño del control, debido que éste no cuenta con todas las variables requeridas como lo es la evidencia para que éste sea apropiado, tal como se explica en el numeral 3.2.2 de la Guía para la administración del riesgo y el diseño de controles en entidades públicas Vr4. El líder del proceso no aportó la evidencia que contenga lo descrito en el diseño del control, contrario a lo establecido en el numeral 3.2.2 valoración de los controles – esquema 10-paso 6, de la Guía para la administración del riesgo y el diseño de controles en entidades pública Vr. 4, dificultando la evaluación de la información.</t>
  </si>
  <si>
    <t>Inadecuado diseño del control, debido que éste no cuenta con todas las variables requeridas como lo es la evidencia para que éste sea apropiado, tal como se explica en el numeral 3.2.2 de la Guía para la administración del riesgo y el diseño de controles en entidades públicas Vr4. El líder del proceso no aportó la evidencia que contenga lo descrito en el diseño del control, contrario a lo establecido en el numeral 3.2.2 valoración de los controles – esquema 10-paso 6, de la Guía para la administración del riesgo y el diseño de controles en entidades pública Vr. 4, dificultando la evaluación de la información.</t>
  </si>
  <si>
    <t>Observación:1 Inadecuado diseño del control, debido a que no establece qué pasa con las observaciones o desviaciones del control, contrario a lo establecido en el numeral 3.2.2 valoración de los controles – diseño de controles, esquema 10 de la Guía para la administración del riesgo y el diseño de controles en entidades pública vr. 4. 2018 - DAFP
Observación 2. Inadecuada denominación del responsable, toda vez, que la descripción establece la subdirección operativa, contrario a lo establecido en el numeral 3.2.2 paso 1 que establece que el control debe estar asignado a un cargo específico, de la Guía para la administración del riesgo y el diseño de controles en entidades pública vr. 4-2018 DAFP.
Observación 3. El líder del proceso relacionó en la matriz de solicitud de información PAAC la evidencia de la ejecución del control denominada anexo 1, Oficio expedición queja a control disciplinario; sin embargo, no aporto dicho documento, por tanto, no se pudo evaluar la efectividad del control</t>
  </si>
  <si>
    <t>Observación: Errada denominación del riesgo de corrupción, debido que el riesgo identificado carece del componente "Desviación de la gestión de lo público" requerido en el numeral 2.2 identificación de riesgos – técnicas para la identificación de riesgos de la Guía para la administración del riesgo y el diseño de controles en entidades públicas Vr. 4. 2018</t>
  </si>
  <si>
    <t>Observación 1: Inadecuado diseño del control, debido a que no establece las variables "Cómo se realiza la actividad de control" y "Periodicidad", contrario a lo establecido en el numeral 3.2.2 valoración de los controles – diseño de controles, esquema 10 de la Guía para la administración del riesgo y el diseño de controles en entidades pública vr. 4
Observación 2. El líder del proceso no presentó la evidencia denomina "Actas de seguimiento del plan de acción" de la ejecución del control, por tanto, no se puede evaluar la efectividad del control.</t>
  </si>
  <si>
    <t>Inadecuado diseño del control, toda vez que no estable un propósito que indique para qué se realiza, y que conlleve a prevenir las causas que generan el riesgo o detectar su materialización, así mismo,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Las evidencias verificadas son las que relaciona el control; sin embargo, las fallas detectadas sobre el diseño del control no garantizan que mitigue la causa del riesgo, tal como lo establece el numeral 3.2.2. paso 6, de la Guía para la administración del riesgo y el diseño de controles en entidades públicas, Vr.4.</t>
  </si>
  <si>
    <t xml:space="preserve">Inadecuado diseño del control, toda vez que no estable un propósito que indique para qué se realiza, y que conlleve a prevenir las causas que generan el riesgo o detectar su materialización, así mismo,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La evidencia suministrada por el líder del proceso “Acta No.1 Corrección de resolución”, no contiene información relacionada con la ejecución del control; por tanto; la evidencia recibida no es suficiente para demostrar que el control se está ejecutando como fue diseñado y de manera consistentemente; y por otra lada lado, las fallas detectadas sobre el diseño del control, no garantizan que mitigue la causa del riesgo tal como lo establece el numeral 3.2.2. paso 6, de la Guía para la administración del riesgo y el diseño de controles en entidades públicas, Vr.4. </t>
  </si>
  <si>
    <t>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Evaluadas las actas de asistencia técnica números 001 del 05/03/2024, 006 del 06/0/2024, 007 del 07/03/2024, 008 del 06/03/2024, 009 del 07/03/2024 y 013 del 14/03/2024, producto de las verificaciones y seguimiento que realizó el equipo técnico del archivo general a la alcaldía de la localidad 2 virgen y turística, la Secretaría de Participación, Oficina Asesora Jurídica, Dirección Administrativa de Apoyo Logístico, Oficina del Plan de Emergencia Social PES, en donde se identificaron fallas o ausencia de controles como cajas con material de archivo en los pisos, en pasillos, expuestos al riesgo de contaminación por humedad, hongos y bacterias, sin que se dejara plasmado el compromiso en las actas para que las dependencias documentaran sus acciones de mejora en el formato “GDOGP02-F003 Plan de mejoramiento normas de archivo”; por tanto, se demuestra que el equipo de asistencia técnica no ejecuta el control tal como fue diseñado y de manera consistente, y adicionalmente las fallas detectadas sobre el diseño del control no garantizan que mitigue la causa del riesgo, incumpliendo el numeral 3.2.2. esquema 11, de la Guía para la administración del riesgo y el diseño de controles en entidades públicas, Vr.4.</t>
  </si>
  <si>
    <t xml:space="preserve">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t>
  </si>
  <si>
    <t>En este riesgo el líder del procesó suministró las evidencias organizadas y son pertinentes para poder evaluar el control.</t>
  </si>
  <si>
    <t>El diseño del control no define el responsable para llevar a cabo la actividad, no especifica el que pasa con las observaciones o desviaciones del control, es importante saber para qué se ejecuta el programa de inducción, cuál será el impacto. Además, no se evidenció el programa de inducción y reinducción que permita evaluar la ejecución de los controles.</t>
  </si>
  <si>
    <t>En este riesgo el líder del proceso suministró las evidencias organizadas y son pertinentes para poder evaluar el control.</t>
  </si>
  <si>
    <t xml:space="preserve">Observación 1. El control cuenta con las seis variables para un adecuado diseño del control; sin embargo, en la matriz de respuesta de seguimiento relaciona un link de acceso archivo One Drive (ver solicitudes de disponibilidad) al cual no se pudo acceder. Tal como se puede observar en la siguiente imagen: Por tanto, no se pudo evaluar su efectividad.
</t>
  </si>
  <si>
    <t>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2.Inadecuado diseño del control, debido a que la denominación del responsable no está identificada por el cargo, sistema o aplicación, contrario a lo establecido en el numeral 3.2.2, esquema 10, paso 1 de la Guía para la administración del riesgo y el diseño de controles en entidades públicas Vr. 4.
3.Inadecuado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4.No se evidenció la base de datos de respuesta a PQRS-SIGOB como soporte de ejecución del control, contrario a lo establecido en el numeral 3.2.2 valoración de los controles – esquema 10 -paso 6, de la Guía para la administración del riesgo y el diseño de controles en entidades pública Vr. 4, dificultando la evaluación de la información.</t>
  </si>
  <si>
    <t>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2.Inadecuado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3.Inadecuado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4.La evidencia establecida en el control no es pertinente para su ejecución, toda vez que la base de datos de respuestas PQRS metadato SIGOB no permite evidenciar si se ejecuta este de acuerdo con la causa, siendo este insumo para verificar y/o comparar los Actos administrativos que fueron realizados por esta herramienta, contrario a lo establecido en el numeral 3.2.2. paso 6, el cual define que se debe dejar las evidencias de la ejecución del control vr. 4 -2018, DAFP.</t>
  </si>
  <si>
    <t>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2.El diseño del control no define el responsable para llevar a cabo la actividad
3.Inadecuado diseño de control porque no especifica el qué pasa con las observaciones o desviaciones del control, es importante saber para qué se ejecuta el programa de inducción, cuál será el impacto.
4. Además, no se evidenció el programa de inducción y reinducción que permita evaluar la ejecución de los controles.</t>
  </si>
  <si>
    <t xml:space="preserve">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t>
  </si>
  <si>
    <t>.Inadecuado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2.Inadecuado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3.La evidencia establecida en el control no es pertinente para su ejecución, toda vez que la base de datos de respuestas PQRS metadato SIGOB no permite evidenciar si se ejecuta este de acuerdo con la causa, siendo este insumo para verificar y/o comparar los Actos administrativos que fueron realizados por esta herramienta, contrario a lo establecido en el numeral 3.2.2. paso 6, el cual define que se debe dejar las evidencias de la ejecución del control vr. 4 -2018, DAFP.</t>
  </si>
  <si>
    <t>1.Inadecuada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 DAFP.
2. Inadecuado diseño del control, debido a que no establece periodicidad, cómo se realiza la acción, qué pasa con las observaciones y desviaciones de la ejecución de los controles y evidencias, contrario a lo establecido en el numeral 3.2.2 valoración de los controles – diseño de controles, esquema 10 de la Guía para la administración del riesgo y el diseño de controles en entidades pública vr. 4. 2018, DAFP.</t>
  </si>
  <si>
    <t>1.Inadecuado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2.Inadecuado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3.La evidencia establecida en el control no es pertinente para su ejecución, toda vez que la base de datos de respuestas PQRS metadato SIGOB no permite evidenciar si se ejecuta este de acuerdo con la causa, siendo este insumo para verificar y/o comparar los Actos administrativos que fueron realizados por esta herramienta, contrario a lo establecido en el numeral 3.2.2. paso 6, el cual define que se debe dejar las evidencias de la ejecución del control vr. 4 -2018, DAFP</t>
  </si>
  <si>
    <t>1.Inadecuada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 DAFP.
2. Inadecuado diseño del control, debido a que no establece periodicidad, cómo se realiza la acción,  qué pasa con las observaciones y desviaciones de la ejecución de los controles y evidencias, contrario a lo establecido en el numeral 3.2.2 valoración de los controles – diseño de controles, esquema 10 de la Guía para la administración del riesgo y el diseño de controles en entidades pública vr. 4. 2018, DAFP</t>
  </si>
  <si>
    <t>Observación 1: Inadecuado diseño del control, debido a que no establece la variable “evidencia",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-Guía para la administración de riesgos y diseño de controles vr. 4. 2018, DAFP.
Observación 2 : El  control diseñado  aplica para el “hacer”, por tanto es insuficiente para mitigar la causa detectada "Influencia de terceros" ,  téngase en cuenta que uno de los factor que genera que la causa se materialice es el “Ser”  y frente a eso no se diseñó acción de control, contrario a lo establecido en el numeral 3.2.1 riesgo antes y después de controles esquema 9., que define que es importante considerar que los controles estén bien diseñados, es decir, que efectivamente mitiguen las causas que hacen que el riesgo se materialice.
Observación 3: Si bien el líder no estableció en el diseño del control la evidencia de su ejecución, en la matriz de solicitud de información relacionó  como soporte "Anteproyecto  e informe", que permitió verificar que se ejecutó el control; por tanto, se recomienda que en el diseño  se relacionen las evidencias, con el propósito de validar que este se ejecute de manera consistente.</t>
  </si>
  <si>
    <t>Observación 1: Inadecuado diseño del control, debido a que no establece la variable “evidencia", contrario a lo establecido en el numeral 3.2.2 valoración de los controles – diseño de controles, esquema 10 que define que el control debe indicar cómo se  realiza, de tal forma que se pueda evaluar si la fuente u origen de la información que sirve para ejecutar el control es confiable para la mitigación del riesgo - Guía para la administración de riesgos y diseño de controles vr. 4. 2018, DAFP.
Observación 3: Si bien el líder no estableció en el diseño del control la evidencia de su ejecución, en la matriz de solicitud de información relacionó los soportes "Actos administrativos e informes de seguimientos", que permitieron verificar que se ejecutó el control; por tanto, se recomienda que en el diseño se relacionen las evidencias, con el propósito de validar que este se ejecute de manera consistente.</t>
  </si>
  <si>
    <t>Observación 1: Inadecuado diseño del control, debido a que no establece la variable “evidencia",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  Guía para la administración de riesgos y diseño de controles vr. 4. 2018, DAFP.
Observación 3: Si bien el líder no estableció en el diseño del control la evidencia de su ejecución, en la matriz de solicitud de información relacionó que como soporte "Anteproyecto e informe", que permitió verificar que se ejecutó el control; por tanto, se recomienda que en el diseño se relacionen las evidencias, con el propósito de validar que este se ejecute de manera consistente.</t>
  </si>
  <si>
    <t>Observación 1: Inadecuado diseño del control, debido a que no establece la variable “evidencia",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  Guía para la administración de riesgos y diseño de controles vr. 4. 2018, DAFP.
Observación 2: El control diseñado es insuficiente, para mitigar la causa detectada "Desconocimiento de los procesos", aun cuando describe la secuencia de las verificaciones no se establece un documento o instrumento estandarizado para desarrollar de manera controlado la operación.
Observación 3: Si bien el líder no estableció en el diseño del control la evidencia de su ejecución, en la matriz de solicitud de información relacionó los soportes "Actos administrativos y informes de seguimientos", que permitió verificar que se ejecutó el control; por tanto, se recomienda que en el diseño  se relacionen las evidencias, con el propósito de validar que este se ejecute de manera consistente.</t>
  </si>
  <si>
    <t>Observación 1: Inadecuado diseño del control, debido a que no establece la variable “evidencia",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  Guía para la administración de riesgos y diseño de controles vr. 4. 2018, DAFP.
Observación 2: Si bien el líder no estableció en el diseño del control la evidencia de su ejecución, en la matriz de solicitud de información relacionó que como soporte "Anteproyecto e informe", que permitió verificar que se ejecutó el control; por tanto, se recomienda que en el diseño se relacionen las evidencias, con el propósito de validar que este se ejecute de manera consistente.</t>
  </si>
  <si>
    <t>Observación 1: Inadecuado diseño del control, debido a que no establece la variable “evidencia",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  Guía para la administración de riesgos y diseño de controles vr. 4. 2018, DAFP.
Observación 2: El control diseñado es insuficiente, para mitigar la causa detectada "Falta de controles en el procedimiento de construcción del proyecto presupuesto", aun cuando describe la secuencia de las verificaciones no se establece un documento o instrumento estandarizado para desarrollar de manera controlado la operación.
Observación 3: Si bien el líder no estableció en el diseño del control la evidencia de su ejecución, en la matriz de solicitud de información relacionó los soportes "Actos administrativos y informes de seguimientos", que permitió verificar que se ejecutó el control; por tanto, se recomienda que en el diseño  se relacionen las evidencias, con el propósito de validar que este se ejecute de manera consistente.</t>
  </si>
  <si>
    <t>Observación 1: Inadecuado diseño del control, debido a que no establece la variable “evidencia",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  Guía para la administración de riesgos y diseño de controles vr. 4. 2018, DAFP.
Observación 2: Pese a el control diseñado no expresa la evidencia de su ejecución, el líder suministro evidencias de la ejecución del control a través de "... procedimiento de certificado de nomenclatura, actualización ABC de trámites 2023 y seguimiento a indicadores, acompañado de una matriz de seguimiento...", Por tanto, se recomienda que, en la redacción del control, se establezca la evidencia de su ejecución</t>
  </si>
  <si>
    <t>Observación 1: Inadecuado diseño del control, debido a que no establece la variable “cómo se realiza",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  Guía para la administración de riesgos y diseño de controles vr. 4. 2018, DAFP.
Observación 2: El control no es efectivo, en el entendido que no garantiza la verificación en el 100% del fallo, toda vez que este se realiza de manera aleatoria.
Observación 3: El líder del proceso relacionó en la matriz de solicitud de información PAAC la evidencia de la ejecución del control, denominada Anexo 3. Formato supervisión fallos de los comparendos; sin embargo, no aporto dicho documento, por tanto, no se pudo evaluar la efectividad del control.</t>
  </si>
  <si>
    <t>Observación 1: Inadecuado diseño del control, debido a que no establece la variable “cómo se realiza",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  Guía para la administración de riesgos y diseño de controles vr. 4. 2018, DAFP.
Observación 2. Inadecuada descripción del control, toda vez que establece que busca verificar que los vehículos inmovilizados NO cuenten con los requisitos de Ley, contrariando el principio de legalidad.
Observación 3: El control no es efectivo, en el entendido que no garantiza la verificación en el 100% del cumplimiento de los requisitos para la salida de vehículos inmovilizados, toda vez que este se realiza de manera aleatoria.
Observación 4. El líder del proceso relacionó en la matriz de solicitud de información PAAC la evidencia de la ejecución del control, denominada Anexo 4. Formato supervisión salidas de vehículos inmovilizados; sin embargo, no aportó dicho documento, por tanto, no se pudo evaluar la efectividad del control.</t>
  </si>
  <si>
    <t xml:space="preserve">Observación 1.	Inadecuado diseño del control, debido a que no establece la variable  propósito, contrario a lo establecido en el numeral 3.2.2 valoración de los controles – diseño de controles, esquema 10 que define que el control debe indicar para que se realiza el control  y que ese control conlleve a prevenir las causas que generan el riesgo (Verificar, validar, conciliar, comparar, revisar, cotejar) o detectar la materialización del riesgo, -  Guía para la administración de riesgos y diseño de controles vr. 4. 2018, DAFP.
Observación 2.	Inadecuado diseño de las evidencias de la ejecución del control, debido a que el establecido no permite verificar la trazabilidad descrita en diseño del control, contrariando el numeral 3.2.2 esquema 10 paso 6 de la -  Guía para la administración de riesgos y diseño de controles vr. 4. 2018, DAFP.
Observación 3. Inadecuado diseño del control, debido a que no se establece claramente como se va a realizar el control, contrariando el numeral 3.2.2 esquema 10 paso 4 de la -  Guía para la administración de riesgos y diseño de controles vr. 4. 2018, DAFP.
No fue posible evaluar la ejecución del control debido a que no se adjuntaron evidencias. </t>
  </si>
  <si>
    <t xml:space="preserve">Observación 1. Inadecuado diseño de las evidencias de la ejecución del control, debido a que el establecido no permite verificar la trazabilidad descrita en diseño del control, contrariando el numeral 3.2.2 esquema 10 paso 6 de la -  Guía para la administración de riesgos y diseño de controles vr. 4. 2018, DAFP.
Observación 2. Inadecuado diseño del contol, debido a que no se estable la variable "periodicidad", contrario a lo establecido en el numeral 3.2.2. paso 2, de la Guía para administración del riesgo y diseño de controles para entidades pública vr. 4 – 2018, DAFP.
No fue posible evaluar la ejecución del control debido a que no se adjuntaron evidencias. </t>
  </si>
  <si>
    <t>Observación 1. El control diseñado es insuficiente para mitigar la causa raíz,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mitigarn las causas que hacen que el riesgo se materialice.
Observación 2. Inadecuado diseño del control, debido a que no establece la variable "Qué pasa con las observaciones o desviaciones", contrario a lo establecido en el numeral 3.2.2 valoración de los controles – diseño de controles, esquema 10 que define que el control debe tener una periodicidad específica para su realización (diario, mensual, trimestral, anual etc.…) de la Guía para la administración del riesgo y el diseño de controles en entidades pública vr. 4.</t>
  </si>
  <si>
    <t>Observación 1: Debilidad en la identificación de la causa, debido a que esta es externa y no está alineada con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Observación 1. El control diseñado es insuficiente para mitigarr la causa raíz,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mitigarn las causas que hacen que el riesgo se materialice.
Observación 2. El líder del proceso no presentó evidencias de la ejecución del control, así como tampoco manifestó en su oficio que no se generó denuncia. Por tanto, no se pudo verificar la efectividad de su ejecución.</t>
  </si>
  <si>
    <t>Observación 1: Inadecuado diseño del control, debido a que no establece las variables "Cómo se realiza la actividad de control" y "Periodicidad", contrario a lo establecido en el numeral 3.2.2 valoración de los controles – diseño de controles, esquema 10 de la Guía para la administración del riesgo y el diseño de controles en entidades pública vr. 4
Observación 2: La evidencia suministrada resulta insuficiente para determinar la ejecución del control, puesto que no se anexó la revisión realizada a cada proyecto de los estudios de títulos, lo anterior, no permite evidenciar el cumplimiento del numeral 3.2.2. paso 6 de la guía para la administración del riesgo y el diseño de controles en entidades pública vr. 4., el cual define que se debe dejar las evidencias de la ejecución del control.
Observación 3. El control diseñado es insuficiente para mitigar la causa raíz,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mitigarn las causas que hacen que el riesgo se materialice</t>
  </si>
  <si>
    <t>Inadecuado diseño del control, teniendo en cuenta que no tiene una periodicidad específica, consistente y oportuna para la realización y ejecución de la actividad de control que mitigue el riesgo; así mismo, no indica cómo se realiza la actividad, de tal forma que se pueda evaluar si la fuente u origen de la información que sirve para ejecutar el control, es confiable para la mitigarción del riesgo; lo que es contrario a lo establecido en el numeral 3.2.2 valoración de los controles – diseño de controles, esquema 10, de la Guía para la administración del riesgo y el diseño de controles en entidades pública vr. 4.
Evaluadas las actas de asistencia técnica números 001 del 05/03/2024, 006 del 06/0/2024, 007 del 07/03/2024, 008 del 06/03/2024, 009 del 07/03/2024 y 013 del 14/03/2024, producto de las verificaciones y seguimiento que realizó el equipo técnico del archivo general a la alcaldía de la localidad 2 virgen y turística, la Secretaría de Participación, Oficina Asesora Jurídica, Dirección Administrativa de Apoyo Logístico, Oficina del Plan de Emergencia Social PES, en donde se identificaron fallas o ausencia de controles como cajas con material de archivo en los pisos, en pasillos, expuestos al riesgo de contaminación por humedad, hongos y bacterias, sin que se dejara plasmado el compromiso en las actas para que las dependencias documentaran sus acciones de mejora en el formato “GDOGP02-F003 Plan de mejoramiento normas de archivo”; por tanto, se demuestra que el equipo de asistencia técnica no ejecuta el control tal como fue diseñado y de manera consistente, y adicionalmente las fallas detectadas sobre el diseño del control no garantizan que mitigue la causa del riesgo, incumpliendo el numeral 3.2.2. esquema 11, de la Guía para la administración del riesgo y el diseño de controles en entidades públicas, Vr.4.</t>
  </si>
  <si>
    <t>Inadecuado diseño del control, teniendo en cuenta que no indica cómo se realiza la actividad, de tal forma que se pueda evaluar si la fuente u origen de la información que sirve para ejecutar el control es confiable para la mitigarción del riesgo; lo que es contrario a lo establecido en el numeral 3.2.2 valoración de los controles – diseño de controles, esquema 10, de la Guía para la administración del riesgo y el diseño de controles en entidades pública vr. 4.
Evaluada la evidencia archivo en formato PDF de nombre "R2C1-FUID Consolidados con corte 30 de marzo de 2024",  se observa una imagen de un directorio de carpetas con una nota que dice contener inventarios documentales (FUID) por dependencias, digitalizados o en proceso por parte del Archivo General de la Alcaldía, otra imagen con un texto que dice contener 20 carpetas con 1.999 formatos únicos de inventario documental (FUID), 406 carpetas digitalizadas y otra segunda imagen que donde manifiesta que cada una de las carpetas contiene los formatos únicos de inventario documental (FUID) por cada dependencia, sin que se hallara evidencia de los formatos FUID que relaciona el control; por otro lado, se verificaron las actas de asistencia técnica números 001 del 05/03/2024, 006 del 06/0/2024, 007 del 07/03/2024, 008 del 06/03/2024, 009 del 07/03/2024 y 013 del 14/03/2024, producto de las verificaciones y seguimiento que realizó el equipo técnico del archivo general a la alcaldía de la localidad 2 virgen y turística, la Secretaría de Participación, Oficina Asesora Jurídica, Dirección Administrativa de Apoyo Logístico, Oficina del Plan de Emergencia Social PES, en donde se identificaron fallas o ausencia de controles como cajas con material de archivo en los pisos, en pasillos, expuestos al riesgo de contaminación por humedad, hongos y bacterias, sin que se dejara plasmado el compromiso en las actas para que las dependencias documentaran sus acciones de mejora en el formato “GDOGP02-F003 Plan de mejoramiento normas de archivo”; por tanto, se demuestra que el equipo de asistencia técnica no ejecuta el control tal como fue diseñado y de manera consistente, y adicionalmente las fallas detectadas sobre el diseño del control no garantizan que mitigue la causa del riesgo, incumpliendo el numeral 3.2.2. esquema 11, de la Guía para la administración del riesgo y el diseño de controles en entidades públicas, Vr.4</t>
  </si>
  <si>
    <t>El control está adecuadamente diseñado.
El líder del proceso aporta como evidencia un archivo en formato PDF de nombre "R1C1-FUID Consolidados con corte 30 de marzo de 2024",  en el cual manifiesta que se listan las evidencias de los inventarios documentales (FUID) existentes en el Archivo General, proveniente de todas las dependencias del Distrito, en proceso de digitalización y custodiados para consulta, igualmente indica que se reflejarán para el segundo trimestre en los archivos a disposición para consulta; así mismo, se observa una primera imagen de 20 carpetas que dice contener 1.999 formatos único de inventario documental (FUID), 406 carpetas digitalizadas y una segunda imagen que donde manifiesta que cada una de las carpetas contiene los formatos únicos de inventario documental (FUID) por cada dependencia; sin embargo, no se halló evidencia de los documentos relacionados en el control (registro de estos en el formato y en el consolidado de FUID), por lo anterior la evidencia recibida no es suficiente para demostrar que el control se está ejecutando como fue diseñado y  consistentemente, tal como lo establece el numeral 3.2.2. paso 6, de la Guía para la administración del riesgo y el diseño de controles en entidades públicas, Vr.4.</t>
  </si>
  <si>
    <t>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para la administración de  riesgos y diseño de controles en entidades públicas vr. 4 – 2018, DAFP. 
2.Inadecuado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3.Inadecuado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4.La evidencia enviada en el control no es pertinente para su ejecución, toda vez que la base de datos novedades nómina mensual con su resolución y oficio AMC no fue recibida, lo que impide evidenciar si se ejecuta este de acuerdo con la causa, contrario a lo establecido en el numeral 3.2.2. paso 6, el cual define que se debe dejar las evidencias de la ejecución del control vr. 4 -2018, DAFP.</t>
  </si>
  <si>
    <t>Inadecuado diseño del control, toda vez que no establecece un propósito que indique para qué se realiza, y que conlleve a prevenir las causas que generan el riesgo o detectar su materialización; contrariando lo establececido en el numeral 3.2.2 valoración de los controles – diseño de controles, esquema 10, de la Guía para la administración del riesgo y el diseño de controles en entidades pública vr. 4.
A pesar de que el líder del proceso suministra el documento "lista chequeo ops2024" como evidencia de la ejecución del control,  las fallas detectadas en el diseño del control, no garantizan que se mitigue la causa del riesgo, tal como lo establecece el numeral 3.2.2. esquema 11, de la Guía para la administración del riesgo y el diseño de controles en entidades públicas, Vr.4.</t>
  </si>
  <si>
    <t>Inadecuado diseño del control, toda vez que no establece un propósito que indique para qué se realiza, y que conlleve a prevenir las causas que generan el riesgo o detectar su materialización; contrariando lo establececido en el numeral 3.2.2 valoración de los controles – diseño de controles, esquema 10, de la Guía para la administración del riesgo y el diseño de controles en entidades pública vr. 4.
A pesar de que el líder del proceso suministra el documento "lista chequeo ops2024" como evidencia de la ejecución del control,  las fallas detectadas en el diseño del control, no garantizan que se mitigue la causa del riesgo, tal como lo establecece el numeral 3.2.2. esquema 11, de la Guía para la administración del riesgo y el diseño de controles en entidades públicas, Vr.4.</t>
  </si>
  <si>
    <t>Inadecuado diseño del control, toda vez que no establece un propósito que indique para qué se realiza, y que conlleve a prevenir las causas que generan el riesgo o detectar su materialización; contrariando lo establececido en el numeral 3.2.2 valoración de los controles – diseño de controles, esquema 10, de la Guía para la administración del riesgo y el diseño de controles en entidades pública vr. 4.
A pesar de que el líder del proceso suministra el documento "lista chequeo ops2024" como evidencia de la ejecución del control, las fallas detectadas en el diseño del control no garantizan que se mitigue la causa del riesgo, tal como lo establecece el numeral 3.2.2. esquema 11, de la Guía para la administración del riesgo y el diseño de controles en entidades públicas, Vr.4.</t>
  </si>
  <si>
    <t>Posibilidad de recibir o solicitar algun tipo de dadiva o prebenda para direccionar procesos de contratacion para favorecer a terceros o interes particulares. (establececiendo criterios de selección que beneficien a intereses particulares).</t>
  </si>
  <si>
    <t>Inadecuado diseño del control, teniendo en cuenta que no tiene una periodicidad específica, consistente y oportuna para la realización y ejecución de la actividad de control que mitigue el riesgo; contrariando lo establececido en el numeral 3.2.2 valoración de los controles – diseño de controles, esquema 10, de la Guía para la administración del riesgo y el diseño de controles en entidades pública vr. 4.
A pesar de que el líder del proceso suministra el documento "matriz bienes y servicio 2024" como evidencia de la ejecución del control, las fallas detectadas en el diseño del control no garantizan que se mitigue la causa del riesgo, tal como lo establecece el numeral 3.2.2. esquema 11, de la Guía para la administración del riesgo y el diseño de controles en entidades públicas, Vr.4.</t>
  </si>
  <si>
    <t>Inadecuado diseño del control, teniendo en cuenta que no tiene una periodicidad específica, consistente y oportuna para la realización y ejecución de la actividad de control que mitigue el riesgo; contrariando lo establececido en el numeral 3.2.2 valoración de los controles – diseño de controles, esquema 10, de la Guía para la administración del riesgo y el diseño de controles en entidades pública vr. 4.
A pesar de que el líder del proceso suministra el documento "matriz bienes y servicio 2024" como evidencia de la ejecución del control,  las fallas detectadas en el diseño del control, no garantizan que se mitigue la causa del riesgo, tal como lo establecece el numeral 3.2.2. esquema 11, de la Guía para la administración del riesgo y el diseño de controles en entidades públicas, Vr.4.</t>
  </si>
  <si>
    <t>Inadecuado diseño del control, toda vez que no establecece un propósito que indique para qué se realiza, y que conlleve a prevenir las causas que generan el riesgo o detectar su materialización, así mismo, no indica qué pasa con las observaciones o desviaciones como resultado de ejecutar el control; lo que contraría lo establecececido en el numeral 3.2.2 valoración de los controles – diseño de controles, esquema 10, de la Guía para la administración del riesgo y el diseño de controles en entidades pública vr. 4.
De acuerdo con lo informado por el líder del proceso a través del documento "evidencias riesgo #3 control #1", "...este ejercicio está programado para hacerlo una vez por semestre y hasta la fecha se tiene programado ejecutar en el mes de abril con el ejercicio de socialización del valor de la Justicia, para lo cual su seguimiento se reportará para el segundo trimestre 2024. Se organizará evento de socialización conjunta en todas las unidades y programas de la secretaria de participación y desarrollo social..."; sin embargo, aun cuando se reciban las evidencias de la ejecución del control, las fallas detectadas en el diseño del mismo no garantizan que se mitigue la causa del riesgo, tal como lo establececece el numeral 3.2.2. esquema 11, de la Guía para la administración del riesgo y el diseño de controles en entidades públicas, Vr.4.</t>
  </si>
  <si>
    <t>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establececido en el numeral 3.2.2 valoración de los controles – diseño de controles, esquema 10, de la Guía para la administración del riesgo y el diseño de controles en entidades pública vr. 4.
Como evidencia de la ejecución del control se evaluó el oficio AMC-OFI-0037480-2024, a través del cual se deja constancia que durante el primer trimestre no se otrogaron beneficios; sin embargo, las fallas detectadas en el diseño del control, no garantizan que se mitigue la causa del riesgo, tal como lo establecece el numeral 3.2.2. esquema 11, de la Guía para la administración del riesgo y el diseño de controles en entidades públicas, Vr.4.</t>
  </si>
  <si>
    <t>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establececido en el numeral 3.2.2 valoración de los controles – diseño de controles, esquema 10, de la Guía para la administración del riesgo y el diseño de controles en entidades pública vr. 4.
Se evaluó el archivo magnético en excel de nombre "formato de verificacion de cumplimiento de requisitos para el otorgamiento de beneficios/servicios sociales de solemnidad o ayudas tenicas (sillas de ruedas)", adicionalmente se observó el archivo en excel "formato de verificación de cumplimiento de requísitos para el otorgamiento", pero el control establecece como evidencia "...los soportes exigidos por la unidad responsable...", los cuales no fueron aportados; por tanto la evidencias no son suficietes para demostrar que el control se está ejecutando como fue diseñado y de manera consistentemente, y por otro lado, las fallas detectadas en el diseño del control, no garantizan que se mitigue la causa del riesgo, tal como lo establecece el numeral 3.2.2. esquema 11, de la Guía para la administración del riesgo y el diseño de controles en entidades públicas, Vr.4.</t>
  </si>
  <si>
    <t>Inadecuado diseño del control, teniendo en cuenta que no se describe la evidencia de que el control realmente fue ejecutado de acuerdo con los parámetros establececidos y que se pueda revisar esa información por un tercero y este llegue a la misma conclusión de quien ejecutó el control; lo que es contrario a lo establececido en el numeral 3.2.2 valoración de los controles – diseño de controles, esquema 10, de la Guía para la administración del riesgo y el diseño de controles en entidades pública vr. 4.
Como evidencia de la ejecución del control se evaluó el oficio AMC-OFI-0037059-2024, a través del cual se deja constancia que durante el primer trimestre el programa empleo inclusivo para los jóvenes no realizó entrega de beneficios o capital semilla a jóvenes; sin embargo, las fallas detectadas en el diseño del control no garantizan que se mitigue la causa del riesgo, tal como lo establecece el numeral 3.2.2. esquema 11, de la Guía para la administración del riesgo y el diseño de controles en entidades públicas, Vr.4.</t>
  </si>
  <si>
    <t>Inadecuado diseño del control, teniendo en cuenta que no indica cómo se realiza la actividad, de tal forma que se pueda evaluar si la fuente u origen de la información que sirve para ejecutar el control, es confiable para la mitigación de la causa del riesgo; así mismo, no se describe la evidencia de que el control realmente fue ejecutado de acuerdo con los parámetros establececidos y que se pueda revisar esa información por un tercero y este llegue a la misma conclusión de quien ejecutó el control; lo que es contrario a lo establececido en el numeral 3.2.2 valoración de los controles – diseño de controles, esquema 10, de la Guía para la administración del riesgo y el diseño de controles en entidades pública vr. 4.
El líder del proceso aportó como evidencias de la ejecución del control los formatos "fichas de caracterización de personas mayores" de los centros de vida: Bayunca, la Boquilla, Calamares, Candelaria, Nuevo paraíso, Palmeras, Pasacaballo, San francisco y Ciudadela 2000; sin embargo, las fallas detectadas en el diseño del control no garantizan que se mitigue la causa del riesgo, tal como lo establecece el numeral 3.2.2. esquema 11, de la Guía para la administración del riesgo y el diseño de controles en entidades públicas, Vr.4.</t>
  </si>
  <si>
    <t>Inadecuado diseño del control, teniendo en cuenta que no se describe la evidencia de que el control realmente fue ejecutado de acuerdo con los parámetros establececidos y que se pueda revisar esa información por un tercero y este llegue a la misma conclusión de quien ejecutó el control; lo que es contrario a lo establececido en el numeral 3.2.2 valoración de los controles – diseño de controles, esquema 10, de la Guía para la administración del riesgo y el diseño de controles en entidades pública vr. 4.
El líder del proceso aportó como evidencias de la ejecución del control el listado de beneficiarios de servicios sociales; sin embargo, las fallas detectadas en el diseño del control no garantizan que se mitigue la causa del riesgo, tal como lo establecece el numeral 3.2.2. esquema 11, de la Guía para la administración del riesgo y el diseño de controles en entidades públicas, Vr.4.</t>
  </si>
  <si>
    <t>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establececido en el numeral 3.2.2 valoración de los controles – diseño de controles, esquema 10, de la Guía para la administración del riesgo y el diseño de controles en entidades pública vr. 4.
El líder del proceso aportó como evidencias de la ejecución del control las resoluciones  0726 del 20/02/2024, 0863 del 29/02/2024, 0874 del 29/02/2024, a través de las cuales se inscriben los libros de tesorería, de inventario, registro de afiliados, actas de la comisión de convivencia y conciliación, de reuniones de junta directiva y de dignatarios de las juntas de acción comunal de los barrios Fredonia, Esmeralda 1 y 2 y Calamari, sin embargo, las fallas detectadas en el diseño del control, no garantizan que se mitigue la causa del riesgo, tal como lo establecece el numeral 3.2.2. esquema 11, de la Guía para la administración del riesgo y el diseño de controles en entidades públicas, Vr.4.</t>
  </si>
  <si>
    <t>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establececido en el numeral 3.2.2 valoración de los controles – diseño de controles, esquema 10, de la Guía para la administración del riesgo y el diseño de controles en entidades pública vr. 4.
El líder del proceso aportó como evidencias de la ejecución del control las resoluciones  0726 del 20/02/2024, 0863 del 29/02/2024, 0874 del 29/02/2024, a través de las cuales se inscriben los libros de tesorería, de inventario, registro de afiliados, actas de la comisión de convivencia y conciliación, de reuniones de junta directiva y de dignatarios de las juntas de acción comunal de los barrios Fredonia, Esmeralda 1 y 2 y Calamari, sin embargo, las fallas detectadas en el diseño del control, no garantizan que se mitigue la causa del riesgo, tal como lo establecece el numeral 3.2.2. esquema 11, de la Guía para la administración del riesgo y el diseño de controles en entidades públicas, Vr.4.</t>
  </si>
  <si>
    <t>Se evidenció que el diseño del control tiene definido un responsable, periodicidad, propósito, cómo se realiza la actividad y desviaciones</t>
  </si>
  <si>
    <t xml:space="preserve">Se evidenció que el control el diseño del control tiene definido un responsable, periodicidad, propósito, como se realiza la actividad y desviaciones
Sin embargo, analizadas las evidencias se identificó que el contral no se realiza en forma consistente, debido a que la base de datos suministrada no relaciona quien es el responsable asignado para el proceso contractual, el cual no permita cotejar que los informe refrente al trámite contractual son rendidos por los encargados; adicionalmente, el documentos de soporte no señala quien realiza la actividad, ni que la misma fue realizado en los plazos señalados. 
Recomendaciones:
a) Dcoumental las evidencias de la ejecución del control, conforme a los paramestrs diseñados en estos. </t>
  </si>
  <si>
    <t>Se evidenció que el diseño del control tiene definido un responsable, periodicidad, propósito, como se realiza la actividad y desviaciones</t>
  </si>
  <si>
    <t xml:space="preserve">1. Se evidenció que el diseño del control tiene definido un responsable, periodicidad, propósito, como se realiza la actividad y desviaciones
2. No se aportó evidencias que acredite la ejecución del control, por lo que genera incertidumbre si el mismo se esta ejecutando de forma consistente. 
Recomendaciones:
a) Dcoumental las evidencias de la ejecución del control, conforme a los paramestrs diseñados en estos. </t>
  </si>
  <si>
    <t>Se evidenció que el diseño del control tiene definido un responsable, periodicidad, propósito, como se realiza la actividad y desviaciones.</t>
  </si>
  <si>
    <t xml:space="preserve">1. En la descripción del riesgo no se evidencia el componente "desviación de la gestión de lo publico" que para riesgo de corrupción establece el numeral 2.2 de  la Guía para la administración del riesgo y el diseño de controles en entidades publicas. 
2. Respecto a la ejecución del control, se suministró unicamente como evidencias la base de datos relacionando los procesos judiciales, el cual es insuficientes para determinar la efectividad de los mismo, como quiera que el con la sola base de datos no se permite verificar que el abogado a cargo de ejercer la respectiva representación judicial o administrativa proceda a su ejercicio dentro de los terminos  respectivos.
Recomendaciones:
a) Ajustar la identificación del riesgos acorde con los componentes requeridos, segun su tipologia. 
b) Dcoumental las evidencias de la ejecución del control, conforme a los paramestrs diseñados en estos. 
</t>
  </si>
  <si>
    <t xml:space="preserve">1. Se evidenció que el diseño del control tiene definido un responsable, periodicidad, propósito, como se realiza la actividad y desviaciones. Adicionalmente en la ejecución del control, se pudo evidenciar que esta operando de forma consistente. 
2. El control diseñado no es suficiente para mitiga la causa No.1, debido a que una parte de este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Recomendaciones:
a) Diseñar controles que apunten a mitigar y/o eliminar los posibles factores de riesgos que impida el cumplimiento de sus objetivos y afecten la imagen institucional. 
b) Dcoumental las evidencias de la ejecución del control, conforme a los paramestrs diseñados en estos. </t>
  </si>
  <si>
    <t xml:space="preserve">1. Se evidenció que el diseño del control tiene definido un responsable, periodicidad, propósito, como se realiza la actividad y desviaciones. Adicionalmente en la ejecución del control, se pudo evidenciar que esta operando de forma consistente.  
2. El control diseñado no es suficiente para mitiga la causa No.1, debido a que una parte de este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Recomendaciones:
a) Diseñar controles que apunten a mitigar y/o eliminar los posibles factores de riesgos que impida el cumplimiento de sus objetivos y afecten la imagen institucional. 
b) Dcoumental las evidencias de la ejecución del control, conforme a los paramestrs diseñados en estos. </t>
  </si>
  <si>
    <t xml:space="preserve">1. Se evidenció que el diseño del control tiene definido un responsable, periodicidad, propósito, como se realiza la actividad y desviaciones
2. Las evidencias aportadas permiten determinar que el control se este realizando de forma consistente, es decir, qu esta siendo ejecutado de acuerdo con los parámetros establecidos y descritos. 
3. El control diseñado no es suficiente para mitiga la causa No.1, debido a que una parte de este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Recomendaciones:
a) Diseñar controles que apunten a mitigar y/o eliminar los posibles factores de riesgos que impida el cumplimiento de sus objetivos y afecten la imagen institucional. 
</t>
  </si>
  <si>
    <t>Revisando la matriz de riesgos y controles diseñados se observa que el control diseñado, no presentaron evidencias, contrario a lo establecido en el numeral 3.2.2 valoración de los controles – diseño de controles, esquema 10 de la Guía para la administración del riesgo y el diseño de controles en entidades públicas vr. 4. (criterio) Lo que genera un inadecuado diseño del control.</t>
  </si>
  <si>
    <t>revisando la matriz de riesgos y controles diseñados se observa que el control diseñado, no presentaron evidencias, contrario a lo establecido en el numeral 3.2.2 valoración de los controles – diseño de controles, esquema 10 de la Guía para la administración del riesgo y el diseño de controles en entidades públicas vr. 4. (criterio) Lo que genera un inadecuado diseño del control.</t>
  </si>
  <si>
    <t>revisando la matriz de riesgos y controles diseñados se observó que estos no tienen definido o no se estable la periodicidad, contrario a lo establecido en el numeral 3.2.2 valoración de los controles – diseño de controles, esquema 10 de la Guía para la administración del riesgo y el diseño de controles en entidades públicas vr. 4. (criterio) Lo que genera un inadecuado diseño del control.</t>
  </si>
  <si>
    <t>revisando la matriz de riesgos y controles diseñados se observó que presentan un Inadecuado diseño del control, teniendo en cuenta que no tiene una periodicidad específica, consistente y oportuna para la realización y ejecución de la actividad de control que mitigue el riesgo; así mismo,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t>
  </si>
  <si>
    <t>revisando la matriz de riesgos y controles diseñados se observó que estos no tienen definida la periodicidad, contrario a lo establecido en el numeral 3.2.2 valoración de los controles – diseño de controles, esquema 10 de la Guía para la administración del riesgo y el diseño de controles en entidades públicas vr. 4. (criterio) Lo que genera un inadecuado diseño del control.</t>
  </si>
  <si>
    <t xml:space="preserve">1. revisando el control se evidenció que el diseño del control tiene definido un responsable, periodicidad, propósito, como se realiza la actividad y desviaciones/observaciones  tal como lo señala el numeral 3.2.2 valoración de los controles – diseño de controles, esquema 10 de la Guía para la administración del riesgo y el diseño de controles en entidades pública vr. 4. 2018, lo cual permite detectar la materialización del riesgo.
2. En analisis los soportes de la ejecución del control se identificó que el contral no se realiza en forma consistente, debido a que las evidencias suministradas no correspondes s la lista de chequeo diligenciada, la información de la carpeta del proceso contractual y los correos institucionales o SIGOB a que hubo lugar en donde solicitó la información faltante. 
Recomendaciones:
a) Dcoumental las evidencias de la ejecución del control, conforme a los paramestrs diseñados en estos. </t>
  </si>
  <si>
    <t xml:space="preserve">1. revisando el control se evidenció que el diseño del control tiene definido un responsable, periodicidad, propósito, como se realiza la actividad y desviaciones/observaciones  tal como lo señala el numeral 3.2.2 valoración de los controles – diseño de controles, esquema 10 de la Guía para la administración del riesgo y el diseño de controles en entidades pública vr. 4. 2018, lo cual permite detectar la materialización del riesgo.
2. En el analisis de los soportes de la ejecución del control se identificó que el contral no se realiza en forma consistente, debido a que las evidencias suministradas no correspondes s la lista de chequeo diligenciada, la información de la carpeta del proceso contractual y los correos institucionales o SIGOB a que hubo lugar en donde solicitó la información faltante. 
Recomendaciones:
a) Dcoumental las evidencias de la ejecución del control, conforme a los paramestrs diseñados en estos. </t>
  </si>
  <si>
    <t>Revisada las evidencias se observó que el líder ejecuta el control de manera consistentemente, tal como está diseñado.</t>
  </si>
  <si>
    <t xml:space="preserve">Observación 1. Las evidencias relacionadas en descripción del control, resultan insuficientes, debido a que las listas de chequeo sin el soporte de la verificación no permiten verificar si el control diseñado se ejecuta de manera consistentemente. Contrariando el numeral 3.2.2 esquema 10 paso 6 de la Guía para la administración del riesgo y el diseño de controles en entidades pública Vr. 4, dificultando la evaluación de la información.
Observación 2. No fue posible evaluar el control, debido a que el líder del proceso no presento evidencia de su ejecución, contrario a los establecida en el numero 3.4 seguimiento de riesgo de corrupción de la Guía para la administración del riesgo y el diseño de controles en entidades pública Vr. 4, imposibilitando la verificación de la ejecución del control.
</t>
  </si>
  <si>
    <t>Observación 1. La acción del control "...realizar  monitoreo aleatorio…" no garantiza, que el riesgo no se materialice, razón por la cual el control no es efectivo para mitigar la causa que origina el riesgo.
Revisada las evidencias se observó que el líder ejecuta el control de manera consistentemente, tal como está diseñado.</t>
  </si>
  <si>
    <t xml:space="preserve">Observación 1. Las evidencias relacionadas en la descripción del control, resultan insuficientes, debido a que las listas de chequeo sin el soporte de la verificación no permiten constatar si el control diseñado se ejecuta de manera consistentemente. Contrariando el numeral 3.2.2 esquema 10 paso 6 de la Guía para la administración del riesgo y el diseño de controles en entidades pública Vr. 4, dificultando la evaluación de la información.
</t>
  </si>
  <si>
    <t xml:space="preserve">Observación 1. Las evidencias relacionadas en la descripción del control, resultan insuficientes, debido a que las listas de chequeo sin el soporte de la verificación no permiten constatar si el control diseñado se ejecuta de manera consistentemente. Además, las listas de chequeo diligenciadas no estan firmadas por el responsable del control, contrariando el numeral 3.2.2 esquema 10 paso 6 de la Guía para la administración del riesgo y el diseño de controles en entidades pública Vr. 4, dificultando la evaluación de la información.
</t>
  </si>
  <si>
    <t>FECHA DE PUBLICACIÓN: 30 de abril de 2024</t>
  </si>
  <si>
    <t/>
  </si>
  <si>
    <t xml:space="preserve">1. En la descripción del riesgo no se evidencia el componente "desviación de la gestión de lo publico" que para riesgo de corrupción establece el numeral 2.2 de  la Guía para la administración del riesgo y el diseño de controles en entidades publicas. 
2. El diseño del control tiene definido un responsable, periodicidad, propósito, como se realiza la actividad y desviaciones
Recomendaciones:
a) Dcoumental las evidencias de la ejecución del control, conforme a los paramestro diseñados en estos. 
</t>
  </si>
  <si>
    <t>VIGENCIA 224</t>
  </si>
  <si>
    <t>FECHA DE PUBLICACIÓN: 3 de abril de 224</t>
  </si>
  <si>
    <t xml:space="preserve">Se diseñó un solo control para las tres (3) causas, contrario a lo establecido en el numeral 3.2.1  "...Riesgo antes y después de controles..." de la Guía para la administración del riesgo y diseño de controles para entidades públicas versión 4 -DAFP "..para cada causa se identifica el control o controles...", en estos casos de debe repetir control asociándolo de manera independiente a la causa específica.
El líder del proceso no aporto evidencias de la ejecución del control, incumpliendo con el numeral 3.2.2 valoración de los controles – diseño de controles, esquema 1 de la Guía para la administración del riesgo y el diseño de controles en entidades pública vr. 4 -218, DAFP.   </t>
  </si>
  <si>
    <t xml:space="preserve">Se diseñó un solo control para las tres (3) causas, contrario a lo establecido en el numeral 3.2.1  "...Riesgo antes y después de controles..." de la Guía para la administración del riesgo y diseño de controles para entidades públicas versión 4 -DAFP "..para cada causa se identifica el control o controles...", en estos casos de debe repetir control asociándolo de manera independiente a la causa específica.
El líder del proceso no aporto evidencias de la ejecución del control, incumpliendo con el numeral 3.2.2 valoración de los controles – diseño de controles, esquema 1 de la Guía para la administración del riesgo y el diseño de controles en entidades pública vr. 4 -218, DAFP.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</si>
</sst>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0"/>
      <color rgb="FF0000FF"/>
      <name val="Arial"/>
      <family val="2"/>
    </font>
    <font>
      <b/>
      <u/>
      <sz val="10"/>
      <color theme="1"/>
      <name val="Arial"/>
      <family val="2"/>
    </font>
    <font>
      <b/>
      <sz val="10"/>
      <color rgb="FFFF0000"/>
      <name val="Arial"/>
      <family val="2"/>
    </font>
    <font>
      <sz val="11"/>
      <name val="Calibri"/>
      <family val="2"/>
      <scheme val="minor"/>
    </font>
    <font>
      <sz val="10"/>
      <color rgb="FF000000"/>
      <name val="Arial"/>
      <family val="2"/>
    </font>
    <font>
      <b/>
      <u/>
      <sz val="10"/>
      <color rgb="FFFF0000"/>
      <name val="Arial"/>
      <family val="2"/>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6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3" fillId="0" borderId="0"/>
    <xf numFmtId="0" fontId="10" fillId="0" borderId="0"/>
    <xf numFmtId="9" fontId="1" fillId="0" borderId="0" applyFont="0" applyFill="0" applyBorder="0" applyAlignment="0" applyProtection="0"/>
  </cellStyleXfs>
  <cellXfs count="345">
    <xf numFmtId="0" fontId="0" fillId="0" borderId="0" xfId="0"/>
    <xf numFmtId="0" fontId="4" fillId="0" borderId="2" xfId="1" applyFont="1" applyBorder="1" applyAlignment="1">
      <alignment horizontal="left" vertical="center"/>
    </xf>
    <xf numFmtId="0" fontId="5" fillId="0" borderId="0" xfId="0" applyFont="1"/>
    <xf numFmtId="0" fontId="5" fillId="0" borderId="0" xfId="0" applyFont="1" applyAlignment="1">
      <alignment horizontal="left" vertical="center"/>
    </xf>
    <xf numFmtId="0" fontId="6" fillId="0" borderId="0" xfId="0" applyFont="1" applyAlignment="1">
      <alignment horizontal="center"/>
    </xf>
    <xf numFmtId="0" fontId="6" fillId="2" borderId="0" xfId="0" applyFont="1" applyFill="1" applyAlignment="1">
      <alignment horizont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7" fillId="2" borderId="0" xfId="0" applyFont="1" applyFill="1" applyAlignment="1">
      <alignment horizontal="left" vertical="center"/>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0" xfId="0" applyFont="1"/>
    <xf numFmtId="0" fontId="5"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left" vertical="center" wrapText="1"/>
    </xf>
    <xf numFmtId="0" fontId="5" fillId="3" borderId="2" xfId="0" applyFont="1" applyFill="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2" xfId="0" applyFont="1" applyBorder="1" applyAlignment="1">
      <alignment horizontal="center" vertical="center"/>
    </xf>
    <xf numFmtId="0" fontId="3" fillId="0" borderId="10" xfId="0" applyFont="1" applyBorder="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wrapText="1"/>
    </xf>
    <xf numFmtId="0" fontId="6" fillId="0" borderId="10" xfId="0" applyFont="1" applyBorder="1"/>
    <xf numFmtId="0" fontId="3" fillId="0" borderId="10" xfId="0" applyFont="1" applyBorder="1" applyAlignment="1">
      <alignment horizontal="left" vertical="center"/>
    </xf>
    <xf numFmtId="0" fontId="6" fillId="0" borderId="0" xfId="0" applyFont="1" applyAlignment="1">
      <alignment horizontal="left"/>
    </xf>
    <xf numFmtId="0" fontId="3" fillId="3" borderId="2" xfId="0" applyFont="1" applyFill="1" applyBorder="1" applyAlignment="1">
      <alignment horizontal="justify" vertical="center" wrapText="1"/>
    </xf>
    <xf numFmtId="0" fontId="5" fillId="0" borderId="10" xfId="0" applyFont="1" applyBorder="1"/>
    <xf numFmtId="0" fontId="3" fillId="0" borderId="18" xfId="0" applyFont="1" applyBorder="1" applyAlignment="1">
      <alignment horizontal="center" vertical="center"/>
    </xf>
    <xf numFmtId="0" fontId="3" fillId="0" borderId="10" xfId="0" applyFont="1" applyBorder="1" applyAlignment="1">
      <alignment horizontal="justify" vertical="top"/>
    </xf>
    <xf numFmtId="0" fontId="3" fillId="3" borderId="20" xfId="0" applyFont="1" applyFill="1" applyBorder="1" applyAlignment="1">
      <alignment horizontal="center" vertical="center" wrapText="1"/>
    </xf>
    <xf numFmtId="0" fontId="3" fillId="0" borderId="10" xfId="0" applyFont="1" applyBorder="1" applyAlignment="1">
      <alignment horizontal="justify" vertical="center"/>
    </xf>
    <xf numFmtId="0" fontId="3" fillId="0" borderId="10" xfId="0" applyFont="1" applyBorder="1" applyAlignment="1">
      <alignment horizontal="left"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xf>
    <xf numFmtId="0" fontId="0" fillId="5" borderId="0" xfId="0" applyFill="1"/>
    <xf numFmtId="0" fontId="6" fillId="3" borderId="2" xfId="0" applyFont="1" applyFill="1" applyBorder="1" applyAlignment="1">
      <alignment horizontal="center" vertical="center"/>
    </xf>
    <xf numFmtId="0" fontId="3" fillId="0" borderId="17" xfId="0" applyFont="1" applyBorder="1" applyAlignment="1">
      <alignment horizontal="center" vertical="center"/>
    </xf>
    <xf numFmtId="9" fontId="0" fillId="0" borderId="0" xfId="3" applyFont="1" applyAlignment="1">
      <alignment horizontal="center" vertical="center"/>
    </xf>
    <xf numFmtId="0" fontId="3" fillId="3" borderId="1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5" fillId="0" borderId="0" xfId="0" applyFont="1" applyAlignment="1">
      <alignment vertical="center"/>
    </xf>
    <xf numFmtId="9" fontId="5" fillId="0" borderId="0" xfId="3" applyFont="1" applyAlignment="1">
      <alignment vertical="center"/>
    </xf>
    <xf numFmtId="0" fontId="6" fillId="3" borderId="3"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3" borderId="37"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7" xfId="0" applyFont="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0" borderId="29" xfId="0" applyFont="1" applyBorder="1" applyAlignment="1">
      <alignment horizontal="center" vertical="center"/>
    </xf>
    <xf numFmtId="0" fontId="3" fillId="3" borderId="2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3" borderId="2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48" xfId="0" applyFont="1" applyBorder="1" applyAlignment="1">
      <alignment horizontal="center" vertical="center" wrapText="1"/>
    </xf>
    <xf numFmtId="10" fontId="3" fillId="7" borderId="14" xfId="3" applyNumberFormat="1" applyFont="1" applyFill="1" applyBorder="1" applyAlignment="1">
      <alignment horizontal="center" vertical="center" wrapText="1"/>
    </xf>
    <xf numFmtId="10" fontId="3" fillId="7" borderId="15" xfId="3" applyNumberFormat="1" applyFont="1" applyFill="1" applyBorder="1" applyAlignment="1">
      <alignment horizontal="center" vertical="center" wrapText="1"/>
    </xf>
    <xf numFmtId="10" fontId="3" fillId="7" borderId="48" xfId="3" applyNumberFormat="1" applyFont="1" applyFill="1" applyBorder="1" applyAlignment="1">
      <alignment horizontal="center" vertical="center" wrapText="1"/>
    </xf>
    <xf numFmtId="10" fontId="3" fillId="7" borderId="47" xfId="3" applyNumberFormat="1" applyFont="1" applyFill="1" applyBorder="1" applyAlignment="1">
      <alignment horizontal="center" vertical="center" wrapText="1"/>
    </xf>
    <xf numFmtId="10" fontId="3" fillId="0" borderId="0" xfId="3" applyNumberFormat="1" applyFont="1" applyFill="1" applyAlignment="1">
      <alignment horizontal="center" vertical="center"/>
    </xf>
    <xf numFmtId="0" fontId="3" fillId="0" borderId="16" xfId="0" applyFont="1" applyBorder="1" applyAlignment="1">
      <alignment horizontal="center" vertical="center" wrapText="1"/>
    </xf>
    <xf numFmtId="0" fontId="3" fillId="3" borderId="29"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29" xfId="0" applyFont="1" applyBorder="1" applyAlignment="1">
      <alignment horizontal="center" vertical="center"/>
    </xf>
    <xf numFmtId="0" fontId="5" fillId="3" borderId="3" xfId="0" applyFont="1" applyFill="1" applyBorder="1" applyAlignment="1">
      <alignment horizontal="center" vertical="center"/>
    </xf>
    <xf numFmtId="0" fontId="5" fillId="0" borderId="29" xfId="0" applyFont="1" applyBorder="1" applyAlignment="1">
      <alignment horizontal="center" vertical="center"/>
    </xf>
    <xf numFmtId="10" fontId="3" fillId="7" borderId="17" xfId="3" applyNumberFormat="1" applyFont="1" applyFill="1" applyBorder="1" applyAlignment="1">
      <alignment horizontal="center" vertical="center" wrapText="1"/>
    </xf>
    <xf numFmtId="10" fontId="3" fillId="7" borderId="2" xfId="3" applyNumberFormat="1" applyFont="1" applyFill="1" applyBorder="1" applyAlignment="1">
      <alignment horizontal="center" vertical="center" wrapText="1"/>
    </xf>
    <xf numFmtId="10" fontId="3" fillId="7" borderId="16" xfId="3" applyNumberFormat="1" applyFont="1" applyFill="1" applyBorder="1" applyAlignment="1">
      <alignment horizontal="center" vertical="center" wrapText="1"/>
    </xf>
    <xf numFmtId="10" fontId="3" fillId="7" borderId="2" xfId="3" applyNumberFormat="1" applyFont="1" applyFill="1" applyBorder="1" applyAlignment="1">
      <alignment horizontal="center" vertical="center"/>
    </xf>
    <xf numFmtId="10" fontId="3" fillId="7" borderId="29" xfId="3" applyNumberFormat="1" applyFont="1" applyFill="1" applyBorder="1" applyAlignment="1">
      <alignment horizontal="center" vertical="center"/>
    </xf>
    <xf numFmtId="10" fontId="3" fillId="7" borderId="3" xfId="3" applyNumberFormat="1" applyFont="1" applyFill="1" applyBorder="1" applyAlignment="1">
      <alignment horizontal="center" vertical="center"/>
    </xf>
    <xf numFmtId="10" fontId="3" fillId="7" borderId="17" xfId="3" applyNumberFormat="1" applyFont="1" applyFill="1" applyBorder="1" applyAlignment="1">
      <alignment horizontal="center" vertical="center"/>
    </xf>
    <xf numFmtId="10" fontId="3" fillId="7" borderId="16" xfId="3" applyNumberFormat="1" applyFont="1" applyFill="1" applyBorder="1" applyAlignment="1">
      <alignment horizontal="center" vertical="center"/>
    </xf>
    <xf numFmtId="10" fontId="3" fillId="7" borderId="32" xfId="3" applyNumberFormat="1" applyFont="1" applyFill="1" applyBorder="1" applyAlignment="1">
      <alignment horizontal="center" vertical="center" wrapText="1"/>
    </xf>
    <xf numFmtId="10" fontId="3" fillId="7" borderId="21" xfId="3" applyNumberFormat="1" applyFont="1" applyFill="1" applyBorder="1" applyAlignment="1">
      <alignment horizontal="center" vertical="center" wrapText="1"/>
    </xf>
    <xf numFmtId="10" fontId="3" fillId="7" borderId="53" xfId="3" applyNumberFormat="1" applyFont="1" applyFill="1" applyBorder="1" applyAlignment="1">
      <alignment horizontal="center" vertical="center" wrapText="1"/>
    </xf>
    <xf numFmtId="10" fontId="3" fillId="7" borderId="21" xfId="3" applyNumberFormat="1" applyFont="1" applyFill="1" applyBorder="1" applyAlignment="1">
      <alignment horizontal="center" vertical="center"/>
    </xf>
    <xf numFmtId="10" fontId="3" fillId="7" borderId="26" xfId="3" applyNumberFormat="1" applyFont="1" applyFill="1" applyBorder="1" applyAlignment="1">
      <alignment horizontal="center" vertical="center"/>
    </xf>
    <xf numFmtId="10" fontId="3" fillId="7" borderId="25" xfId="3" applyNumberFormat="1" applyFont="1" applyFill="1" applyBorder="1" applyAlignment="1">
      <alignment horizontal="center" vertical="center"/>
    </xf>
    <xf numFmtId="10" fontId="3" fillId="7" borderId="32" xfId="3" applyNumberFormat="1" applyFont="1" applyFill="1" applyBorder="1" applyAlignment="1">
      <alignment horizontal="center" vertical="center"/>
    </xf>
    <xf numFmtId="10" fontId="3" fillId="7" borderId="53" xfId="3" applyNumberFormat="1" applyFont="1" applyFill="1" applyBorder="1" applyAlignment="1">
      <alignment horizontal="center" vertical="center"/>
    </xf>
    <xf numFmtId="0" fontId="0" fillId="0" borderId="0" xfId="0" applyAlignment="1">
      <alignment vertical="center"/>
    </xf>
    <xf numFmtId="9" fontId="0" fillId="0" borderId="0" xfId="3" applyFont="1" applyAlignment="1">
      <alignment vertical="center"/>
    </xf>
    <xf numFmtId="10" fontId="0" fillId="0" borderId="0" xfId="3" applyNumberFormat="1" applyFont="1" applyAlignment="1">
      <alignment horizontal="center" vertical="center"/>
    </xf>
    <xf numFmtId="0" fontId="6" fillId="0" borderId="2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 xfId="0" applyFont="1" applyBorder="1" applyAlignment="1">
      <alignment horizontal="center" vertical="center"/>
    </xf>
    <xf numFmtId="0" fontId="6" fillId="0" borderId="37" xfId="0" applyFont="1" applyBorder="1" applyAlignment="1">
      <alignment horizontal="center" vertical="center"/>
    </xf>
    <xf numFmtId="0" fontId="0" fillId="4" borderId="4" xfId="0" applyFill="1" applyBorder="1" applyAlignment="1">
      <alignment horizontal="center" vertical="center"/>
    </xf>
    <xf numFmtId="0" fontId="0" fillId="0" borderId="0" xfId="0" applyAlignment="1">
      <alignment horizontal="center" vertical="center" wrapText="1"/>
    </xf>
    <xf numFmtId="9" fontId="0" fillId="0" borderId="0" xfId="3" applyFont="1" applyAlignment="1">
      <alignment horizontal="center" vertical="center" wrapText="1"/>
    </xf>
    <xf numFmtId="0" fontId="0" fillId="0" borderId="2" xfId="0" applyBorder="1" applyAlignment="1">
      <alignment horizontal="center" vertical="center"/>
    </xf>
    <xf numFmtId="0" fontId="0" fillId="0" borderId="2" xfId="0" applyBorder="1"/>
    <xf numFmtId="0" fontId="2" fillId="0" borderId="2" xfId="0" applyFont="1" applyBorder="1" applyAlignment="1">
      <alignment horizontal="center" vertical="center"/>
    </xf>
    <xf numFmtId="0" fontId="5" fillId="3" borderId="6"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1" fillId="3" borderId="2" xfId="0" applyFont="1" applyFill="1" applyBorder="1" applyAlignment="1">
      <alignment horizontal="justify" vertical="center"/>
    </xf>
    <xf numFmtId="0" fontId="11" fillId="3" borderId="2" xfId="0" applyFont="1" applyFill="1" applyBorder="1" applyAlignment="1">
      <alignment horizontal="justify" vertical="center" wrapText="1"/>
    </xf>
    <xf numFmtId="0" fontId="13" fillId="3" borderId="2" xfId="0" applyFont="1" applyFill="1" applyBorder="1" applyAlignment="1">
      <alignment vertical="center" wrapText="1"/>
    </xf>
    <xf numFmtId="0" fontId="13" fillId="0" borderId="0" xfId="0" applyFont="1"/>
    <xf numFmtId="0" fontId="3" fillId="3" borderId="2" xfId="1" applyFill="1" applyBorder="1" applyAlignment="1" applyProtection="1">
      <alignment horizontal="left" vertical="center" wrapText="1"/>
      <protection locked="0"/>
    </xf>
    <xf numFmtId="0" fontId="3"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2" borderId="0" xfId="0" applyFont="1" applyFill="1" applyAlignment="1">
      <alignment horizontal="left" vertical="center" wrapText="1"/>
    </xf>
    <xf numFmtId="0" fontId="7" fillId="2" borderId="0" xfId="0" applyFont="1" applyFill="1"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vertical="center" wrapText="1"/>
    </xf>
    <xf numFmtId="0" fontId="5" fillId="0" borderId="10" xfId="0" applyFont="1" applyBorder="1" applyAlignment="1">
      <alignment horizontal="center" vertical="center"/>
    </xf>
    <xf numFmtId="0" fontId="5" fillId="3" borderId="2" xfId="0" applyFont="1" applyFill="1" applyBorder="1" applyAlignment="1">
      <alignment horizontal="center" vertical="center" wrapText="1"/>
    </xf>
    <xf numFmtId="0" fontId="3" fillId="0" borderId="18" xfId="0" applyFont="1" applyBorder="1" applyAlignment="1">
      <alignment horizontal="left" vertical="center" wrapText="1"/>
    </xf>
    <xf numFmtId="0" fontId="5" fillId="0" borderId="18" xfId="0" applyFont="1" applyBorder="1" applyAlignment="1">
      <alignment horizontal="left" vertical="center" wrapText="1"/>
    </xf>
    <xf numFmtId="0" fontId="5" fillId="2" borderId="10" xfId="0" applyFont="1" applyFill="1" applyBorder="1"/>
    <xf numFmtId="0" fontId="3" fillId="2" borderId="10" xfId="0" applyFont="1" applyFill="1" applyBorder="1" applyAlignment="1">
      <alignment horizontal="center" vertical="center"/>
    </xf>
    <xf numFmtId="49" fontId="3" fillId="3" borderId="2" xfId="0" applyNumberFormat="1" applyFont="1" applyFill="1" applyBorder="1" applyAlignment="1">
      <alignment horizontal="center" vertical="center"/>
    </xf>
    <xf numFmtId="0" fontId="3" fillId="2" borderId="10" xfId="0" applyFont="1" applyFill="1" applyBorder="1" applyAlignment="1">
      <alignment horizontal="left" vertical="center"/>
    </xf>
    <xf numFmtId="0" fontId="3" fillId="3" borderId="2" xfId="0" applyFont="1" applyFill="1" applyBorder="1" applyAlignment="1">
      <alignment vertical="center" wrapText="1"/>
    </xf>
    <xf numFmtId="0" fontId="3"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6" fillId="2" borderId="0" xfId="0" applyFont="1" applyFill="1"/>
    <xf numFmtId="0" fontId="4" fillId="0" borderId="16"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6" xfId="1" applyFont="1" applyBorder="1" applyAlignment="1">
      <alignment horizontal="center" vertical="center"/>
    </xf>
    <xf numFmtId="0" fontId="4" fillId="0" borderId="23" xfId="1" applyFont="1" applyBorder="1" applyAlignment="1">
      <alignment horizontal="center" vertical="center"/>
    </xf>
    <xf numFmtId="0" fontId="4" fillId="0" borderId="17" xfId="1" applyFont="1" applyBorder="1" applyAlignment="1">
      <alignment horizontal="center" vertical="center"/>
    </xf>
    <xf numFmtId="0" fontId="4" fillId="0" borderId="16" xfId="1" applyFont="1" applyBorder="1" applyAlignment="1">
      <alignment horizontal="center"/>
    </xf>
    <xf numFmtId="0" fontId="4" fillId="0" borderId="23" xfId="1" applyFont="1" applyBorder="1" applyAlignment="1">
      <alignment horizontal="center"/>
    </xf>
    <xf numFmtId="0" fontId="4" fillId="0" borderId="17" xfId="1" applyFont="1" applyBorder="1" applyAlignment="1">
      <alignment horizontal="center"/>
    </xf>
    <xf numFmtId="0" fontId="3" fillId="3" borderId="2" xfId="0" applyFont="1" applyFill="1" applyBorder="1" applyAlignment="1">
      <alignment horizontal="center" vertical="center" wrapText="1"/>
    </xf>
    <xf numFmtId="0" fontId="5" fillId="3" borderId="6"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3" fillId="0" borderId="10" xfId="0" applyFont="1" applyBorder="1" applyAlignment="1">
      <alignment horizontal="center" vertical="center"/>
    </xf>
    <xf numFmtId="0" fontId="3" fillId="3" borderId="2" xfId="0" applyFont="1" applyFill="1" applyBorder="1" applyAlignment="1">
      <alignment horizontal="left" vertical="center" wrapText="1"/>
    </xf>
    <xf numFmtId="0" fontId="3" fillId="0" borderId="2"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0" xfId="0" applyFont="1" applyBorder="1" applyAlignment="1">
      <alignment horizontal="center" vertical="center"/>
    </xf>
    <xf numFmtId="0" fontId="9"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6" fillId="0" borderId="10" xfId="0" applyFont="1" applyBorder="1" applyAlignment="1">
      <alignment horizontal="center"/>
    </xf>
    <xf numFmtId="0" fontId="6" fillId="3" borderId="16"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0" borderId="10" xfId="0" applyFont="1" applyBorder="1" applyAlignment="1">
      <alignment horizontal="center" vertical="center" wrapText="1"/>
    </xf>
    <xf numFmtId="0" fontId="4" fillId="0" borderId="6"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5" xfId="1" applyFont="1" applyBorder="1" applyAlignment="1">
      <alignment horizontal="center" vertical="center" wrapText="1"/>
    </xf>
    <xf numFmtId="0" fontId="6"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3" borderId="10"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3" borderId="6"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3" borderId="1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3" fillId="3" borderId="2" xfId="1" applyFill="1" applyBorder="1" applyAlignment="1" applyProtection="1">
      <alignment horizontal="left" vertical="center" wrapText="1"/>
      <protection locked="0"/>
    </xf>
    <xf numFmtId="0" fontId="5" fillId="0" borderId="10" xfId="0" applyFont="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8"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52" xfId="0" applyFont="1" applyFill="1" applyBorder="1" applyAlignment="1">
      <alignment horizontal="center" vertical="center"/>
    </xf>
    <xf numFmtId="9" fontId="3" fillId="0" borderId="2" xfId="3" applyFont="1" applyBorder="1" applyAlignment="1">
      <alignment horizontal="center" vertical="center"/>
    </xf>
    <xf numFmtId="9" fontId="3" fillId="0" borderId="21" xfId="3" applyFont="1" applyBorder="1" applyAlignment="1">
      <alignment horizontal="center" vertical="center"/>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xf>
    <xf numFmtId="10" fontId="3" fillId="0" borderId="46" xfId="3" applyNumberFormat="1" applyFont="1" applyFill="1" applyBorder="1" applyAlignment="1">
      <alignment horizontal="center" vertical="center"/>
    </xf>
    <xf numFmtId="10" fontId="3" fillId="0" borderId="16" xfId="3" applyNumberFormat="1" applyFont="1" applyFill="1" applyBorder="1" applyAlignment="1">
      <alignment horizontal="center" vertical="center"/>
    </xf>
    <xf numFmtId="10" fontId="3" fillId="0" borderId="53" xfId="3" applyNumberFormat="1" applyFont="1" applyFill="1" applyBorder="1" applyAlignment="1">
      <alignment horizontal="center" vertical="center"/>
    </xf>
    <xf numFmtId="0" fontId="6" fillId="3" borderId="20" xfId="0" applyFont="1" applyFill="1" applyBorder="1" applyAlignment="1">
      <alignment horizontal="center" vertical="center" wrapText="1"/>
    </xf>
    <xf numFmtId="0" fontId="6" fillId="0" borderId="0" xfId="0" applyFont="1" applyAlignment="1">
      <alignment horizontal="center"/>
    </xf>
    <xf numFmtId="0" fontId="9" fillId="6" borderId="42" xfId="0" applyFont="1" applyFill="1" applyBorder="1" applyAlignment="1">
      <alignment horizontal="center" vertical="center" wrapText="1"/>
    </xf>
    <xf numFmtId="0" fontId="9" fillId="6" borderId="4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0" borderId="4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8" xfId="0" applyFont="1" applyBorder="1" applyAlignment="1">
      <alignment horizontal="center" vertical="center" wrapText="1"/>
    </xf>
    <xf numFmtId="0" fontId="6" fillId="0" borderId="0" xfId="0" applyFont="1" applyAlignment="1">
      <alignment horizontal="center" vertical="center"/>
    </xf>
    <xf numFmtId="0" fontId="9" fillId="6" borderId="3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9" xfId="0" applyFont="1" applyBorder="1" applyAlignment="1">
      <alignment horizontal="center" vertical="center" wrapText="1"/>
    </xf>
    <xf numFmtId="0" fontId="6" fillId="3" borderId="2" xfId="0" applyFont="1" applyFill="1" applyBorder="1" applyAlignment="1">
      <alignment horizontal="center" vertical="center"/>
    </xf>
    <xf numFmtId="0" fontId="5" fillId="3" borderId="4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5"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9" fontId="3" fillId="0" borderId="20" xfId="3" applyFont="1" applyBorder="1" applyAlignment="1">
      <alignment horizontal="center" vertical="center"/>
    </xf>
    <xf numFmtId="9" fontId="3" fillId="0" borderId="24" xfId="3" applyFont="1" applyBorder="1" applyAlignment="1">
      <alignment horizontal="center" vertical="center"/>
    </xf>
    <xf numFmtId="9" fontId="3" fillId="0" borderId="29" xfId="3" applyFont="1" applyBorder="1" applyAlignment="1">
      <alignment horizontal="center" vertical="center"/>
    </xf>
    <xf numFmtId="9" fontId="3" fillId="0" borderId="26" xfId="3" applyFont="1" applyBorder="1" applyAlignment="1">
      <alignment horizontal="center" vertical="center"/>
    </xf>
    <xf numFmtId="10" fontId="3" fillId="0" borderId="27" xfId="3" applyNumberFormat="1" applyFont="1" applyFill="1" applyBorder="1" applyAlignment="1">
      <alignment horizontal="center" vertical="center"/>
    </xf>
    <xf numFmtId="10" fontId="3" fillId="0" borderId="17" xfId="3" applyNumberFormat="1" applyFont="1" applyFill="1" applyBorder="1" applyAlignment="1">
      <alignment horizontal="center" vertical="center"/>
    </xf>
    <xf numFmtId="10" fontId="3" fillId="0" borderId="32" xfId="3" applyNumberFormat="1" applyFont="1" applyFill="1" applyBorder="1" applyAlignment="1">
      <alignment horizontal="center" vertical="center"/>
    </xf>
    <xf numFmtId="10" fontId="3" fillId="0" borderId="20" xfId="3" applyNumberFormat="1" applyFont="1" applyFill="1" applyBorder="1" applyAlignment="1">
      <alignment horizontal="center" vertical="center"/>
    </xf>
    <xf numFmtId="10" fontId="3" fillId="0" borderId="2" xfId="3" applyNumberFormat="1" applyFont="1" applyFill="1" applyBorder="1" applyAlignment="1">
      <alignment horizontal="center" vertical="center"/>
    </xf>
    <xf numFmtId="10" fontId="3" fillId="0" borderId="21" xfId="3" applyNumberFormat="1" applyFont="1" applyFill="1" applyBorder="1" applyAlignment="1">
      <alignment horizontal="center" vertical="center"/>
    </xf>
    <xf numFmtId="0" fontId="6" fillId="3" borderId="33"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9" fillId="0" borderId="41" xfId="0" applyFont="1" applyBorder="1" applyAlignment="1">
      <alignment horizontal="center" vertical="center" wrapText="1"/>
    </xf>
    <xf numFmtId="0" fontId="9" fillId="0" borderId="14" xfId="0" applyFont="1" applyBorder="1" applyAlignment="1">
      <alignment horizontal="center" vertical="center" wrapText="1"/>
    </xf>
    <xf numFmtId="0" fontId="4" fillId="0" borderId="2" xfId="1" applyFont="1" applyBorder="1" applyAlignment="1">
      <alignment horizontal="center" vertical="center"/>
    </xf>
    <xf numFmtId="0" fontId="4" fillId="0" borderId="2" xfId="1" applyFont="1" applyBorder="1" applyAlignment="1">
      <alignment horizontal="center"/>
    </xf>
    <xf numFmtId="0" fontId="5" fillId="3" borderId="33"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40" xfId="0" applyFont="1" applyFill="1" applyBorder="1" applyAlignment="1">
      <alignment horizontal="center" vertical="center" wrapText="1"/>
    </xf>
    <xf numFmtId="0" fontId="6" fillId="0" borderId="39" xfId="0" applyFont="1" applyBorder="1" applyAlignment="1">
      <alignment horizontal="center" vertical="center" wrapText="1"/>
    </xf>
    <xf numFmtId="0" fontId="6" fillId="0" borderId="0" xfId="0" applyFont="1" applyAlignment="1">
      <alignment horizontal="center" vertical="center" wrapText="1"/>
    </xf>
    <xf numFmtId="0" fontId="6"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0" borderId="4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6" borderId="42"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0" xfId="0" applyAlignment="1">
      <alignment horizontal="center" vertical="center" wrapText="1"/>
    </xf>
    <xf numFmtId="9" fontId="0" fillId="0" borderId="0" xfId="3" applyFont="1" applyAlignment="1">
      <alignment horizontal="center" vertical="center" wrapText="1"/>
    </xf>
    <xf numFmtId="0" fontId="5" fillId="0" borderId="56" xfId="0" applyFont="1" applyBorder="1" applyAlignment="1">
      <alignment horizontal="center" vertical="center"/>
    </xf>
    <xf numFmtId="0" fontId="5" fillId="0" borderId="8" xfId="0" applyFont="1" applyBorder="1" applyAlignment="1">
      <alignment horizontal="center" vertical="center"/>
    </xf>
    <xf numFmtId="0" fontId="5" fillId="0" borderId="57" xfId="0" applyFont="1" applyBorder="1" applyAlignment="1">
      <alignment horizontal="center" vertical="center"/>
    </xf>
    <xf numFmtId="0" fontId="5" fillId="0" borderId="43" xfId="0" applyFont="1" applyBorder="1" applyAlignment="1">
      <alignment horizontal="center" vertical="center"/>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54" xfId="0" applyFont="1" applyBorder="1" applyAlignment="1">
      <alignment horizontal="center" vertical="center"/>
    </xf>
    <xf numFmtId="0" fontId="5" fillId="0" borderId="22" xfId="0" applyFont="1" applyBorder="1" applyAlignment="1">
      <alignment horizontal="center" vertical="center"/>
    </xf>
    <xf numFmtId="0" fontId="5" fillId="0" borderId="55" xfId="0" applyFont="1" applyBorder="1" applyAlignment="1">
      <alignment horizontal="center" vertical="center"/>
    </xf>
    <xf numFmtId="0" fontId="3" fillId="3" borderId="3"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59" xfId="0" applyFont="1" applyFill="1" applyBorder="1" applyAlignment="1">
      <alignment horizontal="center" vertical="center"/>
    </xf>
    <xf numFmtId="9" fontId="0" fillId="0" borderId="2" xfId="3" applyFont="1" applyBorder="1" applyAlignment="1">
      <alignment horizontal="center" vertical="center"/>
    </xf>
    <xf numFmtId="0" fontId="3" fillId="3" borderId="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8" xfId="0" applyFont="1" applyFill="1" applyBorder="1" applyAlignment="1">
      <alignment horizontal="center" vertical="center"/>
    </xf>
    <xf numFmtId="9" fontId="0" fillId="0" borderId="20" xfId="3" applyFont="1" applyBorder="1" applyAlignment="1">
      <alignment horizontal="center" vertical="center"/>
    </xf>
    <xf numFmtId="9" fontId="0" fillId="0" borderId="24" xfId="3" applyFont="1" applyBorder="1" applyAlignment="1">
      <alignment horizontal="center" vertical="center"/>
    </xf>
    <xf numFmtId="9" fontId="0" fillId="0" borderId="29" xfId="3" applyFont="1" applyBorder="1" applyAlignment="1">
      <alignment horizontal="center" vertical="center"/>
    </xf>
    <xf numFmtId="9" fontId="0" fillId="0" borderId="26" xfId="3" applyFont="1" applyBorder="1" applyAlignment="1">
      <alignment horizontal="center" vertical="center"/>
    </xf>
    <xf numFmtId="0" fontId="3" fillId="3" borderId="25"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60" xfId="0" applyFont="1" applyFill="1" applyBorder="1" applyAlignment="1">
      <alignment horizontal="center" vertical="center"/>
    </xf>
    <xf numFmtId="9" fontId="0" fillId="0" borderId="21" xfId="3" applyFont="1" applyBorder="1" applyAlignment="1">
      <alignment horizontal="center" vertical="center"/>
    </xf>
    <xf numFmtId="0" fontId="3" fillId="3" borderId="56"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8" xfId="0" applyFont="1" applyBorder="1" applyAlignment="1">
      <alignment horizontal="center" vertical="center" wrapText="1"/>
    </xf>
    <xf numFmtId="0" fontId="3" fillId="3" borderId="33" xfId="0" applyFont="1" applyFill="1" applyBorder="1" applyAlignment="1">
      <alignment horizontal="center" vertical="center"/>
    </xf>
    <xf numFmtId="0" fontId="5" fillId="3" borderId="54"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6" fillId="0" borderId="5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55" xfId="0" applyFont="1" applyBorder="1" applyAlignment="1">
      <alignment horizontal="center" vertical="center" wrapText="1"/>
    </xf>
    <xf numFmtId="0" fontId="6" fillId="3" borderId="6" xfId="0" applyFont="1" applyFill="1" applyBorder="1" applyAlignment="1">
      <alignment horizontal="center" vertical="center"/>
    </xf>
    <xf numFmtId="0" fontId="2" fillId="0" borderId="2" xfId="0" applyFont="1" applyBorder="1" applyAlignment="1">
      <alignment horizontal="right"/>
    </xf>
    <xf numFmtId="0" fontId="0" fillId="0" borderId="2" xfId="0" applyBorder="1" applyAlignment="1">
      <alignment horizontal="center" vertical="center"/>
    </xf>
  </cellXfs>
  <cellStyles count="4">
    <cellStyle name="Normal" xfId="0" builtinId="0"/>
    <cellStyle name="Normal 2" xfId="1" xr:uid="{00000000-0005-0000-0000-000001000000}"/>
    <cellStyle name="Normal 3" xfId="2" xr:uid="{00000000-0005-0000-0000-000002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analizaron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APOYO'!$G$19:$I$19</c:f>
              <c:strCache>
                <c:ptCount val="3"/>
                <c:pt idx="0">
                  <c:v>No tiene controles</c:v>
                </c:pt>
                <c:pt idx="1">
                  <c:v>Si</c:v>
                </c:pt>
                <c:pt idx="2">
                  <c:v>No</c:v>
                </c:pt>
              </c:strCache>
            </c:strRef>
          </c:cat>
          <c:val>
            <c:numRef>
              <c:f>'RESUMEN APOYO'!$G$41:$I$41</c:f>
              <c:numCache>
                <c:formatCode>0.00%</c:formatCode>
                <c:ptCount val="3"/>
                <c:pt idx="0">
                  <c:v>0</c:v>
                </c:pt>
                <c:pt idx="1">
                  <c:v>0.29192546583850931</c:v>
                </c:pt>
                <c:pt idx="2">
                  <c:v>0</c:v>
                </c:pt>
              </c:numCache>
            </c:numRef>
          </c:val>
          <c:extLst>
            <c:ext xmlns:c16="http://schemas.microsoft.com/office/drawing/2014/chart" uri="{C3380CC4-5D6E-409C-BE32-E72D297353CC}">
              <c16:uniqueId val="{00000000-5566-44C7-B8BA-B5735B9405EA}"/>
            </c:ext>
          </c:extLst>
        </c:ser>
        <c:dLbls>
          <c:showLegendKey val="0"/>
          <c:showVal val="0"/>
          <c:showCatName val="0"/>
          <c:showSerName val="0"/>
          <c:showPercent val="0"/>
          <c:showBubbleSize val="0"/>
        </c:dLbls>
        <c:gapWidth val="150"/>
        <c:shape val="box"/>
        <c:axId val="1776866911"/>
        <c:axId val="1776867327"/>
        <c:axId val="0"/>
      </c:bar3DChart>
      <c:catAx>
        <c:axId val="1776866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7327"/>
        <c:crosses val="autoZero"/>
        <c:auto val="1"/>
        <c:lblAlgn val="ctr"/>
        <c:lblOffset val="100"/>
        <c:noMultiLvlLbl val="0"/>
      </c:catAx>
      <c:valAx>
        <c:axId val="17768673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6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APOYO'!$J$19:$K$19</c:f>
              <c:strCache>
                <c:ptCount val="2"/>
                <c:pt idx="0">
                  <c:v>Si</c:v>
                </c:pt>
                <c:pt idx="1">
                  <c:v>No</c:v>
                </c:pt>
              </c:strCache>
            </c:strRef>
          </c:cat>
          <c:val>
            <c:numRef>
              <c:f>'RESUMEN APOYO'!$J$41:$K$41</c:f>
              <c:numCache>
                <c:formatCode>0.00%</c:formatCode>
                <c:ptCount val="2"/>
                <c:pt idx="0">
                  <c:v>0.18633540372670809</c:v>
                </c:pt>
                <c:pt idx="1">
                  <c:v>0.10559006211180125</c:v>
                </c:pt>
              </c:numCache>
            </c:numRef>
          </c:val>
          <c:extLst>
            <c:ext xmlns:c16="http://schemas.microsoft.com/office/drawing/2014/chart" uri="{C3380CC4-5D6E-409C-BE32-E72D297353CC}">
              <c16:uniqueId val="{00000000-ADEA-49F0-848A-D17FF5E9916C}"/>
            </c:ext>
          </c:extLst>
        </c:ser>
        <c:dLbls>
          <c:showLegendKey val="0"/>
          <c:showVal val="0"/>
          <c:showCatName val="0"/>
          <c:showSerName val="0"/>
          <c:showPercent val="0"/>
          <c:showBubbleSize val="0"/>
        </c:dLbls>
        <c:gapWidth val="150"/>
        <c:shape val="box"/>
        <c:axId val="1748676527"/>
        <c:axId val="1748674447"/>
        <c:axId val="0"/>
      </c:bar3DChart>
      <c:catAx>
        <c:axId val="17486765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4447"/>
        <c:crosses val="autoZero"/>
        <c:auto val="1"/>
        <c:lblAlgn val="ctr"/>
        <c:lblOffset val="100"/>
        <c:noMultiLvlLbl val="0"/>
      </c:catAx>
      <c:valAx>
        <c:axId val="174867444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6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Efectividad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APOYO'!$L$19:$N$19</c:f>
              <c:strCache>
                <c:ptCount val="3"/>
                <c:pt idx="0">
                  <c:v>No tiene controles</c:v>
                </c:pt>
                <c:pt idx="1">
                  <c:v>Si</c:v>
                </c:pt>
                <c:pt idx="2">
                  <c:v>No</c:v>
                </c:pt>
              </c:strCache>
            </c:strRef>
          </c:cat>
          <c:val>
            <c:numRef>
              <c:f>'RESUMEN APOYO'!$L$41:$N$41</c:f>
              <c:numCache>
                <c:formatCode>0.00%</c:formatCode>
                <c:ptCount val="3"/>
                <c:pt idx="0">
                  <c:v>0</c:v>
                </c:pt>
                <c:pt idx="1">
                  <c:v>0.13664596273291926</c:v>
                </c:pt>
                <c:pt idx="2">
                  <c:v>0.15527950310559005</c:v>
                </c:pt>
              </c:numCache>
            </c:numRef>
          </c:val>
          <c:extLst>
            <c:ext xmlns:c16="http://schemas.microsoft.com/office/drawing/2014/chart" uri="{C3380CC4-5D6E-409C-BE32-E72D297353CC}">
              <c16:uniqueId val="{00000000-E317-4812-9F89-011704B5CAF4}"/>
            </c:ext>
          </c:extLst>
        </c:ser>
        <c:dLbls>
          <c:showLegendKey val="0"/>
          <c:showVal val="0"/>
          <c:showCatName val="0"/>
          <c:showSerName val="0"/>
          <c:showPercent val="0"/>
          <c:showBubbleSize val="0"/>
        </c:dLbls>
        <c:gapWidth val="150"/>
        <c:shape val="box"/>
        <c:axId val="1780340703"/>
        <c:axId val="1780338623"/>
        <c:axId val="0"/>
      </c:bar3DChart>
      <c:catAx>
        <c:axId val="178034070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38623"/>
        <c:crosses val="autoZero"/>
        <c:auto val="1"/>
        <c:lblAlgn val="ctr"/>
        <c:lblOffset val="100"/>
        <c:noMultiLvlLbl val="0"/>
      </c:catAx>
      <c:valAx>
        <c:axId val="178033862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40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Responsable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APOYO'!$R$19:$S$19</c:f>
              <c:strCache>
                <c:ptCount val="2"/>
                <c:pt idx="0">
                  <c:v>Si</c:v>
                </c:pt>
                <c:pt idx="1">
                  <c:v>No</c:v>
                </c:pt>
              </c:strCache>
            </c:strRef>
          </c:cat>
          <c:val>
            <c:numRef>
              <c:f>'RESUMEN APOYO'!$R$41:$S$41</c:f>
              <c:numCache>
                <c:formatCode>0.00%</c:formatCode>
                <c:ptCount val="2"/>
                <c:pt idx="0">
                  <c:v>0.29192546583850931</c:v>
                </c:pt>
                <c:pt idx="1">
                  <c:v>0</c:v>
                </c:pt>
              </c:numCache>
            </c:numRef>
          </c:val>
          <c:extLst>
            <c:ext xmlns:c16="http://schemas.microsoft.com/office/drawing/2014/chart" uri="{C3380CC4-5D6E-409C-BE32-E72D297353CC}">
              <c16:uniqueId val="{00000000-D022-41C5-8662-2261950A5298}"/>
            </c:ext>
          </c:extLst>
        </c:ser>
        <c:dLbls>
          <c:showLegendKey val="0"/>
          <c:showVal val="0"/>
          <c:showCatName val="0"/>
          <c:showSerName val="0"/>
          <c:showPercent val="0"/>
          <c:showBubbleSize val="0"/>
        </c:dLbls>
        <c:gapWidth val="150"/>
        <c:shape val="box"/>
        <c:axId val="1752688975"/>
        <c:axId val="1752677743"/>
        <c:axId val="0"/>
      </c:bar3DChart>
      <c:catAx>
        <c:axId val="17526889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77743"/>
        <c:crosses val="autoZero"/>
        <c:auto val="1"/>
        <c:lblAlgn val="ctr"/>
        <c:lblOffset val="100"/>
        <c:noMultiLvlLbl val="0"/>
      </c:catAx>
      <c:valAx>
        <c:axId val="175267774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88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APOYO'!$T$19:$U$19</c:f>
              <c:strCache>
                <c:ptCount val="2"/>
                <c:pt idx="0">
                  <c:v>Si</c:v>
                </c:pt>
                <c:pt idx="1">
                  <c:v>No</c:v>
                </c:pt>
              </c:strCache>
            </c:strRef>
          </c:cat>
          <c:val>
            <c:numRef>
              <c:f>'RESUMEN APOYO'!$T$41:$U$41</c:f>
              <c:numCache>
                <c:formatCode>0.00%</c:formatCode>
                <c:ptCount val="2"/>
                <c:pt idx="0">
                  <c:v>0.18012422360248448</c:v>
                </c:pt>
                <c:pt idx="1">
                  <c:v>0.11180124223602486</c:v>
                </c:pt>
              </c:numCache>
            </c:numRef>
          </c:val>
          <c:extLst>
            <c:ext xmlns:c16="http://schemas.microsoft.com/office/drawing/2014/chart" uri="{C3380CC4-5D6E-409C-BE32-E72D297353CC}">
              <c16:uniqueId val="{00000000-851A-404C-AD24-8F7BE350B417}"/>
            </c:ext>
          </c:extLst>
        </c:ser>
        <c:dLbls>
          <c:showLegendKey val="0"/>
          <c:showVal val="0"/>
          <c:showCatName val="0"/>
          <c:showSerName val="0"/>
          <c:showPercent val="0"/>
          <c:showBubbleSize val="0"/>
        </c:dLbls>
        <c:gapWidth val="150"/>
        <c:shape val="box"/>
        <c:axId val="1787467343"/>
        <c:axId val="1787465263"/>
        <c:axId val="0"/>
      </c:bar3DChart>
      <c:catAx>
        <c:axId val="17874673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5263"/>
        <c:crosses val="autoZero"/>
        <c:auto val="1"/>
        <c:lblAlgn val="ctr"/>
        <c:lblOffset val="100"/>
        <c:noMultiLvlLbl val="0"/>
      </c:catAx>
      <c:valAx>
        <c:axId val="178746526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7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Periodicidad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APOYO'!$V$19:$W$19</c:f>
              <c:strCache>
                <c:ptCount val="2"/>
                <c:pt idx="0">
                  <c:v>Si</c:v>
                </c:pt>
                <c:pt idx="1">
                  <c:v>No</c:v>
                </c:pt>
              </c:strCache>
            </c:strRef>
          </c:cat>
          <c:val>
            <c:numRef>
              <c:f>'RESUMEN APOYO'!$V$41:$W$41</c:f>
              <c:numCache>
                <c:formatCode>0.00%</c:formatCode>
                <c:ptCount val="2"/>
                <c:pt idx="0">
                  <c:v>0.27329192546583847</c:v>
                </c:pt>
                <c:pt idx="1">
                  <c:v>1.8633540372670808E-2</c:v>
                </c:pt>
              </c:numCache>
            </c:numRef>
          </c:val>
          <c:extLst>
            <c:ext xmlns:c16="http://schemas.microsoft.com/office/drawing/2014/chart" uri="{C3380CC4-5D6E-409C-BE32-E72D297353CC}">
              <c16:uniqueId val="{00000000-B089-4E27-936A-981132E2BD54}"/>
            </c:ext>
          </c:extLst>
        </c:ser>
        <c:dLbls>
          <c:showLegendKey val="0"/>
          <c:showVal val="0"/>
          <c:showCatName val="0"/>
          <c:showSerName val="0"/>
          <c:showPercent val="0"/>
          <c:showBubbleSize val="0"/>
        </c:dLbls>
        <c:gapWidth val="150"/>
        <c:shape val="box"/>
        <c:axId val="1252795951"/>
        <c:axId val="1252796783"/>
        <c:axId val="0"/>
      </c:bar3DChart>
      <c:catAx>
        <c:axId val="12527959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6783"/>
        <c:crosses val="autoZero"/>
        <c:auto val="1"/>
        <c:lblAlgn val="ctr"/>
        <c:lblOffset val="100"/>
        <c:noMultiLvlLbl val="0"/>
      </c:catAx>
      <c:valAx>
        <c:axId val="1252796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5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APOYO'!$X$19:$Y$19</c:f>
              <c:strCache>
                <c:ptCount val="2"/>
                <c:pt idx="0">
                  <c:v>Si</c:v>
                </c:pt>
                <c:pt idx="1">
                  <c:v>No</c:v>
                </c:pt>
              </c:strCache>
            </c:strRef>
          </c:cat>
          <c:val>
            <c:numRef>
              <c:f>'RESUMEN APOYO'!$X$41:$Y$41</c:f>
              <c:numCache>
                <c:formatCode>0.00%</c:formatCode>
                <c:ptCount val="2"/>
                <c:pt idx="0">
                  <c:v>0.22981366459627328</c:v>
                </c:pt>
                <c:pt idx="1">
                  <c:v>6.2111801242236024E-2</c:v>
                </c:pt>
              </c:numCache>
            </c:numRef>
          </c:val>
          <c:extLst>
            <c:ext xmlns:c16="http://schemas.microsoft.com/office/drawing/2014/chart" uri="{C3380CC4-5D6E-409C-BE32-E72D297353CC}">
              <c16:uniqueId val="{00000000-5CE7-4AF0-8811-CF0B76A15902}"/>
            </c:ext>
          </c:extLst>
        </c:ser>
        <c:dLbls>
          <c:showLegendKey val="0"/>
          <c:showVal val="0"/>
          <c:showCatName val="0"/>
          <c:showSerName val="0"/>
          <c:showPercent val="0"/>
          <c:showBubbleSize val="0"/>
        </c:dLbls>
        <c:gapWidth val="150"/>
        <c:shape val="box"/>
        <c:axId val="1776864415"/>
        <c:axId val="1776863167"/>
        <c:axId val="0"/>
      </c:bar3DChart>
      <c:catAx>
        <c:axId val="1776864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3167"/>
        <c:crosses val="autoZero"/>
        <c:auto val="1"/>
        <c:lblAlgn val="ctr"/>
        <c:lblOffset val="100"/>
        <c:noMultiLvlLbl val="0"/>
      </c:catAx>
      <c:valAx>
        <c:axId val="1776863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4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Evidencias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APOYO'!$Z$19:$AA$19</c:f>
              <c:strCache>
                <c:ptCount val="2"/>
                <c:pt idx="0">
                  <c:v>Si</c:v>
                </c:pt>
                <c:pt idx="1">
                  <c:v>No</c:v>
                </c:pt>
              </c:strCache>
            </c:strRef>
          </c:cat>
          <c:val>
            <c:numRef>
              <c:f>'RESUMEN APOYO'!$Z$41:$AA$41</c:f>
              <c:numCache>
                <c:formatCode>0.00%</c:formatCode>
                <c:ptCount val="2"/>
                <c:pt idx="0">
                  <c:v>0.15527950310559005</c:v>
                </c:pt>
                <c:pt idx="1">
                  <c:v>0.13664596273291924</c:v>
                </c:pt>
              </c:numCache>
            </c:numRef>
          </c:val>
          <c:extLst>
            <c:ext xmlns:c16="http://schemas.microsoft.com/office/drawing/2014/chart" uri="{C3380CC4-5D6E-409C-BE32-E72D297353CC}">
              <c16:uniqueId val="{00000000-0E95-4A5D-B6CA-EE283CF21789}"/>
            </c:ext>
          </c:extLst>
        </c:ser>
        <c:dLbls>
          <c:showLegendKey val="0"/>
          <c:showVal val="0"/>
          <c:showCatName val="0"/>
          <c:showSerName val="0"/>
          <c:showPercent val="0"/>
          <c:showBubbleSize val="0"/>
        </c:dLbls>
        <c:gapWidth val="150"/>
        <c:shape val="box"/>
        <c:axId val="1746763695"/>
        <c:axId val="1746760783"/>
        <c:axId val="0"/>
      </c:bar3DChart>
      <c:catAx>
        <c:axId val="174676369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0783"/>
        <c:crosses val="autoZero"/>
        <c:auto val="1"/>
        <c:lblAlgn val="ctr"/>
        <c:lblOffset val="100"/>
        <c:noMultiLvlLbl val="0"/>
      </c:catAx>
      <c:valAx>
        <c:axId val="1746760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3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APOYO'!$AB$19:$AC$19</c:f>
              <c:strCache>
                <c:ptCount val="2"/>
                <c:pt idx="0">
                  <c:v>Si</c:v>
                </c:pt>
                <c:pt idx="1">
                  <c:v>No</c:v>
                </c:pt>
              </c:strCache>
            </c:strRef>
          </c:cat>
          <c:val>
            <c:numRef>
              <c:f>'RESUMEN APOYO'!$AB$41:$AC$41</c:f>
              <c:numCache>
                <c:formatCode>0.00%</c:formatCode>
                <c:ptCount val="2"/>
                <c:pt idx="0">
                  <c:v>0.11801242236024845</c:v>
                </c:pt>
                <c:pt idx="1">
                  <c:v>0.17391304347826086</c:v>
                </c:pt>
              </c:numCache>
            </c:numRef>
          </c:val>
          <c:extLst>
            <c:ext xmlns:c16="http://schemas.microsoft.com/office/drawing/2014/chart" uri="{C3380CC4-5D6E-409C-BE32-E72D297353CC}">
              <c16:uniqueId val="{00000000-7737-4D65-9993-48642C16AF5F}"/>
            </c:ext>
          </c:extLst>
        </c:ser>
        <c:dLbls>
          <c:showLegendKey val="0"/>
          <c:showVal val="0"/>
          <c:showCatName val="0"/>
          <c:showSerName val="0"/>
          <c:showPercent val="0"/>
          <c:showBubbleSize val="0"/>
        </c:dLbls>
        <c:gapWidth val="150"/>
        <c:shape val="box"/>
        <c:axId val="1252804271"/>
        <c:axId val="1252807183"/>
        <c:axId val="0"/>
      </c:bar3DChart>
      <c:catAx>
        <c:axId val="12528042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7183"/>
        <c:crosses val="autoZero"/>
        <c:auto val="1"/>
        <c:lblAlgn val="ctr"/>
        <c:lblOffset val="100"/>
        <c:noMultiLvlLbl val="0"/>
      </c:catAx>
      <c:valAx>
        <c:axId val="12528071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4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Informe si propuso algúna acción</a:t>
            </a:r>
          </a:p>
        </c:rich>
      </c:tx>
      <c:layout>
        <c:manualLayout>
          <c:xMode val="edge"/>
          <c:yMode val="edge"/>
          <c:x val="0.16428234274608389"/>
          <c:y val="3.32986654314405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APOYO'!$AE$19:$AF$19</c:f>
              <c:strCache>
                <c:ptCount val="2"/>
                <c:pt idx="0">
                  <c:v>Si</c:v>
                </c:pt>
                <c:pt idx="1">
                  <c:v>No</c:v>
                </c:pt>
              </c:strCache>
            </c:strRef>
          </c:cat>
          <c:val>
            <c:numRef>
              <c:f>'RESUMEN APOYO'!$AE$41:$AF$41</c:f>
              <c:numCache>
                <c:formatCode>0.00%</c:formatCode>
                <c:ptCount val="2"/>
                <c:pt idx="0">
                  <c:v>0.21118012422360249</c:v>
                </c:pt>
                <c:pt idx="1">
                  <c:v>9.9378881987577633E-2</c:v>
                </c:pt>
              </c:numCache>
            </c:numRef>
          </c:val>
          <c:extLst>
            <c:ext xmlns:c16="http://schemas.microsoft.com/office/drawing/2014/chart" uri="{C3380CC4-5D6E-409C-BE32-E72D297353CC}">
              <c16:uniqueId val="{00000000-C3C5-403C-A0B9-47A2D1D5B450}"/>
            </c:ext>
          </c:extLst>
        </c:ser>
        <c:dLbls>
          <c:showLegendKey val="0"/>
          <c:showVal val="0"/>
          <c:showCatName val="0"/>
          <c:showSerName val="0"/>
          <c:showPercent val="0"/>
          <c:showBubbleSize val="0"/>
        </c:dLbls>
        <c:gapWidth val="150"/>
        <c:shape val="box"/>
        <c:axId val="1520029247"/>
        <c:axId val="1520027167"/>
        <c:axId val="0"/>
      </c:bar3DChart>
      <c:catAx>
        <c:axId val="15200292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7167"/>
        <c:crosses val="autoZero"/>
        <c:auto val="1"/>
        <c:lblAlgn val="ctr"/>
        <c:lblOffset val="100"/>
        <c:noMultiLvlLbl val="0"/>
      </c:catAx>
      <c:valAx>
        <c:axId val="1520027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9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enunciaron acciones de mejora?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APOYO'!$AH$19:$AJ$19</c:f>
              <c:strCache>
                <c:ptCount val="3"/>
                <c:pt idx="0">
                  <c:v>No tiene controles</c:v>
                </c:pt>
                <c:pt idx="1">
                  <c:v>Si</c:v>
                </c:pt>
                <c:pt idx="2">
                  <c:v>No</c:v>
                </c:pt>
              </c:strCache>
            </c:strRef>
          </c:cat>
          <c:val>
            <c:numRef>
              <c:f>'RESUMEN APOYO'!$AH$41:$AJ$41</c:f>
              <c:numCache>
                <c:formatCode>0.00%</c:formatCode>
                <c:ptCount val="3"/>
                <c:pt idx="0">
                  <c:v>0</c:v>
                </c:pt>
                <c:pt idx="1">
                  <c:v>0.24844720496894407</c:v>
                </c:pt>
                <c:pt idx="2">
                  <c:v>4.3478260869565216E-2</c:v>
                </c:pt>
              </c:numCache>
            </c:numRef>
          </c:val>
          <c:extLst>
            <c:ext xmlns:c16="http://schemas.microsoft.com/office/drawing/2014/chart" uri="{C3380CC4-5D6E-409C-BE32-E72D297353CC}">
              <c16:uniqueId val="{00000000-9A5E-4774-9B34-81581FC31433}"/>
            </c:ext>
          </c:extLst>
        </c:ser>
        <c:dLbls>
          <c:showLegendKey val="0"/>
          <c:showVal val="0"/>
          <c:showCatName val="0"/>
          <c:showSerName val="0"/>
          <c:showPercent val="0"/>
          <c:showBubbleSize val="0"/>
        </c:dLbls>
        <c:gapWidth val="150"/>
        <c:shape val="box"/>
        <c:axId val="1744010415"/>
        <c:axId val="1744014159"/>
        <c:axId val="0"/>
      </c:bar3DChart>
      <c:catAx>
        <c:axId val="1744010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4159"/>
        <c:crosses val="autoZero"/>
        <c:auto val="1"/>
        <c:lblAlgn val="ctr"/>
        <c:lblOffset val="100"/>
        <c:noMultiLvlLbl val="0"/>
      </c:catAx>
      <c:valAx>
        <c:axId val="174401415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0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¿Mejoraron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APOYO'!$AL$19:$AN$19</c:f>
              <c:strCache>
                <c:ptCount val="3"/>
                <c:pt idx="0">
                  <c:v>No tiene controles</c:v>
                </c:pt>
                <c:pt idx="1">
                  <c:v>Si</c:v>
                </c:pt>
                <c:pt idx="2">
                  <c:v>No</c:v>
                </c:pt>
              </c:strCache>
            </c:strRef>
          </c:cat>
          <c:val>
            <c:numRef>
              <c:f>'RESUMEN APOYO'!$AL$41:$AN$41</c:f>
              <c:numCache>
                <c:formatCode>0.00%</c:formatCode>
                <c:ptCount val="3"/>
                <c:pt idx="0">
                  <c:v>0</c:v>
                </c:pt>
                <c:pt idx="1">
                  <c:v>0.30434782608695654</c:v>
                </c:pt>
                <c:pt idx="2">
                  <c:v>9.9378881987577633E-2</c:v>
                </c:pt>
              </c:numCache>
            </c:numRef>
          </c:val>
          <c:extLst>
            <c:ext xmlns:c16="http://schemas.microsoft.com/office/drawing/2014/chart" uri="{C3380CC4-5D6E-409C-BE32-E72D297353CC}">
              <c16:uniqueId val="{00000000-3C80-4AAA-BBFF-45CF7E7B0E3D}"/>
            </c:ext>
          </c:extLst>
        </c:ser>
        <c:dLbls>
          <c:showLegendKey val="0"/>
          <c:showVal val="0"/>
          <c:showCatName val="0"/>
          <c:showSerName val="0"/>
          <c:showPercent val="0"/>
          <c:showBubbleSize val="0"/>
        </c:dLbls>
        <c:gapWidth val="150"/>
        <c:shape val="box"/>
        <c:axId val="1743737023"/>
        <c:axId val="1743749087"/>
        <c:axId val="0"/>
      </c:bar3DChart>
      <c:catAx>
        <c:axId val="17437370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49087"/>
        <c:crosses val="autoZero"/>
        <c:auto val="1"/>
        <c:lblAlgn val="ctr"/>
        <c:lblOffset val="100"/>
        <c:noMultiLvlLbl val="0"/>
      </c:catAx>
      <c:valAx>
        <c:axId val="174374908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37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analizaron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PROCESOS'!$G$19:$I$19</c:f>
              <c:strCache>
                <c:ptCount val="3"/>
                <c:pt idx="0">
                  <c:v>No tiene controles</c:v>
                </c:pt>
                <c:pt idx="1">
                  <c:v>Si</c:v>
                </c:pt>
                <c:pt idx="2">
                  <c:v>No</c:v>
                </c:pt>
              </c:strCache>
            </c:strRef>
          </c:cat>
          <c:val>
            <c:numRef>
              <c:f>'RESUMEN PROCESOS'!$G$53:$I$53</c:f>
              <c:numCache>
                <c:formatCode>0.00%</c:formatCode>
                <c:ptCount val="3"/>
                <c:pt idx="0">
                  <c:v>5.5900621118012424E-2</c:v>
                </c:pt>
                <c:pt idx="1">
                  <c:v>0.70186335403726707</c:v>
                </c:pt>
                <c:pt idx="2">
                  <c:v>0</c:v>
                </c:pt>
              </c:numCache>
            </c:numRef>
          </c:val>
          <c:extLst>
            <c:ext xmlns:c16="http://schemas.microsoft.com/office/drawing/2014/chart" uri="{C3380CC4-5D6E-409C-BE32-E72D297353CC}">
              <c16:uniqueId val="{00000000-D893-4C1F-9C41-2975A470D2E4}"/>
            </c:ext>
          </c:extLst>
        </c:ser>
        <c:dLbls>
          <c:showLegendKey val="0"/>
          <c:showVal val="0"/>
          <c:showCatName val="0"/>
          <c:showSerName val="0"/>
          <c:showPercent val="0"/>
          <c:showBubbleSize val="0"/>
        </c:dLbls>
        <c:gapWidth val="150"/>
        <c:shape val="box"/>
        <c:axId val="1776866911"/>
        <c:axId val="1776867327"/>
        <c:axId val="0"/>
      </c:bar3DChart>
      <c:catAx>
        <c:axId val="1776866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7327"/>
        <c:crosses val="autoZero"/>
        <c:auto val="1"/>
        <c:lblAlgn val="ctr"/>
        <c:lblOffset val="100"/>
        <c:noMultiLvlLbl val="0"/>
      </c:catAx>
      <c:valAx>
        <c:axId val="17768673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6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PROCESOS'!$J$19:$K$19</c:f>
              <c:strCache>
                <c:ptCount val="2"/>
                <c:pt idx="0">
                  <c:v>Si</c:v>
                </c:pt>
                <c:pt idx="1">
                  <c:v>No</c:v>
                </c:pt>
              </c:strCache>
            </c:strRef>
          </c:cat>
          <c:val>
            <c:numRef>
              <c:f>'RESUMEN PROCESOS'!$J$53:$K$53</c:f>
              <c:numCache>
                <c:formatCode>0.00%</c:formatCode>
                <c:ptCount val="2"/>
                <c:pt idx="0">
                  <c:v>0.42236024844720499</c:v>
                </c:pt>
                <c:pt idx="1">
                  <c:v>0.3354037267080745</c:v>
                </c:pt>
              </c:numCache>
            </c:numRef>
          </c:val>
          <c:extLst>
            <c:ext xmlns:c16="http://schemas.microsoft.com/office/drawing/2014/chart" uri="{C3380CC4-5D6E-409C-BE32-E72D297353CC}">
              <c16:uniqueId val="{00000000-FE62-48C0-AA26-324AB2F045AF}"/>
            </c:ext>
          </c:extLst>
        </c:ser>
        <c:dLbls>
          <c:showLegendKey val="0"/>
          <c:showVal val="0"/>
          <c:showCatName val="0"/>
          <c:showSerName val="0"/>
          <c:showPercent val="0"/>
          <c:showBubbleSize val="0"/>
        </c:dLbls>
        <c:gapWidth val="150"/>
        <c:shape val="box"/>
        <c:axId val="1748676527"/>
        <c:axId val="1748674447"/>
        <c:axId val="0"/>
      </c:bar3DChart>
      <c:catAx>
        <c:axId val="17486765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4447"/>
        <c:crosses val="autoZero"/>
        <c:auto val="1"/>
        <c:lblAlgn val="ctr"/>
        <c:lblOffset val="100"/>
        <c:noMultiLvlLbl val="0"/>
      </c:catAx>
      <c:valAx>
        <c:axId val="174867444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6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Efectividad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PROCESOS'!$L$19:$N$19</c:f>
              <c:strCache>
                <c:ptCount val="3"/>
                <c:pt idx="0">
                  <c:v>No tiene controles</c:v>
                </c:pt>
                <c:pt idx="1">
                  <c:v>Si</c:v>
                </c:pt>
                <c:pt idx="2">
                  <c:v>No</c:v>
                </c:pt>
              </c:strCache>
            </c:strRef>
          </c:cat>
          <c:val>
            <c:numRef>
              <c:f>'RESUMEN PROCESOS'!$L$53:$N$53</c:f>
              <c:numCache>
                <c:formatCode>0.00%</c:formatCode>
                <c:ptCount val="3"/>
                <c:pt idx="0">
                  <c:v>3.7267080745341616E-2</c:v>
                </c:pt>
                <c:pt idx="1">
                  <c:v>0.36645962732919257</c:v>
                </c:pt>
                <c:pt idx="2">
                  <c:v>0.35403726708074534</c:v>
                </c:pt>
              </c:numCache>
            </c:numRef>
          </c:val>
          <c:extLst>
            <c:ext xmlns:c16="http://schemas.microsoft.com/office/drawing/2014/chart" uri="{C3380CC4-5D6E-409C-BE32-E72D297353CC}">
              <c16:uniqueId val="{00000000-ACA3-41D5-8B42-80ADE52736B1}"/>
            </c:ext>
          </c:extLst>
        </c:ser>
        <c:dLbls>
          <c:showLegendKey val="0"/>
          <c:showVal val="0"/>
          <c:showCatName val="0"/>
          <c:showSerName val="0"/>
          <c:showPercent val="0"/>
          <c:showBubbleSize val="0"/>
        </c:dLbls>
        <c:gapWidth val="150"/>
        <c:shape val="box"/>
        <c:axId val="1780340703"/>
        <c:axId val="1780338623"/>
        <c:axId val="0"/>
      </c:bar3DChart>
      <c:catAx>
        <c:axId val="178034070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38623"/>
        <c:crosses val="autoZero"/>
        <c:auto val="1"/>
        <c:lblAlgn val="ctr"/>
        <c:lblOffset val="100"/>
        <c:noMultiLvlLbl val="0"/>
      </c:catAx>
      <c:valAx>
        <c:axId val="178033862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40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Responsable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PROCESOS'!$R$19:$S$19</c:f>
              <c:strCache>
                <c:ptCount val="2"/>
                <c:pt idx="0">
                  <c:v>Si</c:v>
                </c:pt>
                <c:pt idx="1">
                  <c:v>No</c:v>
                </c:pt>
              </c:strCache>
            </c:strRef>
          </c:cat>
          <c:val>
            <c:numRef>
              <c:f>'RESUMEN PROCESOS'!$R$53:$S$53</c:f>
              <c:numCache>
                <c:formatCode>0.00%</c:formatCode>
                <c:ptCount val="2"/>
                <c:pt idx="0">
                  <c:v>0.74534161490683226</c:v>
                </c:pt>
                <c:pt idx="1">
                  <c:v>1.2422360248447204E-2</c:v>
                </c:pt>
              </c:numCache>
            </c:numRef>
          </c:val>
          <c:extLst>
            <c:ext xmlns:c16="http://schemas.microsoft.com/office/drawing/2014/chart" uri="{C3380CC4-5D6E-409C-BE32-E72D297353CC}">
              <c16:uniqueId val="{00000000-4734-43AA-9A6B-93D369F2DB34}"/>
            </c:ext>
          </c:extLst>
        </c:ser>
        <c:dLbls>
          <c:showLegendKey val="0"/>
          <c:showVal val="0"/>
          <c:showCatName val="0"/>
          <c:showSerName val="0"/>
          <c:showPercent val="0"/>
          <c:showBubbleSize val="0"/>
        </c:dLbls>
        <c:gapWidth val="150"/>
        <c:shape val="box"/>
        <c:axId val="1752688975"/>
        <c:axId val="1752677743"/>
        <c:axId val="0"/>
      </c:bar3DChart>
      <c:catAx>
        <c:axId val="17526889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77743"/>
        <c:crosses val="autoZero"/>
        <c:auto val="1"/>
        <c:lblAlgn val="ctr"/>
        <c:lblOffset val="100"/>
        <c:noMultiLvlLbl val="0"/>
      </c:catAx>
      <c:valAx>
        <c:axId val="175267774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88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PROCESOS'!$T$19:$U$19</c:f>
              <c:strCache>
                <c:ptCount val="2"/>
                <c:pt idx="0">
                  <c:v>Si</c:v>
                </c:pt>
                <c:pt idx="1">
                  <c:v>No</c:v>
                </c:pt>
              </c:strCache>
            </c:strRef>
          </c:cat>
          <c:val>
            <c:numRef>
              <c:f>'RESUMEN PROCESOS'!$T$53:$U$53</c:f>
              <c:numCache>
                <c:formatCode>0.00%</c:formatCode>
                <c:ptCount val="2"/>
                <c:pt idx="0">
                  <c:v>0.58385093167701863</c:v>
                </c:pt>
                <c:pt idx="1">
                  <c:v>0.17391304347826089</c:v>
                </c:pt>
              </c:numCache>
            </c:numRef>
          </c:val>
          <c:extLst>
            <c:ext xmlns:c16="http://schemas.microsoft.com/office/drawing/2014/chart" uri="{C3380CC4-5D6E-409C-BE32-E72D297353CC}">
              <c16:uniqueId val="{00000000-789C-44DF-B0D2-43370976C89F}"/>
            </c:ext>
          </c:extLst>
        </c:ser>
        <c:dLbls>
          <c:showLegendKey val="0"/>
          <c:showVal val="0"/>
          <c:showCatName val="0"/>
          <c:showSerName val="0"/>
          <c:showPercent val="0"/>
          <c:showBubbleSize val="0"/>
        </c:dLbls>
        <c:gapWidth val="150"/>
        <c:shape val="box"/>
        <c:axId val="1787467343"/>
        <c:axId val="1787465263"/>
        <c:axId val="0"/>
      </c:bar3DChart>
      <c:catAx>
        <c:axId val="17874673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5263"/>
        <c:crosses val="autoZero"/>
        <c:auto val="1"/>
        <c:lblAlgn val="ctr"/>
        <c:lblOffset val="100"/>
        <c:noMultiLvlLbl val="0"/>
      </c:catAx>
      <c:valAx>
        <c:axId val="178746526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7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Periodicidad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PROCESOS'!$V$19:$W$19</c:f>
              <c:strCache>
                <c:ptCount val="2"/>
                <c:pt idx="0">
                  <c:v>Si</c:v>
                </c:pt>
                <c:pt idx="1">
                  <c:v>No</c:v>
                </c:pt>
              </c:strCache>
            </c:strRef>
          </c:cat>
          <c:val>
            <c:numRef>
              <c:f>'RESUMEN PROCESOS'!$V$53:$W$53</c:f>
              <c:numCache>
                <c:formatCode>0.00%</c:formatCode>
                <c:ptCount val="2"/>
                <c:pt idx="0">
                  <c:v>0.68322981366459623</c:v>
                </c:pt>
                <c:pt idx="1">
                  <c:v>7.4534161490683232E-2</c:v>
                </c:pt>
              </c:numCache>
            </c:numRef>
          </c:val>
          <c:extLst>
            <c:ext xmlns:c16="http://schemas.microsoft.com/office/drawing/2014/chart" uri="{C3380CC4-5D6E-409C-BE32-E72D297353CC}">
              <c16:uniqueId val="{00000000-4EB9-493C-AD82-9E125C8F6B8F}"/>
            </c:ext>
          </c:extLst>
        </c:ser>
        <c:dLbls>
          <c:showLegendKey val="0"/>
          <c:showVal val="0"/>
          <c:showCatName val="0"/>
          <c:showSerName val="0"/>
          <c:showPercent val="0"/>
          <c:showBubbleSize val="0"/>
        </c:dLbls>
        <c:gapWidth val="150"/>
        <c:shape val="box"/>
        <c:axId val="1252795951"/>
        <c:axId val="1252796783"/>
        <c:axId val="0"/>
      </c:bar3DChart>
      <c:catAx>
        <c:axId val="12527959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6783"/>
        <c:crosses val="autoZero"/>
        <c:auto val="1"/>
        <c:lblAlgn val="ctr"/>
        <c:lblOffset val="100"/>
        <c:noMultiLvlLbl val="0"/>
      </c:catAx>
      <c:valAx>
        <c:axId val="1252796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5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PROCESOS'!$X$19:$Y$19</c:f>
              <c:strCache>
                <c:ptCount val="2"/>
                <c:pt idx="0">
                  <c:v>Si</c:v>
                </c:pt>
                <c:pt idx="1">
                  <c:v>No</c:v>
                </c:pt>
              </c:strCache>
            </c:strRef>
          </c:cat>
          <c:val>
            <c:numRef>
              <c:f>'RESUMEN PROCESOS'!$X$53:$Y$53</c:f>
              <c:numCache>
                <c:formatCode>0.00%</c:formatCode>
                <c:ptCount val="2"/>
                <c:pt idx="0">
                  <c:v>0.62732919254658381</c:v>
                </c:pt>
                <c:pt idx="1">
                  <c:v>0.13043478260869565</c:v>
                </c:pt>
              </c:numCache>
            </c:numRef>
          </c:val>
          <c:extLst>
            <c:ext xmlns:c16="http://schemas.microsoft.com/office/drawing/2014/chart" uri="{C3380CC4-5D6E-409C-BE32-E72D297353CC}">
              <c16:uniqueId val="{00000000-C94A-41A0-8363-5B47CAC200A3}"/>
            </c:ext>
          </c:extLst>
        </c:ser>
        <c:dLbls>
          <c:showLegendKey val="0"/>
          <c:showVal val="0"/>
          <c:showCatName val="0"/>
          <c:showSerName val="0"/>
          <c:showPercent val="0"/>
          <c:showBubbleSize val="0"/>
        </c:dLbls>
        <c:gapWidth val="150"/>
        <c:shape val="box"/>
        <c:axId val="1776864415"/>
        <c:axId val="1776863167"/>
        <c:axId val="0"/>
      </c:bar3DChart>
      <c:catAx>
        <c:axId val="1776864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3167"/>
        <c:crosses val="autoZero"/>
        <c:auto val="1"/>
        <c:lblAlgn val="ctr"/>
        <c:lblOffset val="100"/>
        <c:noMultiLvlLbl val="0"/>
      </c:catAx>
      <c:valAx>
        <c:axId val="1776863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4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Evidencias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PROCESOS'!$Z$19:$AA$19</c:f>
              <c:strCache>
                <c:ptCount val="2"/>
                <c:pt idx="0">
                  <c:v>Si</c:v>
                </c:pt>
                <c:pt idx="1">
                  <c:v>No</c:v>
                </c:pt>
              </c:strCache>
            </c:strRef>
          </c:cat>
          <c:val>
            <c:numRef>
              <c:f>'RESUMEN PROCESOS'!$Z$53:$AA$53</c:f>
              <c:numCache>
                <c:formatCode>0.00%</c:formatCode>
                <c:ptCount val="2"/>
                <c:pt idx="0">
                  <c:v>0.45341614906832295</c:v>
                </c:pt>
                <c:pt idx="1">
                  <c:v>0.30434782608695649</c:v>
                </c:pt>
              </c:numCache>
            </c:numRef>
          </c:val>
          <c:extLst>
            <c:ext xmlns:c16="http://schemas.microsoft.com/office/drawing/2014/chart" uri="{C3380CC4-5D6E-409C-BE32-E72D297353CC}">
              <c16:uniqueId val="{00000000-23BF-4FEE-9F34-7F6172BD1408}"/>
            </c:ext>
          </c:extLst>
        </c:ser>
        <c:dLbls>
          <c:showLegendKey val="0"/>
          <c:showVal val="0"/>
          <c:showCatName val="0"/>
          <c:showSerName val="0"/>
          <c:showPercent val="0"/>
          <c:showBubbleSize val="0"/>
        </c:dLbls>
        <c:gapWidth val="150"/>
        <c:shape val="box"/>
        <c:axId val="1746763695"/>
        <c:axId val="1746760783"/>
        <c:axId val="0"/>
      </c:bar3DChart>
      <c:catAx>
        <c:axId val="174676369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0783"/>
        <c:crosses val="autoZero"/>
        <c:auto val="1"/>
        <c:lblAlgn val="ctr"/>
        <c:lblOffset val="100"/>
        <c:noMultiLvlLbl val="0"/>
      </c:catAx>
      <c:valAx>
        <c:axId val="1746760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3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PROCESOS'!$AB$19:$AC$19</c:f>
              <c:strCache>
                <c:ptCount val="2"/>
                <c:pt idx="0">
                  <c:v>Si</c:v>
                </c:pt>
                <c:pt idx="1">
                  <c:v>No</c:v>
                </c:pt>
              </c:strCache>
            </c:strRef>
          </c:cat>
          <c:val>
            <c:numRef>
              <c:f>'RESUMEN PROCESOS'!$AB$53:$AC$53</c:f>
              <c:numCache>
                <c:formatCode>0.00%</c:formatCode>
                <c:ptCount val="2"/>
                <c:pt idx="0">
                  <c:v>0.39130434782608692</c:v>
                </c:pt>
                <c:pt idx="1">
                  <c:v>0.37267080745341613</c:v>
                </c:pt>
              </c:numCache>
            </c:numRef>
          </c:val>
          <c:extLst>
            <c:ext xmlns:c16="http://schemas.microsoft.com/office/drawing/2014/chart" uri="{C3380CC4-5D6E-409C-BE32-E72D297353CC}">
              <c16:uniqueId val="{00000000-1F8A-4BA8-8654-409804D6F2A7}"/>
            </c:ext>
          </c:extLst>
        </c:ser>
        <c:dLbls>
          <c:showLegendKey val="0"/>
          <c:showVal val="0"/>
          <c:showCatName val="0"/>
          <c:showSerName val="0"/>
          <c:showPercent val="0"/>
          <c:showBubbleSize val="0"/>
        </c:dLbls>
        <c:gapWidth val="150"/>
        <c:shape val="box"/>
        <c:axId val="1252804271"/>
        <c:axId val="1252807183"/>
        <c:axId val="0"/>
      </c:bar3DChart>
      <c:catAx>
        <c:axId val="12528042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7183"/>
        <c:crosses val="autoZero"/>
        <c:auto val="1"/>
        <c:lblAlgn val="ctr"/>
        <c:lblOffset val="100"/>
        <c:noMultiLvlLbl val="0"/>
      </c:catAx>
      <c:valAx>
        <c:axId val="12528071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4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Informe si propuso algúna acción</a:t>
            </a:r>
          </a:p>
        </c:rich>
      </c:tx>
      <c:layout>
        <c:manualLayout>
          <c:xMode val="edge"/>
          <c:yMode val="edge"/>
          <c:x val="0.16428234274608389"/>
          <c:y val="3.32986654314405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PROCESOS'!$AE$19:$AF$19</c:f>
              <c:strCache>
                <c:ptCount val="2"/>
                <c:pt idx="0">
                  <c:v>Si</c:v>
                </c:pt>
                <c:pt idx="1">
                  <c:v>No</c:v>
                </c:pt>
              </c:strCache>
            </c:strRef>
          </c:cat>
          <c:val>
            <c:numRef>
              <c:f>'RESUMEN PROCESOS'!$AE$53:$AF$53</c:f>
              <c:numCache>
                <c:formatCode>0.00%</c:formatCode>
                <c:ptCount val="2"/>
                <c:pt idx="0">
                  <c:v>0.50931677018633537</c:v>
                </c:pt>
                <c:pt idx="1">
                  <c:v>0.26708074534161486</c:v>
                </c:pt>
              </c:numCache>
            </c:numRef>
          </c:val>
          <c:extLst>
            <c:ext xmlns:c16="http://schemas.microsoft.com/office/drawing/2014/chart" uri="{C3380CC4-5D6E-409C-BE32-E72D297353CC}">
              <c16:uniqueId val="{00000000-BA11-4C51-8C2B-BC4FE5B35451}"/>
            </c:ext>
          </c:extLst>
        </c:ser>
        <c:dLbls>
          <c:showLegendKey val="0"/>
          <c:showVal val="0"/>
          <c:showCatName val="0"/>
          <c:showSerName val="0"/>
          <c:showPercent val="0"/>
          <c:showBubbleSize val="0"/>
        </c:dLbls>
        <c:gapWidth val="150"/>
        <c:shape val="box"/>
        <c:axId val="1520029247"/>
        <c:axId val="1520027167"/>
        <c:axId val="0"/>
      </c:bar3DChart>
      <c:catAx>
        <c:axId val="15200292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7167"/>
        <c:crosses val="autoZero"/>
        <c:auto val="1"/>
        <c:lblAlgn val="ctr"/>
        <c:lblOffset val="100"/>
        <c:noMultiLvlLbl val="0"/>
      </c:catAx>
      <c:valAx>
        <c:axId val="1520027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9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enunciaron acciones de mejora?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PROCESOS'!$AH$19:$AJ$19</c:f>
              <c:strCache>
                <c:ptCount val="3"/>
                <c:pt idx="0">
                  <c:v>No tiene controles</c:v>
                </c:pt>
                <c:pt idx="1">
                  <c:v>Si</c:v>
                </c:pt>
                <c:pt idx="2">
                  <c:v>No</c:v>
                </c:pt>
              </c:strCache>
            </c:strRef>
          </c:cat>
          <c:val>
            <c:numRef>
              <c:f>'RESUMEN PROCESOS'!$AH$53:$AJ$53</c:f>
              <c:numCache>
                <c:formatCode>0.00%</c:formatCode>
                <c:ptCount val="3"/>
                <c:pt idx="0">
                  <c:v>0</c:v>
                </c:pt>
                <c:pt idx="1">
                  <c:v>0.52173913043478259</c:v>
                </c:pt>
                <c:pt idx="2">
                  <c:v>0.2360248447204969</c:v>
                </c:pt>
              </c:numCache>
            </c:numRef>
          </c:val>
          <c:extLst>
            <c:ext xmlns:c16="http://schemas.microsoft.com/office/drawing/2014/chart" uri="{C3380CC4-5D6E-409C-BE32-E72D297353CC}">
              <c16:uniqueId val="{00000000-8015-4A41-8CC7-AE219BA58A36}"/>
            </c:ext>
          </c:extLst>
        </c:ser>
        <c:dLbls>
          <c:showLegendKey val="0"/>
          <c:showVal val="0"/>
          <c:showCatName val="0"/>
          <c:showSerName val="0"/>
          <c:showPercent val="0"/>
          <c:showBubbleSize val="0"/>
        </c:dLbls>
        <c:gapWidth val="150"/>
        <c:shape val="box"/>
        <c:axId val="1744010415"/>
        <c:axId val="1744014159"/>
        <c:axId val="0"/>
      </c:bar3DChart>
      <c:catAx>
        <c:axId val="1744010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4159"/>
        <c:crosses val="autoZero"/>
        <c:auto val="1"/>
        <c:lblAlgn val="ctr"/>
        <c:lblOffset val="100"/>
        <c:noMultiLvlLbl val="0"/>
      </c:catAx>
      <c:valAx>
        <c:axId val="174401415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0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¿Mejoraron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PROCESOS'!$AL$19:$AN$19</c:f>
              <c:strCache>
                <c:ptCount val="3"/>
                <c:pt idx="0">
                  <c:v>No tiene controles</c:v>
                </c:pt>
                <c:pt idx="1">
                  <c:v>Si</c:v>
                </c:pt>
                <c:pt idx="2">
                  <c:v>No</c:v>
                </c:pt>
              </c:strCache>
            </c:strRef>
          </c:cat>
          <c:val>
            <c:numRef>
              <c:f>'RESUMEN PROCESOS'!$AL$53:$AN$53</c:f>
              <c:numCache>
                <c:formatCode>0.00%</c:formatCode>
                <c:ptCount val="3"/>
                <c:pt idx="0">
                  <c:v>1.2422360248447204E-2</c:v>
                </c:pt>
                <c:pt idx="1">
                  <c:v>0.45962732919254662</c:v>
                </c:pt>
                <c:pt idx="2">
                  <c:v>0.39751552795031059</c:v>
                </c:pt>
              </c:numCache>
            </c:numRef>
          </c:val>
          <c:extLst>
            <c:ext xmlns:c16="http://schemas.microsoft.com/office/drawing/2014/chart" uri="{C3380CC4-5D6E-409C-BE32-E72D297353CC}">
              <c16:uniqueId val="{00000000-F874-495F-8F5F-5F287FB5BC0A}"/>
            </c:ext>
          </c:extLst>
        </c:ser>
        <c:dLbls>
          <c:showLegendKey val="0"/>
          <c:showVal val="0"/>
          <c:showCatName val="0"/>
          <c:showSerName val="0"/>
          <c:showPercent val="0"/>
          <c:showBubbleSize val="0"/>
        </c:dLbls>
        <c:gapWidth val="150"/>
        <c:shape val="box"/>
        <c:axId val="1743737023"/>
        <c:axId val="1743749087"/>
        <c:axId val="0"/>
      </c:bar3DChart>
      <c:catAx>
        <c:axId val="17437370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49087"/>
        <c:crosses val="autoZero"/>
        <c:auto val="1"/>
        <c:lblAlgn val="ctr"/>
        <c:lblOffset val="100"/>
        <c:noMultiLvlLbl val="0"/>
      </c:catAx>
      <c:valAx>
        <c:axId val="174374908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37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ESTATEGICO</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1964-4F8C-9D7D-D22E06B07BA5}"/>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1964-4F8C-9D7D-D22E06B07B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ALERTAS'!$C$3:$F$3</c:f>
              <c:strCache>
                <c:ptCount val="4"/>
                <c:pt idx="0">
                  <c:v>Si</c:v>
                </c:pt>
                <c:pt idx="1">
                  <c:v>No</c:v>
                </c:pt>
                <c:pt idx="2">
                  <c:v>Si</c:v>
                </c:pt>
                <c:pt idx="3">
                  <c:v>No</c:v>
                </c:pt>
              </c:strCache>
            </c:strRef>
          </c:cat>
          <c:val>
            <c:numRef>
              <c:f>'RESUMEN ALERTAS'!$C$9:$F$9</c:f>
              <c:numCache>
                <c:formatCode>General</c:formatCode>
                <c:ptCount val="4"/>
                <c:pt idx="0">
                  <c:v>3</c:v>
                </c:pt>
                <c:pt idx="1">
                  <c:v>1</c:v>
                </c:pt>
                <c:pt idx="2">
                  <c:v>0</c:v>
                </c:pt>
                <c:pt idx="3">
                  <c:v>4</c:v>
                </c:pt>
              </c:numCache>
            </c:numRef>
          </c:val>
          <c:extLst>
            <c:ext xmlns:c16="http://schemas.microsoft.com/office/drawing/2014/chart" uri="{C3380CC4-5D6E-409C-BE32-E72D297353CC}">
              <c16:uniqueId val="{00000004-1964-4F8C-9D7D-D22E06B07BA5}"/>
            </c:ext>
          </c:extLst>
        </c:ser>
        <c:dLbls>
          <c:showLegendKey val="0"/>
          <c:showVal val="0"/>
          <c:showCatName val="0"/>
          <c:showSerName val="0"/>
          <c:showPercent val="0"/>
          <c:showBubbleSize val="0"/>
        </c:dLbls>
        <c:gapWidth val="150"/>
        <c:shape val="box"/>
        <c:axId val="73307600"/>
        <c:axId val="73293456"/>
        <c:axId val="0"/>
      </c:bar3DChart>
      <c:catAx>
        <c:axId val="733076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293456"/>
        <c:crosses val="autoZero"/>
        <c:auto val="1"/>
        <c:lblAlgn val="ctr"/>
        <c:lblOffset val="100"/>
        <c:noMultiLvlLbl val="0"/>
      </c:catAx>
      <c:valAx>
        <c:axId val="73293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30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MISIONAL</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E384-4800-B4F0-A6E418C3539A}"/>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E384-4800-B4F0-A6E418C3539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ALERTAS'!$C$13:$F$13</c:f>
              <c:strCache>
                <c:ptCount val="4"/>
                <c:pt idx="0">
                  <c:v>Si</c:v>
                </c:pt>
                <c:pt idx="1">
                  <c:v>No</c:v>
                </c:pt>
                <c:pt idx="2">
                  <c:v>Si</c:v>
                </c:pt>
                <c:pt idx="3">
                  <c:v>No</c:v>
                </c:pt>
              </c:strCache>
            </c:strRef>
          </c:cat>
          <c:val>
            <c:numRef>
              <c:f>'RESUMEN ALERTAS'!$C$21:$F$21</c:f>
              <c:numCache>
                <c:formatCode>General</c:formatCode>
                <c:ptCount val="4"/>
                <c:pt idx="0">
                  <c:v>2</c:v>
                </c:pt>
                <c:pt idx="1">
                  <c:v>3</c:v>
                </c:pt>
                <c:pt idx="2">
                  <c:v>0</c:v>
                </c:pt>
                <c:pt idx="3">
                  <c:v>5</c:v>
                </c:pt>
              </c:numCache>
            </c:numRef>
          </c:val>
          <c:extLst>
            <c:ext xmlns:c16="http://schemas.microsoft.com/office/drawing/2014/chart" uri="{C3380CC4-5D6E-409C-BE32-E72D297353CC}">
              <c16:uniqueId val="{00000004-E384-4800-B4F0-A6E418C3539A}"/>
            </c:ext>
          </c:extLst>
        </c:ser>
        <c:dLbls>
          <c:showLegendKey val="0"/>
          <c:showVal val="0"/>
          <c:showCatName val="0"/>
          <c:showSerName val="0"/>
          <c:showPercent val="0"/>
          <c:showBubbleSize val="0"/>
        </c:dLbls>
        <c:gapWidth val="150"/>
        <c:shape val="box"/>
        <c:axId val="1879315168"/>
        <c:axId val="1879270240"/>
        <c:axId val="0"/>
      </c:bar3DChart>
      <c:catAx>
        <c:axId val="18793151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79270240"/>
        <c:crosses val="autoZero"/>
        <c:auto val="1"/>
        <c:lblAlgn val="ctr"/>
        <c:lblOffset val="100"/>
        <c:noMultiLvlLbl val="0"/>
      </c:catAx>
      <c:valAx>
        <c:axId val="1879270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79315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APOYO</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F1F9-4A64-A658-64D58311E105}"/>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F1F9-4A64-A658-64D58311E1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ALERTAS'!$C$25:$F$25</c:f>
              <c:strCache>
                <c:ptCount val="4"/>
                <c:pt idx="0">
                  <c:v>Si</c:v>
                </c:pt>
                <c:pt idx="1">
                  <c:v>No</c:v>
                </c:pt>
                <c:pt idx="2">
                  <c:v>Si</c:v>
                </c:pt>
                <c:pt idx="3">
                  <c:v>No</c:v>
                </c:pt>
              </c:strCache>
            </c:strRef>
          </c:cat>
          <c:val>
            <c:numRef>
              <c:f>'RESUMEN ALERTAS'!$C$33:$F$33</c:f>
              <c:numCache>
                <c:formatCode>General</c:formatCode>
                <c:ptCount val="4"/>
                <c:pt idx="0">
                  <c:v>3</c:v>
                </c:pt>
                <c:pt idx="1">
                  <c:v>1</c:v>
                </c:pt>
                <c:pt idx="2">
                  <c:v>1</c:v>
                </c:pt>
                <c:pt idx="3">
                  <c:v>3</c:v>
                </c:pt>
              </c:numCache>
            </c:numRef>
          </c:val>
          <c:extLst>
            <c:ext xmlns:c16="http://schemas.microsoft.com/office/drawing/2014/chart" uri="{C3380CC4-5D6E-409C-BE32-E72D297353CC}">
              <c16:uniqueId val="{00000004-F1F9-4A64-A658-64D58311E105}"/>
            </c:ext>
          </c:extLst>
        </c:ser>
        <c:dLbls>
          <c:showLegendKey val="0"/>
          <c:showVal val="0"/>
          <c:showCatName val="0"/>
          <c:showSerName val="0"/>
          <c:showPercent val="0"/>
          <c:showBubbleSize val="0"/>
        </c:dLbls>
        <c:gapWidth val="150"/>
        <c:shape val="box"/>
        <c:axId val="134545376"/>
        <c:axId val="134539552"/>
        <c:axId val="0"/>
      </c:bar3DChart>
      <c:catAx>
        <c:axId val="134545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539552"/>
        <c:crosses val="autoZero"/>
        <c:auto val="1"/>
        <c:lblAlgn val="ctr"/>
        <c:lblOffset val="100"/>
        <c:noMultiLvlLbl val="0"/>
      </c:catAx>
      <c:valAx>
        <c:axId val="134539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545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OTROS</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59CF-4FAD-AA33-83BFB51BB342}"/>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59CF-4FAD-AA33-83BFB51BB34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ALERTAS'!$C$37:$F$37</c:f>
              <c:strCache>
                <c:ptCount val="4"/>
                <c:pt idx="0">
                  <c:v>Si</c:v>
                </c:pt>
                <c:pt idx="1">
                  <c:v>No</c:v>
                </c:pt>
                <c:pt idx="2">
                  <c:v>Si</c:v>
                </c:pt>
                <c:pt idx="3">
                  <c:v>No</c:v>
                </c:pt>
              </c:strCache>
            </c:strRef>
          </c:cat>
          <c:val>
            <c:numRef>
              <c:f>'RESUMEN ALERTAS'!$C$44:$F$44</c:f>
              <c:numCache>
                <c:formatCode>General</c:formatCode>
                <c:ptCount val="4"/>
                <c:pt idx="0">
                  <c:v>1</c:v>
                </c:pt>
                <c:pt idx="1">
                  <c:v>2</c:v>
                </c:pt>
                <c:pt idx="2">
                  <c:v>0</c:v>
                </c:pt>
                <c:pt idx="3">
                  <c:v>3</c:v>
                </c:pt>
              </c:numCache>
            </c:numRef>
          </c:val>
          <c:extLst>
            <c:ext xmlns:c16="http://schemas.microsoft.com/office/drawing/2014/chart" uri="{C3380CC4-5D6E-409C-BE32-E72D297353CC}">
              <c16:uniqueId val="{00000004-59CF-4FAD-AA33-83BFB51BB342}"/>
            </c:ext>
          </c:extLst>
        </c:ser>
        <c:dLbls>
          <c:showLegendKey val="0"/>
          <c:showVal val="0"/>
          <c:showCatName val="0"/>
          <c:showSerName val="0"/>
          <c:showPercent val="0"/>
          <c:showBubbleSize val="0"/>
        </c:dLbls>
        <c:gapWidth val="150"/>
        <c:shape val="box"/>
        <c:axId val="60089264"/>
        <c:axId val="60098832"/>
        <c:axId val="0"/>
      </c:bar3DChart>
      <c:catAx>
        <c:axId val="600892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098832"/>
        <c:crosses val="autoZero"/>
        <c:auto val="1"/>
        <c:lblAlgn val="ctr"/>
        <c:lblOffset val="100"/>
        <c:noMultiLvlLbl val="0"/>
      </c:catAx>
      <c:valAx>
        <c:axId val="60098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089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66AFAEEF-2591-4DF2-8A56-5F8D1433B27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086" y="4182"/>
          <a:ext cx="743766" cy="59055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15A91849-74D2-4573-B798-D9F0F581713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9144FBFE-8635-4896-9B16-39809B2C3C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CF513B2D-80C0-48FE-BC85-2C747AA2770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C743495B-EE1B-4DBA-94A4-2EB0692AFBB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96B057AE-7BBF-4208-BAA8-5261AFCC28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EF01BA00-9365-430F-AA44-019A363F43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9F4F64E1-B1AA-4116-8B30-8DA6C465500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EB8B61BF-3520-42CB-9E1E-E52F96C8D38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60F4244F-C607-41AA-A7D5-9C8B74B0F92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F6D6E8A4-2B7D-4AE1-8F3F-E1D89E8AA1F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4BA178FD-C33B-44B6-8416-401C2ECCBB5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07DCB53B-6A40-4E5A-962B-13756D042C9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E73B5991-0B7C-47C2-A13E-B12D2C349D0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A9A076FC-5B13-4120-9D30-1C23A1943E3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FBE714B2-E98A-4CC2-B94D-D6B1A9BE9A9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ECFE559D-90ED-4B29-BC85-92D6305556B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EE19641F-E5BB-455C-AEBA-18F98139566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4EE18F71-AD2E-47DF-8C92-12566C5E0AB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64F33B2A-EE19-4C9A-81FC-BCFEC45B38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42746DFD-AA1B-4503-B860-D75CDD14035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B923100A-61ED-4C49-A505-9D95AE76EAC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2C025A47-A069-4ADF-B7BF-F3DA04F6F46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24.xml><?xml version="1.0" encoding="utf-8"?>
<xdr:wsDr xmlns:xdr="http://schemas.openxmlformats.org/drawingml/2006/spreadsheetDrawing" xmlns:a="http://schemas.openxmlformats.org/drawingml/2006/main">
  <xdr:twoCellAnchor>
    <xdr:from>
      <xdr:col>3</xdr:col>
      <xdr:colOff>678656</xdr:colOff>
      <xdr:row>43</xdr:row>
      <xdr:rowOff>104775</xdr:rowOff>
    </xdr:from>
    <xdr:to>
      <xdr:col>8</xdr:col>
      <xdr:colOff>666749</xdr:colOff>
      <xdr:row>51</xdr:row>
      <xdr:rowOff>154781</xdr:rowOff>
    </xdr:to>
    <xdr:graphicFrame macro="">
      <xdr:nvGraphicFramePr>
        <xdr:cNvPr id="2" name="Gráfico 1">
          <a:extLst>
            <a:ext uri="{FF2B5EF4-FFF2-40B4-BE49-F238E27FC236}">
              <a16:creationId xmlns:a16="http://schemas.microsoft.com/office/drawing/2014/main" id="{EF6F9D8C-92B8-4BE2-AB7A-CBD3CFB8B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714374</xdr:colOff>
      <xdr:row>43</xdr:row>
      <xdr:rowOff>92869</xdr:rowOff>
    </xdr:from>
    <xdr:to>
      <xdr:col>11</xdr:col>
      <xdr:colOff>71437</xdr:colOff>
      <xdr:row>51</xdr:row>
      <xdr:rowOff>166687</xdr:rowOff>
    </xdr:to>
    <xdr:graphicFrame macro="">
      <xdr:nvGraphicFramePr>
        <xdr:cNvPr id="3" name="Gráfico 2">
          <a:extLst>
            <a:ext uri="{FF2B5EF4-FFF2-40B4-BE49-F238E27FC236}">
              <a16:creationId xmlns:a16="http://schemas.microsoft.com/office/drawing/2014/main" id="{663EAC57-F8E1-43C4-9BBF-1CA4C2CC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130968</xdr:colOff>
      <xdr:row>43</xdr:row>
      <xdr:rowOff>80963</xdr:rowOff>
    </xdr:from>
    <xdr:to>
      <xdr:col>14</xdr:col>
      <xdr:colOff>71437</xdr:colOff>
      <xdr:row>52</xdr:row>
      <xdr:rowOff>23812</xdr:rowOff>
    </xdr:to>
    <xdr:graphicFrame macro="">
      <xdr:nvGraphicFramePr>
        <xdr:cNvPr id="4" name="Gráfico 3">
          <a:extLst>
            <a:ext uri="{FF2B5EF4-FFF2-40B4-BE49-F238E27FC236}">
              <a16:creationId xmlns:a16="http://schemas.microsoft.com/office/drawing/2014/main" id="{C97B8AFF-090D-4417-9695-0F376DACC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559593</xdr:colOff>
      <xdr:row>43</xdr:row>
      <xdr:rowOff>57150</xdr:rowOff>
    </xdr:from>
    <xdr:to>
      <xdr:col>19</xdr:col>
      <xdr:colOff>-1</xdr:colOff>
      <xdr:row>52</xdr:row>
      <xdr:rowOff>-1</xdr:rowOff>
    </xdr:to>
    <xdr:graphicFrame macro="">
      <xdr:nvGraphicFramePr>
        <xdr:cNvPr id="5" name="Gráfico 4">
          <a:extLst>
            <a:ext uri="{FF2B5EF4-FFF2-40B4-BE49-F238E27FC236}">
              <a16:creationId xmlns:a16="http://schemas.microsoft.com/office/drawing/2014/main" id="{8C27D8FA-15CD-4629-B6A1-AB7E0BC84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11906</xdr:colOff>
      <xdr:row>43</xdr:row>
      <xdr:rowOff>57152</xdr:rowOff>
    </xdr:from>
    <xdr:to>
      <xdr:col>21</xdr:col>
      <xdr:colOff>107156</xdr:colOff>
      <xdr:row>51</xdr:row>
      <xdr:rowOff>154782</xdr:rowOff>
    </xdr:to>
    <xdr:graphicFrame macro="">
      <xdr:nvGraphicFramePr>
        <xdr:cNvPr id="6" name="Gráfico 5">
          <a:extLst>
            <a:ext uri="{FF2B5EF4-FFF2-40B4-BE49-F238E27FC236}">
              <a16:creationId xmlns:a16="http://schemas.microsoft.com/office/drawing/2014/main" id="{6CA921B4-A64A-4773-9CA9-3FAD98275C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130969</xdr:colOff>
      <xdr:row>43</xdr:row>
      <xdr:rowOff>57150</xdr:rowOff>
    </xdr:from>
    <xdr:to>
      <xdr:col>23</xdr:col>
      <xdr:colOff>59531</xdr:colOff>
      <xdr:row>51</xdr:row>
      <xdr:rowOff>166687</xdr:rowOff>
    </xdr:to>
    <xdr:graphicFrame macro="">
      <xdr:nvGraphicFramePr>
        <xdr:cNvPr id="7" name="Gráfico 6">
          <a:extLst>
            <a:ext uri="{FF2B5EF4-FFF2-40B4-BE49-F238E27FC236}">
              <a16:creationId xmlns:a16="http://schemas.microsoft.com/office/drawing/2014/main" id="{81BB1633-A82B-490C-8C27-8E8B5C210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83343</xdr:colOff>
      <xdr:row>43</xdr:row>
      <xdr:rowOff>45245</xdr:rowOff>
    </xdr:from>
    <xdr:to>
      <xdr:col>25</xdr:col>
      <xdr:colOff>35718</xdr:colOff>
      <xdr:row>51</xdr:row>
      <xdr:rowOff>154781</xdr:rowOff>
    </xdr:to>
    <xdr:graphicFrame macro="">
      <xdr:nvGraphicFramePr>
        <xdr:cNvPr id="8" name="Gráfico 7">
          <a:extLst>
            <a:ext uri="{FF2B5EF4-FFF2-40B4-BE49-F238E27FC236}">
              <a16:creationId xmlns:a16="http://schemas.microsoft.com/office/drawing/2014/main" id="{CEADA84A-17DD-480A-A24F-DD91FF03C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71437</xdr:colOff>
      <xdr:row>43</xdr:row>
      <xdr:rowOff>57151</xdr:rowOff>
    </xdr:from>
    <xdr:to>
      <xdr:col>27</xdr:col>
      <xdr:colOff>11906</xdr:colOff>
      <xdr:row>51</xdr:row>
      <xdr:rowOff>154781</xdr:rowOff>
    </xdr:to>
    <xdr:graphicFrame macro="">
      <xdr:nvGraphicFramePr>
        <xdr:cNvPr id="9" name="Gráfico 8">
          <a:extLst>
            <a:ext uri="{FF2B5EF4-FFF2-40B4-BE49-F238E27FC236}">
              <a16:creationId xmlns:a16="http://schemas.microsoft.com/office/drawing/2014/main" id="{97A7C219-431C-4829-BD57-6B6741F1A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27</xdr:col>
      <xdr:colOff>53577</xdr:colOff>
      <xdr:row>43</xdr:row>
      <xdr:rowOff>45244</xdr:rowOff>
    </xdr:from>
    <xdr:to>
      <xdr:col>29</xdr:col>
      <xdr:colOff>23812</xdr:colOff>
      <xdr:row>51</xdr:row>
      <xdr:rowOff>142874</xdr:rowOff>
    </xdr:to>
    <xdr:graphicFrame macro="">
      <xdr:nvGraphicFramePr>
        <xdr:cNvPr id="10" name="Gráfico 9">
          <a:extLst>
            <a:ext uri="{FF2B5EF4-FFF2-40B4-BE49-F238E27FC236}">
              <a16:creationId xmlns:a16="http://schemas.microsoft.com/office/drawing/2014/main" id="{D32290FD-AE8B-4D3D-AFAD-6655F19C56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577452</xdr:colOff>
      <xdr:row>43</xdr:row>
      <xdr:rowOff>45245</xdr:rowOff>
    </xdr:from>
    <xdr:to>
      <xdr:col>32</xdr:col>
      <xdr:colOff>202406</xdr:colOff>
      <xdr:row>51</xdr:row>
      <xdr:rowOff>166687</xdr:rowOff>
    </xdr:to>
    <xdr:graphicFrame macro="">
      <xdr:nvGraphicFramePr>
        <xdr:cNvPr id="11" name="Gráfico 10">
          <a:extLst>
            <a:ext uri="{FF2B5EF4-FFF2-40B4-BE49-F238E27FC236}">
              <a16:creationId xmlns:a16="http://schemas.microsoft.com/office/drawing/2014/main" id="{9048535C-0259-4F70-8575-BD6941C8E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32</xdr:col>
      <xdr:colOff>625077</xdr:colOff>
      <xdr:row>43</xdr:row>
      <xdr:rowOff>21432</xdr:rowOff>
    </xdr:from>
    <xdr:to>
      <xdr:col>36</xdr:col>
      <xdr:colOff>250031</xdr:colOff>
      <xdr:row>51</xdr:row>
      <xdr:rowOff>178593</xdr:rowOff>
    </xdr:to>
    <xdr:graphicFrame macro="">
      <xdr:nvGraphicFramePr>
        <xdr:cNvPr id="12" name="Gráfico 11">
          <a:extLst>
            <a:ext uri="{FF2B5EF4-FFF2-40B4-BE49-F238E27FC236}">
              <a16:creationId xmlns:a16="http://schemas.microsoft.com/office/drawing/2014/main" id="{9885894D-C12F-47FD-AA32-F1C1EB1B7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36</xdr:col>
      <xdr:colOff>482202</xdr:colOff>
      <xdr:row>43</xdr:row>
      <xdr:rowOff>23812</xdr:rowOff>
    </xdr:from>
    <xdr:to>
      <xdr:col>40</xdr:col>
      <xdr:colOff>380999</xdr:colOff>
      <xdr:row>51</xdr:row>
      <xdr:rowOff>154781</xdr:rowOff>
    </xdr:to>
    <xdr:graphicFrame macro="">
      <xdr:nvGraphicFramePr>
        <xdr:cNvPr id="13" name="Gráfico 12">
          <a:extLst>
            <a:ext uri="{FF2B5EF4-FFF2-40B4-BE49-F238E27FC236}">
              <a16:creationId xmlns:a16="http://schemas.microsoft.com/office/drawing/2014/main" id="{7D0F9363-0327-42D5-9290-FDF534468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678656</xdr:colOff>
      <xdr:row>55</xdr:row>
      <xdr:rowOff>104775</xdr:rowOff>
    </xdr:from>
    <xdr:to>
      <xdr:col>8</xdr:col>
      <xdr:colOff>666749</xdr:colOff>
      <xdr:row>63</xdr:row>
      <xdr:rowOff>154781</xdr:rowOff>
    </xdr:to>
    <xdr:graphicFrame macro="">
      <xdr:nvGraphicFramePr>
        <xdr:cNvPr id="2" name="Gráfico 1">
          <a:extLst>
            <a:ext uri="{FF2B5EF4-FFF2-40B4-BE49-F238E27FC236}">
              <a16:creationId xmlns:a16="http://schemas.microsoft.com/office/drawing/2014/main" id="{0203E3F2-D9C2-46EE-9265-18EEBB053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714374</xdr:colOff>
      <xdr:row>55</xdr:row>
      <xdr:rowOff>92869</xdr:rowOff>
    </xdr:from>
    <xdr:to>
      <xdr:col>11</xdr:col>
      <xdr:colOff>71437</xdr:colOff>
      <xdr:row>63</xdr:row>
      <xdr:rowOff>166687</xdr:rowOff>
    </xdr:to>
    <xdr:graphicFrame macro="">
      <xdr:nvGraphicFramePr>
        <xdr:cNvPr id="3" name="Gráfico 2">
          <a:extLst>
            <a:ext uri="{FF2B5EF4-FFF2-40B4-BE49-F238E27FC236}">
              <a16:creationId xmlns:a16="http://schemas.microsoft.com/office/drawing/2014/main" id="{11C8220A-6615-4F73-9006-D2ABB226C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130968</xdr:colOff>
      <xdr:row>55</xdr:row>
      <xdr:rowOff>80963</xdr:rowOff>
    </xdr:from>
    <xdr:to>
      <xdr:col>14</xdr:col>
      <xdr:colOff>71437</xdr:colOff>
      <xdr:row>64</xdr:row>
      <xdr:rowOff>23812</xdr:rowOff>
    </xdr:to>
    <xdr:graphicFrame macro="">
      <xdr:nvGraphicFramePr>
        <xdr:cNvPr id="4" name="Gráfico 3">
          <a:extLst>
            <a:ext uri="{FF2B5EF4-FFF2-40B4-BE49-F238E27FC236}">
              <a16:creationId xmlns:a16="http://schemas.microsoft.com/office/drawing/2014/main" id="{DB0CF61C-C655-43C7-8252-4B82C670F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559593</xdr:colOff>
      <xdr:row>55</xdr:row>
      <xdr:rowOff>57150</xdr:rowOff>
    </xdr:from>
    <xdr:to>
      <xdr:col>19</xdr:col>
      <xdr:colOff>-1</xdr:colOff>
      <xdr:row>64</xdr:row>
      <xdr:rowOff>-1</xdr:rowOff>
    </xdr:to>
    <xdr:graphicFrame macro="">
      <xdr:nvGraphicFramePr>
        <xdr:cNvPr id="5" name="Gráfico 4">
          <a:extLst>
            <a:ext uri="{FF2B5EF4-FFF2-40B4-BE49-F238E27FC236}">
              <a16:creationId xmlns:a16="http://schemas.microsoft.com/office/drawing/2014/main" id="{90D7436A-4378-4FFF-BCD1-67C19E4C0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11906</xdr:colOff>
      <xdr:row>55</xdr:row>
      <xdr:rowOff>57152</xdr:rowOff>
    </xdr:from>
    <xdr:to>
      <xdr:col>21</xdr:col>
      <xdr:colOff>107156</xdr:colOff>
      <xdr:row>63</xdr:row>
      <xdr:rowOff>154782</xdr:rowOff>
    </xdr:to>
    <xdr:graphicFrame macro="">
      <xdr:nvGraphicFramePr>
        <xdr:cNvPr id="6" name="Gráfico 5">
          <a:extLst>
            <a:ext uri="{FF2B5EF4-FFF2-40B4-BE49-F238E27FC236}">
              <a16:creationId xmlns:a16="http://schemas.microsoft.com/office/drawing/2014/main" id="{84138760-08D5-444C-9D79-CF55571DC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130969</xdr:colOff>
      <xdr:row>55</xdr:row>
      <xdr:rowOff>57150</xdr:rowOff>
    </xdr:from>
    <xdr:to>
      <xdr:col>23</xdr:col>
      <xdr:colOff>59531</xdr:colOff>
      <xdr:row>63</xdr:row>
      <xdr:rowOff>166687</xdr:rowOff>
    </xdr:to>
    <xdr:graphicFrame macro="">
      <xdr:nvGraphicFramePr>
        <xdr:cNvPr id="7" name="Gráfico 6">
          <a:extLst>
            <a:ext uri="{FF2B5EF4-FFF2-40B4-BE49-F238E27FC236}">
              <a16:creationId xmlns:a16="http://schemas.microsoft.com/office/drawing/2014/main" id="{81805FA1-71F3-462A-A554-D13FFD754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83343</xdr:colOff>
      <xdr:row>55</xdr:row>
      <xdr:rowOff>45245</xdr:rowOff>
    </xdr:from>
    <xdr:to>
      <xdr:col>25</xdr:col>
      <xdr:colOff>35718</xdr:colOff>
      <xdr:row>63</xdr:row>
      <xdr:rowOff>154781</xdr:rowOff>
    </xdr:to>
    <xdr:graphicFrame macro="">
      <xdr:nvGraphicFramePr>
        <xdr:cNvPr id="8" name="Gráfico 7">
          <a:extLst>
            <a:ext uri="{FF2B5EF4-FFF2-40B4-BE49-F238E27FC236}">
              <a16:creationId xmlns:a16="http://schemas.microsoft.com/office/drawing/2014/main" id="{6E4C5644-16E0-4E5A-AC13-8827770E6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71437</xdr:colOff>
      <xdr:row>55</xdr:row>
      <xdr:rowOff>57151</xdr:rowOff>
    </xdr:from>
    <xdr:to>
      <xdr:col>27</xdr:col>
      <xdr:colOff>11906</xdr:colOff>
      <xdr:row>63</xdr:row>
      <xdr:rowOff>154781</xdr:rowOff>
    </xdr:to>
    <xdr:graphicFrame macro="">
      <xdr:nvGraphicFramePr>
        <xdr:cNvPr id="9" name="Gráfico 8">
          <a:extLst>
            <a:ext uri="{FF2B5EF4-FFF2-40B4-BE49-F238E27FC236}">
              <a16:creationId xmlns:a16="http://schemas.microsoft.com/office/drawing/2014/main" id="{7C08D4DF-DC75-4F3C-B27A-E1D73ECC1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27</xdr:col>
      <xdr:colOff>53577</xdr:colOff>
      <xdr:row>55</xdr:row>
      <xdr:rowOff>45244</xdr:rowOff>
    </xdr:from>
    <xdr:to>
      <xdr:col>29</xdr:col>
      <xdr:colOff>23812</xdr:colOff>
      <xdr:row>63</xdr:row>
      <xdr:rowOff>142874</xdr:rowOff>
    </xdr:to>
    <xdr:graphicFrame macro="">
      <xdr:nvGraphicFramePr>
        <xdr:cNvPr id="10" name="Gráfico 9">
          <a:extLst>
            <a:ext uri="{FF2B5EF4-FFF2-40B4-BE49-F238E27FC236}">
              <a16:creationId xmlns:a16="http://schemas.microsoft.com/office/drawing/2014/main" id="{DCDE9F91-D892-46E4-A04A-938B27BFBD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577452</xdr:colOff>
      <xdr:row>55</xdr:row>
      <xdr:rowOff>45245</xdr:rowOff>
    </xdr:from>
    <xdr:to>
      <xdr:col>32</xdr:col>
      <xdr:colOff>202406</xdr:colOff>
      <xdr:row>63</xdr:row>
      <xdr:rowOff>166687</xdr:rowOff>
    </xdr:to>
    <xdr:graphicFrame macro="">
      <xdr:nvGraphicFramePr>
        <xdr:cNvPr id="11" name="Gráfico 10">
          <a:extLst>
            <a:ext uri="{FF2B5EF4-FFF2-40B4-BE49-F238E27FC236}">
              <a16:creationId xmlns:a16="http://schemas.microsoft.com/office/drawing/2014/main" id="{73AB5131-7D54-4E59-A51B-4839D7820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32</xdr:col>
      <xdr:colOff>625077</xdr:colOff>
      <xdr:row>55</xdr:row>
      <xdr:rowOff>21432</xdr:rowOff>
    </xdr:from>
    <xdr:to>
      <xdr:col>36</xdr:col>
      <xdr:colOff>250031</xdr:colOff>
      <xdr:row>63</xdr:row>
      <xdr:rowOff>178593</xdr:rowOff>
    </xdr:to>
    <xdr:graphicFrame macro="">
      <xdr:nvGraphicFramePr>
        <xdr:cNvPr id="12" name="Gráfico 11">
          <a:extLst>
            <a:ext uri="{FF2B5EF4-FFF2-40B4-BE49-F238E27FC236}">
              <a16:creationId xmlns:a16="http://schemas.microsoft.com/office/drawing/2014/main" id="{1ECFDED8-E0BA-4DC6-86FF-0D5A58A2C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36</xdr:col>
      <xdr:colOff>482202</xdr:colOff>
      <xdr:row>55</xdr:row>
      <xdr:rowOff>23812</xdr:rowOff>
    </xdr:from>
    <xdr:to>
      <xdr:col>40</xdr:col>
      <xdr:colOff>380999</xdr:colOff>
      <xdr:row>63</xdr:row>
      <xdr:rowOff>154781</xdr:rowOff>
    </xdr:to>
    <xdr:graphicFrame macro="">
      <xdr:nvGraphicFramePr>
        <xdr:cNvPr id="13" name="Gráfico 12">
          <a:extLst>
            <a:ext uri="{FF2B5EF4-FFF2-40B4-BE49-F238E27FC236}">
              <a16:creationId xmlns:a16="http://schemas.microsoft.com/office/drawing/2014/main" id="{48B60A41-EF7F-448D-A19C-D286E4EA6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438150</xdr:colOff>
      <xdr:row>0</xdr:row>
      <xdr:rowOff>9525</xdr:rowOff>
    </xdr:from>
    <xdr:to>
      <xdr:col>13</xdr:col>
      <xdr:colOff>438150</xdr:colOff>
      <xdr:row>9</xdr:row>
      <xdr:rowOff>57150</xdr:rowOff>
    </xdr:to>
    <xdr:graphicFrame macro="">
      <xdr:nvGraphicFramePr>
        <xdr:cNvPr id="2" name="Gráfico 1">
          <a:extLst>
            <a:ext uri="{FF2B5EF4-FFF2-40B4-BE49-F238E27FC236}">
              <a16:creationId xmlns:a16="http://schemas.microsoft.com/office/drawing/2014/main" id="{24C2BB81-B1FB-4F94-9A08-2CFD3F6F2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428625</xdr:colOff>
      <xdr:row>10</xdr:row>
      <xdr:rowOff>23812</xdr:rowOff>
    </xdr:from>
    <xdr:to>
      <xdr:col>13</xdr:col>
      <xdr:colOff>428625</xdr:colOff>
      <xdr:row>21</xdr:row>
      <xdr:rowOff>38100</xdr:rowOff>
    </xdr:to>
    <xdr:graphicFrame macro="">
      <xdr:nvGraphicFramePr>
        <xdr:cNvPr id="3" name="Gráfico 2">
          <a:extLst>
            <a:ext uri="{FF2B5EF4-FFF2-40B4-BE49-F238E27FC236}">
              <a16:creationId xmlns:a16="http://schemas.microsoft.com/office/drawing/2014/main" id="{EC351A20-2989-44BB-AC6E-90298AC31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423862</xdr:colOff>
      <xdr:row>22</xdr:row>
      <xdr:rowOff>4762</xdr:rowOff>
    </xdr:from>
    <xdr:to>
      <xdr:col>13</xdr:col>
      <xdr:colOff>423862</xdr:colOff>
      <xdr:row>33</xdr:row>
      <xdr:rowOff>9525</xdr:rowOff>
    </xdr:to>
    <xdr:graphicFrame macro="">
      <xdr:nvGraphicFramePr>
        <xdr:cNvPr id="4" name="Gráfico 3">
          <a:extLst>
            <a:ext uri="{FF2B5EF4-FFF2-40B4-BE49-F238E27FC236}">
              <a16:creationId xmlns:a16="http://schemas.microsoft.com/office/drawing/2014/main" id="{82F21DB8-ABF7-4A25-8D9D-CBEBA289B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414337</xdr:colOff>
      <xdr:row>34</xdr:row>
      <xdr:rowOff>4762</xdr:rowOff>
    </xdr:from>
    <xdr:to>
      <xdr:col>13</xdr:col>
      <xdr:colOff>414337</xdr:colOff>
      <xdr:row>46</xdr:row>
      <xdr:rowOff>0</xdr:rowOff>
    </xdr:to>
    <xdr:graphicFrame macro="">
      <xdr:nvGraphicFramePr>
        <xdr:cNvPr id="5" name="Gráfico 4">
          <a:extLst>
            <a:ext uri="{FF2B5EF4-FFF2-40B4-BE49-F238E27FC236}">
              <a16:creationId xmlns:a16="http://schemas.microsoft.com/office/drawing/2014/main" id="{D1669E99-1F0F-4FF7-BDFB-35AC323E0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NTROL%20INTERNO\PAAC\2022\TERCER%20SEGUIMIENTO\Matriz%20de%20evaluaci&#243;n%20de%20cumplimiento%20PAC_Mapa%20de%20riesgos%20de%20corrupci&#243;n%20III%202022%20-%20CONSOLIDADA%2010-01-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NTROL%20INTERNO\PAAC%202022\SEGUNDO%20SEGUIMIENTO\CONSOLIDACI&#211;N\Matriz%20de%20evaluaci&#243;n%20de%20cumplimiento%20PAC_Mapa%20de%20riesgos%20de%20corrupci&#243;n%20II%202022%20-%20INFORME%20-%2030-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EVALUACIÓN"/>
      <sheetName val="RESUMEN FASE DE PLANEACIÓN"/>
      <sheetName val="RESUMEN APOYO"/>
      <sheetName val="RESUMEN PROCESOS"/>
      <sheetName val="RESUMEN ALERTAS"/>
      <sheetName val="P. CONTRATACION"/>
      <sheetName val="P. TALENTO HUMANO"/>
      <sheetName val="P. FINANCIERO"/>
      <sheetName val="P. ARCHIVO"/>
      <sheetName val="P. JURIDICO"/>
      <sheetName val="P. OTRA"/>
      <sheetName val="P. MISIONAL"/>
      <sheetName val="P. ESTRATEGICO"/>
      <sheetName val="P. EVALUACION"/>
      <sheetName val="P. OTROS PROCESOS"/>
      <sheetName val="SECRETARÍA DE PLANEACIÓN"/>
      <sheetName val="SECRETARÍA GENERAL"/>
      <sheetName val="TALENTO HUMANO"/>
      <sheetName val="FONDO DE PENSIONES"/>
      <sheetName val="SECRETARÍA DE PARTICIPACIÓN"/>
      <sheetName val="SECRETARÍA DE EDUACAIÓN"/>
      <sheetName val="SECRETARÍA DE HACIENDA"/>
      <sheetName val="SECRETARÍA DE INFRAESTRUCTURA"/>
      <sheetName val="SECRETARÍA DE INTERIOR"/>
      <sheetName val="ESCUELA DE GOBIERNO"/>
      <sheetName val="ESPACIO PÚBLICO"/>
      <sheetName val="OFICINA ASESORA JURÍDICA"/>
      <sheetName val="CONTROL DISCIPLINARIO"/>
      <sheetName val="INFORMATICA"/>
      <sheetName val="CONTROL INTERNO"/>
      <sheetName val="GESTIÓN DE RIESGO"/>
      <sheetName val="DADIS"/>
      <sheetName val="VALORIZACIÓN"/>
      <sheetName val="ALCALDIA LOCAL 1"/>
      <sheetName val="ALCALDIA LOCAL 2"/>
      <sheetName val="ALCALDIA LOCAL 3"/>
    </sheetNames>
    <sheetDataSet>
      <sheetData sheetId="0">
        <row r="36">
          <cell r="CE36"/>
        </row>
        <row r="182">
          <cell r="CE182">
            <v>21</v>
          </cell>
          <cell r="CF182">
            <v>21</v>
          </cell>
          <cell r="CG182">
            <v>21</v>
          </cell>
          <cell r="CH182">
            <v>21</v>
          </cell>
          <cell r="CK182">
            <v>21</v>
          </cell>
          <cell r="CL182">
            <v>21</v>
          </cell>
        </row>
      </sheetData>
      <sheetData sheetId="1"/>
      <sheetData sheetId="2"/>
      <sheetData sheetId="3"/>
      <sheetData sheetId="4"/>
      <sheetData sheetId="5">
        <row r="24">
          <cell r="C24">
            <v>4</v>
          </cell>
          <cell r="J24">
            <v>0</v>
          </cell>
          <cell r="K24">
            <v>4</v>
          </cell>
          <cell r="L24">
            <v>0</v>
          </cell>
          <cell r="M24">
            <v>4</v>
          </cell>
          <cell r="N24">
            <v>0</v>
          </cell>
          <cell r="O24">
            <v>0</v>
          </cell>
          <cell r="P24">
            <v>2</v>
          </cell>
          <cell r="Q24">
            <v>2</v>
          </cell>
          <cell r="S24">
            <v>4</v>
          </cell>
          <cell r="T24">
            <v>0</v>
          </cell>
          <cell r="U24">
            <v>0</v>
          </cell>
          <cell r="V24">
            <v>4</v>
          </cell>
          <cell r="W24">
            <v>4</v>
          </cell>
          <cell r="X24">
            <v>0</v>
          </cell>
          <cell r="Y24">
            <v>4</v>
          </cell>
          <cell r="Z24">
            <v>0</v>
          </cell>
          <cell r="AA24">
            <v>4</v>
          </cell>
          <cell r="AB24">
            <v>0</v>
          </cell>
          <cell r="AC24">
            <v>0</v>
          </cell>
          <cell r="AD24">
            <v>4</v>
          </cell>
          <cell r="AF24">
            <v>4</v>
          </cell>
          <cell r="AG24">
            <v>0</v>
          </cell>
          <cell r="AI24">
            <v>0</v>
          </cell>
          <cell r="AJ24">
            <v>4</v>
          </cell>
          <cell r="AK24">
            <v>0</v>
          </cell>
          <cell r="AM24">
            <v>0</v>
          </cell>
          <cell r="AN24">
            <v>0</v>
          </cell>
          <cell r="AO24">
            <v>4</v>
          </cell>
        </row>
        <row r="25">
          <cell r="J25">
            <v>161</v>
          </cell>
          <cell r="K25">
            <v>161</v>
          </cell>
          <cell r="L25">
            <v>161</v>
          </cell>
          <cell r="M25">
            <v>161</v>
          </cell>
          <cell r="N25">
            <v>161</v>
          </cell>
          <cell r="O25">
            <v>161</v>
          </cell>
          <cell r="P25">
            <v>161</v>
          </cell>
          <cell r="Q25">
            <v>161</v>
          </cell>
          <cell r="S25">
            <v>161</v>
          </cell>
          <cell r="T25">
            <v>161</v>
          </cell>
          <cell r="U25">
            <v>161</v>
          </cell>
          <cell r="V25">
            <v>161</v>
          </cell>
          <cell r="W25">
            <v>161</v>
          </cell>
          <cell r="X25">
            <v>161</v>
          </cell>
          <cell r="Y25">
            <v>161</v>
          </cell>
          <cell r="Z25">
            <v>161</v>
          </cell>
          <cell r="AA25">
            <v>161</v>
          </cell>
          <cell r="AB25">
            <v>161</v>
          </cell>
          <cell r="AC25">
            <v>161</v>
          </cell>
          <cell r="AD25">
            <v>161</v>
          </cell>
          <cell r="AF25">
            <v>161</v>
          </cell>
          <cell r="AG25">
            <v>161</v>
          </cell>
          <cell r="AI25">
            <v>161</v>
          </cell>
          <cell r="AJ25">
            <v>161</v>
          </cell>
          <cell r="AK25">
            <v>161</v>
          </cell>
          <cell r="AM25">
            <v>161</v>
          </cell>
          <cell r="AN25">
            <v>161</v>
          </cell>
          <cell r="AO25">
            <v>161</v>
          </cell>
        </row>
        <row r="26">
          <cell r="J26">
            <v>0</v>
          </cell>
          <cell r="K26">
            <v>2.4844720496894408E-2</v>
          </cell>
          <cell r="L26">
            <v>0</v>
          </cell>
          <cell r="M26">
            <v>2.4844720496894408E-2</v>
          </cell>
          <cell r="N26">
            <v>0</v>
          </cell>
          <cell r="O26">
            <v>0</v>
          </cell>
          <cell r="P26">
            <v>1.2422360248447204E-2</v>
          </cell>
          <cell r="Q26">
            <v>1.2422360248447204E-2</v>
          </cell>
          <cell r="S26">
            <v>2.4844720496894408E-2</v>
          </cell>
          <cell r="T26">
            <v>0</v>
          </cell>
          <cell r="U26">
            <v>0</v>
          </cell>
          <cell r="V26">
            <v>2.4844720496894408E-2</v>
          </cell>
          <cell r="W26">
            <v>2.4844720496894408E-2</v>
          </cell>
          <cell r="X26">
            <v>0</v>
          </cell>
          <cell r="Y26">
            <v>2.4844720496894408E-2</v>
          </cell>
          <cell r="Z26">
            <v>0</v>
          </cell>
          <cell r="AA26">
            <v>2.4844720496894408E-2</v>
          </cell>
          <cell r="AB26">
            <v>0</v>
          </cell>
          <cell r="AC26">
            <v>0</v>
          </cell>
          <cell r="AD26">
            <v>2.4844720496894408E-2</v>
          </cell>
          <cell r="AF26">
            <v>2.4844720496894408E-2</v>
          </cell>
          <cell r="AG26">
            <v>0</v>
          </cell>
          <cell r="AI26">
            <v>0</v>
          </cell>
          <cell r="AJ26">
            <v>2.4844720496894408E-2</v>
          </cell>
          <cell r="AK26">
            <v>0</v>
          </cell>
          <cell r="AM26">
            <v>0</v>
          </cell>
          <cell r="AN26">
            <v>0</v>
          </cell>
          <cell r="AO26">
            <v>2.4844720496894408E-2</v>
          </cell>
        </row>
      </sheetData>
      <sheetData sheetId="6">
        <row r="22">
          <cell r="C22">
            <v>2</v>
          </cell>
          <cell r="J22">
            <v>0</v>
          </cell>
          <cell r="K22">
            <v>2</v>
          </cell>
          <cell r="L22">
            <v>0</v>
          </cell>
          <cell r="M22">
            <v>2</v>
          </cell>
          <cell r="N22">
            <v>0</v>
          </cell>
          <cell r="O22">
            <v>0</v>
          </cell>
          <cell r="P22">
            <v>2</v>
          </cell>
          <cell r="Q22">
            <v>0</v>
          </cell>
          <cell r="S22">
            <v>2</v>
          </cell>
          <cell r="T22">
            <v>0</v>
          </cell>
          <cell r="U22">
            <v>2</v>
          </cell>
          <cell r="V22">
            <v>0</v>
          </cell>
          <cell r="W22">
            <v>2</v>
          </cell>
          <cell r="X22">
            <v>0</v>
          </cell>
          <cell r="Y22">
            <v>1</v>
          </cell>
          <cell r="Z22">
            <v>1</v>
          </cell>
          <cell r="AA22">
            <v>2</v>
          </cell>
          <cell r="AB22">
            <v>0</v>
          </cell>
          <cell r="AC22">
            <v>2</v>
          </cell>
          <cell r="AD22">
            <v>0</v>
          </cell>
          <cell r="AF22">
            <v>0</v>
          </cell>
          <cell r="AG22">
            <v>2</v>
          </cell>
          <cell r="AI22">
            <v>0</v>
          </cell>
          <cell r="AJ22">
            <v>1</v>
          </cell>
          <cell r="AK22">
            <v>1</v>
          </cell>
          <cell r="AM22">
            <v>0</v>
          </cell>
          <cell r="AN22">
            <v>2</v>
          </cell>
          <cell r="AO22">
            <v>0</v>
          </cell>
        </row>
        <row r="23">
          <cell r="J23">
            <v>161</v>
          </cell>
          <cell r="K23">
            <v>161</v>
          </cell>
          <cell r="L23">
            <v>161</v>
          </cell>
          <cell r="M23">
            <v>161</v>
          </cell>
          <cell r="N23">
            <v>161</v>
          </cell>
          <cell r="O23">
            <v>161</v>
          </cell>
          <cell r="P23">
            <v>161</v>
          </cell>
          <cell r="Q23">
            <v>161</v>
          </cell>
          <cell r="S23">
            <v>161</v>
          </cell>
          <cell r="T23">
            <v>161</v>
          </cell>
          <cell r="U23">
            <v>161</v>
          </cell>
          <cell r="V23">
            <v>161</v>
          </cell>
          <cell r="W23">
            <v>161</v>
          </cell>
          <cell r="X23">
            <v>161</v>
          </cell>
          <cell r="Y23">
            <v>161</v>
          </cell>
          <cell r="Z23">
            <v>161</v>
          </cell>
          <cell r="AA23">
            <v>161</v>
          </cell>
          <cell r="AB23">
            <v>161</v>
          </cell>
          <cell r="AC23">
            <v>161</v>
          </cell>
          <cell r="AD23">
            <v>161</v>
          </cell>
          <cell r="AF23">
            <v>161</v>
          </cell>
          <cell r="AG23">
            <v>161</v>
          </cell>
          <cell r="AI23">
            <v>161</v>
          </cell>
          <cell r="AJ23">
            <v>161</v>
          </cell>
          <cell r="AK23">
            <v>161</v>
          </cell>
          <cell r="AM23">
            <v>161</v>
          </cell>
          <cell r="AN23">
            <v>161</v>
          </cell>
          <cell r="AO23">
            <v>161</v>
          </cell>
        </row>
        <row r="24">
          <cell r="J24">
            <v>0</v>
          </cell>
          <cell r="K24">
            <v>1.2422360248447204E-2</v>
          </cell>
          <cell r="L24">
            <v>0</v>
          </cell>
          <cell r="M24">
            <v>1.2422360248447204E-2</v>
          </cell>
          <cell r="N24">
            <v>0</v>
          </cell>
          <cell r="O24">
            <v>0</v>
          </cell>
          <cell r="P24">
            <v>1.2422360248447204E-2</v>
          </cell>
          <cell r="Q24">
            <v>0</v>
          </cell>
          <cell r="S24">
            <v>1.2422360248447204E-2</v>
          </cell>
          <cell r="T24">
            <v>0</v>
          </cell>
          <cell r="U24">
            <v>1.2422360248447204E-2</v>
          </cell>
          <cell r="V24">
            <v>0</v>
          </cell>
          <cell r="W24">
            <v>1.2422360248447204E-2</v>
          </cell>
          <cell r="X24">
            <v>0</v>
          </cell>
          <cell r="Y24">
            <v>6.2111801242236021E-3</v>
          </cell>
          <cell r="Z24">
            <v>6.2111801242236021E-3</v>
          </cell>
          <cell r="AA24">
            <v>1.2422360248447204E-2</v>
          </cell>
          <cell r="AB24">
            <v>0</v>
          </cell>
          <cell r="AC24">
            <v>1.2422360248447204E-2</v>
          </cell>
          <cell r="AD24">
            <v>0</v>
          </cell>
          <cell r="AF24">
            <v>0</v>
          </cell>
          <cell r="AG24">
            <v>1.2422360248447204E-2</v>
          </cell>
          <cell r="AI24">
            <v>0</v>
          </cell>
          <cell r="AJ24">
            <v>6.2111801242236021E-3</v>
          </cell>
          <cell r="AK24">
            <v>6.2111801242236021E-3</v>
          </cell>
          <cell r="AM24">
            <v>0</v>
          </cell>
          <cell r="AN24">
            <v>1.2422360248447204E-2</v>
          </cell>
          <cell r="AO24">
            <v>0</v>
          </cell>
        </row>
      </sheetData>
      <sheetData sheetId="7">
        <row r="29">
          <cell r="C29">
            <v>3</v>
          </cell>
          <cell r="J29">
            <v>0</v>
          </cell>
          <cell r="K29">
            <v>9</v>
          </cell>
          <cell r="L29">
            <v>0</v>
          </cell>
          <cell r="M29">
            <v>6</v>
          </cell>
          <cell r="N29">
            <v>3</v>
          </cell>
          <cell r="O29">
            <v>0</v>
          </cell>
          <cell r="P29">
            <v>6</v>
          </cell>
          <cell r="Q29">
            <v>3</v>
          </cell>
          <cell r="S29">
            <v>9</v>
          </cell>
          <cell r="T29">
            <v>0</v>
          </cell>
          <cell r="U29">
            <v>9</v>
          </cell>
          <cell r="V29">
            <v>0</v>
          </cell>
          <cell r="W29">
            <v>9</v>
          </cell>
          <cell r="X29">
            <v>0</v>
          </cell>
          <cell r="Y29">
            <v>9</v>
          </cell>
          <cell r="Z29">
            <v>0</v>
          </cell>
          <cell r="AA29">
            <v>6</v>
          </cell>
          <cell r="AB29">
            <v>3</v>
          </cell>
          <cell r="AC29">
            <v>6</v>
          </cell>
          <cell r="AD29">
            <v>3</v>
          </cell>
          <cell r="AF29">
            <v>2</v>
          </cell>
          <cell r="AG29">
            <v>7</v>
          </cell>
          <cell r="AI29">
            <v>0</v>
          </cell>
          <cell r="AJ29">
            <v>8</v>
          </cell>
          <cell r="AK29">
            <v>1</v>
          </cell>
          <cell r="AM29">
            <v>0</v>
          </cell>
          <cell r="AN29">
            <v>6</v>
          </cell>
          <cell r="AO29">
            <v>3</v>
          </cell>
        </row>
        <row r="30">
          <cell r="J30">
            <v>161</v>
          </cell>
          <cell r="K30">
            <v>161</v>
          </cell>
          <cell r="L30">
            <v>161</v>
          </cell>
          <cell r="M30">
            <v>161</v>
          </cell>
          <cell r="N30">
            <v>161</v>
          </cell>
          <cell r="O30">
            <v>161</v>
          </cell>
          <cell r="P30">
            <v>161</v>
          </cell>
          <cell r="Q30">
            <v>161</v>
          </cell>
          <cell r="S30">
            <v>161</v>
          </cell>
          <cell r="T30">
            <v>161</v>
          </cell>
          <cell r="U30">
            <v>161</v>
          </cell>
          <cell r="V30">
            <v>161</v>
          </cell>
          <cell r="W30">
            <v>161</v>
          </cell>
          <cell r="X30">
            <v>161</v>
          </cell>
          <cell r="Y30">
            <v>161</v>
          </cell>
          <cell r="Z30">
            <v>161</v>
          </cell>
          <cell r="AA30">
            <v>161</v>
          </cell>
          <cell r="AB30">
            <v>161</v>
          </cell>
          <cell r="AC30">
            <v>161</v>
          </cell>
          <cell r="AD30">
            <v>161</v>
          </cell>
          <cell r="AF30">
            <v>161</v>
          </cell>
          <cell r="AG30">
            <v>161</v>
          </cell>
          <cell r="AI30">
            <v>161</v>
          </cell>
          <cell r="AJ30">
            <v>161</v>
          </cell>
          <cell r="AK30">
            <v>161</v>
          </cell>
          <cell r="AM30">
            <v>161</v>
          </cell>
          <cell r="AN30">
            <v>161</v>
          </cell>
          <cell r="AO30">
            <v>161</v>
          </cell>
        </row>
        <row r="31">
          <cell r="J31">
            <v>0</v>
          </cell>
          <cell r="K31">
            <v>5.5900621118012424E-2</v>
          </cell>
          <cell r="L31">
            <v>0</v>
          </cell>
          <cell r="M31">
            <v>3.7267080745341616E-2</v>
          </cell>
          <cell r="N31">
            <v>1.8633540372670808E-2</v>
          </cell>
          <cell r="O31">
            <v>0</v>
          </cell>
          <cell r="P31">
            <v>3.7267080745341616E-2</v>
          </cell>
          <cell r="Q31">
            <v>1.8633540372670808E-2</v>
          </cell>
          <cell r="S31">
            <v>5.5900621118012424E-2</v>
          </cell>
          <cell r="T31">
            <v>0</v>
          </cell>
          <cell r="U31">
            <v>5.5900621118012424E-2</v>
          </cell>
          <cell r="V31">
            <v>0</v>
          </cell>
          <cell r="W31">
            <v>5.5900621118012424E-2</v>
          </cell>
          <cell r="X31">
            <v>0</v>
          </cell>
          <cell r="Y31">
            <v>5.5900621118012424E-2</v>
          </cell>
          <cell r="Z31">
            <v>0</v>
          </cell>
          <cell r="AA31">
            <v>3.7267080745341616E-2</v>
          </cell>
          <cell r="AB31">
            <v>1.8633540372670808E-2</v>
          </cell>
          <cell r="AC31">
            <v>3.7267080745341616E-2</v>
          </cell>
          <cell r="AD31">
            <v>1.8633540372670808E-2</v>
          </cell>
          <cell r="AF31">
            <v>1.2422360248447204E-2</v>
          </cell>
          <cell r="AG31">
            <v>4.3478260869565216E-2</v>
          </cell>
          <cell r="AI31">
            <v>0</v>
          </cell>
          <cell r="AJ31">
            <v>4.9689440993788817E-2</v>
          </cell>
          <cell r="AK31">
            <v>6.2111801242236021E-3</v>
          </cell>
          <cell r="AM31">
            <v>0</v>
          </cell>
          <cell r="AN31">
            <v>3.7267080745341616E-2</v>
          </cell>
          <cell r="AO31">
            <v>1.8633540372670808E-2</v>
          </cell>
        </row>
      </sheetData>
      <sheetData sheetId="8">
        <row r="181">
          <cell r="C181">
            <v>0</v>
          </cell>
          <cell r="J181">
            <v>0</v>
          </cell>
          <cell r="K181">
            <v>0</v>
          </cell>
          <cell r="L181">
            <v>0</v>
          </cell>
          <cell r="M181">
            <v>0</v>
          </cell>
          <cell r="N181">
            <v>0</v>
          </cell>
          <cell r="O181">
            <v>0</v>
          </cell>
          <cell r="P181">
            <v>0</v>
          </cell>
          <cell r="Q181">
            <v>0</v>
          </cell>
          <cell r="S181">
            <v>0</v>
          </cell>
          <cell r="T181">
            <v>0</v>
          </cell>
          <cell r="U181">
            <v>0</v>
          </cell>
          <cell r="V181">
            <v>0</v>
          </cell>
          <cell r="W181">
            <v>0</v>
          </cell>
          <cell r="X181">
            <v>0</v>
          </cell>
          <cell r="Y181">
            <v>0</v>
          </cell>
          <cell r="Z181">
            <v>0</v>
          </cell>
          <cell r="AA181">
            <v>0</v>
          </cell>
          <cell r="AB181">
            <v>0</v>
          </cell>
          <cell r="AC181">
            <v>0</v>
          </cell>
          <cell r="AD181">
            <v>0</v>
          </cell>
          <cell r="AF181">
            <v>0</v>
          </cell>
          <cell r="AG181">
            <v>0</v>
          </cell>
          <cell r="AI181">
            <v>0</v>
          </cell>
          <cell r="AJ181">
            <v>0</v>
          </cell>
          <cell r="AK181">
            <v>0</v>
          </cell>
          <cell r="AM181">
            <v>0</v>
          </cell>
          <cell r="AN181">
            <v>0</v>
          </cell>
          <cell r="AO181">
            <v>0</v>
          </cell>
        </row>
        <row r="182">
          <cell r="J182">
            <v>161</v>
          </cell>
          <cell r="K182">
            <v>161</v>
          </cell>
          <cell r="L182">
            <v>161</v>
          </cell>
          <cell r="M182">
            <v>161</v>
          </cell>
          <cell r="N182">
            <v>161</v>
          </cell>
          <cell r="O182">
            <v>161</v>
          </cell>
          <cell r="P182">
            <v>161</v>
          </cell>
          <cell r="Q182">
            <v>161</v>
          </cell>
          <cell r="S182">
            <v>161</v>
          </cell>
          <cell r="T182">
            <v>161</v>
          </cell>
          <cell r="U182">
            <v>161</v>
          </cell>
          <cell r="V182">
            <v>161</v>
          </cell>
          <cell r="W182">
            <v>161</v>
          </cell>
          <cell r="X182">
            <v>161</v>
          </cell>
          <cell r="Y182">
            <v>161</v>
          </cell>
          <cell r="Z182">
            <v>161</v>
          </cell>
          <cell r="AA182">
            <v>161</v>
          </cell>
          <cell r="AB182">
            <v>161</v>
          </cell>
          <cell r="AC182">
            <v>161</v>
          </cell>
          <cell r="AD182">
            <v>161</v>
          </cell>
          <cell r="AF182">
            <v>161</v>
          </cell>
          <cell r="AG182">
            <v>161</v>
          </cell>
          <cell r="AI182">
            <v>161</v>
          </cell>
          <cell r="AJ182">
            <v>161</v>
          </cell>
          <cell r="AK182">
            <v>161</v>
          </cell>
          <cell r="AM182">
            <v>161</v>
          </cell>
          <cell r="AN182">
            <v>161</v>
          </cell>
          <cell r="AO182">
            <v>161</v>
          </cell>
        </row>
        <row r="183">
          <cell r="J183">
            <v>0</v>
          </cell>
          <cell r="K183">
            <v>0</v>
          </cell>
          <cell r="L183">
            <v>0</v>
          </cell>
          <cell r="M183">
            <v>0</v>
          </cell>
          <cell r="N183">
            <v>0</v>
          </cell>
          <cell r="O183">
            <v>0</v>
          </cell>
          <cell r="P183">
            <v>0</v>
          </cell>
          <cell r="Q183">
            <v>0</v>
          </cell>
          <cell r="S183">
            <v>0</v>
          </cell>
          <cell r="T183">
            <v>0</v>
          </cell>
          <cell r="U183">
            <v>0</v>
          </cell>
          <cell r="V183">
            <v>0</v>
          </cell>
          <cell r="W183">
            <v>0</v>
          </cell>
          <cell r="X183">
            <v>0</v>
          </cell>
          <cell r="Y183">
            <v>0</v>
          </cell>
          <cell r="Z183">
            <v>0</v>
          </cell>
          <cell r="AA183">
            <v>0</v>
          </cell>
          <cell r="AB183">
            <v>0</v>
          </cell>
          <cell r="AC183">
            <v>0</v>
          </cell>
          <cell r="AD183">
            <v>0</v>
          </cell>
          <cell r="AF183">
            <v>0</v>
          </cell>
          <cell r="AG183">
            <v>0</v>
          </cell>
          <cell r="AI183">
            <v>0</v>
          </cell>
          <cell r="AJ183">
            <v>0</v>
          </cell>
          <cell r="AK183">
            <v>0</v>
          </cell>
          <cell r="AM183">
            <v>0</v>
          </cell>
          <cell r="AN183">
            <v>0</v>
          </cell>
          <cell r="AO183">
            <v>0</v>
          </cell>
        </row>
      </sheetData>
      <sheetData sheetId="9">
        <row r="34">
          <cell r="C34">
            <v>12</v>
          </cell>
          <cell r="J34">
            <v>0</v>
          </cell>
          <cell r="K34">
            <v>14</v>
          </cell>
          <cell r="L34">
            <v>0</v>
          </cell>
          <cell r="M34">
            <v>7</v>
          </cell>
          <cell r="N34">
            <v>7</v>
          </cell>
          <cell r="O34">
            <v>0</v>
          </cell>
          <cell r="P34">
            <v>9</v>
          </cell>
          <cell r="Q34">
            <v>5</v>
          </cell>
          <cell r="S34">
            <v>14</v>
          </cell>
          <cell r="T34">
            <v>0</v>
          </cell>
          <cell r="U34">
            <v>3</v>
          </cell>
          <cell r="V34">
            <v>11</v>
          </cell>
          <cell r="W34">
            <v>13</v>
          </cell>
          <cell r="X34">
            <v>1</v>
          </cell>
          <cell r="Y34">
            <v>12</v>
          </cell>
          <cell r="Z34">
            <v>2</v>
          </cell>
          <cell r="AA34">
            <v>9</v>
          </cell>
          <cell r="AB34">
            <v>5</v>
          </cell>
          <cell r="AC34">
            <v>8</v>
          </cell>
          <cell r="AD34">
            <v>6</v>
          </cell>
          <cell r="AF34">
            <v>14</v>
          </cell>
          <cell r="AG34">
            <v>0</v>
          </cell>
          <cell r="AI34">
            <v>0</v>
          </cell>
          <cell r="AJ34">
            <v>14</v>
          </cell>
          <cell r="AK34">
            <v>0</v>
          </cell>
          <cell r="AM34">
            <v>0</v>
          </cell>
          <cell r="AN34">
            <v>5</v>
          </cell>
          <cell r="AO34">
            <v>9</v>
          </cell>
        </row>
        <row r="35">
          <cell r="J35">
            <v>161</v>
          </cell>
          <cell r="K35">
            <v>161</v>
          </cell>
          <cell r="L35">
            <v>161</v>
          </cell>
          <cell r="M35">
            <v>161</v>
          </cell>
          <cell r="N35">
            <v>161</v>
          </cell>
          <cell r="O35">
            <v>161</v>
          </cell>
          <cell r="P35">
            <v>161</v>
          </cell>
          <cell r="Q35">
            <v>161</v>
          </cell>
          <cell r="S35">
            <v>161</v>
          </cell>
          <cell r="T35">
            <v>161</v>
          </cell>
          <cell r="U35">
            <v>161</v>
          </cell>
          <cell r="V35">
            <v>161</v>
          </cell>
          <cell r="W35">
            <v>161</v>
          </cell>
          <cell r="X35">
            <v>161</v>
          </cell>
          <cell r="Y35">
            <v>161</v>
          </cell>
          <cell r="Z35">
            <v>161</v>
          </cell>
          <cell r="AA35">
            <v>161</v>
          </cell>
          <cell r="AB35">
            <v>161</v>
          </cell>
          <cell r="AC35">
            <v>161</v>
          </cell>
          <cell r="AD35">
            <v>161</v>
          </cell>
          <cell r="AF35">
            <v>161</v>
          </cell>
          <cell r="AG35">
            <v>161</v>
          </cell>
          <cell r="AI35">
            <v>161</v>
          </cell>
          <cell r="AJ35">
            <v>161</v>
          </cell>
          <cell r="AK35">
            <v>161</v>
          </cell>
          <cell r="AM35">
            <v>161</v>
          </cell>
          <cell r="AN35">
            <v>161</v>
          </cell>
          <cell r="AO35">
            <v>161</v>
          </cell>
        </row>
        <row r="36">
          <cell r="J36">
            <v>0</v>
          </cell>
          <cell r="K36">
            <v>8.6956521739130432E-2</v>
          </cell>
          <cell r="L36">
            <v>0</v>
          </cell>
          <cell r="M36">
            <v>4.3478260869565216E-2</v>
          </cell>
          <cell r="N36">
            <v>4.3478260869565216E-2</v>
          </cell>
          <cell r="O36">
            <v>0</v>
          </cell>
          <cell r="P36">
            <v>5.5900621118012424E-2</v>
          </cell>
          <cell r="Q36">
            <v>3.1055900621118012E-2</v>
          </cell>
          <cell r="S36">
            <v>8.6956521739130432E-2</v>
          </cell>
          <cell r="T36">
            <v>0</v>
          </cell>
          <cell r="U36">
            <v>1.8633540372670808E-2</v>
          </cell>
          <cell r="V36">
            <v>6.8322981366459631E-2</v>
          </cell>
          <cell r="W36">
            <v>8.0745341614906832E-2</v>
          </cell>
          <cell r="X36">
            <v>6.2111801242236021E-3</v>
          </cell>
          <cell r="Y36">
            <v>7.4534161490683232E-2</v>
          </cell>
          <cell r="Z36">
            <v>1.2422360248447204E-2</v>
          </cell>
          <cell r="AA36">
            <v>5.5900621118012424E-2</v>
          </cell>
          <cell r="AB36">
            <v>3.1055900621118012E-2</v>
          </cell>
          <cell r="AC36">
            <v>4.9689440993788817E-2</v>
          </cell>
          <cell r="AD36">
            <v>3.7267080745341616E-2</v>
          </cell>
          <cell r="AF36">
            <v>8.6956521739130432E-2</v>
          </cell>
          <cell r="AG36">
            <v>0</v>
          </cell>
          <cell r="AI36">
            <v>0</v>
          </cell>
          <cell r="AJ36">
            <v>8.6956521739130432E-2</v>
          </cell>
          <cell r="AK36">
            <v>0</v>
          </cell>
          <cell r="AM36">
            <v>0</v>
          </cell>
          <cell r="AN36">
            <v>3.1055900621118012E-2</v>
          </cell>
          <cell r="AO36">
            <v>5.5900621118012424E-2</v>
          </cell>
        </row>
      </sheetData>
      <sheetData sheetId="10">
        <row r="38">
          <cell r="C38">
            <v>7</v>
          </cell>
          <cell r="J38">
            <v>0</v>
          </cell>
          <cell r="K38">
            <v>18</v>
          </cell>
          <cell r="L38">
            <v>0</v>
          </cell>
          <cell r="M38">
            <v>11</v>
          </cell>
          <cell r="N38">
            <v>7</v>
          </cell>
          <cell r="O38">
            <v>0</v>
          </cell>
          <cell r="P38">
            <v>3</v>
          </cell>
          <cell r="Q38">
            <v>15</v>
          </cell>
          <cell r="S38">
            <v>18</v>
          </cell>
          <cell r="T38">
            <v>0</v>
          </cell>
          <cell r="U38">
            <v>15</v>
          </cell>
          <cell r="V38">
            <v>3</v>
          </cell>
          <cell r="W38">
            <v>16</v>
          </cell>
          <cell r="X38">
            <v>2</v>
          </cell>
          <cell r="Y38">
            <v>11</v>
          </cell>
          <cell r="Z38">
            <v>7</v>
          </cell>
          <cell r="AA38">
            <v>4</v>
          </cell>
          <cell r="AB38">
            <v>14</v>
          </cell>
          <cell r="AC38">
            <v>3</v>
          </cell>
          <cell r="AD38">
            <v>15</v>
          </cell>
          <cell r="AF38">
            <v>14</v>
          </cell>
          <cell r="AG38">
            <v>7</v>
          </cell>
          <cell r="AI38">
            <v>0</v>
          </cell>
          <cell r="AJ38">
            <v>13</v>
          </cell>
          <cell r="AK38">
            <v>5</v>
          </cell>
          <cell r="AM38">
            <v>0</v>
          </cell>
          <cell r="AN38">
            <v>36</v>
          </cell>
          <cell r="AO38">
            <v>0</v>
          </cell>
        </row>
        <row r="39">
          <cell r="J39">
            <v>161</v>
          </cell>
          <cell r="K39">
            <v>161</v>
          </cell>
          <cell r="L39">
            <v>161</v>
          </cell>
          <cell r="M39">
            <v>161</v>
          </cell>
          <cell r="N39">
            <v>161</v>
          </cell>
          <cell r="O39">
            <v>161</v>
          </cell>
          <cell r="P39">
            <v>161</v>
          </cell>
          <cell r="Q39">
            <v>161</v>
          </cell>
          <cell r="S39">
            <v>161</v>
          </cell>
          <cell r="T39">
            <v>161</v>
          </cell>
          <cell r="U39">
            <v>161</v>
          </cell>
          <cell r="V39">
            <v>161</v>
          </cell>
          <cell r="W39">
            <v>161</v>
          </cell>
          <cell r="X39">
            <v>161</v>
          </cell>
          <cell r="Y39">
            <v>161</v>
          </cell>
          <cell r="Z39">
            <v>161</v>
          </cell>
          <cell r="AA39">
            <v>161</v>
          </cell>
          <cell r="AB39">
            <v>161</v>
          </cell>
          <cell r="AC39">
            <v>161</v>
          </cell>
          <cell r="AD39">
            <v>161</v>
          </cell>
          <cell r="AF39">
            <v>161</v>
          </cell>
          <cell r="AG39">
            <v>161</v>
          </cell>
          <cell r="AI39">
            <v>161</v>
          </cell>
          <cell r="AJ39">
            <v>161</v>
          </cell>
          <cell r="AK39">
            <v>161</v>
          </cell>
          <cell r="AM39">
            <v>161</v>
          </cell>
          <cell r="AN39">
            <v>161</v>
          </cell>
          <cell r="AO39">
            <v>161</v>
          </cell>
        </row>
        <row r="40">
          <cell r="J40">
            <v>0</v>
          </cell>
          <cell r="K40">
            <v>0.11180124223602485</v>
          </cell>
          <cell r="L40">
            <v>0</v>
          </cell>
          <cell r="M40">
            <v>6.8322981366459631E-2</v>
          </cell>
          <cell r="N40">
            <v>4.3478260869565216E-2</v>
          </cell>
          <cell r="O40">
            <v>0</v>
          </cell>
          <cell r="P40">
            <v>1.8633540372670808E-2</v>
          </cell>
          <cell r="Q40">
            <v>9.3167701863354033E-2</v>
          </cell>
          <cell r="S40">
            <v>0.11180124223602485</v>
          </cell>
          <cell r="T40">
            <v>0</v>
          </cell>
          <cell r="U40">
            <v>9.3167701863354033E-2</v>
          </cell>
          <cell r="V40">
            <v>1.8633540372670808E-2</v>
          </cell>
          <cell r="W40">
            <v>9.9378881987577633E-2</v>
          </cell>
          <cell r="X40">
            <v>1.2422360248447204E-2</v>
          </cell>
          <cell r="Y40">
            <v>6.8322981366459631E-2</v>
          </cell>
          <cell r="Z40">
            <v>4.3478260869565216E-2</v>
          </cell>
          <cell r="AA40">
            <v>2.4844720496894408E-2</v>
          </cell>
          <cell r="AB40">
            <v>8.6956521739130432E-2</v>
          </cell>
          <cell r="AC40">
            <v>1.8633540372670808E-2</v>
          </cell>
          <cell r="AD40">
            <v>9.3167701863354033E-2</v>
          </cell>
          <cell r="AF40">
            <v>8.6956521739130432E-2</v>
          </cell>
          <cell r="AG40">
            <v>4.3478260869565216E-2</v>
          </cell>
          <cell r="AI40">
            <v>0</v>
          </cell>
          <cell r="AJ40">
            <v>8.0745341614906832E-2</v>
          </cell>
          <cell r="AK40">
            <v>3.1055900621118012E-2</v>
          </cell>
          <cell r="AM40">
            <v>0</v>
          </cell>
          <cell r="AN40">
            <v>0.2236024844720497</v>
          </cell>
          <cell r="AO40">
            <v>0</v>
          </cell>
        </row>
      </sheetData>
      <sheetData sheetId="11">
        <row r="77">
          <cell r="C77">
            <v>32</v>
          </cell>
          <cell r="J77">
            <v>9</v>
          </cell>
          <cell r="K77">
            <v>48</v>
          </cell>
          <cell r="L77">
            <v>0</v>
          </cell>
          <cell r="M77">
            <v>27</v>
          </cell>
          <cell r="N77">
            <v>30</v>
          </cell>
          <cell r="O77">
            <v>6</v>
          </cell>
          <cell r="P77">
            <v>26</v>
          </cell>
          <cell r="Q77">
            <v>25</v>
          </cell>
          <cell r="S77">
            <v>55</v>
          </cell>
          <cell r="T77">
            <v>2</v>
          </cell>
          <cell r="U77">
            <v>50</v>
          </cell>
          <cell r="V77">
            <v>7</v>
          </cell>
          <cell r="W77">
            <v>48</v>
          </cell>
          <cell r="X77">
            <v>9</v>
          </cell>
          <cell r="Y77">
            <v>49</v>
          </cell>
          <cell r="Z77">
            <v>8</v>
          </cell>
          <cell r="AA77">
            <v>36</v>
          </cell>
          <cell r="AB77">
            <v>21</v>
          </cell>
          <cell r="AC77">
            <v>32</v>
          </cell>
          <cell r="AD77">
            <v>26</v>
          </cell>
          <cell r="AF77">
            <v>46</v>
          </cell>
          <cell r="AG77">
            <v>11</v>
          </cell>
          <cell r="AI77">
            <v>0</v>
          </cell>
          <cell r="AJ77">
            <v>41</v>
          </cell>
          <cell r="AK77">
            <v>16</v>
          </cell>
          <cell r="AM77">
            <v>2</v>
          </cell>
          <cell r="AN77">
            <v>21</v>
          </cell>
          <cell r="AO77">
            <v>34</v>
          </cell>
        </row>
        <row r="78">
          <cell r="J78">
            <v>161</v>
          </cell>
          <cell r="K78">
            <v>161</v>
          </cell>
          <cell r="L78">
            <v>161</v>
          </cell>
          <cell r="M78">
            <v>161</v>
          </cell>
          <cell r="N78">
            <v>161</v>
          </cell>
          <cell r="O78">
            <v>161</v>
          </cell>
          <cell r="P78">
            <v>161</v>
          </cell>
          <cell r="Q78">
            <v>161</v>
          </cell>
          <cell r="S78">
            <v>161</v>
          </cell>
          <cell r="T78">
            <v>161</v>
          </cell>
          <cell r="U78">
            <v>161</v>
          </cell>
          <cell r="V78">
            <v>161</v>
          </cell>
          <cell r="W78">
            <v>161</v>
          </cell>
          <cell r="X78">
            <v>161</v>
          </cell>
          <cell r="Y78">
            <v>161</v>
          </cell>
          <cell r="Z78">
            <v>161</v>
          </cell>
          <cell r="AA78">
            <v>161</v>
          </cell>
          <cell r="AB78">
            <v>161</v>
          </cell>
          <cell r="AC78">
            <v>161</v>
          </cell>
          <cell r="AD78">
            <v>161</v>
          </cell>
          <cell r="AF78">
            <v>161</v>
          </cell>
          <cell r="AG78">
            <v>161</v>
          </cell>
          <cell r="AI78">
            <v>161</v>
          </cell>
          <cell r="AJ78">
            <v>161</v>
          </cell>
          <cell r="AK78">
            <v>161</v>
          </cell>
          <cell r="AM78">
            <v>161</v>
          </cell>
          <cell r="AN78">
            <v>161</v>
          </cell>
          <cell r="AO78">
            <v>161</v>
          </cell>
        </row>
        <row r="79">
          <cell r="J79">
            <v>5.5900621118012424E-2</v>
          </cell>
          <cell r="K79">
            <v>0.29813664596273293</v>
          </cell>
          <cell r="L79">
            <v>0</v>
          </cell>
          <cell r="M79">
            <v>0.16770186335403728</v>
          </cell>
          <cell r="N79">
            <v>0.18633540372670807</v>
          </cell>
          <cell r="O79">
            <v>3.7267080745341616E-2</v>
          </cell>
          <cell r="P79">
            <v>0.16149068322981366</v>
          </cell>
          <cell r="Q79">
            <v>0.15527950310559005</v>
          </cell>
          <cell r="S79">
            <v>0.34161490683229812</v>
          </cell>
          <cell r="T79">
            <v>1.2422360248447204E-2</v>
          </cell>
          <cell r="U79">
            <v>0.3105590062111801</v>
          </cell>
          <cell r="V79">
            <v>4.3478260869565216E-2</v>
          </cell>
          <cell r="W79">
            <v>0.29813664596273293</v>
          </cell>
          <cell r="X79">
            <v>5.5900621118012424E-2</v>
          </cell>
          <cell r="Y79">
            <v>0.30434782608695654</v>
          </cell>
          <cell r="Z79">
            <v>4.9689440993788817E-2</v>
          </cell>
          <cell r="AA79">
            <v>0.2236024844720497</v>
          </cell>
          <cell r="AB79">
            <v>0.13043478260869565</v>
          </cell>
          <cell r="AC79">
            <v>0.19875776397515527</v>
          </cell>
          <cell r="AD79">
            <v>0.16149068322981366</v>
          </cell>
          <cell r="AF79">
            <v>0.2857142857142857</v>
          </cell>
          <cell r="AG79">
            <v>6.8322981366459631E-2</v>
          </cell>
          <cell r="AI79">
            <v>0</v>
          </cell>
          <cell r="AJ79">
            <v>0.25465838509316768</v>
          </cell>
          <cell r="AK79">
            <v>9.9378881987577633E-2</v>
          </cell>
          <cell r="AM79">
            <v>1.2422360248447204E-2</v>
          </cell>
          <cell r="AN79">
            <v>0.13043478260869565</v>
          </cell>
          <cell r="AO79">
            <v>0.21118012422360249</v>
          </cell>
        </row>
      </sheetData>
      <sheetData sheetId="12">
        <row r="38">
          <cell r="C38">
            <v>12</v>
          </cell>
          <cell r="J38">
            <v>0</v>
          </cell>
          <cell r="K38">
            <v>18</v>
          </cell>
          <cell r="L38">
            <v>0</v>
          </cell>
          <cell r="M38">
            <v>11</v>
          </cell>
          <cell r="N38">
            <v>7</v>
          </cell>
          <cell r="O38">
            <v>0</v>
          </cell>
          <cell r="P38">
            <v>11</v>
          </cell>
          <cell r="Q38">
            <v>7</v>
          </cell>
          <cell r="S38">
            <v>18</v>
          </cell>
          <cell r="T38">
            <v>0</v>
          </cell>
          <cell r="U38">
            <v>15</v>
          </cell>
          <cell r="V38">
            <v>3</v>
          </cell>
          <cell r="W38">
            <v>18</v>
          </cell>
          <cell r="X38">
            <v>0</v>
          </cell>
          <cell r="Y38">
            <v>15</v>
          </cell>
          <cell r="Z38">
            <v>3</v>
          </cell>
          <cell r="AA38">
            <v>12</v>
          </cell>
          <cell r="AB38">
            <v>6</v>
          </cell>
          <cell r="AC38">
            <v>12</v>
          </cell>
          <cell r="AD38">
            <v>6</v>
          </cell>
          <cell r="AF38">
            <v>2</v>
          </cell>
          <cell r="AG38">
            <v>16</v>
          </cell>
          <cell r="AI38">
            <v>0</v>
          </cell>
          <cell r="AJ38">
            <v>3</v>
          </cell>
          <cell r="AK38">
            <v>15</v>
          </cell>
          <cell r="AM38">
            <v>0</v>
          </cell>
          <cell r="AN38">
            <v>4</v>
          </cell>
          <cell r="AO38">
            <v>14</v>
          </cell>
        </row>
        <row r="39">
          <cell r="J39">
            <v>161</v>
          </cell>
          <cell r="K39">
            <v>161</v>
          </cell>
          <cell r="L39">
            <v>161</v>
          </cell>
          <cell r="M39">
            <v>161</v>
          </cell>
          <cell r="N39">
            <v>161</v>
          </cell>
          <cell r="O39">
            <v>161</v>
          </cell>
          <cell r="P39">
            <v>161</v>
          </cell>
          <cell r="Q39">
            <v>161</v>
          </cell>
          <cell r="S39">
            <v>161</v>
          </cell>
          <cell r="T39">
            <v>161</v>
          </cell>
          <cell r="U39">
            <v>161</v>
          </cell>
          <cell r="V39">
            <v>161</v>
          </cell>
          <cell r="W39">
            <v>161</v>
          </cell>
          <cell r="X39">
            <v>161</v>
          </cell>
          <cell r="Y39">
            <v>161</v>
          </cell>
          <cell r="Z39">
            <v>161</v>
          </cell>
          <cell r="AA39">
            <v>161</v>
          </cell>
          <cell r="AB39">
            <v>161</v>
          </cell>
          <cell r="AC39">
            <v>161</v>
          </cell>
          <cell r="AD39">
            <v>161</v>
          </cell>
          <cell r="AF39">
            <v>161</v>
          </cell>
          <cell r="AG39">
            <v>161</v>
          </cell>
          <cell r="AI39">
            <v>161</v>
          </cell>
          <cell r="AJ39">
            <v>161</v>
          </cell>
          <cell r="AK39">
            <v>161</v>
          </cell>
          <cell r="AM39">
            <v>161</v>
          </cell>
          <cell r="AN39">
            <v>161</v>
          </cell>
          <cell r="AO39">
            <v>161</v>
          </cell>
        </row>
        <row r="40">
          <cell r="J40">
            <v>0</v>
          </cell>
          <cell r="K40">
            <v>0.11180124223602485</v>
          </cell>
          <cell r="L40">
            <v>0</v>
          </cell>
          <cell r="M40">
            <v>6.8322981366459631E-2</v>
          </cell>
          <cell r="N40">
            <v>4.3478260869565216E-2</v>
          </cell>
          <cell r="O40">
            <v>0</v>
          </cell>
          <cell r="P40">
            <v>6.8322981366459631E-2</v>
          </cell>
          <cell r="Q40">
            <v>4.3478260869565216E-2</v>
          </cell>
          <cell r="S40">
            <v>0.11180124223602485</v>
          </cell>
          <cell r="T40">
            <v>0</v>
          </cell>
          <cell r="U40">
            <v>9.3167701863354033E-2</v>
          </cell>
          <cell r="V40">
            <v>1.8633540372670808E-2</v>
          </cell>
          <cell r="W40">
            <v>0.11180124223602485</v>
          </cell>
          <cell r="X40">
            <v>0</v>
          </cell>
          <cell r="Y40">
            <v>9.3167701863354033E-2</v>
          </cell>
          <cell r="Z40">
            <v>1.8633540372670808E-2</v>
          </cell>
          <cell r="AA40">
            <v>7.4534161490683232E-2</v>
          </cell>
          <cell r="AB40">
            <v>3.7267080745341616E-2</v>
          </cell>
          <cell r="AC40">
            <v>7.4534161490683232E-2</v>
          </cell>
          <cell r="AD40">
            <v>3.7267080745341616E-2</v>
          </cell>
          <cell r="AF40">
            <v>1.2422360248447204E-2</v>
          </cell>
          <cell r="AG40">
            <v>9.9378881987577633E-2</v>
          </cell>
          <cell r="AI40">
            <v>0</v>
          </cell>
          <cell r="AJ40">
            <v>1.8633540372670808E-2</v>
          </cell>
          <cell r="AK40">
            <v>9.3167701863354033E-2</v>
          </cell>
          <cell r="AM40">
            <v>0</v>
          </cell>
          <cell r="AN40">
            <v>2.4844720496894408E-2</v>
          </cell>
          <cell r="AO40">
            <v>8.6956521739130432E-2</v>
          </cell>
        </row>
      </sheetData>
      <sheetData sheetId="13">
        <row r="181">
          <cell r="C181">
            <v>0</v>
          </cell>
          <cell r="J181">
            <v>0</v>
          </cell>
          <cell r="K181">
            <v>0</v>
          </cell>
          <cell r="L181">
            <v>0</v>
          </cell>
          <cell r="M181">
            <v>0</v>
          </cell>
          <cell r="N181">
            <v>0</v>
          </cell>
          <cell r="O181">
            <v>0</v>
          </cell>
          <cell r="P181">
            <v>0</v>
          </cell>
          <cell r="Q181">
            <v>0</v>
          </cell>
          <cell r="S181">
            <v>0</v>
          </cell>
          <cell r="T181">
            <v>0</v>
          </cell>
          <cell r="U181">
            <v>0</v>
          </cell>
          <cell r="V181">
            <v>0</v>
          </cell>
          <cell r="W181">
            <v>0</v>
          </cell>
          <cell r="X181">
            <v>0</v>
          </cell>
          <cell r="Y181">
            <v>0</v>
          </cell>
          <cell r="Z181">
            <v>0</v>
          </cell>
          <cell r="AA181">
            <v>0</v>
          </cell>
          <cell r="AB181">
            <v>0</v>
          </cell>
          <cell r="AC181">
            <v>0</v>
          </cell>
          <cell r="AD181">
            <v>0</v>
          </cell>
          <cell r="AF181">
            <v>0</v>
          </cell>
          <cell r="AG181">
            <v>0</v>
          </cell>
          <cell r="AI181">
            <v>0</v>
          </cell>
          <cell r="AJ181">
            <v>0</v>
          </cell>
          <cell r="AK181">
            <v>0</v>
          </cell>
          <cell r="AM181">
            <v>0</v>
          </cell>
          <cell r="AN181">
            <v>0</v>
          </cell>
          <cell r="AO181">
            <v>0</v>
          </cell>
        </row>
        <row r="182">
          <cell r="J182">
            <v>161</v>
          </cell>
          <cell r="K182">
            <v>161</v>
          </cell>
          <cell r="L182">
            <v>161</v>
          </cell>
          <cell r="M182">
            <v>161</v>
          </cell>
          <cell r="N182">
            <v>161</v>
          </cell>
          <cell r="O182">
            <v>161</v>
          </cell>
          <cell r="P182">
            <v>161</v>
          </cell>
          <cell r="Q182">
            <v>161</v>
          </cell>
          <cell r="S182">
            <v>161</v>
          </cell>
          <cell r="T182">
            <v>161</v>
          </cell>
          <cell r="U182">
            <v>161</v>
          </cell>
          <cell r="V182">
            <v>161</v>
          </cell>
          <cell r="W182">
            <v>161</v>
          </cell>
          <cell r="X182">
            <v>161</v>
          </cell>
          <cell r="Y182">
            <v>161</v>
          </cell>
          <cell r="Z182">
            <v>161</v>
          </cell>
          <cell r="AA182">
            <v>161</v>
          </cell>
          <cell r="AB182">
            <v>161</v>
          </cell>
          <cell r="AC182">
            <v>161</v>
          </cell>
          <cell r="AD182">
            <v>161</v>
          </cell>
          <cell r="AF182">
            <v>161</v>
          </cell>
          <cell r="AG182">
            <v>161</v>
          </cell>
          <cell r="AI182">
            <v>161</v>
          </cell>
          <cell r="AJ182">
            <v>161</v>
          </cell>
          <cell r="AK182">
            <v>161</v>
          </cell>
          <cell r="AM182">
            <v>161</v>
          </cell>
          <cell r="AN182">
            <v>161</v>
          </cell>
          <cell r="AO182">
            <v>161</v>
          </cell>
        </row>
        <row r="183">
          <cell r="J183">
            <v>0</v>
          </cell>
          <cell r="K183">
            <v>0</v>
          </cell>
          <cell r="L183">
            <v>0</v>
          </cell>
          <cell r="M183">
            <v>0</v>
          </cell>
          <cell r="N183">
            <v>0</v>
          </cell>
          <cell r="O183">
            <v>0</v>
          </cell>
          <cell r="P183">
            <v>0</v>
          </cell>
          <cell r="Q183">
            <v>0</v>
          </cell>
          <cell r="S183">
            <v>0</v>
          </cell>
          <cell r="T183">
            <v>0</v>
          </cell>
          <cell r="U183">
            <v>0</v>
          </cell>
          <cell r="V183">
            <v>0</v>
          </cell>
          <cell r="W183">
            <v>0</v>
          </cell>
          <cell r="X183">
            <v>0</v>
          </cell>
          <cell r="Y183">
            <v>0</v>
          </cell>
          <cell r="Z183">
            <v>0</v>
          </cell>
          <cell r="AA183">
            <v>0</v>
          </cell>
          <cell r="AB183">
            <v>0</v>
          </cell>
          <cell r="AC183">
            <v>0</v>
          </cell>
          <cell r="AD183">
            <v>0</v>
          </cell>
          <cell r="AF183">
            <v>0</v>
          </cell>
          <cell r="AG183">
            <v>0</v>
          </cell>
          <cell r="AI183">
            <v>0</v>
          </cell>
          <cell r="AJ183">
            <v>0</v>
          </cell>
          <cell r="AK183">
            <v>0</v>
          </cell>
          <cell r="AM183">
            <v>0</v>
          </cell>
          <cell r="AN183">
            <v>0</v>
          </cell>
          <cell r="AO183">
            <v>0</v>
          </cell>
        </row>
      </sheetData>
      <sheetData sheetId="14">
        <row r="43">
          <cell r="C43">
            <v>32</v>
          </cell>
          <cell r="J43">
            <v>0</v>
          </cell>
          <cell r="K43">
            <v>39</v>
          </cell>
          <cell r="L43">
            <v>0</v>
          </cell>
          <cell r="M43">
            <v>10</v>
          </cell>
          <cell r="N43">
            <v>29</v>
          </cell>
          <cell r="O43">
            <v>0</v>
          </cell>
          <cell r="P43">
            <v>5</v>
          </cell>
          <cell r="Q43">
            <v>34</v>
          </cell>
          <cell r="S43">
            <v>39</v>
          </cell>
          <cell r="T43">
            <v>0</v>
          </cell>
          <cell r="U43">
            <v>27</v>
          </cell>
          <cell r="V43">
            <v>12</v>
          </cell>
          <cell r="W43">
            <v>26</v>
          </cell>
          <cell r="X43">
            <v>13</v>
          </cell>
          <cell r="Y43">
            <v>26</v>
          </cell>
          <cell r="Z43">
            <v>13</v>
          </cell>
          <cell r="AA43">
            <v>10</v>
          </cell>
          <cell r="AB43">
            <v>29</v>
          </cell>
          <cell r="AC43">
            <v>6</v>
          </cell>
          <cell r="AD43">
            <v>33</v>
          </cell>
          <cell r="AF43">
            <v>34</v>
          </cell>
          <cell r="AG43">
            <v>5</v>
          </cell>
          <cell r="AH43"/>
          <cell r="AI43">
            <v>0</v>
          </cell>
          <cell r="AJ43">
            <v>17</v>
          </cell>
          <cell r="AK43">
            <v>22</v>
          </cell>
          <cell r="AM43">
            <v>0</v>
          </cell>
          <cell r="AN43">
            <v>4</v>
          </cell>
          <cell r="AO43">
            <v>35</v>
          </cell>
        </row>
        <row r="44">
          <cell r="J44">
            <v>161</v>
          </cell>
          <cell r="K44">
            <v>161</v>
          </cell>
          <cell r="L44">
            <v>161</v>
          </cell>
          <cell r="M44">
            <v>161</v>
          </cell>
          <cell r="N44">
            <v>161</v>
          </cell>
          <cell r="O44">
            <v>161</v>
          </cell>
          <cell r="P44">
            <v>161</v>
          </cell>
          <cell r="Q44">
            <v>161</v>
          </cell>
          <cell r="S44">
            <v>161</v>
          </cell>
          <cell r="T44">
            <v>161</v>
          </cell>
          <cell r="U44">
            <v>161</v>
          </cell>
          <cell r="V44">
            <v>161</v>
          </cell>
          <cell r="W44">
            <v>161</v>
          </cell>
          <cell r="X44">
            <v>161</v>
          </cell>
          <cell r="Y44">
            <v>161</v>
          </cell>
          <cell r="Z44">
            <v>161</v>
          </cell>
          <cell r="AA44">
            <v>161</v>
          </cell>
          <cell r="AB44">
            <v>161</v>
          </cell>
          <cell r="AC44">
            <v>161</v>
          </cell>
          <cell r="AD44">
            <v>161</v>
          </cell>
          <cell r="AF44">
            <v>161</v>
          </cell>
          <cell r="AG44">
            <v>161</v>
          </cell>
          <cell r="AH44"/>
          <cell r="AI44">
            <v>161</v>
          </cell>
          <cell r="AJ44">
            <v>161</v>
          </cell>
          <cell r="AK44">
            <v>161</v>
          </cell>
          <cell r="AM44">
            <v>161</v>
          </cell>
          <cell r="AN44">
            <v>161</v>
          </cell>
          <cell r="AO44">
            <v>161</v>
          </cell>
        </row>
        <row r="45">
          <cell r="J45">
            <v>0</v>
          </cell>
          <cell r="K45">
            <v>0.24223602484472051</v>
          </cell>
          <cell r="L45">
            <v>0</v>
          </cell>
          <cell r="M45">
            <v>6.2111801242236024E-2</v>
          </cell>
          <cell r="N45">
            <v>0.18012422360248448</v>
          </cell>
          <cell r="O45">
            <v>0</v>
          </cell>
          <cell r="P45">
            <v>3.1055900621118012E-2</v>
          </cell>
          <cell r="Q45">
            <v>0.21118012422360249</v>
          </cell>
          <cell r="S45">
            <v>0.24223602484472051</v>
          </cell>
          <cell r="T45">
            <v>0</v>
          </cell>
          <cell r="U45">
            <v>0.16770186335403728</v>
          </cell>
          <cell r="V45">
            <v>7.4534161490683232E-2</v>
          </cell>
          <cell r="W45">
            <v>0.16149068322981366</v>
          </cell>
          <cell r="X45">
            <v>8.0745341614906832E-2</v>
          </cell>
          <cell r="Y45">
            <v>0.16149068322981366</v>
          </cell>
          <cell r="Z45">
            <v>8.0745341614906832E-2</v>
          </cell>
          <cell r="AA45">
            <v>6.2111801242236024E-2</v>
          </cell>
          <cell r="AB45">
            <v>0.18012422360248448</v>
          </cell>
          <cell r="AC45">
            <v>3.7267080745341616E-2</v>
          </cell>
          <cell r="AD45">
            <v>0.20496894409937888</v>
          </cell>
          <cell r="AF45">
            <v>0.21118012422360249</v>
          </cell>
          <cell r="AG45">
            <v>3.1055900621118012E-2</v>
          </cell>
          <cell r="AH45"/>
          <cell r="AI45">
            <v>0</v>
          </cell>
          <cell r="AJ45">
            <v>0.10559006211180125</v>
          </cell>
          <cell r="AK45">
            <v>0.13664596273291926</v>
          </cell>
          <cell r="AM45">
            <v>0</v>
          </cell>
          <cell r="AN45">
            <v>2.4844720496894408E-2</v>
          </cell>
          <cell r="AO45">
            <v>0.21739130434782608</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EVALUACIÓN"/>
      <sheetName val="RESUMEN FASE DE PLANEACIÓN"/>
      <sheetName val="RESUMEN PROCESOS"/>
      <sheetName val="CONTRATACION"/>
      <sheetName val="TALENTO HUMANO"/>
      <sheetName val="FINANCIERO"/>
      <sheetName val="ARCHIVO"/>
      <sheetName val="JURIDICO"/>
      <sheetName val="OTRO"/>
      <sheetName val="MISIONAL"/>
      <sheetName val="ESTRATEGICO"/>
      <sheetName val="EVALUACION"/>
    </sheetNames>
    <sheetDataSet>
      <sheetData sheetId="0">
        <row r="182">
          <cell r="AW182">
            <v>161</v>
          </cell>
          <cell r="AX182">
            <v>161</v>
          </cell>
          <cell r="AY182">
            <v>161</v>
          </cell>
          <cell r="AZ182">
            <v>161</v>
          </cell>
          <cell r="BA182">
            <v>161</v>
          </cell>
          <cell r="BB182">
            <v>161</v>
          </cell>
          <cell r="BC182">
            <v>161</v>
          </cell>
          <cell r="BD182">
            <v>161</v>
          </cell>
          <cell r="BF182">
            <v>161</v>
          </cell>
          <cell r="BG182">
            <v>161</v>
          </cell>
          <cell r="BH182">
            <v>161</v>
          </cell>
          <cell r="BI182">
            <v>161</v>
          </cell>
          <cell r="BJ182">
            <v>161</v>
          </cell>
          <cell r="BK182">
            <v>161</v>
          </cell>
          <cell r="BL182">
            <v>161</v>
          </cell>
          <cell r="BM182">
            <v>161</v>
          </cell>
          <cell r="BN182">
            <v>161</v>
          </cell>
          <cell r="BO182">
            <v>161</v>
          </cell>
          <cell r="BP182">
            <v>161</v>
          </cell>
          <cell r="BQ182">
            <v>161</v>
          </cell>
          <cell r="BS182">
            <v>161</v>
          </cell>
          <cell r="BT182">
            <v>161</v>
          </cell>
          <cell r="BV182">
            <v>161</v>
          </cell>
          <cell r="BW182">
            <v>161</v>
          </cell>
          <cell r="BX182">
            <v>161</v>
          </cell>
          <cell r="BZ182">
            <v>161</v>
          </cell>
          <cell r="CA182">
            <v>161</v>
          </cell>
          <cell r="CB182">
            <v>161</v>
          </cell>
        </row>
      </sheetData>
      <sheetData sheetId="1"/>
      <sheetData sheetId="2"/>
      <sheetData sheetId="3">
        <row r="25">
          <cell r="AQ25">
            <v>0</v>
          </cell>
          <cell r="AR25">
            <v>0</v>
          </cell>
          <cell r="AS25">
            <v>0</v>
          </cell>
          <cell r="AT25">
            <v>0</v>
          </cell>
          <cell r="AW25">
            <v>0</v>
          </cell>
          <cell r="AX25">
            <v>0</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X35"/>
  <sheetViews>
    <sheetView showGridLines="0" tabSelected="1" zoomScale="85" zoomScaleNormal="85" workbookViewId="0">
      <pane xSplit="1" ySplit="15" topLeftCell="B16" activePane="bottomRight" state="frozenSplit"/>
      <selection activeCell="C16" sqref="C16:C39"/>
      <selection pane="topRight" activeCell="C16" sqref="C16:C39"/>
      <selection pane="bottomLeft" activeCell="C16" sqref="C16:C39"/>
      <selection pane="bottomRight" activeCell="A13" sqref="A13:A15"/>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17" width="11.42578125" customWidth="1"/>
    <col min="18" max="20" width="11.42578125" style="39" customWidth="1"/>
    <col min="21"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50"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50"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50"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50"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50" s="2" customFormat="1" ht="12.75" x14ac:dyDescent="0.2">
      <c r="A5" s="118"/>
      <c r="B5" s="119"/>
      <c r="C5" s="119"/>
      <c r="D5" s="119"/>
      <c r="E5" s="119"/>
      <c r="F5" s="119"/>
      <c r="G5" s="119"/>
      <c r="H5" s="119"/>
      <c r="I5" s="119"/>
      <c r="J5" s="119"/>
      <c r="K5" s="119"/>
      <c r="L5" s="119"/>
      <c r="M5" s="119"/>
      <c r="N5" s="18"/>
    </row>
    <row r="6" spans="1:50" s="2" customFormat="1" ht="12.75" x14ac:dyDescent="0.2">
      <c r="A6" s="11" t="s">
        <v>9</v>
      </c>
      <c r="B6" s="120"/>
      <c r="C6" s="120"/>
      <c r="D6" s="120"/>
      <c r="E6" s="120"/>
      <c r="F6" s="119"/>
      <c r="G6" s="119"/>
      <c r="H6" s="119"/>
      <c r="I6" s="119"/>
      <c r="J6" s="119"/>
      <c r="K6" s="119"/>
      <c r="L6" s="119"/>
      <c r="M6" s="119"/>
      <c r="N6" s="18"/>
    </row>
    <row r="7" spans="1:50" s="2" customFormat="1" ht="12.75" x14ac:dyDescent="0.2">
      <c r="A7" s="136" t="s">
        <v>344</v>
      </c>
      <c r="B7" s="121"/>
      <c r="C7" s="121"/>
      <c r="D7" s="121"/>
      <c r="E7" s="121"/>
      <c r="F7" s="119"/>
      <c r="G7" s="119"/>
      <c r="H7" s="119"/>
      <c r="I7" s="119"/>
      <c r="J7" s="119"/>
      <c r="K7" s="119"/>
      <c r="L7" s="119"/>
      <c r="M7" s="119"/>
      <c r="N7" s="18"/>
    </row>
    <row r="8" spans="1:50" s="2" customFormat="1" ht="12.75" x14ac:dyDescent="0.2">
      <c r="A8" s="20"/>
      <c r="B8" s="121"/>
      <c r="C8" s="121"/>
      <c r="D8" s="121"/>
      <c r="E8" s="121"/>
      <c r="F8" s="119"/>
      <c r="G8" s="119"/>
      <c r="H8" s="119"/>
      <c r="I8" s="119"/>
      <c r="J8" s="119"/>
      <c r="K8" s="119"/>
      <c r="L8" s="119"/>
      <c r="M8" s="119"/>
      <c r="N8" s="18"/>
    </row>
    <row r="9" spans="1:50" s="2" customFormat="1" ht="12.75" x14ac:dyDescent="0.2">
      <c r="A9" s="20" t="s">
        <v>10</v>
      </c>
      <c r="B9" s="121"/>
      <c r="C9" s="121"/>
      <c r="D9" s="121"/>
      <c r="E9" s="121"/>
      <c r="F9" s="119"/>
      <c r="G9" s="119"/>
      <c r="H9" s="119"/>
      <c r="I9" s="119"/>
      <c r="J9" s="119"/>
      <c r="K9" s="119"/>
      <c r="L9" s="119"/>
      <c r="M9" s="119"/>
      <c r="N9" s="18"/>
    </row>
    <row r="10" spans="1:50" s="2" customFormat="1" ht="12.75" x14ac:dyDescent="0.2">
      <c r="A10" s="17" t="s">
        <v>11</v>
      </c>
      <c r="B10" s="121"/>
      <c r="C10" s="121"/>
      <c r="D10" s="121"/>
      <c r="E10" s="121"/>
      <c r="F10" s="119"/>
      <c r="G10" s="119"/>
      <c r="H10" s="119"/>
      <c r="I10" s="119"/>
      <c r="J10" s="119"/>
      <c r="K10" s="119"/>
      <c r="L10" s="119"/>
      <c r="M10" s="119"/>
      <c r="N10" s="18"/>
    </row>
    <row r="11" spans="1:50" s="2" customFormat="1" ht="12.75" x14ac:dyDescent="0.2">
      <c r="A11" s="20" t="s">
        <v>345</v>
      </c>
      <c r="B11" s="121"/>
      <c r="C11" s="121"/>
      <c r="D11" s="121"/>
      <c r="E11" s="121"/>
      <c r="F11" s="119"/>
      <c r="G11" s="119"/>
      <c r="H11" s="119"/>
      <c r="I11" s="119"/>
      <c r="J11" s="119"/>
      <c r="K11" s="119"/>
      <c r="L11" s="119"/>
      <c r="M11" s="119"/>
      <c r="N11" s="18"/>
    </row>
    <row r="12" spans="1:50" s="2" customFormat="1" ht="12.75" x14ac:dyDescent="0.2">
      <c r="A12" s="29" t="s">
        <v>535</v>
      </c>
      <c r="B12" s="122"/>
      <c r="C12" s="122"/>
      <c r="D12" s="122"/>
      <c r="E12" s="122"/>
      <c r="F12" s="119"/>
      <c r="G12" s="119"/>
      <c r="H12" s="119"/>
      <c r="I12" s="119"/>
      <c r="J12" s="119"/>
      <c r="K12" s="119"/>
      <c r="L12" s="119"/>
      <c r="M12" s="119"/>
      <c r="N12" s="18"/>
    </row>
    <row r="13" spans="1:50"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50"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50"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50" s="2" customFormat="1" ht="33" customHeight="1" x14ac:dyDescent="0.2">
      <c r="A16" s="152" t="s">
        <v>155</v>
      </c>
      <c r="B16" s="146" t="s">
        <v>2</v>
      </c>
      <c r="C16" s="146"/>
      <c r="D16" s="146"/>
      <c r="E16" s="146"/>
      <c r="F16" s="146"/>
      <c r="G16" s="146"/>
      <c r="H16" s="146"/>
      <c r="I16" s="146"/>
      <c r="J16" s="146" t="s">
        <v>2</v>
      </c>
      <c r="K16" s="146"/>
      <c r="L16" s="127"/>
      <c r="M16" s="152" t="s">
        <v>350</v>
      </c>
      <c r="N16" s="151"/>
      <c r="O16" s="13"/>
      <c r="P16" s="13" t="s">
        <v>2</v>
      </c>
      <c r="Q16" s="13"/>
      <c r="R16" s="14"/>
      <c r="S16" s="14" t="s">
        <v>2</v>
      </c>
      <c r="T16" s="14"/>
      <c r="U16" s="22"/>
      <c r="V16" s="14" t="s">
        <v>2</v>
      </c>
      <c r="W16" s="14"/>
      <c r="X16" s="14" t="s">
        <v>2</v>
      </c>
      <c r="Y16" s="14"/>
      <c r="Z16" s="14" t="s">
        <v>2</v>
      </c>
      <c r="AA16" s="14"/>
      <c r="AB16" s="22"/>
      <c r="AC16" s="14"/>
      <c r="AD16" s="14"/>
      <c r="AE16" s="22"/>
      <c r="AF16" s="14"/>
      <c r="AG16" s="14"/>
      <c r="AH16" s="14"/>
      <c r="AI16" s="22"/>
      <c r="AJ16" s="14"/>
      <c r="AK16" s="14"/>
      <c r="AL16" s="14"/>
      <c r="AM16" s="22"/>
      <c r="AN16" s="14"/>
      <c r="AO16" s="14" t="s">
        <v>2</v>
      </c>
      <c r="AP16" s="14"/>
      <c r="AQ16" s="14" t="s">
        <v>2</v>
      </c>
      <c r="AR16" s="16"/>
      <c r="AS16" s="32"/>
      <c r="AT16" s="14"/>
      <c r="AU16" s="14"/>
      <c r="AV16" s="28"/>
      <c r="AW16" s="30" t="s">
        <v>482</v>
      </c>
      <c r="AX16" s="3"/>
    </row>
    <row r="17" spans="1:50" s="2" customFormat="1" ht="33" customHeight="1" x14ac:dyDescent="0.2">
      <c r="A17" s="152"/>
      <c r="B17" s="146"/>
      <c r="C17" s="146"/>
      <c r="D17" s="146"/>
      <c r="E17" s="146"/>
      <c r="F17" s="146"/>
      <c r="G17" s="146"/>
      <c r="H17" s="146"/>
      <c r="I17" s="146"/>
      <c r="J17" s="146"/>
      <c r="K17" s="146"/>
      <c r="L17" s="127"/>
      <c r="M17" s="152"/>
      <c r="N17" s="151"/>
      <c r="O17" s="13"/>
      <c r="P17" s="13" t="s">
        <v>2</v>
      </c>
      <c r="Q17" s="13"/>
      <c r="R17" s="14"/>
      <c r="S17" s="14" t="s">
        <v>2</v>
      </c>
      <c r="T17" s="14"/>
      <c r="U17" s="22"/>
      <c r="V17" s="14" t="s">
        <v>2</v>
      </c>
      <c r="W17" s="14"/>
      <c r="X17" s="14" t="s">
        <v>2</v>
      </c>
      <c r="Y17" s="14"/>
      <c r="Z17" s="14" t="s">
        <v>2</v>
      </c>
      <c r="AA17" s="14"/>
      <c r="AB17" s="22"/>
      <c r="AC17" s="14"/>
      <c r="AD17" s="14"/>
      <c r="AE17" s="22"/>
      <c r="AF17" s="14"/>
      <c r="AG17" s="14"/>
      <c r="AH17" s="14"/>
      <c r="AI17" s="22"/>
      <c r="AJ17" s="14"/>
      <c r="AK17" s="14"/>
      <c r="AL17" s="14"/>
      <c r="AM17" s="22"/>
      <c r="AN17" s="153"/>
      <c r="AO17" s="153"/>
      <c r="AP17" s="153"/>
      <c r="AQ17" s="153"/>
      <c r="AR17" s="153"/>
      <c r="AS17" s="32"/>
      <c r="AT17" s="153"/>
      <c r="AU17" s="153"/>
      <c r="AV17" s="28"/>
      <c r="AW17" s="30" t="s">
        <v>483</v>
      </c>
      <c r="AX17" s="3"/>
    </row>
    <row r="18" spans="1:50" s="2" customFormat="1" ht="33" customHeight="1" x14ac:dyDescent="0.2">
      <c r="A18" s="152"/>
      <c r="B18" s="146"/>
      <c r="C18" s="146"/>
      <c r="D18" s="146"/>
      <c r="E18" s="146"/>
      <c r="F18" s="146"/>
      <c r="G18" s="146"/>
      <c r="H18" s="146"/>
      <c r="I18" s="146"/>
      <c r="J18" s="146"/>
      <c r="K18" s="146"/>
      <c r="L18" s="127"/>
      <c r="M18" s="152" t="s">
        <v>351</v>
      </c>
      <c r="N18" s="151"/>
      <c r="O18" s="13"/>
      <c r="P18" s="13" t="s">
        <v>2</v>
      </c>
      <c r="Q18" s="13"/>
      <c r="R18" s="14"/>
      <c r="S18" s="14" t="s">
        <v>2</v>
      </c>
      <c r="T18" s="14"/>
      <c r="U18" s="22"/>
      <c r="V18" s="14" t="s">
        <v>2</v>
      </c>
      <c r="W18" s="14"/>
      <c r="X18" s="14" t="s">
        <v>2</v>
      </c>
      <c r="Y18" s="14"/>
      <c r="Z18" s="14" t="s">
        <v>2</v>
      </c>
      <c r="AA18" s="14"/>
      <c r="AB18" s="22"/>
      <c r="AC18" s="14"/>
      <c r="AD18" s="14"/>
      <c r="AE18" s="22"/>
      <c r="AF18" s="14"/>
      <c r="AG18" s="14"/>
      <c r="AH18" s="14"/>
      <c r="AI18" s="22"/>
      <c r="AJ18" s="14"/>
      <c r="AK18" s="14"/>
      <c r="AL18" s="14"/>
      <c r="AM18" s="22"/>
      <c r="AN18" s="153"/>
      <c r="AO18" s="153"/>
      <c r="AP18" s="153"/>
      <c r="AQ18" s="153"/>
      <c r="AR18" s="153"/>
      <c r="AS18" s="32"/>
      <c r="AT18" s="153"/>
      <c r="AU18" s="153"/>
      <c r="AV18" s="28"/>
      <c r="AW18" s="30" t="s">
        <v>484</v>
      </c>
      <c r="AX18" s="3"/>
    </row>
    <row r="19" spans="1:50" s="2" customFormat="1" ht="33" customHeight="1" x14ac:dyDescent="0.2">
      <c r="A19" s="152"/>
      <c r="B19" s="146"/>
      <c r="C19" s="146"/>
      <c r="D19" s="146"/>
      <c r="E19" s="146"/>
      <c r="F19" s="146"/>
      <c r="G19" s="146"/>
      <c r="H19" s="146"/>
      <c r="I19" s="146"/>
      <c r="J19" s="146"/>
      <c r="K19" s="146"/>
      <c r="L19" s="127"/>
      <c r="M19" s="152"/>
      <c r="N19" s="151"/>
      <c r="O19" s="13"/>
      <c r="P19" s="13" t="s">
        <v>2</v>
      </c>
      <c r="Q19" s="13"/>
      <c r="R19" s="14"/>
      <c r="S19" s="14" t="s">
        <v>2</v>
      </c>
      <c r="T19" s="14"/>
      <c r="U19" s="22"/>
      <c r="V19" s="14" t="s">
        <v>2</v>
      </c>
      <c r="W19" s="14"/>
      <c r="X19" s="14" t="s">
        <v>2</v>
      </c>
      <c r="Y19" s="14"/>
      <c r="Z19" s="14" t="s">
        <v>2</v>
      </c>
      <c r="AA19" s="14"/>
      <c r="AB19" s="22"/>
      <c r="AC19" s="14"/>
      <c r="AD19" s="14"/>
      <c r="AE19" s="22"/>
      <c r="AF19" s="14"/>
      <c r="AG19" s="14"/>
      <c r="AH19" s="14"/>
      <c r="AI19" s="22"/>
      <c r="AJ19" s="14"/>
      <c r="AK19" s="14"/>
      <c r="AL19" s="14"/>
      <c r="AM19" s="22"/>
      <c r="AN19" s="153"/>
      <c r="AO19" s="153"/>
      <c r="AP19" s="153"/>
      <c r="AQ19" s="153"/>
      <c r="AR19" s="153"/>
      <c r="AS19" s="32"/>
      <c r="AT19" s="153"/>
      <c r="AU19" s="153"/>
      <c r="AV19" s="28"/>
      <c r="AW19" s="30" t="s">
        <v>485</v>
      </c>
      <c r="AX19" s="3"/>
    </row>
    <row r="20" spans="1:50" s="2" customFormat="1" ht="33" customHeight="1" x14ac:dyDescent="0.2">
      <c r="A20" s="152"/>
      <c r="B20" s="146"/>
      <c r="C20" s="146"/>
      <c r="D20" s="146"/>
      <c r="E20" s="146"/>
      <c r="F20" s="146"/>
      <c r="G20" s="146"/>
      <c r="H20" s="146"/>
      <c r="I20" s="146"/>
      <c r="J20" s="146"/>
      <c r="K20" s="146"/>
      <c r="L20" s="127"/>
      <c r="M20" s="152" t="s">
        <v>349</v>
      </c>
      <c r="N20" s="151"/>
      <c r="O20" s="13"/>
      <c r="P20" s="13" t="s">
        <v>2</v>
      </c>
      <c r="Q20" s="13"/>
      <c r="R20" s="14"/>
      <c r="S20" s="14" t="s">
        <v>2</v>
      </c>
      <c r="T20" s="14"/>
      <c r="U20" s="22"/>
      <c r="V20" s="14" t="s">
        <v>2</v>
      </c>
      <c r="W20" s="14"/>
      <c r="X20" s="14" t="s">
        <v>2</v>
      </c>
      <c r="Y20" s="14"/>
      <c r="Z20" s="14" t="s">
        <v>2</v>
      </c>
      <c r="AA20" s="14"/>
      <c r="AB20" s="22"/>
      <c r="AC20" s="14"/>
      <c r="AD20" s="14"/>
      <c r="AE20" s="22"/>
      <c r="AF20" s="14"/>
      <c r="AG20" s="14"/>
      <c r="AH20" s="14"/>
      <c r="AI20" s="22"/>
      <c r="AJ20" s="14"/>
      <c r="AK20" s="14"/>
      <c r="AL20" s="14"/>
      <c r="AM20" s="22"/>
      <c r="AN20" s="153"/>
      <c r="AO20" s="153"/>
      <c r="AP20" s="153"/>
      <c r="AQ20" s="153"/>
      <c r="AR20" s="153"/>
      <c r="AS20" s="32"/>
      <c r="AT20" s="153"/>
      <c r="AU20" s="153"/>
      <c r="AV20" s="28"/>
      <c r="AW20" s="30" t="s">
        <v>486</v>
      </c>
      <c r="AX20" s="3"/>
    </row>
    <row r="21" spans="1:50" s="2" customFormat="1" ht="33" customHeight="1" x14ac:dyDescent="0.2">
      <c r="A21" s="152"/>
      <c r="B21" s="146"/>
      <c r="C21" s="146"/>
      <c r="D21" s="146"/>
      <c r="E21" s="146"/>
      <c r="F21" s="146"/>
      <c r="G21" s="146"/>
      <c r="H21" s="146"/>
      <c r="I21" s="146"/>
      <c r="J21" s="146"/>
      <c r="K21" s="146"/>
      <c r="L21" s="127"/>
      <c r="M21" s="152"/>
      <c r="N21" s="151"/>
      <c r="O21" s="13"/>
      <c r="P21" s="13" t="s">
        <v>2</v>
      </c>
      <c r="Q21" s="13"/>
      <c r="R21" s="14"/>
      <c r="S21" s="14" t="s">
        <v>2</v>
      </c>
      <c r="T21" s="14"/>
      <c r="U21" s="22"/>
      <c r="V21" s="14" t="s">
        <v>2</v>
      </c>
      <c r="W21" s="14"/>
      <c r="X21" s="14" t="s">
        <v>2</v>
      </c>
      <c r="Y21" s="14"/>
      <c r="Z21" s="14" t="s">
        <v>2</v>
      </c>
      <c r="AA21" s="14"/>
      <c r="AB21" s="22"/>
      <c r="AC21" s="14"/>
      <c r="AD21" s="14"/>
      <c r="AE21" s="22"/>
      <c r="AF21" s="14"/>
      <c r="AG21" s="14"/>
      <c r="AH21" s="14"/>
      <c r="AI21" s="22"/>
      <c r="AJ21" s="14"/>
      <c r="AK21" s="14"/>
      <c r="AL21" s="14"/>
      <c r="AM21" s="22"/>
      <c r="AN21" s="153"/>
      <c r="AO21" s="153"/>
      <c r="AP21" s="153"/>
      <c r="AQ21" s="153"/>
      <c r="AR21" s="153"/>
      <c r="AS21" s="32"/>
      <c r="AT21" s="153"/>
      <c r="AU21" s="153"/>
      <c r="AV21" s="28"/>
      <c r="AW21" s="30" t="s">
        <v>487</v>
      </c>
      <c r="AX21" s="3"/>
    </row>
    <row r="22" spans="1:50" s="2" customFormat="1" ht="48.75" customHeight="1" x14ac:dyDescent="0.2">
      <c r="A22" s="15" t="s">
        <v>156</v>
      </c>
      <c r="B22" s="13" t="s">
        <v>2</v>
      </c>
      <c r="C22" s="13"/>
      <c r="D22" s="13"/>
      <c r="E22" s="13"/>
      <c r="F22" s="13"/>
      <c r="G22" s="13"/>
      <c r="H22" s="13"/>
      <c r="I22" s="13"/>
      <c r="J22" s="13" t="s">
        <v>2</v>
      </c>
      <c r="K22" s="13"/>
      <c r="L22" s="127"/>
      <c r="M22" s="15" t="s">
        <v>157</v>
      </c>
      <c r="N22" s="32"/>
      <c r="O22" s="13"/>
      <c r="P22" s="13" t="s">
        <v>2</v>
      </c>
      <c r="Q22" s="13"/>
      <c r="R22" s="14"/>
      <c r="S22" s="13" t="s">
        <v>2</v>
      </c>
      <c r="T22" s="14"/>
      <c r="U22" s="22"/>
      <c r="V22" s="14" t="s">
        <v>2</v>
      </c>
      <c r="W22" s="14"/>
      <c r="X22" s="14" t="s">
        <v>2</v>
      </c>
      <c r="Y22" s="14"/>
      <c r="Z22" s="14"/>
      <c r="AA22" s="14" t="s">
        <v>2</v>
      </c>
      <c r="AB22" s="22"/>
      <c r="AC22" s="14"/>
      <c r="AD22" s="14"/>
      <c r="AE22" s="22"/>
      <c r="AF22" s="14"/>
      <c r="AG22" s="14"/>
      <c r="AH22" s="14"/>
      <c r="AI22" s="22"/>
      <c r="AJ22" s="14"/>
      <c r="AK22" s="14"/>
      <c r="AL22" s="14"/>
      <c r="AM22" s="22"/>
      <c r="AN22" s="153"/>
      <c r="AO22" s="153"/>
      <c r="AP22" s="153"/>
      <c r="AQ22" s="153"/>
      <c r="AR22" s="153"/>
      <c r="AS22" s="32"/>
      <c r="AT22" s="153"/>
      <c r="AU22" s="153"/>
      <c r="AV22" s="28"/>
      <c r="AW22" s="30" t="s">
        <v>473</v>
      </c>
      <c r="AX22" s="3"/>
    </row>
    <row r="23" spans="1:50" s="2" customFormat="1" ht="102" x14ac:dyDescent="0.2">
      <c r="A23" s="15" t="s">
        <v>158</v>
      </c>
      <c r="B23" s="13" t="s">
        <v>2</v>
      </c>
      <c r="C23" s="13"/>
      <c r="D23" s="13"/>
      <c r="E23" s="13"/>
      <c r="F23" s="13"/>
      <c r="G23" s="13"/>
      <c r="H23" s="13"/>
      <c r="I23" s="13"/>
      <c r="J23" s="13" t="s">
        <v>2</v>
      </c>
      <c r="K23" s="13"/>
      <c r="L23" s="127"/>
      <c r="M23" s="15" t="s">
        <v>159</v>
      </c>
      <c r="N23" s="32"/>
      <c r="O23" s="13"/>
      <c r="P23" s="13" t="s">
        <v>2</v>
      </c>
      <c r="Q23" s="13"/>
      <c r="R23" s="14"/>
      <c r="S23" s="13" t="s">
        <v>2</v>
      </c>
      <c r="T23" s="14"/>
      <c r="U23" s="22"/>
      <c r="V23" s="14" t="s">
        <v>2</v>
      </c>
      <c r="W23" s="14"/>
      <c r="X23" s="14" t="s">
        <v>2</v>
      </c>
      <c r="Y23" s="14"/>
      <c r="Z23" s="14"/>
      <c r="AA23" s="14" t="s">
        <v>2</v>
      </c>
      <c r="AB23" s="22"/>
      <c r="AC23" s="14"/>
      <c r="AD23" s="14"/>
      <c r="AE23" s="22"/>
      <c r="AF23" s="14"/>
      <c r="AG23" s="14"/>
      <c r="AH23" s="14"/>
      <c r="AI23" s="22"/>
      <c r="AJ23" s="14"/>
      <c r="AK23" s="14"/>
      <c r="AL23" s="14"/>
      <c r="AM23" s="22"/>
      <c r="AN23" s="153"/>
      <c r="AO23" s="153"/>
      <c r="AP23" s="153"/>
      <c r="AQ23" s="153"/>
      <c r="AR23" s="153"/>
      <c r="AS23" s="32"/>
      <c r="AT23" s="153"/>
      <c r="AU23" s="153"/>
      <c r="AV23" s="28"/>
      <c r="AW23" s="30" t="s">
        <v>451</v>
      </c>
      <c r="AX23" s="3"/>
    </row>
    <row r="24" spans="1:50" s="2" customFormat="1" ht="102" x14ac:dyDescent="0.2">
      <c r="A24" s="15" t="s">
        <v>158</v>
      </c>
      <c r="B24" s="13" t="s">
        <v>2</v>
      </c>
      <c r="C24" s="126"/>
      <c r="D24" s="126"/>
      <c r="E24" s="126"/>
      <c r="F24" s="126"/>
      <c r="G24" s="126"/>
      <c r="H24" s="126"/>
      <c r="I24" s="126"/>
      <c r="J24" s="13" t="s">
        <v>2</v>
      </c>
      <c r="K24" s="126"/>
      <c r="L24" s="128"/>
      <c r="M24" s="12" t="s">
        <v>159</v>
      </c>
      <c r="N24" s="32"/>
      <c r="O24" s="13"/>
      <c r="P24" s="13" t="s">
        <v>2</v>
      </c>
      <c r="Q24" s="13"/>
      <c r="R24" s="14"/>
      <c r="S24" s="13" t="s">
        <v>2</v>
      </c>
      <c r="T24" s="14"/>
      <c r="U24" s="22"/>
      <c r="V24" s="14" t="s">
        <v>2</v>
      </c>
      <c r="W24" s="14"/>
      <c r="X24" s="14" t="s">
        <v>2</v>
      </c>
      <c r="Y24" s="14"/>
      <c r="Z24" s="14"/>
      <c r="AA24" s="14" t="s">
        <v>2</v>
      </c>
      <c r="AB24" s="22"/>
      <c r="AC24" s="14"/>
      <c r="AD24" s="14"/>
      <c r="AE24" s="22"/>
      <c r="AF24" s="14"/>
      <c r="AG24" s="14"/>
      <c r="AH24" s="14"/>
      <c r="AI24" s="22"/>
      <c r="AJ24" s="14"/>
      <c r="AK24" s="14"/>
      <c r="AL24" s="14"/>
      <c r="AM24" s="22"/>
      <c r="AN24" s="153"/>
      <c r="AO24" s="153"/>
      <c r="AP24" s="153"/>
      <c r="AQ24" s="153"/>
      <c r="AR24" s="153"/>
      <c r="AS24" s="32"/>
      <c r="AT24" s="153"/>
      <c r="AU24" s="153"/>
      <c r="AV24" s="28"/>
      <c r="AW24" s="30" t="s">
        <v>451</v>
      </c>
      <c r="AX24" s="3"/>
    </row>
    <row r="25" spans="1:50" s="2" customFormat="1" ht="33" customHeight="1" x14ac:dyDescent="0.2">
      <c r="A25" s="152" t="s">
        <v>160</v>
      </c>
      <c r="B25" s="146" t="s">
        <v>2</v>
      </c>
      <c r="C25" s="149"/>
      <c r="D25" s="149"/>
      <c r="E25" s="149"/>
      <c r="F25" s="149"/>
      <c r="G25" s="149"/>
      <c r="H25" s="149"/>
      <c r="I25" s="149"/>
      <c r="J25" s="146" t="s">
        <v>2</v>
      </c>
      <c r="K25" s="149"/>
      <c r="L25" s="128"/>
      <c r="M25" s="12" t="s">
        <v>352</v>
      </c>
      <c r="N25" s="32"/>
      <c r="O25" s="13"/>
      <c r="P25" s="13" t="s">
        <v>2</v>
      </c>
      <c r="Q25" s="13"/>
      <c r="R25" s="14"/>
      <c r="S25" s="13" t="s">
        <v>2</v>
      </c>
      <c r="T25" s="14"/>
      <c r="U25" s="22"/>
      <c r="V25" s="14" t="s">
        <v>2</v>
      </c>
      <c r="W25" s="14"/>
      <c r="X25" s="14" t="s">
        <v>2</v>
      </c>
      <c r="Y25" s="14"/>
      <c r="Z25" s="14"/>
      <c r="AA25" s="14" t="s">
        <v>2</v>
      </c>
      <c r="AB25" s="22"/>
      <c r="AC25" s="14"/>
      <c r="AD25" s="14"/>
      <c r="AE25" s="22"/>
      <c r="AF25" s="14"/>
      <c r="AG25" s="14"/>
      <c r="AH25" s="14"/>
      <c r="AI25" s="22"/>
      <c r="AJ25" s="14"/>
      <c r="AK25" s="14"/>
      <c r="AL25" s="14"/>
      <c r="AM25" s="22"/>
      <c r="AN25" s="153"/>
      <c r="AO25" s="153"/>
      <c r="AP25" s="153"/>
      <c r="AQ25" s="153"/>
      <c r="AR25" s="153"/>
      <c r="AS25" s="32"/>
      <c r="AT25" s="153"/>
      <c r="AU25" s="153"/>
      <c r="AV25" s="28"/>
      <c r="AW25" s="30" t="s">
        <v>452</v>
      </c>
      <c r="AX25" s="3"/>
    </row>
    <row r="26" spans="1:50" s="2" customFormat="1" ht="33" customHeight="1" x14ac:dyDescent="0.2">
      <c r="A26" s="152"/>
      <c r="B26" s="146"/>
      <c r="C26" s="149"/>
      <c r="D26" s="149"/>
      <c r="E26" s="149"/>
      <c r="F26" s="149"/>
      <c r="G26" s="149"/>
      <c r="H26" s="149"/>
      <c r="I26" s="149"/>
      <c r="J26" s="146"/>
      <c r="K26" s="149"/>
      <c r="L26" s="128"/>
      <c r="M26" s="110" t="s">
        <v>353</v>
      </c>
      <c r="N26" s="32"/>
      <c r="O26" s="13"/>
      <c r="P26" s="13" t="s">
        <v>2</v>
      </c>
      <c r="Q26" s="13"/>
      <c r="R26" s="14"/>
      <c r="S26" s="13" t="s">
        <v>2</v>
      </c>
      <c r="T26" s="14"/>
      <c r="U26" s="22"/>
      <c r="V26" s="14" t="s">
        <v>2</v>
      </c>
      <c r="W26" s="14"/>
      <c r="X26" s="14" t="s">
        <v>2</v>
      </c>
      <c r="Y26" s="14"/>
      <c r="Z26" s="14"/>
      <c r="AA26" s="14" t="s">
        <v>2</v>
      </c>
      <c r="AB26" s="22"/>
      <c r="AC26" s="14"/>
      <c r="AD26" s="14"/>
      <c r="AE26" s="22"/>
      <c r="AF26" s="14"/>
      <c r="AG26" s="14"/>
      <c r="AH26" s="14"/>
      <c r="AI26" s="22"/>
      <c r="AJ26" s="14"/>
      <c r="AK26" s="14"/>
      <c r="AL26" s="14"/>
      <c r="AM26" s="22"/>
      <c r="AN26" s="153"/>
      <c r="AO26" s="153"/>
      <c r="AP26" s="153"/>
      <c r="AQ26" s="153"/>
      <c r="AR26" s="153"/>
      <c r="AS26" s="32"/>
      <c r="AT26" s="153"/>
      <c r="AU26" s="153"/>
      <c r="AV26" s="28"/>
      <c r="AW26" s="30" t="s">
        <v>453</v>
      </c>
      <c r="AX26" s="3"/>
    </row>
    <row r="27" spans="1:50" s="2" customFormat="1" ht="33" customHeight="1" x14ac:dyDescent="0.2">
      <c r="A27" s="152" t="s">
        <v>102</v>
      </c>
      <c r="B27" s="146" t="s">
        <v>2</v>
      </c>
      <c r="C27" s="149"/>
      <c r="D27" s="149"/>
      <c r="E27" s="149"/>
      <c r="F27" s="149"/>
      <c r="G27" s="149"/>
      <c r="H27" s="149"/>
      <c r="I27" s="149"/>
      <c r="J27" s="149" t="s">
        <v>2</v>
      </c>
      <c r="K27" s="149"/>
      <c r="L27" s="128"/>
      <c r="M27" s="150" t="s">
        <v>354</v>
      </c>
      <c r="N27" s="151"/>
      <c r="O27" s="13"/>
      <c r="P27" s="13" t="s">
        <v>2</v>
      </c>
      <c r="Q27" s="13"/>
      <c r="R27" s="14"/>
      <c r="S27" s="13" t="s">
        <v>2</v>
      </c>
      <c r="T27" s="14"/>
      <c r="U27" s="22"/>
      <c r="V27" s="14" t="s">
        <v>2</v>
      </c>
      <c r="W27" s="14"/>
      <c r="X27" s="14" t="s">
        <v>2</v>
      </c>
      <c r="Y27" s="14"/>
      <c r="Z27" s="14"/>
      <c r="AA27" s="14" t="s">
        <v>2</v>
      </c>
      <c r="AB27" s="22"/>
      <c r="AC27" s="14"/>
      <c r="AD27" s="14"/>
      <c r="AE27" s="22"/>
      <c r="AF27" s="14"/>
      <c r="AG27" s="14"/>
      <c r="AH27" s="14"/>
      <c r="AI27" s="22"/>
      <c r="AJ27" s="14"/>
      <c r="AK27" s="14"/>
      <c r="AL27" s="14"/>
      <c r="AM27" s="22"/>
      <c r="AN27" s="153"/>
      <c r="AO27" s="153"/>
      <c r="AP27" s="153"/>
      <c r="AQ27" s="153"/>
      <c r="AR27" s="153"/>
      <c r="AS27" s="32"/>
      <c r="AT27" s="153"/>
      <c r="AU27" s="153"/>
      <c r="AV27" s="28"/>
      <c r="AW27" s="30" t="s">
        <v>454</v>
      </c>
      <c r="AX27" s="3"/>
    </row>
    <row r="28" spans="1:50" s="2" customFormat="1" ht="33" customHeight="1" x14ac:dyDescent="0.2">
      <c r="A28" s="152"/>
      <c r="B28" s="146"/>
      <c r="C28" s="149"/>
      <c r="D28" s="149"/>
      <c r="E28" s="149"/>
      <c r="F28" s="149"/>
      <c r="G28" s="149"/>
      <c r="H28" s="149"/>
      <c r="I28" s="149"/>
      <c r="J28" s="149"/>
      <c r="K28" s="149"/>
      <c r="L28" s="128"/>
      <c r="M28" s="150"/>
      <c r="N28" s="151"/>
      <c r="O28" s="13"/>
      <c r="P28" s="13" t="s">
        <v>2</v>
      </c>
      <c r="Q28" s="13"/>
      <c r="R28" s="14"/>
      <c r="S28" s="13" t="s">
        <v>2</v>
      </c>
      <c r="T28" s="14"/>
      <c r="U28" s="22"/>
      <c r="V28" s="14" t="s">
        <v>2</v>
      </c>
      <c r="W28" s="14"/>
      <c r="X28" s="14" t="s">
        <v>2</v>
      </c>
      <c r="Y28" s="14"/>
      <c r="Z28" s="14"/>
      <c r="AA28" s="14" t="s">
        <v>2</v>
      </c>
      <c r="AB28" s="22"/>
      <c r="AC28" s="14"/>
      <c r="AD28" s="14"/>
      <c r="AE28" s="22"/>
      <c r="AF28" s="14"/>
      <c r="AG28" s="14"/>
      <c r="AH28" s="14"/>
      <c r="AI28" s="22"/>
      <c r="AJ28" s="14"/>
      <c r="AK28" s="14"/>
      <c r="AL28" s="14"/>
      <c r="AM28" s="22"/>
      <c r="AN28" s="153"/>
      <c r="AO28" s="153"/>
      <c r="AP28" s="153"/>
      <c r="AQ28" s="153"/>
      <c r="AR28" s="153"/>
      <c r="AS28" s="32"/>
      <c r="AT28" s="153"/>
      <c r="AU28" s="153"/>
      <c r="AV28" s="28"/>
      <c r="AW28" s="30" t="s">
        <v>455</v>
      </c>
      <c r="AX28" s="3"/>
    </row>
    <row r="29" spans="1:50" s="2" customFormat="1" ht="33" customHeight="1" x14ac:dyDescent="0.2">
      <c r="A29" s="152"/>
      <c r="B29" s="146"/>
      <c r="C29" s="149"/>
      <c r="D29" s="149"/>
      <c r="E29" s="149"/>
      <c r="F29" s="149"/>
      <c r="G29" s="149"/>
      <c r="H29" s="149"/>
      <c r="I29" s="149"/>
      <c r="J29" s="149"/>
      <c r="K29" s="149"/>
      <c r="L29" s="128"/>
      <c r="M29" s="150" t="s">
        <v>355</v>
      </c>
      <c r="N29" s="151"/>
      <c r="O29" s="13"/>
      <c r="P29" s="13" t="s">
        <v>2</v>
      </c>
      <c r="Q29" s="13"/>
      <c r="R29" s="14"/>
      <c r="S29" s="13" t="s">
        <v>2</v>
      </c>
      <c r="T29" s="14"/>
      <c r="U29" s="22"/>
      <c r="V29" s="14" t="s">
        <v>2</v>
      </c>
      <c r="W29" s="14"/>
      <c r="X29" s="14" t="s">
        <v>2</v>
      </c>
      <c r="Y29" s="14"/>
      <c r="Z29" s="14"/>
      <c r="AA29" s="14" t="s">
        <v>2</v>
      </c>
      <c r="AB29" s="22"/>
      <c r="AC29" s="14"/>
      <c r="AD29" s="14"/>
      <c r="AE29" s="22"/>
      <c r="AF29" s="14"/>
      <c r="AG29" s="14"/>
      <c r="AH29" s="14"/>
      <c r="AI29" s="22"/>
      <c r="AJ29" s="14"/>
      <c r="AK29" s="14"/>
      <c r="AL29" s="14"/>
      <c r="AM29" s="22"/>
      <c r="AN29" s="153"/>
      <c r="AO29" s="153"/>
      <c r="AP29" s="153"/>
      <c r="AQ29" s="153"/>
      <c r="AR29" s="153"/>
      <c r="AS29" s="32"/>
      <c r="AT29" s="153"/>
      <c r="AU29" s="153"/>
      <c r="AV29" s="28"/>
      <c r="AW29" s="30" t="s">
        <v>454</v>
      </c>
      <c r="AX29" s="3"/>
    </row>
    <row r="30" spans="1:50" s="2" customFormat="1" ht="33" customHeight="1" x14ac:dyDescent="0.2">
      <c r="A30" s="152"/>
      <c r="B30" s="146"/>
      <c r="C30" s="149"/>
      <c r="D30" s="149"/>
      <c r="E30" s="149"/>
      <c r="F30" s="149"/>
      <c r="G30" s="149"/>
      <c r="H30" s="149"/>
      <c r="I30" s="149"/>
      <c r="J30" s="149"/>
      <c r="K30" s="149"/>
      <c r="L30" s="128"/>
      <c r="M30" s="150"/>
      <c r="N30" s="151"/>
      <c r="O30" s="13"/>
      <c r="P30" s="13" t="s">
        <v>2</v>
      </c>
      <c r="Q30" s="13"/>
      <c r="R30" s="14"/>
      <c r="S30" s="13" t="s">
        <v>2</v>
      </c>
      <c r="T30" s="14"/>
      <c r="U30" s="22"/>
      <c r="V30" s="14" t="s">
        <v>2</v>
      </c>
      <c r="W30" s="14"/>
      <c r="X30" s="14" t="s">
        <v>2</v>
      </c>
      <c r="Y30" s="14"/>
      <c r="Z30" s="14"/>
      <c r="AA30" s="14" t="s">
        <v>2</v>
      </c>
      <c r="AB30" s="22"/>
      <c r="AC30" s="14"/>
      <c r="AD30" s="14"/>
      <c r="AE30" s="22"/>
      <c r="AF30" s="14"/>
      <c r="AG30" s="14"/>
      <c r="AH30" s="14"/>
      <c r="AI30" s="22"/>
      <c r="AJ30" s="14"/>
      <c r="AK30" s="14"/>
      <c r="AL30" s="14"/>
      <c r="AM30" s="22"/>
      <c r="AN30" s="153"/>
      <c r="AO30" s="153"/>
      <c r="AP30" s="153"/>
      <c r="AQ30" s="153"/>
      <c r="AR30" s="153"/>
      <c r="AS30" s="32"/>
      <c r="AT30" s="153"/>
      <c r="AU30" s="153"/>
      <c r="AV30" s="28"/>
      <c r="AW30" s="30" t="s">
        <v>456</v>
      </c>
      <c r="AX30" s="3"/>
    </row>
    <row r="31" spans="1:50" s="2" customFormat="1" ht="51" x14ac:dyDescent="0.2">
      <c r="A31" s="15" t="s">
        <v>161</v>
      </c>
      <c r="B31" s="13" t="s">
        <v>2</v>
      </c>
      <c r="C31" s="126"/>
      <c r="D31" s="126"/>
      <c r="E31" s="126"/>
      <c r="F31" s="126"/>
      <c r="G31" s="126"/>
      <c r="H31" s="126"/>
      <c r="I31" s="126"/>
      <c r="J31" s="126" t="s">
        <v>2</v>
      </c>
      <c r="K31" s="126"/>
      <c r="L31" s="128"/>
      <c r="M31" s="12" t="s">
        <v>162</v>
      </c>
      <c r="N31" s="32"/>
      <c r="O31" s="13"/>
      <c r="P31" s="13" t="s">
        <v>2</v>
      </c>
      <c r="Q31" s="13"/>
      <c r="R31" s="14"/>
      <c r="S31" s="13" t="s">
        <v>2</v>
      </c>
      <c r="T31" s="14"/>
      <c r="U31" s="22"/>
      <c r="V31" s="14" t="s">
        <v>2</v>
      </c>
      <c r="W31" s="14"/>
      <c r="X31" s="14" t="s">
        <v>2</v>
      </c>
      <c r="Y31" s="14"/>
      <c r="Z31" s="14" t="s">
        <v>2</v>
      </c>
      <c r="AA31" s="14"/>
      <c r="AB31" s="22"/>
      <c r="AC31" s="14"/>
      <c r="AD31" s="14"/>
      <c r="AE31" s="22"/>
      <c r="AF31" s="14"/>
      <c r="AG31" s="14"/>
      <c r="AH31" s="14"/>
      <c r="AI31" s="22"/>
      <c r="AJ31" s="14"/>
      <c r="AK31" s="14"/>
      <c r="AL31" s="14"/>
      <c r="AM31" s="22"/>
      <c r="AN31" s="153"/>
      <c r="AO31" s="153"/>
      <c r="AP31" s="153"/>
      <c r="AQ31" s="153"/>
      <c r="AR31" s="153"/>
      <c r="AS31" s="32"/>
      <c r="AT31" s="153"/>
      <c r="AU31" s="153"/>
      <c r="AV31" s="28"/>
      <c r="AW31" s="30" t="s">
        <v>408</v>
      </c>
      <c r="AX31" s="3"/>
    </row>
    <row r="32" spans="1:50" s="2" customFormat="1" ht="114.75" x14ac:dyDescent="0.2">
      <c r="A32" s="15" t="s">
        <v>163</v>
      </c>
      <c r="B32" s="13" t="s">
        <v>2</v>
      </c>
      <c r="C32" s="126"/>
      <c r="D32" s="126"/>
      <c r="E32" s="126"/>
      <c r="F32" s="126"/>
      <c r="G32" s="126"/>
      <c r="H32" s="126"/>
      <c r="I32" s="126"/>
      <c r="J32" s="126" t="s">
        <v>2</v>
      </c>
      <c r="K32" s="126"/>
      <c r="L32" s="128"/>
      <c r="M32" s="12" t="s">
        <v>164</v>
      </c>
      <c r="N32" s="32"/>
      <c r="O32" s="13"/>
      <c r="P32" s="13" t="s">
        <v>2</v>
      </c>
      <c r="Q32" s="13"/>
      <c r="R32" s="14"/>
      <c r="S32" s="13" t="s">
        <v>2</v>
      </c>
      <c r="T32" s="14"/>
      <c r="U32" s="22"/>
      <c r="V32" s="14" t="s">
        <v>2</v>
      </c>
      <c r="W32" s="14"/>
      <c r="X32" s="14" t="s">
        <v>2</v>
      </c>
      <c r="Y32" s="14"/>
      <c r="Z32" s="14" t="s">
        <v>2</v>
      </c>
      <c r="AA32" s="14"/>
      <c r="AB32" s="22"/>
      <c r="AC32" s="14"/>
      <c r="AD32" s="14"/>
      <c r="AE32" s="22"/>
      <c r="AF32" s="14"/>
      <c r="AG32" s="14"/>
      <c r="AH32" s="14"/>
      <c r="AI32" s="22"/>
      <c r="AJ32" s="14"/>
      <c r="AK32" s="14"/>
      <c r="AL32" s="14"/>
      <c r="AM32" s="22"/>
      <c r="AN32" s="153"/>
      <c r="AO32" s="153"/>
      <c r="AP32" s="153"/>
      <c r="AQ32" s="153"/>
      <c r="AR32" s="153"/>
      <c r="AS32" s="32"/>
      <c r="AT32" s="153"/>
      <c r="AU32" s="153"/>
      <c r="AV32" s="28"/>
      <c r="AW32" s="30" t="s">
        <v>488</v>
      </c>
      <c r="AX32" s="3"/>
    </row>
    <row r="33" spans="1:50" s="2" customFormat="1" ht="51" x14ac:dyDescent="0.2">
      <c r="A33" s="15" t="s">
        <v>101</v>
      </c>
      <c r="B33" s="13" t="s">
        <v>2</v>
      </c>
      <c r="C33" s="13"/>
      <c r="D33" s="13"/>
      <c r="E33" s="13"/>
      <c r="F33" s="13"/>
      <c r="G33" s="13"/>
      <c r="H33" s="13"/>
      <c r="I33" s="13"/>
      <c r="J33" s="13" t="s">
        <v>2</v>
      </c>
      <c r="K33" s="13"/>
      <c r="L33" s="128"/>
      <c r="M33" s="12" t="s">
        <v>165</v>
      </c>
      <c r="N33" s="32"/>
      <c r="O33" s="13"/>
      <c r="P33" s="13" t="s">
        <v>2</v>
      </c>
      <c r="Q33" s="13"/>
      <c r="R33" s="14"/>
      <c r="S33" s="13" t="s">
        <v>2</v>
      </c>
      <c r="T33" s="14"/>
      <c r="U33" s="22"/>
      <c r="V33" s="14" t="s">
        <v>2</v>
      </c>
      <c r="W33" s="14"/>
      <c r="X33" s="14" t="s">
        <v>2</v>
      </c>
      <c r="Y33" s="14"/>
      <c r="Z33" s="14"/>
      <c r="AA33" s="14" t="s">
        <v>2</v>
      </c>
      <c r="AB33" s="22"/>
      <c r="AC33" s="14"/>
      <c r="AD33" s="14"/>
      <c r="AE33" s="22"/>
      <c r="AF33" s="14"/>
      <c r="AG33" s="14"/>
      <c r="AH33" s="14"/>
      <c r="AI33" s="22"/>
      <c r="AJ33" s="14"/>
      <c r="AK33" s="14"/>
      <c r="AL33" s="14"/>
      <c r="AM33" s="22"/>
      <c r="AN33" s="153"/>
      <c r="AO33" s="153"/>
      <c r="AP33" s="153"/>
      <c r="AQ33" s="153"/>
      <c r="AR33" s="153"/>
      <c r="AS33" s="32"/>
      <c r="AT33" s="153"/>
      <c r="AU33" s="153"/>
      <c r="AV33" s="28"/>
      <c r="AW33" s="133" t="s">
        <v>457</v>
      </c>
      <c r="AX33" s="3"/>
    </row>
    <row r="34" spans="1:50" s="2" customFormat="1" ht="33" customHeight="1" x14ac:dyDescent="0.2">
      <c r="A34" s="152" t="s">
        <v>166</v>
      </c>
      <c r="B34" s="146" t="s">
        <v>2</v>
      </c>
      <c r="C34" s="146"/>
      <c r="D34" s="146"/>
      <c r="E34" s="146"/>
      <c r="F34" s="146"/>
      <c r="G34" s="146"/>
      <c r="H34" s="146"/>
      <c r="I34" s="146"/>
      <c r="J34" s="146" t="s">
        <v>2</v>
      </c>
      <c r="K34" s="146"/>
      <c r="L34" s="128"/>
      <c r="M34" s="147" t="s">
        <v>145</v>
      </c>
      <c r="N34" s="151"/>
      <c r="O34" s="13"/>
      <c r="P34" s="13" t="s">
        <v>2</v>
      </c>
      <c r="Q34" s="13"/>
      <c r="R34" s="14"/>
      <c r="S34" s="13" t="s">
        <v>2</v>
      </c>
      <c r="T34" s="14"/>
      <c r="U34" s="22"/>
      <c r="V34" s="14" t="s">
        <v>2</v>
      </c>
      <c r="W34" s="14"/>
      <c r="X34" s="14" t="s">
        <v>2</v>
      </c>
      <c r="Y34" s="14"/>
      <c r="Z34" s="14" t="s">
        <v>2</v>
      </c>
      <c r="AA34" s="14"/>
      <c r="AB34" s="22"/>
      <c r="AC34" s="14"/>
      <c r="AD34" s="14"/>
      <c r="AE34" s="22"/>
      <c r="AF34" s="14"/>
      <c r="AG34" s="14"/>
      <c r="AH34" s="14"/>
      <c r="AI34" s="22"/>
      <c r="AJ34" s="14"/>
      <c r="AK34" s="14"/>
      <c r="AL34" s="14"/>
      <c r="AM34" s="22"/>
      <c r="AN34" s="153"/>
      <c r="AO34" s="153"/>
      <c r="AP34" s="153"/>
      <c r="AQ34" s="153"/>
      <c r="AR34" s="153"/>
      <c r="AS34" s="32"/>
      <c r="AT34" s="153"/>
      <c r="AU34" s="153"/>
      <c r="AV34" s="28"/>
      <c r="AW34" s="133" t="s">
        <v>458</v>
      </c>
      <c r="AX34" s="3"/>
    </row>
    <row r="35" spans="1:50" s="2" customFormat="1" ht="33" customHeight="1" x14ac:dyDescent="0.2">
      <c r="A35" s="152"/>
      <c r="B35" s="146"/>
      <c r="C35" s="146"/>
      <c r="D35" s="146"/>
      <c r="E35" s="146"/>
      <c r="F35" s="146"/>
      <c r="G35" s="146"/>
      <c r="H35" s="146"/>
      <c r="I35" s="146"/>
      <c r="J35" s="146"/>
      <c r="K35" s="146"/>
      <c r="L35" s="128"/>
      <c r="M35" s="148"/>
      <c r="N35" s="151"/>
      <c r="O35" s="13"/>
      <c r="P35" s="13" t="s">
        <v>2</v>
      </c>
      <c r="Q35" s="13"/>
      <c r="R35" s="14"/>
      <c r="S35" s="13" t="s">
        <v>2</v>
      </c>
      <c r="T35" s="14"/>
      <c r="U35" s="22"/>
      <c r="V35" s="14" t="s">
        <v>2</v>
      </c>
      <c r="W35" s="14"/>
      <c r="X35" s="14" t="s">
        <v>2</v>
      </c>
      <c r="Y35" s="14"/>
      <c r="Z35" s="14"/>
      <c r="AA35" s="14" t="s">
        <v>2</v>
      </c>
      <c r="AB35" s="22"/>
      <c r="AC35" s="14"/>
      <c r="AD35" s="14"/>
      <c r="AE35" s="22"/>
      <c r="AF35" s="14"/>
      <c r="AG35" s="14"/>
      <c r="AH35" s="14"/>
      <c r="AI35" s="22"/>
      <c r="AJ35" s="14"/>
      <c r="AK35" s="14"/>
      <c r="AL35" s="14"/>
      <c r="AM35" s="22"/>
      <c r="AN35" s="153"/>
      <c r="AO35" s="153"/>
      <c r="AP35" s="153"/>
      <c r="AQ35" s="153"/>
      <c r="AR35" s="153"/>
      <c r="AS35" s="32"/>
      <c r="AT35" s="153"/>
      <c r="AU35" s="153"/>
      <c r="AV35" s="28"/>
      <c r="AW35" s="133" t="s">
        <v>459</v>
      </c>
      <c r="AX35" s="3"/>
    </row>
  </sheetData>
  <autoFilter ref="A13:AW35"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91">
    <mergeCell ref="F16:F21"/>
    <mergeCell ref="G16:G21"/>
    <mergeCell ref="A1:A4"/>
    <mergeCell ref="AW13:AW15"/>
    <mergeCell ref="C14:H14"/>
    <mergeCell ref="I14:I15"/>
    <mergeCell ref="J14:J15"/>
    <mergeCell ref="K14:K15"/>
    <mergeCell ref="AI13:AI15"/>
    <mergeCell ref="AJ13:AL14"/>
    <mergeCell ref="AM13:AM15"/>
    <mergeCell ref="AN13:AO14"/>
    <mergeCell ref="AP13:AQ14"/>
    <mergeCell ref="AR13:AR14"/>
    <mergeCell ref="X13:Y14"/>
    <mergeCell ref="Z13:AA14"/>
    <mergeCell ref="A25:A26"/>
    <mergeCell ref="B25:B26"/>
    <mergeCell ref="C25:C26"/>
    <mergeCell ref="D25:D26"/>
    <mergeCell ref="A13:A15"/>
    <mergeCell ref="B13:B15"/>
    <mergeCell ref="C13:K13"/>
    <mergeCell ref="H16:H21"/>
    <mergeCell ref="I16:I21"/>
    <mergeCell ref="J16:J21"/>
    <mergeCell ref="J25:J26"/>
    <mergeCell ref="A16:A21"/>
    <mergeCell ref="B16:B21"/>
    <mergeCell ref="C16:C21"/>
    <mergeCell ref="D16:D21"/>
    <mergeCell ref="E16:E21"/>
    <mergeCell ref="K16:K21"/>
    <mergeCell ref="K25:K26"/>
    <mergeCell ref="N16:N17"/>
    <mergeCell ref="AN17:AR35"/>
    <mergeCell ref="AT13:AU14"/>
    <mergeCell ref="AF13:AH14"/>
    <mergeCell ref="M13:M15"/>
    <mergeCell ref="N13:N15"/>
    <mergeCell ref="O13:Q14"/>
    <mergeCell ref="R13:T14"/>
    <mergeCell ref="U13:U15"/>
    <mergeCell ref="V13:W14"/>
    <mergeCell ref="AE13:AE15"/>
    <mergeCell ref="L13:L15"/>
    <mergeCell ref="AB13:AB15"/>
    <mergeCell ref="AC13:AD14"/>
    <mergeCell ref="AT17:AU35"/>
    <mergeCell ref="M18:M19"/>
    <mergeCell ref="N18:N19"/>
    <mergeCell ref="M20:M21"/>
    <mergeCell ref="N20:N21"/>
    <mergeCell ref="N34:N35"/>
    <mergeCell ref="N29:N30"/>
    <mergeCell ref="M16:M17"/>
    <mergeCell ref="A27:A30"/>
    <mergeCell ref="B27:B30"/>
    <mergeCell ref="C27:C30"/>
    <mergeCell ref="D27:D30"/>
    <mergeCell ref="E27:E30"/>
    <mergeCell ref="F27:F30"/>
    <mergeCell ref="G27:G30"/>
    <mergeCell ref="H27:H30"/>
    <mergeCell ref="I27:I30"/>
    <mergeCell ref="E25:E26"/>
    <mergeCell ref="F25:F26"/>
    <mergeCell ref="G25:G26"/>
    <mergeCell ref="H25:H26"/>
    <mergeCell ref="I25:I26"/>
    <mergeCell ref="A34:A35"/>
    <mergeCell ref="B34:B35"/>
    <mergeCell ref="C34:C35"/>
    <mergeCell ref="D34:D35"/>
    <mergeCell ref="E34:E35"/>
    <mergeCell ref="B1:AV1"/>
    <mergeCell ref="B2:AV2"/>
    <mergeCell ref="B3:AV3"/>
    <mergeCell ref="B4:AV4"/>
    <mergeCell ref="G34:G35"/>
    <mergeCell ref="H34:H35"/>
    <mergeCell ref="I34:I35"/>
    <mergeCell ref="J34:J35"/>
    <mergeCell ref="K34:K35"/>
    <mergeCell ref="M34:M35"/>
    <mergeCell ref="F34:F35"/>
    <mergeCell ref="J27:J30"/>
    <mergeCell ref="K27:K30"/>
    <mergeCell ref="M27:M28"/>
    <mergeCell ref="N27:N28"/>
    <mergeCell ref="M29:M30"/>
  </mergeCells>
  <dataValidations count="4">
    <dataValidation type="list" allowBlank="1" showInputMessage="1" showErrorMessage="1" sqref="C16:K25 AS16:AS20 C27:K35" xr:uid="{00000000-0002-0000-0000-000000000000}">
      <formula1>$AY$1</formula1>
    </dataValidation>
    <dataValidation type="list" showInputMessage="1" showErrorMessage="1" sqref="O22:T35 AN16:AQ16 Y16:AA20 AT16:AU16 AG21:AH35 Z21:AA35 AJ16:AL20 AC16:AD20 S21 AF16:AH20 AC21:AC35 AF22:AF35 V22:Y35 AJ22:AK35 AD22:AD35 AL21:AL35 O16:O20 P16:P21 Q16:T20 V16:V21 W16:W20 X16:X21" xr:uid="{00000000-0002-0000-0000-000001000000}">
      <formula1>$AY$1</formula1>
    </dataValidation>
    <dataValidation type="list" showInputMessage="1" showErrorMessage="1" sqref="AF21 AJ21:AK21 AD21 T21 W21 Y21 O21 Q21:R21" xr:uid="{00000000-0002-0000-0000-000002000000}">
      <formula1>#REF!</formula1>
    </dataValidation>
    <dataValidation showInputMessage="1" showErrorMessage="1" sqref="AN17:AR35 N29 N20 N31:N34 N16 N18 N22:N27 AT17:AU35 AM16:AM35 AE16:AE35 U16:U35 AI16:AI35 AB16:AB35 B22:B25 B27:B29 B31:B34 B16:B20" xr:uid="{00000000-0002-0000-0000-000003000000}"/>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X48"/>
  <sheetViews>
    <sheetView showGridLines="0" zoomScale="85" zoomScaleNormal="85" workbookViewId="0">
      <pane xSplit="1" ySplit="15" topLeftCell="AN16" activePane="bottomRight" state="frozenSplit"/>
      <selection activeCell="AW22" sqref="AW22"/>
      <selection pane="topRight" activeCell="AW22" sqref="AW22"/>
      <selection pane="bottomLeft" activeCell="AW22" sqref="AW22"/>
      <selection pane="bottomRight" activeCell="B5" sqref="B1:AU1048576"/>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50"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50"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50"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50"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50" s="2" customFormat="1" ht="12.75" x14ac:dyDescent="0.2">
      <c r="A5" s="118"/>
      <c r="B5" s="119"/>
      <c r="C5" s="119"/>
      <c r="D5" s="119"/>
      <c r="E5" s="119"/>
      <c r="F5" s="119"/>
      <c r="G5" s="119"/>
      <c r="H5" s="119"/>
      <c r="I5" s="119"/>
      <c r="J5" s="119"/>
      <c r="K5" s="119"/>
      <c r="L5" s="119"/>
      <c r="M5" s="119"/>
      <c r="N5" s="18"/>
    </row>
    <row r="6" spans="1:50" s="2" customFormat="1" ht="12.75" x14ac:dyDescent="0.2">
      <c r="A6" s="11" t="s">
        <v>9</v>
      </c>
      <c r="B6" s="120"/>
      <c r="C6" s="120"/>
      <c r="D6" s="120"/>
      <c r="E6" s="120"/>
      <c r="F6" s="119"/>
      <c r="G6" s="119"/>
      <c r="H6" s="119"/>
      <c r="I6" s="119"/>
      <c r="J6" s="119"/>
      <c r="K6" s="119"/>
      <c r="L6" s="119"/>
      <c r="M6" s="119"/>
      <c r="N6" s="18"/>
    </row>
    <row r="7" spans="1:50" s="2" customFormat="1" ht="12.75" x14ac:dyDescent="0.2">
      <c r="A7" s="136" t="s">
        <v>344</v>
      </c>
      <c r="B7" s="121"/>
      <c r="C7" s="121"/>
      <c r="D7" s="121"/>
      <c r="E7" s="121"/>
      <c r="F7" s="119"/>
      <c r="G7" s="119"/>
      <c r="H7" s="119"/>
      <c r="I7" s="119"/>
      <c r="J7" s="119"/>
      <c r="K7" s="119"/>
      <c r="L7" s="119"/>
      <c r="M7" s="119"/>
      <c r="N7" s="18"/>
    </row>
    <row r="8" spans="1:50" s="2" customFormat="1" ht="12.75" x14ac:dyDescent="0.2">
      <c r="A8" s="20"/>
      <c r="B8" s="121"/>
      <c r="C8" s="121"/>
      <c r="D8" s="121"/>
      <c r="E8" s="121"/>
      <c r="F8" s="119"/>
      <c r="G8" s="119"/>
      <c r="H8" s="119"/>
      <c r="I8" s="119"/>
      <c r="J8" s="119"/>
      <c r="K8" s="119"/>
      <c r="L8" s="119"/>
      <c r="M8" s="119"/>
      <c r="N8" s="18"/>
    </row>
    <row r="9" spans="1:50" s="2" customFormat="1" ht="12.75" x14ac:dyDescent="0.2">
      <c r="A9" s="20" t="s">
        <v>10</v>
      </c>
      <c r="B9" s="121"/>
      <c r="C9" s="121"/>
      <c r="D9" s="121"/>
      <c r="E9" s="121"/>
      <c r="F9" s="119"/>
      <c r="G9" s="119"/>
      <c r="H9" s="119"/>
      <c r="I9" s="119"/>
      <c r="J9" s="119"/>
      <c r="K9" s="119"/>
      <c r="L9" s="119"/>
      <c r="M9" s="119"/>
      <c r="N9" s="18"/>
    </row>
    <row r="10" spans="1:50" s="2" customFormat="1" ht="12.75" x14ac:dyDescent="0.2">
      <c r="A10" s="17" t="s">
        <v>11</v>
      </c>
      <c r="B10" s="121"/>
      <c r="C10" s="121"/>
      <c r="D10" s="121"/>
      <c r="E10" s="121"/>
      <c r="F10" s="119"/>
      <c r="G10" s="119"/>
      <c r="H10" s="119"/>
      <c r="I10" s="119"/>
      <c r="J10" s="119"/>
      <c r="K10" s="119"/>
      <c r="L10" s="119"/>
      <c r="M10" s="119"/>
      <c r="N10" s="18"/>
    </row>
    <row r="11" spans="1:50" s="2" customFormat="1" ht="12.75" x14ac:dyDescent="0.2">
      <c r="A11" s="20" t="s">
        <v>345</v>
      </c>
      <c r="B11" s="121"/>
      <c r="C11" s="121"/>
      <c r="D11" s="121"/>
      <c r="E11" s="121"/>
      <c r="F11" s="119"/>
      <c r="G11" s="119"/>
      <c r="H11" s="119"/>
      <c r="I11" s="119"/>
      <c r="J11" s="119"/>
      <c r="K11" s="119"/>
      <c r="L11" s="119"/>
      <c r="M11" s="119"/>
      <c r="N11" s="18"/>
    </row>
    <row r="12" spans="1:50" s="2" customFormat="1" ht="12.75" x14ac:dyDescent="0.2">
      <c r="A12" s="29" t="s">
        <v>535</v>
      </c>
      <c r="B12" s="122"/>
      <c r="C12" s="122"/>
      <c r="D12" s="122"/>
      <c r="E12" s="122"/>
      <c r="F12" s="119"/>
      <c r="G12" s="119"/>
      <c r="H12" s="119"/>
      <c r="I12" s="119"/>
      <c r="J12" s="119"/>
      <c r="K12" s="119"/>
      <c r="L12" s="119"/>
      <c r="M12" s="119"/>
      <c r="N12" s="18"/>
    </row>
    <row r="13" spans="1:50" s="11" customFormat="1" ht="30.75" customHeight="1" x14ac:dyDescent="0.2">
      <c r="A13" s="164" t="s">
        <v>13</v>
      </c>
      <c r="B13" s="154" t="s">
        <v>13</v>
      </c>
      <c r="C13" s="166" t="s">
        <v>14</v>
      </c>
      <c r="D13" s="167"/>
      <c r="E13" s="167"/>
      <c r="F13" s="167"/>
      <c r="G13" s="167"/>
      <c r="H13" s="167"/>
      <c r="I13" s="167"/>
      <c r="J13" s="167"/>
      <c r="K13" s="168"/>
      <c r="L13" s="169"/>
      <c r="M13" s="154"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50" s="11" customFormat="1" ht="12.75" x14ac:dyDescent="0.2">
      <c r="A14" s="164"/>
      <c r="B14" s="154"/>
      <c r="C14" s="154" t="s">
        <v>30</v>
      </c>
      <c r="D14" s="154"/>
      <c r="E14" s="154"/>
      <c r="F14" s="154"/>
      <c r="G14" s="154"/>
      <c r="H14" s="154"/>
      <c r="I14" s="154" t="s">
        <v>31</v>
      </c>
      <c r="J14" s="154" t="s">
        <v>32</v>
      </c>
      <c r="K14" s="154" t="s">
        <v>33</v>
      </c>
      <c r="L14" s="169"/>
      <c r="M14" s="154"/>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50" s="11" customFormat="1" ht="40.5" customHeight="1" x14ac:dyDescent="0.2">
      <c r="A15" s="164"/>
      <c r="B15" s="154"/>
      <c r="C15" s="9" t="s">
        <v>38</v>
      </c>
      <c r="D15" s="9" t="s">
        <v>39</v>
      </c>
      <c r="E15" s="9" t="s">
        <v>35</v>
      </c>
      <c r="F15" s="9" t="s">
        <v>40</v>
      </c>
      <c r="G15" s="9" t="s">
        <v>41</v>
      </c>
      <c r="H15" s="9" t="s">
        <v>42</v>
      </c>
      <c r="I15" s="173"/>
      <c r="J15" s="173"/>
      <c r="K15" s="173"/>
      <c r="L15" s="169"/>
      <c r="M15" s="154"/>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50" ht="38.25" x14ac:dyDescent="0.25">
      <c r="A16" s="15" t="s">
        <v>256</v>
      </c>
      <c r="B16" s="13" t="s">
        <v>2</v>
      </c>
      <c r="C16" s="13" t="s">
        <v>2</v>
      </c>
      <c r="D16" s="13"/>
      <c r="E16" s="13"/>
      <c r="F16" s="13"/>
      <c r="G16" s="13"/>
      <c r="H16" s="13"/>
      <c r="I16" s="13"/>
      <c r="J16" s="13"/>
      <c r="K16" s="13"/>
      <c r="L16" s="128"/>
      <c r="M16" s="12" t="s">
        <v>257</v>
      </c>
      <c r="N16" s="32"/>
      <c r="O16" s="13"/>
      <c r="P16" s="13" t="s">
        <v>2</v>
      </c>
      <c r="Q16" s="13"/>
      <c r="R16" s="14"/>
      <c r="S16" s="13" t="s">
        <v>2</v>
      </c>
      <c r="T16" s="14"/>
      <c r="U16" s="22"/>
      <c r="V16" s="14" t="s">
        <v>2</v>
      </c>
      <c r="W16" s="14"/>
      <c r="X16" s="14" t="s">
        <v>2</v>
      </c>
      <c r="Y16" s="14"/>
      <c r="Z16" s="14"/>
      <c r="AA16" s="14" t="s">
        <v>2</v>
      </c>
      <c r="AB16" s="22"/>
      <c r="AC16" s="14"/>
      <c r="AD16" s="14" t="s">
        <v>2</v>
      </c>
      <c r="AE16" s="22"/>
      <c r="AF16" s="14"/>
      <c r="AG16" s="14"/>
      <c r="AH16" s="14" t="s">
        <v>2</v>
      </c>
      <c r="AI16" s="22"/>
      <c r="AJ16" s="14"/>
      <c r="AK16" s="14"/>
      <c r="AL16" s="14"/>
      <c r="AM16" s="22"/>
      <c r="AN16" s="14"/>
      <c r="AO16" s="14" t="s">
        <v>2</v>
      </c>
      <c r="AP16" s="14"/>
      <c r="AQ16" s="14" t="s">
        <v>2</v>
      </c>
      <c r="AR16" s="14"/>
      <c r="AS16" s="32"/>
      <c r="AT16" s="14"/>
      <c r="AU16" s="14"/>
      <c r="AV16" s="33"/>
      <c r="AW16" s="15" t="s">
        <v>442</v>
      </c>
      <c r="AX16" s="3"/>
    </row>
    <row r="17" spans="1:50" ht="33" customHeight="1" x14ac:dyDescent="0.25">
      <c r="A17" s="152" t="s">
        <v>258</v>
      </c>
      <c r="B17" s="146" t="s">
        <v>2</v>
      </c>
      <c r="C17" s="146"/>
      <c r="D17" s="146"/>
      <c r="E17" s="146"/>
      <c r="F17" s="146"/>
      <c r="G17" s="146"/>
      <c r="H17" s="146"/>
      <c r="I17" s="146"/>
      <c r="J17" s="146"/>
      <c r="K17" s="146"/>
      <c r="L17" s="128"/>
      <c r="M17" s="12" t="s">
        <v>259</v>
      </c>
      <c r="N17" s="32"/>
      <c r="O17" s="13"/>
      <c r="P17" s="13" t="s">
        <v>2</v>
      </c>
      <c r="Q17" s="13"/>
      <c r="R17" s="14"/>
      <c r="S17" s="13" t="s">
        <v>2</v>
      </c>
      <c r="T17" s="14"/>
      <c r="U17" s="22"/>
      <c r="V17" s="14" t="s">
        <v>2</v>
      </c>
      <c r="W17" s="14"/>
      <c r="X17" s="14" t="s">
        <v>2</v>
      </c>
      <c r="Y17" s="14"/>
      <c r="Z17" s="14" t="s">
        <v>2</v>
      </c>
      <c r="AA17" s="14"/>
      <c r="AB17" s="22"/>
      <c r="AC17" s="14"/>
      <c r="AD17" s="14" t="s">
        <v>2</v>
      </c>
      <c r="AE17" s="22"/>
      <c r="AF17" s="14"/>
      <c r="AG17" s="14"/>
      <c r="AH17" s="14" t="s">
        <v>2</v>
      </c>
      <c r="AI17" s="22"/>
      <c r="AJ17" s="14"/>
      <c r="AK17" s="14"/>
      <c r="AL17" s="14"/>
      <c r="AM17" s="22"/>
      <c r="AN17" s="153"/>
      <c r="AO17" s="153"/>
      <c r="AP17" s="153"/>
      <c r="AQ17" s="153"/>
      <c r="AR17" s="153"/>
      <c r="AS17" s="32"/>
      <c r="AT17" s="178"/>
      <c r="AU17" s="178"/>
      <c r="AV17" s="28"/>
      <c r="AW17" s="15" t="s">
        <v>460</v>
      </c>
      <c r="AX17" s="3"/>
    </row>
    <row r="18" spans="1:50" ht="33" customHeight="1" x14ac:dyDescent="0.25">
      <c r="A18" s="152"/>
      <c r="B18" s="146"/>
      <c r="C18" s="146"/>
      <c r="D18" s="146"/>
      <c r="E18" s="146"/>
      <c r="F18" s="146"/>
      <c r="G18" s="146"/>
      <c r="H18" s="146"/>
      <c r="I18" s="146"/>
      <c r="J18" s="146"/>
      <c r="K18" s="146"/>
      <c r="L18" s="128"/>
      <c r="M18" s="12" t="s">
        <v>260</v>
      </c>
      <c r="N18" s="32"/>
      <c r="O18" s="13"/>
      <c r="P18" s="13" t="s">
        <v>2</v>
      </c>
      <c r="Q18" s="13"/>
      <c r="R18" s="14"/>
      <c r="S18" s="13"/>
      <c r="T18" s="14" t="s">
        <v>2</v>
      </c>
      <c r="U18" s="22"/>
      <c r="V18" s="14" t="s">
        <v>2</v>
      </c>
      <c r="W18" s="14"/>
      <c r="X18" s="14" t="s">
        <v>2</v>
      </c>
      <c r="Y18" s="14"/>
      <c r="Z18" s="14"/>
      <c r="AA18" s="14" t="s">
        <v>2</v>
      </c>
      <c r="AB18" s="22"/>
      <c r="AC18" s="14"/>
      <c r="AD18" s="14" t="s">
        <v>2</v>
      </c>
      <c r="AE18" s="22"/>
      <c r="AF18" s="14"/>
      <c r="AG18" s="14"/>
      <c r="AH18" s="14" t="s">
        <v>2</v>
      </c>
      <c r="AI18" s="22"/>
      <c r="AJ18" s="14"/>
      <c r="AK18" s="14"/>
      <c r="AL18" s="14"/>
      <c r="AM18" s="22"/>
      <c r="AN18" s="153"/>
      <c r="AO18" s="153"/>
      <c r="AP18" s="153"/>
      <c r="AQ18" s="153"/>
      <c r="AR18" s="153"/>
      <c r="AS18" s="32"/>
      <c r="AT18" s="178"/>
      <c r="AU18" s="178"/>
      <c r="AV18" s="28"/>
      <c r="AW18" s="15" t="s">
        <v>444</v>
      </c>
      <c r="AX18" s="3"/>
    </row>
    <row r="19" spans="1:50" ht="38.25" x14ac:dyDescent="0.25">
      <c r="A19" s="15" t="s">
        <v>261</v>
      </c>
      <c r="B19" s="13" t="s">
        <v>2</v>
      </c>
      <c r="C19" s="13"/>
      <c r="D19" s="13"/>
      <c r="E19" s="13"/>
      <c r="F19" s="13"/>
      <c r="G19" s="13"/>
      <c r="H19" s="13"/>
      <c r="I19" s="13"/>
      <c r="J19" s="13"/>
      <c r="K19" s="13"/>
      <c r="L19" s="128"/>
      <c r="M19" s="12" t="s">
        <v>262</v>
      </c>
      <c r="N19" s="32"/>
      <c r="O19" s="13"/>
      <c r="P19" s="13" t="s">
        <v>2</v>
      </c>
      <c r="Q19" s="13"/>
      <c r="R19" s="14"/>
      <c r="S19" s="13" t="s">
        <v>2</v>
      </c>
      <c r="T19" s="14"/>
      <c r="U19" s="22"/>
      <c r="V19" s="13" t="s">
        <v>2</v>
      </c>
      <c r="W19" s="14"/>
      <c r="X19" s="14" t="s">
        <v>2</v>
      </c>
      <c r="Y19" s="14"/>
      <c r="Z19" s="14" t="s">
        <v>2</v>
      </c>
      <c r="AA19" s="14"/>
      <c r="AB19" s="22"/>
      <c r="AC19" s="14"/>
      <c r="AD19" s="14" t="s">
        <v>2</v>
      </c>
      <c r="AE19" s="22"/>
      <c r="AF19" s="14"/>
      <c r="AG19" s="14"/>
      <c r="AH19" s="14" t="s">
        <v>2</v>
      </c>
      <c r="AI19" s="22"/>
      <c r="AJ19" s="14"/>
      <c r="AK19" s="14"/>
      <c r="AL19" s="14"/>
      <c r="AM19" s="22"/>
      <c r="AN19" s="153"/>
      <c r="AO19" s="153"/>
      <c r="AP19" s="153"/>
      <c r="AQ19" s="153"/>
      <c r="AR19" s="153"/>
      <c r="AS19" s="32"/>
      <c r="AT19" s="178"/>
      <c r="AU19" s="178"/>
      <c r="AV19" s="28"/>
      <c r="AW19" s="15" t="s">
        <v>444</v>
      </c>
      <c r="AX19" s="3"/>
    </row>
    <row r="20" spans="1:50" ht="33" customHeight="1" x14ac:dyDescent="0.25">
      <c r="A20" s="152" t="s">
        <v>263</v>
      </c>
      <c r="B20" s="146" t="s">
        <v>2</v>
      </c>
      <c r="C20" s="146"/>
      <c r="D20" s="146"/>
      <c r="E20" s="146"/>
      <c r="F20" s="146"/>
      <c r="G20" s="146"/>
      <c r="H20" s="146"/>
      <c r="I20" s="146"/>
      <c r="J20" s="146"/>
      <c r="K20" s="146"/>
      <c r="L20" s="128"/>
      <c r="M20" s="12" t="s">
        <v>264</v>
      </c>
      <c r="N20" s="32"/>
      <c r="O20" s="13"/>
      <c r="P20" s="13" t="s">
        <v>2</v>
      </c>
      <c r="Q20" s="13"/>
      <c r="R20" s="14"/>
      <c r="S20" s="13" t="s">
        <v>2</v>
      </c>
      <c r="T20" s="14"/>
      <c r="U20" s="22"/>
      <c r="V20" s="13" t="s">
        <v>2</v>
      </c>
      <c r="W20" s="14"/>
      <c r="X20" s="14" t="s">
        <v>2</v>
      </c>
      <c r="Y20" s="14"/>
      <c r="Z20" s="14" t="s">
        <v>2</v>
      </c>
      <c r="AA20" s="14"/>
      <c r="AB20" s="22"/>
      <c r="AC20" s="14"/>
      <c r="AD20" s="14" t="s">
        <v>2</v>
      </c>
      <c r="AE20" s="22"/>
      <c r="AF20" s="14"/>
      <c r="AG20" s="14"/>
      <c r="AH20" s="14" t="s">
        <v>2</v>
      </c>
      <c r="AI20" s="22"/>
      <c r="AJ20" s="14"/>
      <c r="AK20" s="14"/>
      <c r="AL20" s="14"/>
      <c r="AM20" s="22"/>
      <c r="AN20" s="153"/>
      <c r="AO20" s="153"/>
      <c r="AP20" s="153"/>
      <c r="AQ20" s="153"/>
      <c r="AR20" s="153"/>
      <c r="AS20" s="32"/>
      <c r="AT20" s="178"/>
      <c r="AU20" s="178"/>
      <c r="AV20" s="28"/>
      <c r="AW20" s="15" t="s">
        <v>445</v>
      </c>
      <c r="AX20" s="3"/>
    </row>
    <row r="21" spans="1:50" ht="33" customHeight="1" x14ac:dyDescent="0.25">
      <c r="A21" s="152"/>
      <c r="B21" s="146"/>
      <c r="C21" s="146"/>
      <c r="D21" s="146"/>
      <c r="E21" s="146"/>
      <c r="F21" s="146"/>
      <c r="G21" s="146"/>
      <c r="H21" s="146"/>
      <c r="I21" s="146"/>
      <c r="J21" s="146"/>
      <c r="K21" s="146"/>
      <c r="L21" s="128"/>
      <c r="M21" s="12" t="s">
        <v>265</v>
      </c>
      <c r="N21" s="32"/>
      <c r="O21" s="13"/>
      <c r="P21" s="13" t="s">
        <v>2</v>
      </c>
      <c r="Q21" s="13"/>
      <c r="R21" s="14"/>
      <c r="S21" s="13" t="s">
        <v>2</v>
      </c>
      <c r="T21" s="14"/>
      <c r="U21" s="22"/>
      <c r="V21" s="14" t="s">
        <v>2</v>
      </c>
      <c r="W21" s="14"/>
      <c r="X21" s="14" t="s">
        <v>2</v>
      </c>
      <c r="Y21" s="14"/>
      <c r="Z21" s="14"/>
      <c r="AA21" s="14" t="s">
        <v>2</v>
      </c>
      <c r="AB21" s="22"/>
      <c r="AC21" s="14"/>
      <c r="AD21" s="14" t="s">
        <v>2</v>
      </c>
      <c r="AE21" s="22"/>
      <c r="AF21" s="14"/>
      <c r="AG21" s="14"/>
      <c r="AH21" s="14" t="s">
        <v>2</v>
      </c>
      <c r="AI21" s="22"/>
      <c r="AJ21" s="14"/>
      <c r="AK21" s="14"/>
      <c r="AL21" s="14"/>
      <c r="AM21" s="22"/>
      <c r="AN21" s="153"/>
      <c r="AO21" s="153"/>
      <c r="AP21" s="153"/>
      <c r="AQ21" s="153"/>
      <c r="AR21" s="153"/>
      <c r="AS21" s="32"/>
      <c r="AT21" s="178"/>
      <c r="AU21" s="178"/>
      <c r="AV21" s="28"/>
      <c r="AW21" s="15" t="s">
        <v>444</v>
      </c>
      <c r="AX21" s="3"/>
    </row>
    <row r="22" spans="1:50" ht="33" customHeight="1" x14ac:dyDescent="0.25">
      <c r="A22" s="152"/>
      <c r="B22" s="146"/>
      <c r="C22" s="146"/>
      <c r="D22" s="146"/>
      <c r="E22" s="146"/>
      <c r="F22" s="146"/>
      <c r="G22" s="146"/>
      <c r="H22" s="146"/>
      <c r="I22" s="146"/>
      <c r="J22" s="146"/>
      <c r="K22" s="146"/>
      <c r="L22" s="128"/>
      <c r="M22" s="12" t="s">
        <v>266</v>
      </c>
      <c r="N22" s="32"/>
      <c r="O22" s="13"/>
      <c r="P22" s="13" t="s">
        <v>2</v>
      </c>
      <c r="Q22" s="13"/>
      <c r="R22" s="14"/>
      <c r="S22" s="13" t="s">
        <v>2</v>
      </c>
      <c r="T22" s="14"/>
      <c r="U22" s="22"/>
      <c r="V22" s="14" t="s">
        <v>2</v>
      </c>
      <c r="W22" s="14"/>
      <c r="X22" s="14" t="s">
        <v>2</v>
      </c>
      <c r="Y22" s="14"/>
      <c r="Z22" s="14"/>
      <c r="AA22" s="14" t="s">
        <v>2</v>
      </c>
      <c r="AB22" s="22"/>
      <c r="AC22" s="14"/>
      <c r="AD22" s="14" t="s">
        <v>2</v>
      </c>
      <c r="AE22" s="22"/>
      <c r="AF22" s="14"/>
      <c r="AG22" s="14"/>
      <c r="AH22" s="14" t="s">
        <v>2</v>
      </c>
      <c r="AI22" s="22"/>
      <c r="AJ22" s="14"/>
      <c r="AK22" s="14"/>
      <c r="AL22" s="14"/>
      <c r="AM22" s="22"/>
      <c r="AN22" s="153"/>
      <c r="AO22" s="153"/>
      <c r="AP22" s="153"/>
      <c r="AQ22" s="153"/>
      <c r="AR22" s="153"/>
      <c r="AS22" s="32"/>
      <c r="AT22" s="178"/>
      <c r="AU22" s="178"/>
      <c r="AV22" s="28"/>
      <c r="AW22" s="15" t="s">
        <v>430</v>
      </c>
      <c r="AX22" s="3"/>
    </row>
    <row r="23" spans="1:50" ht="33" customHeight="1" x14ac:dyDescent="0.25">
      <c r="A23" s="152" t="s">
        <v>267</v>
      </c>
      <c r="B23" s="146" t="s">
        <v>2</v>
      </c>
      <c r="C23" s="146"/>
      <c r="D23" s="146"/>
      <c r="E23" s="146"/>
      <c r="F23" s="146"/>
      <c r="G23" s="146"/>
      <c r="H23" s="146"/>
      <c r="I23" s="146"/>
      <c r="J23" s="146"/>
      <c r="K23" s="146"/>
      <c r="L23" s="128"/>
      <c r="M23" s="12" t="s">
        <v>268</v>
      </c>
      <c r="N23" s="32"/>
      <c r="O23" s="13"/>
      <c r="P23" s="13" t="s">
        <v>2</v>
      </c>
      <c r="Q23" s="13"/>
      <c r="R23" s="14"/>
      <c r="S23" s="13" t="s">
        <v>2</v>
      </c>
      <c r="T23" s="14"/>
      <c r="U23" s="22"/>
      <c r="V23" s="13" t="s">
        <v>2</v>
      </c>
      <c r="W23" s="14"/>
      <c r="X23" s="14" t="s">
        <v>2</v>
      </c>
      <c r="Y23" s="14"/>
      <c r="Z23" s="14"/>
      <c r="AA23" s="14" t="s">
        <v>2</v>
      </c>
      <c r="AB23" s="22"/>
      <c r="AC23" s="14"/>
      <c r="AD23" s="14" t="s">
        <v>2</v>
      </c>
      <c r="AE23" s="22"/>
      <c r="AF23" s="14"/>
      <c r="AG23" s="14"/>
      <c r="AH23" s="14" t="s">
        <v>2</v>
      </c>
      <c r="AI23" s="22"/>
      <c r="AJ23" s="14"/>
      <c r="AK23" s="14"/>
      <c r="AL23" s="14"/>
      <c r="AM23" s="22"/>
      <c r="AN23" s="153"/>
      <c r="AO23" s="153"/>
      <c r="AP23" s="153"/>
      <c r="AQ23" s="153"/>
      <c r="AR23" s="153"/>
      <c r="AS23" s="32"/>
      <c r="AT23" s="178"/>
      <c r="AU23" s="178"/>
      <c r="AV23" s="28"/>
      <c r="AW23" s="15" t="s">
        <v>444</v>
      </c>
      <c r="AX23" s="3"/>
    </row>
    <row r="24" spans="1:50" ht="33" customHeight="1" x14ac:dyDescent="0.25">
      <c r="A24" s="152"/>
      <c r="B24" s="146"/>
      <c r="C24" s="146"/>
      <c r="D24" s="146"/>
      <c r="E24" s="146"/>
      <c r="F24" s="146"/>
      <c r="G24" s="146"/>
      <c r="H24" s="146"/>
      <c r="I24" s="146"/>
      <c r="J24" s="146"/>
      <c r="K24" s="146"/>
      <c r="L24" s="128"/>
      <c r="M24" s="12" t="s">
        <v>269</v>
      </c>
      <c r="N24" s="32"/>
      <c r="O24" s="13"/>
      <c r="P24" s="13" t="s">
        <v>2</v>
      </c>
      <c r="Q24" s="13"/>
      <c r="R24" s="14"/>
      <c r="S24" s="13" t="s">
        <v>2</v>
      </c>
      <c r="T24" s="14"/>
      <c r="U24" s="22"/>
      <c r="V24" s="14" t="s">
        <v>2</v>
      </c>
      <c r="W24" s="14"/>
      <c r="X24" s="14" t="s">
        <v>2</v>
      </c>
      <c r="Y24" s="14"/>
      <c r="Z24" s="14" t="s">
        <v>2</v>
      </c>
      <c r="AA24" s="14"/>
      <c r="AB24" s="22"/>
      <c r="AC24" s="14"/>
      <c r="AD24" s="14" t="s">
        <v>2</v>
      </c>
      <c r="AE24" s="22"/>
      <c r="AF24" s="14"/>
      <c r="AG24" s="14"/>
      <c r="AH24" s="14" t="s">
        <v>2</v>
      </c>
      <c r="AI24" s="22"/>
      <c r="AJ24" s="14"/>
      <c r="AK24" s="14"/>
      <c r="AL24" s="14"/>
      <c r="AM24" s="22"/>
      <c r="AN24" s="153"/>
      <c r="AO24" s="153"/>
      <c r="AP24" s="153"/>
      <c r="AQ24" s="153"/>
      <c r="AR24" s="153"/>
      <c r="AS24" s="32"/>
      <c r="AT24" s="178"/>
      <c r="AU24" s="178"/>
      <c r="AV24" s="28"/>
      <c r="AW24" s="15" t="s">
        <v>444</v>
      </c>
      <c r="AX24" s="3"/>
    </row>
    <row r="25" spans="1:50" ht="33" customHeight="1" x14ac:dyDescent="0.25">
      <c r="A25" s="152"/>
      <c r="B25" s="146"/>
      <c r="C25" s="146"/>
      <c r="D25" s="146"/>
      <c r="E25" s="146"/>
      <c r="F25" s="146"/>
      <c r="G25" s="146"/>
      <c r="H25" s="146"/>
      <c r="I25" s="146"/>
      <c r="J25" s="146"/>
      <c r="K25" s="146"/>
      <c r="L25" s="128"/>
      <c r="M25" s="150" t="s">
        <v>270</v>
      </c>
      <c r="N25" s="151"/>
      <c r="O25" s="13"/>
      <c r="P25" s="13" t="s">
        <v>2</v>
      </c>
      <c r="Q25" s="13"/>
      <c r="R25" s="14"/>
      <c r="S25" s="13" t="s">
        <v>2</v>
      </c>
      <c r="T25" s="14"/>
      <c r="U25" s="22"/>
      <c r="V25" s="14" t="s">
        <v>2</v>
      </c>
      <c r="W25" s="14"/>
      <c r="X25" s="14" t="s">
        <v>2</v>
      </c>
      <c r="Y25" s="14"/>
      <c r="Z25" s="14" t="s">
        <v>2</v>
      </c>
      <c r="AA25" s="14"/>
      <c r="AB25" s="22"/>
      <c r="AC25" s="14"/>
      <c r="AD25" s="14" t="s">
        <v>2</v>
      </c>
      <c r="AE25" s="22"/>
      <c r="AF25" s="14"/>
      <c r="AG25" s="14"/>
      <c r="AH25" s="14" t="s">
        <v>2</v>
      </c>
      <c r="AI25" s="22"/>
      <c r="AJ25" s="14"/>
      <c r="AK25" s="14"/>
      <c r="AL25" s="14"/>
      <c r="AM25" s="22"/>
      <c r="AN25" s="153"/>
      <c r="AO25" s="153"/>
      <c r="AP25" s="153"/>
      <c r="AQ25" s="153"/>
      <c r="AR25" s="153"/>
      <c r="AS25" s="32"/>
      <c r="AT25" s="178"/>
      <c r="AU25" s="178"/>
      <c r="AV25" s="28"/>
      <c r="AW25" s="15" t="s">
        <v>429</v>
      </c>
      <c r="AX25" s="3"/>
    </row>
    <row r="26" spans="1:50" ht="33" customHeight="1" x14ac:dyDescent="0.25">
      <c r="A26" s="152"/>
      <c r="B26" s="146"/>
      <c r="C26" s="146"/>
      <c r="D26" s="146"/>
      <c r="E26" s="146"/>
      <c r="F26" s="146"/>
      <c r="G26" s="146"/>
      <c r="H26" s="146"/>
      <c r="I26" s="146"/>
      <c r="J26" s="146"/>
      <c r="K26" s="146"/>
      <c r="L26" s="128"/>
      <c r="M26" s="150"/>
      <c r="N26" s="151"/>
      <c r="O26" s="13"/>
      <c r="P26" s="13" t="s">
        <v>2</v>
      </c>
      <c r="Q26" s="13"/>
      <c r="R26" s="14"/>
      <c r="S26" s="13" t="s">
        <v>2</v>
      </c>
      <c r="T26" s="14"/>
      <c r="U26" s="22"/>
      <c r="V26" s="14" t="s">
        <v>2</v>
      </c>
      <c r="W26" s="14"/>
      <c r="X26" s="14" t="s">
        <v>2</v>
      </c>
      <c r="Y26" s="14"/>
      <c r="Z26" s="14"/>
      <c r="AA26" s="14" t="s">
        <v>2</v>
      </c>
      <c r="AB26" s="22"/>
      <c r="AC26" s="14"/>
      <c r="AD26" s="14" t="s">
        <v>2</v>
      </c>
      <c r="AE26" s="22"/>
      <c r="AF26" s="14"/>
      <c r="AG26" s="14"/>
      <c r="AH26" s="14" t="s">
        <v>2</v>
      </c>
      <c r="AI26" s="22"/>
      <c r="AJ26" s="14"/>
      <c r="AK26" s="14"/>
      <c r="AL26" s="14"/>
      <c r="AM26" s="22"/>
      <c r="AN26" s="153"/>
      <c r="AO26" s="153"/>
      <c r="AP26" s="153"/>
      <c r="AQ26" s="153"/>
      <c r="AR26" s="153"/>
      <c r="AS26" s="32"/>
      <c r="AT26" s="178"/>
      <c r="AU26" s="178"/>
      <c r="AV26" s="28"/>
      <c r="AW26" s="15" t="s">
        <v>444</v>
      </c>
      <c r="AX26" s="3"/>
    </row>
    <row r="27" spans="1:50" ht="33" customHeight="1" x14ac:dyDescent="0.25">
      <c r="A27" s="152" t="s">
        <v>271</v>
      </c>
      <c r="B27" s="146" t="s">
        <v>2</v>
      </c>
      <c r="C27" s="146"/>
      <c r="D27" s="146"/>
      <c r="E27" s="146"/>
      <c r="F27" s="146"/>
      <c r="G27" s="146"/>
      <c r="H27" s="146"/>
      <c r="I27" s="146"/>
      <c r="J27" s="146"/>
      <c r="K27" s="146"/>
      <c r="L27" s="128"/>
      <c r="M27" s="12" t="s">
        <v>264</v>
      </c>
      <c r="N27" s="32"/>
      <c r="O27" s="13"/>
      <c r="P27" s="13" t="s">
        <v>2</v>
      </c>
      <c r="Q27" s="13"/>
      <c r="R27" s="14"/>
      <c r="S27" s="13" t="s">
        <v>2</v>
      </c>
      <c r="T27" s="14"/>
      <c r="U27" s="22"/>
      <c r="V27" s="13" t="s">
        <v>2</v>
      </c>
      <c r="W27" s="14"/>
      <c r="X27" s="14" t="s">
        <v>2</v>
      </c>
      <c r="Y27" s="14"/>
      <c r="Z27" s="14" t="s">
        <v>2</v>
      </c>
      <c r="AA27" s="14"/>
      <c r="AB27" s="22"/>
      <c r="AC27" s="14"/>
      <c r="AD27" s="14" t="s">
        <v>2</v>
      </c>
      <c r="AE27" s="22"/>
      <c r="AF27" s="14"/>
      <c r="AG27" s="14"/>
      <c r="AH27" s="14" t="s">
        <v>2</v>
      </c>
      <c r="AI27" s="22"/>
      <c r="AJ27" s="14"/>
      <c r="AK27" s="14"/>
      <c r="AL27" s="14"/>
      <c r="AM27" s="22"/>
      <c r="AN27" s="153"/>
      <c r="AO27" s="153"/>
      <c r="AP27" s="153"/>
      <c r="AQ27" s="153"/>
      <c r="AR27" s="153"/>
      <c r="AS27" s="32"/>
      <c r="AT27" s="178"/>
      <c r="AU27" s="178"/>
      <c r="AV27" s="28"/>
      <c r="AW27" s="15" t="s">
        <v>429</v>
      </c>
      <c r="AX27" s="3"/>
    </row>
    <row r="28" spans="1:50" ht="33" customHeight="1" x14ac:dyDescent="0.25">
      <c r="A28" s="152"/>
      <c r="B28" s="146"/>
      <c r="C28" s="146"/>
      <c r="D28" s="146"/>
      <c r="E28" s="146"/>
      <c r="F28" s="146"/>
      <c r="G28" s="146"/>
      <c r="H28" s="146"/>
      <c r="I28" s="146"/>
      <c r="J28" s="146"/>
      <c r="K28" s="146"/>
      <c r="L28" s="128"/>
      <c r="M28" s="150" t="s">
        <v>272</v>
      </c>
      <c r="N28" s="151"/>
      <c r="O28" s="13"/>
      <c r="P28" s="13" t="s">
        <v>2</v>
      </c>
      <c r="Q28" s="13"/>
      <c r="R28" s="14"/>
      <c r="S28" s="13" t="s">
        <v>2</v>
      </c>
      <c r="T28" s="14"/>
      <c r="U28" s="22"/>
      <c r="V28" s="14" t="s">
        <v>2</v>
      </c>
      <c r="W28" s="14"/>
      <c r="X28" s="14" t="s">
        <v>2</v>
      </c>
      <c r="Y28" s="14"/>
      <c r="Z28" s="14"/>
      <c r="AA28" s="14" t="s">
        <v>2</v>
      </c>
      <c r="AB28" s="22"/>
      <c r="AC28" s="14"/>
      <c r="AD28" s="14" t="s">
        <v>2</v>
      </c>
      <c r="AE28" s="22"/>
      <c r="AF28" s="14"/>
      <c r="AG28" s="14"/>
      <c r="AH28" s="14" t="s">
        <v>2</v>
      </c>
      <c r="AI28" s="22"/>
      <c r="AJ28" s="14"/>
      <c r="AK28" s="14"/>
      <c r="AL28" s="14"/>
      <c r="AM28" s="22"/>
      <c r="AN28" s="153"/>
      <c r="AO28" s="153"/>
      <c r="AP28" s="153"/>
      <c r="AQ28" s="153"/>
      <c r="AR28" s="153"/>
      <c r="AS28" s="32"/>
      <c r="AT28" s="178"/>
      <c r="AU28" s="178"/>
      <c r="AV28" s="28"/>
      <c r="AW28" s="15" t="s">
        <v>444</v>
      </c>
      <c r="AX28" s="3"/>
    </row>
    <row r="29" spans="1:50" ht="33" customHeight="1" x14ac:dyDescent="0.25">
      <c r="A29" s="152"/>
      <c r="B29" s="146"/>
      <c r="C29" s="146"/>
      <c r="D29" s="146"/>
      <c r="E29" s="146"/>
      <c r="F29" s="146"/>
      <c r="G29" s="146"/>
      <c r="H29" s="146"/>
      <c r="I29" s="146"/>
      <c r="J29" s="146"/>
      <c r="K29" s="146"/>
      <c r="L29" s="128"/>
      <c r="M29" s="150"/>
      <c r="N29" s="151"/>
      <c r="O29" s="13"/>
      <c r="P29" s="13" t="s">
        <v>2</v>
      </c>
      <c r="Q29" s="13"/>
      <c r="R29" s="14"/>
      <c r="S29" s="13" t="s">
        <v>2</v>
      </c>
      <c r="T29" s="14"/>
      <c r="U29" s="22"/>
      <c r="V29" s="14" t="s">
        <v>2</v>
      </c>
      <c r="W29" s="14"/>
      <c r="X29" s="14" t="s">
        <v>2</v>
      </c>
      <c r="Y29" s="14"/>
      <c r="Z29" s="14"/>
      <c r="AA29" s="14" t="s">
        <v>2</v>
      </c>
      <c r="AB29" s="22"/>
      <c r="AC29" s="14"/>
      <c r="AD29" s="14" t="s">
        <v>2</v>
      </c>
      <c r="AE29" s="22"/>
      <c r="AF29" s="14"/>
      <c r="AG29" s="14"/>
      <c r="AH29" s="14" t="s">
        <v>2</v>
      </c>
      <c r="AI29" s="22"/>
      <c r="AJ29" s="14"/>
      <c r="AK29" s="14"/>
      <c r="AL29" s="14"/>
      <c r="AM29" s="22"/>
      <c r="AN29" s="153"/>
      <c r="AO29" s="153"/>
      <c r="AP29" s="153"/>
      <c r="AQ29" s="153"/>
      <c r="AR29" s="153"/>
      <c r="AS29" s="32"/>
      <c r="AT29" s="178"/>
      <c r="AU29" s="178"/>
      <c r="AV29" s="28"/>
      <c r="AW29" s="15" t="s">
        <v>430</v>
      </c>
      <c r="AX29" s="3"/>
    </row>
    <row r="30" spans="1:50" ht="33" customHeight="1" x14ac:dyDescent="0.25">
      <c r="A30" s="152" t="s">
        <v>273</v>
      </c>
      <c r="B30" s="146" t="s">
        <v>2</v>
      </c>
      <c r="C30" s="146"/>
      <c r="D30" s="146"/>
      <c r="E30" s="146" t="s">
        <v>2</v>
      </c>
      <c r="F30" s="146"/>
      <c r="G30" s="146"/>
      <c r="H30" s="146"/>
      <c r="I30" s="146"/>
      <c r="J30" s="146"/>
      <c r="K30" s="146"/>
      <c r="L30" s="128"/>
      <c r="M30" s="12" t="s">
        <v>274</v>
      </c>
      <c r="N30" s="32"/>
      <c r="O30" s="13"/>
      <c r="P30" s="13" t="s">
        <v>2</v>
      </c>
      <c r="Q30" s="13"/>
      <c r="R30" s="14"/>
      <c r="S30" s="13"/>
      <c r="T30" s="14" t="s">
        <v>2</v>
      </c>
      <c r="U30" s="22"/>
      <c r="V30" s="14" t="s">
        <v>2</v>
      </c>
      <c r="W30" s="14"/>
      <c r="X30" s="14"/>
      <c r="Y30" s="14" t="s">
        <v>2</v>
      </c>
      <c r="Z30" s="14" t="s">
        <v>2</v>
      </c>
      <c r="AA30" s="14"/>
      <c r="AB30" s="22"/>
      <c r="AC30" s="14"/>
      <c r="AD30" s="14" t="s">
        <v>2</v>
      </c>
      <c r="AE30" s="22"/>
      <c r="AF30" s="14"/>
      <c r="AG30" s="14"/>
      <c r="AH30" s="14" t="s">
        <v>2</v>
      </c>
      <c r="AI30" s="22"/>
      <c r="AJ30" s="14"/>
      <c r="AK30" s="14"/>
      <c r="AL30" s="14"/>
      <c r="AM30" s="22"/>
      <c r="AN30" s="153"/>
      <c r="AO30" s="153"/>
      <c r="AP30" s="153"/>
      <c r="AQ30" s="153"/>
      <c r="AR30" s="153"/>
      <c r="AS30" s="32"/>
      <c r="AT30" s="178"/>
      <c r="AU30" s="178"/>
      <c r="AV30" s="28"/>
      <c r="AW30" s="15" t="s">
        <v>431</v>
      </c>
      <c r="AX30" s="3"/>
    </row>
    <row r="31" spans="1:50" ht="33" customHeight="1" x14ac:dyDescent="0.25">
      <c r="A31" s="152"/>
      <c r="B31" s="146"/>
      <c r="C31" s="146"/>
      <c r="D31" s="146"/>
      <c r="E31" s="146"/>
      <c r="F31" s="146"/>
      <c r="G31" s="146"/>
      <c r="H31" s="146"/>
      <c r="I31" s="146"/>
      <c r="J31" s="146"/>
      <c r="K31" s="146"/>
      <c r="L31" s="128"/>
      <c r="M31" s="12" t="s">
        <v>275</v>
      </c>
      <c r="N31" s="32"/>
      <c r="O31" s="13"/>
      <c r="P31" s="13" t="s">
        <v>2</v>
      </c>
      <c r="Q31" s="13"/>
      <c r="R31" s="14"/>
      <c r="S31" s="13" t="s">
        <v>2</v>
      </c>
      <c r="T31" s="14"/>
      <c r="U31" s="22"/>
      <c r="V31" s="14" t="s">
        <v>2</v>
      </c>
      <c r="W31" s="14"/>
      <c r="X31" s="14" t="s">
        <v>2</v>
      </c>
      <c r="Y31" s="14"/>
      <c r="Z31" s="14"/>
      <c r="AA31" s="14" t="s">
        <v>2</v>
      </c>
      <c r="AB31" s="22"/>
      <c r="AC31" s="14"/>
      <c r="AD31" s="14" t="s">
        <v>2</v>
      </c>
      <c r="AE31" s="22"/>
      <c r="AF31" s="14"/>
      <c r="AG31" s="14"/>
      <c r="AH31" s="14" t="s">
        <v>2</v>
      </c>
      <c r="AI31" s="22"/>
      <c r="AJ31" s="14"/>
      <c r="AK31" s="14"/>
      <c r="AL31" s="14"/>
      <c r="AM31" s="22"/>
      <c r="AN31" s="153"/>
      <c r="AO31" s="153"/>
      <c r="AP31" s="153"/>
      <c r="AQ31" s="153"/>
      <c r="AR31" s="153"/>
      <c r="AS31" s="32"/>
      <c r="AT31" s="178"/>
      <c r="AU31" s="178"/>
      <c r="AV31" s="28"/>
      <c r="AW31" s="15" t="s">
        <v>443</v>
      </c>
      <c r="AX31" s="3"/>
    </row>
    <row r="32" spans="1:50" ht="33" customHeight="1" x14ac:dyDescent="0.25">
      <c r="A32" s="15" t="s">
        <v>276</v>
      </c>
      <c r="B32" s="13" t="s">
        <v>536</v>
      </c>
      <c r="C32" s="13"/>
      <c r="D32" s="13"/>
      <c r="E32" s="13"/>
      <c r="F32" s="13"/>
      <c r="G32" s="13"/>
      <c r="H32" s="13" t="s">
        <v>2</v>
      </c>
      <c r="I32" s="13"/>
      <c r="J32" s="13"/>
      <c r="K32" s="13"/>
      <c r="L32" s="128"/>
      <c r="M32" s="12" t="s">
        <v>277</v>
      </c>
      <c r="N32" s="32"/>
      <c r="O32" s="13"/>
      <c r="P32" s="13" t="s">
        <v>2</v>
      </c>
      <c r="Q32" s="13"/>
      <c r="R32" s="14"/>
      <c r="S32" s="13" t="s">
        <v>2</v>
      </c>
      <c r="T32" s="13"/>
      <c r="U32" s="22"/>
      <c r="V32" s="14"/>
      <c r="W32" s="14" t="s">
        <v>2</v>
      </c>
      <c r="X32" s="14"/>
      <c r="Y32" s="14" t="s">
        <v>2</v>
      </c>
      <c r="Z32" s="14" t="s">
        <v>2</v>
      </c>
      <c r="AA32" s="14"/>
      <c r="AB32" s="22"/>
      <c r="AC32" s="14"/>
      <c r="AD32" s="14" t="s">
        <v>2</v>
      </c>
      <c r="AE32" s="22"/>
      <c r="AF32" s="14"/>
      <c r="AG32" s="14"/>
      <c r="AH32" s="14" t="s">
        <v>2</v>
      </c>
      <c r="AI32" s="22"/>
      <c r="AJ32" s="14"/>
      <c r="AK32" s="14"/>
      <c r="AL32" s="14"/>
      <c r="AM32" s="22"/>
      <c r="AN32" s="153"/>
      <c r="AO32" s="153"/>
      <c r="AP32" s="153"/>
      <c r="AQ32" s="153"/>
      <c r="AR32" s="153"/>
      <c r="AS32" s="32"/>
      <c r="AT32" s="178"/>
      <c r="AU32" s="178"/>
      <c r="AV32" s="28"/>
      <c r="AW32" s="15" t="s">
        <v>432</v>
      </c>
      <c r="AX32" s="3"/>
    </row>
    <row r="33" spans="1:50" ht="33" customHeight="1" x14ac:dyDescent="0.25">
      <c r="A33" s="152" t="s">
        <v>278</v>
      </c>
      <c r="B33" s="146" t="s">
        <v>536</v>
      </c>
      <c r="C33" s="146"/>
      <c r="D33" s="146"/>
      <c r="E33" s="146"/>
      <c r="F33" s="146"/>
      <c r="G33" s="146"/>
      <c r="H33" s="146" t="s">
        <v>2</v>
      </c>
      <c r="I33" s="146"/>
      <c r="J33" s="146"/>
      <c r="K33" s="146"/>
      <c r="L33" s="128"/>
      <c r="M33" s="12" t="s">
        <v>46</v>
      </c>
      <c r="N33" s="32"/>
      <c r="O33" s="13"/>
      <c r="P33" s="13" t="s">
        <v>2</v>
      </c>
      <c r="Q33" s="13"/>
      <c r="R33" s="14"/>
      <c r="S33" s="13"/>
      <c r="T33" s="14" t="s">
        <v>2</v>
      </c>
      <c r="U33" s="22"/>
      <c r="V33" s="14"/>
      <c r="W33" s="14" t="s">
        <v>2</v>
      </c>
      <c r="X33" s="14"/>
      <c r="Y33" s="14" t="s">
        <v>2</v>
      </c>
      <c r="Z33" s="14" t="s">
        <v>2</v>
      </c>
      <c r="AA33" s="14"/>
      <c r="AB33" s="22"/>
      <c r="AC33" s="14"/>
      <c r="AD33" s="14" t="s">
        <v>2</v>
      </c>
      <c r="AE33" s="22"/>
      <c r="AF33" s="14"/>
      <c r="AG33" s="14"/>
      <c r="AH33" s="14" t="s">
        <v>2</v>
      </c>
      <c r="AI33" s="22"/>
      <c r="AJ33" s="14"/>
      <c r="AK33" s="14"/>
      <c r="AL33" s="14"/>
      <c r="AM33" s="22"/>
      <c r="AN33" s="153"/>
      <c r="AO33" s="153"/>
      <c r="AP33" s="153"/>
      <c r="AQ33" s="153"/>
      <c r="AR33" s="153"/>
      <c r="AS33" s="32"/>
      <c r="AT33" s="178"/>
      <c r="AU33" s="178"/>
      <c r="AV33" s="28"/>
      <c r="AW33" s="133" t="s">
        <v>432</v>
      </c>
      <c r="AX33" s="3"/>
    </row>
    <row r="34" spans="1:50" ht="33" customHeight="1" x14ac:dyDescent="0.25">
      <c r="A34" s="152"/>
      <c r="B34" s="146"/>
      <c r="C34" s="146"/>
      <c r="D34" s="146"/>
      <c r="E34" s="146"/>
      <c r="F34" s="146"/>
      <c r="G34" s="146"/>
      <c r="H34" s="146"/>
      <c r="I34" s="146"/>
      <c r="J34" s="146"/>
      <c r="K34" s="146"/>
      <c r="L34" s="128"/>
      <c r="M34" s="12" t="s">
        <v>279</v>
      </c>
      <c r="N34" s="32"/>
      <c r="O34" s="13"/>
      <c r="P34" s="13" t="s">
        <v>2</v>
      </c>
      <c r="Q34" s="13"/>
      <c r="R34" s="14"/>
      <c r="S34" s="13"/>
      <c r="T34" s="14" t="s">
        <v>2</v>
      </c>
      <c r="U34" s="22"/>
      <c r="V34" s="14"/>
      <c r="W34" s="14" t="s">
        <v>2</v>
      </c>
      <c r="X34" s="14"/>
      <c r="Y34" s="14" t="s">
        <v>2</v>
      </c>
      <c r="Z34" s="14"/>
      <c r="AA34" s="14" t="s">
        <v>2</v>
      </c>
      <c r="AB34" s="22"/>
      <c r="AC34" s="14"/>
      <c r="AD34" s="14" t="s">
        <v>2</v>
      </c>
      <c r="AE34" s="22"/>
      <c r="AF34" s="14"/>
      <c r="AG34" s="14"/>
      <c r="AH34" s="14" t="s">
        <v>2</v>
      </c>
      <c r="AI34" s="22"/>
      <c r="AJ34" s="14"/>
      <c r="AK34" s="14"/>
      <c r="AL34" s="14"/>
      <c r="AM34" s="22"/>
      <c r="AN34" s="153"/>
      <c r="AO34" s="153"/>
      <c r="AP34" s="153"/>
      <c r="AQ34" s="153"/>
      <c r="AR34" s="153"/>
      <c r="AS34" s="32"/>
      <c r="AT34" s="178"/>
      <c r="AU34" s="178"/>
      <c r="AV34" s="28"/>
      <c r="AW34" s="133" t="s">
        <v>433</v>
      </c>
      <c r="AX34" s="3"/>
    </row>
    <row r="35" spans="1:50" ht="33" customHeight="1" x14ac:dyDescent="0.25">
      <c r="A35" s="152"/>
      <c r="B35" s="146"/>
      <c r="C35" s="146"/>
      <c r="D35" s="146"/>
      <c r="E35" s="146"/>
      <c r="F35" s="146"/>
      <c r="G35" s="146"/>
      <c r="H35" s="146"/>
      <c r="I35" s="146"/>
      <c r="J35" s="146"/>
      <c r="K35" s="146"/>
      <c r="L35" s="128"/>
      <c r="M35" s="12" t="s">
        <v>280</v>
      </c>
      <c r="N35" s="32"/>
      <c r="O35" s="13"/>
      <c r="P35" s="13" t="s">
        <v>2</v>
      </c>
      <c r="Q35" s="13"/>
      <c r="R35" s="14"/>
      <c r="S35" s="13"/>
      <c r="T35" s="14" t="s">
        <v>2</v>
      </c>
      <c r="U35" s="22"/>
      <c r="V35" s="14"/>
      <c r="W35" s="14" t="s">
        <v>2</v>
      </c>
      <c r="X35" s="14"/>
      <c r="Y35" s="14" t="s">
        <v>2</v>
      </c>
      <c r="Z35" s="14"/>
      <c r="AA35" s="14" t="s">
        <v>2</v>
      </c>
      <c r="AB35" s="22"/>
      <c r="AC35" s="14"/>
      <c r="AD35" s="14" t="s">
        <v>2</v>
      </c>
      <c r="AE35" s="22"/>
      <c r="AF35" s="14"/>
      <c r="AG35" s="14"/>
      <c r="AH35" s="14" t="s">
        <v>2</v>
      </c>
      <c r="AI35" s="22"/>
      <c r="AJ35" s="14"/>
      <c r="AK35" s="14"/>
      <c r="AL35" s="14"/>
      <c r="AM35" s="22"/>
      <c r="AN35" s="153"/>
      <c r="AO35" s="153"/>
      <c r="AP35" s="153"/>
      <c r="AQ35" s="153"/>
      <c r="AR35" s="153"/>
      <c r="AS35" s="32"/>
      <c r="AT35" s="178"/>
      <c r="AU35" s="178"/>
      <c r="AV35" s="28"/>
      <c r="AW35" s="133" t="s">
        <v>434</v>
      </c>
      <c r="AX35" s="3"/>
    </row>
    <row r="36" spans="1:50" ht="33" customHeight="1" x14ac:dyDescent="0.25">
      <c r="A36" s="152" t="s">
        <v>330</v>
      </c>
      <c r="B36" s="146" t="s">
        <v>2</v>
      </c>
      <c r="C36" s="146"/>
      <c r="D36" s="146"/>
      <c r="E36" s="146"/>
      <c r="F36" s="146"/>
      <c r="G36" s="146"/>
      <c r="H36" s="146" t="s">
        <v>2</v>
      </c>
      <c r="I36" s="146"/>
      <c r="J36" s="146"/>
      <c r="K36" s="146"/>
      <c r="L36" s="128"/>
      <c r="M36" s="150" t="s">
        <v>331</v>
      </c>
      <c r="N36" s="151"/>
      <c r="O36" s="13"/>
      <c r="P36" s="13" t="s">
        <v>2</v>
      </c>
      <c r="Q36" s="13"/>
      <c r="R36" s="14"/>
      <c r="S36" s="13"/>
      <c r="T36" s="14" t="s">
        <v>2</v>
      </c>
      <c r="U36" s="22"/>
      <c r="V36" s="14" t="s">
        <v>2</v>
      </c>
      <c r="W36" s="14"/>
      <c r="X36" s="14" t="s">
        <v>2</v>
      </c>
      <c r="Y36" s="14"/>
      <c r="Z36" s="14"/>
      <c r="AA36" s="14" t="s">
        <v>2</v>
      </c>
      <c r="AB36" s="22"/>
      <c r="AC36" s="14" t="s">
        <v>2</v>
      </c>
      <c r="AD36" s="14"/>
      <c r="AE36" s="22"/>
      <c r="AF36" s="14"/>
      <c r="AG36" s="14" t="s">
        <v>2</v>
      </c>
      <c r="AH36" s="14"/>
      <c r="AI36" s="22"/>
      <c r="AJ36" s="14"/>
      <c r="AK36" s="14"/>
      <c r="AL36" s="14"/>
      <c r="AM36" s="22"/>
      <c r="AN36" s="153"/>
      <c r="AO36" s="153"/>
      <c r="AP36" s="153"/>
      <c r="AQ36" s="153"/>
      <c r="AR36" s="153"/>
      <c r="AS36" s="32"/>
      <c r="AT36" s="178"/>
      <c r="AU36" s="178"/>
      <c r="AV36" s="28"/>
      <c r="AW36" s="15">
        <v>0</v>
      </c>
    </row>
    <row r="37" spans="1:50" ht="33" customHeight="1" x14ac:dyDescent="0.25">
      <c r="A37" s="152"/>
      <c r="B37" s="146"/>
      <c r="C37" s="146"/>
      <c r="D37" s="146"/>
      <c r="E37" s="146"/>
      <c r="F37" s="146"/>
      <c r="G37" s="146"/>
      <c r="H37" s="146"/>
      <c r="I37" s="146"/>
      <c r="J37" s="146"/>
      <c r="K37" s="146"/>
      <c r="L37" s="128"/>
      <c r="M37" s="150"/>
      <c r="N37" s="151"/>
      <c r="O37" s="13"/>
      <c r="P37" s="13" t="s">
        <v>2</v>
      </c>
      <c r="Q37" s="13"/>
      <c r="R37" s="14"/>
      <c r="S37" s="13"/>
      <c r="T37" s="14" t="s">
        <v>2</v>
      </c>
      <c r="U37" s="22"/>
      <c r="V37" s="14" t="s">
        <v>2</v>
      </c>
      <c r="W37" s="14"/>
      <c r="X37" s="14" t="s">
        <v>2</v>
      </c>
      <c r="Y37" s="14"/>
      <c r="Z37" s="14"/>
      <c r="AA37" s="14" t="s">
        <v>2</v>
      </c>
      <c r="AB37" s="22"/>
      <c r="AC37" s="14" t="s">
        <v>2</v>
      </c>
      <c r="AD37" s="14"/>
      <c r="AE37" s="22"/>
      <c r="AF37" s="14"/>
      <c r="AG37" s="14" t="s">
        <v>2</v>
      </c>
      <c r="AH37" s="14"/>
      <c r="AI37" s="22"/>
      <c r="AJ37" s="14"/>
      <c r="AK37" s="14"/>
      <c r="AL37" s="14"/>
      <c r="AM37" s="22"/>
      <c r="AN37" s="153"/>
      <c r="AO37" s="153"/>
      <c r="AP37" s="153"/>
      <c r="AQ37" s="153"/>
      <c r="AR37" s="153"/>
      <c r="AS37" s="32"/>
      <c r="AT37" s="178"/>
      <c r="AU37" s="178"/>
      <c r="AV37" s="28"/>
      <c r="AW37" s="15" t="s">
        <v>461</v>
      </c>
    </row>
    <row r="38" spans="1:50" ht="33" customHeight="1" x14ac:dyDescent="0.25">
      <c r="A38" s="152" t="s">
        <v>332</v>
      </c>
      <c r="B38" s="146" t="s">
        <v>536</v>
      </c>
      <c r="C38" s="146"/>
      <c r="D38" s="146"/>
      <c r="E38" s="146"/>
      <c r="F38" s="146"/>
      <c r="G38" s="146"/>
      <c r="H38" s="146" t="s">
        <v>2</v>
      </c>
      <c r="I38" s="146"/>
      <c r="J38" s="146"/>
      <c r="K38" s="146"/>
      <c r="L38" s="128"/>
      <c r="M38" s="150" t="s">
        <v>333</v>
      </c>
      <c r="N38" s="151"/>
      <c r="O38" s="13"/>
      <c r="P38" s="13" t="s">
        <v>2</v>
      </c>
      <c r="Q38" s="13"/>
      <c r="R38" s="14"/>
      <c r="S38" s="13"/>
      <c r="T38" s="14" t="s">
        <v>2</v>
      </c>
      <c r="U38" s="22"/>
      <c r="V38" s="14"/>
      <c r="W38" s="14" t="s">
        <v>2</v>
      </c>
      <c r="X38" s="14" t="s">
        <v>2</v>
      </c>
      <c r="Y38" s="14"/>
      <c r="Z38" s="14"/>
      <c r="AA38" s="14" t="s">
        <v>2</v>
      </c>
      <c r="AB38" s="22"/>
      <c r="AC38" s="14" t="s">
        <v>2</v>
      </c>
      <c r="AD38" s="14"/>
      <c r="AE38" s="22"/>
      <c r="AF38" s="14"/>
      <c r="AG38" s="14" t="s">
        <v>2</v>
      </c>
      <c r="AH38" s="14"/>
      <c r="AI38" s="22"/>
      <c r="AJ38" s="14"/>
      <c r="AK38" s="14"/>
      <c r="AL38" s="14"/>
      <c r="AM38" s="22"/>
      <c r="AN38" s="153"/>
      <c r="AO38" s="153"/>
      <c r="AP38" s="153"/>
      <c r="AQ38" s="153"/>
      <c r="AR38" s="153"/>
      <c r="AS38" s="32"/>
      <c r="AT38" s="178"/>
      <c r="AU38" s="178"/>
      <c r="AV38" s="28"/>
      <c r="AW38" s="15" t="s">
        <v>446</v>
      </c>
    </row>
    <row r="39" spans="1:50" ht="33" customHeight="1" x14ac:dyDescent="0.25">
      <c r="A39" s="152"/>
      <c r="B39" s="146"/>
      <c r="C39" s="146"/>
      <c r="D39" s="146"/>
      <c r="E39" s="146"/>
      <c r="F39" s="146"/>
      <c r="G39" s="146"/>
      <c r="H39" s="146"/>
      <c r="I39" s="146"/>
      <c r="J39" s="146"/>
      <c r="K39" s="146"/>
      <c r="L39" s="128"/>
      <c r="M39" s="150"/>
      <c r="N39" s="151"/>
      <c r="O39" s="13"/>
      <c r="P39" s="13" t="s">
        <v>2</v>
      </c>
      <c r="Q39" s="13"/>
      <c r="R39" s="14"/>
      <c r="S39" s="13"/>
      <c r="T39" s="14" t="s">
        <v>2</v>
      </c>
      <c r="U39" s="22"/>
      <c r="V39" s="14"/>
      <c r="W39" s="14" t="s">
        <v>2</v>
      </c>
      <c r="X39" s="14" t="s">
        <v>2</v>
      </c>
      <c r="Y39" s="14"/>
      <c r="Z39" s="14"/>
      <c r="AA39" s="14" t="s">
        <v>2</v>
      </c>
      <c r="AB39" s="22"/>
      <c r="AC39" s="14" t="s">
        <v>2</v>
      </c>
      <c r="AD39" s="14"/>
      <c r="AE39" s="22"/>
      <c r="AF39" s="14"/>
      <c r="AG39" s="14" t="s">
        <v>2</v>
      </c>
      <c r="AH39" s="14"/>
      <c r="AI39" s="22"/>
      <c r="AJ39" s="14"/>
      <c r="AK39" s="14"/>
      <c r="AL39" s="14"/>
      <c r="AM39" s="22"/>
      <c r="AN39" s="153"/>
      <c r="AO39" s="153"/>
      <c r="AP39" s="153"/>
      <c r="AQ39" s="153"/>
      <c r="AR39" s="153"/>
      <c r="AS39" s="32"/>
      <c r="AT39" s="178"/>
      <c r="AU39" s="178"/>
      <c r="AV39" s="28"/>
      <c r="AW39" s="15" t="s">
        <v>447</v>
      </c>
    </row>
    <row r="40" spans="1:50" ht="33" customHeight="1" x14ac:dyDescent="0.25">
      <c r="A40" s="152" t="s">
        <v>334</v>
      </c>
      <c r="B40" s="146" t="s">
        <v>536</v>
      </c>
      <c r="C40" s="146"/>
      <c r="D40" s="146"/>
      <c r="E40" s="146"/>
      <c r="F40" s="146"/>
      <c r="G40" s="146"/>
      <c r="H40" s="146" t="s">
        <v>2</v>
      </c>
      <c r="I40" s="146"/>
      <c r="J40" s="146"/>
      <c r="K40" s="146"/>
      <c r="L40" s="128"/>
      <c r="M40" s="150" t="s">
        <v>335</v>
      </c>
      <c r="N40" s="151"/>
      <c r="O40" s="13"/>
      <c r="P40" s="13" t="s">
        <v>2</v>
      </c>
      <c r="Q40" s="13"/>
      <c r="R40" s="14"/>
      <c r="S40" s="13"/>
      <c r="T40" s="14" t="s">
        <v>2</v>
      </c>
      <c r="U40" s="22"/>
      <c r="V40" s="14"/>
      <c r="W40" s="14" t="s">
        <v>2</v>
      </c>
      <c r="X40" s="14" t="s">
        <v>2</v>
      </c>
      <c r="Y40" s="14"/>
      <c r="Z40" s="14"/>
      <c r="AA40" s="14" t="s">
        <v>2</v>
      </c>
      <c r="AB40" s="22"/>
      <c r="AC40" s="14" t="s">
        <v>2</v>
      </c>
      <c r="AD40" s="14"/>
      <c r="AE40" s="22"/>
      <c r="AF40" s="14"/>
      <c r="AG40" s="14" t="s">
        <v>2</v>
      </c>
      <c r="AH40" s="14"/>
      <c r="AI40" s="22"/>
      <c r="AJ40" s="14"/>
      <c r="AK40" s="14"/>
      <c r="AL40" s="14"/>
      <c r="AM40" s="22"/>
      <c r="AN40" s="153"/>
      <c r="AO40" s="153"/>
      <c r="AP40" s="153"/>
      <c r="AQ40" s="153"/>
      <c r="AR40" s="153"/>
      <c r="AS40" s="32"/>
      <c r="AT40" s="178"/>
      <c r="AU40" s="178"/>
      <c r="AV40" s="28"/>
      <c r="AW40" s="15" t="s">
        <v>447</v>
      </c>
    </row>
    <row r="41" spans="1:50" ht="33" customHeight="1" x14ac:dyDescent="0.25">
      <c r="A41" s="152"/>
      <c r="B41" s="146"/>
      <c r="C41" s="146"/>
      <c r="D41" s="146"/>
      <c r="E41" s="146"/>
      <c r="F41" s="146"/>
      <c r="G41" s="146"/>
      <c r="H41" s="146"/>
      <c r="I41" s="146"/>
      <c r="J41" s="146"/>
      <c r="K41" s="146"/>
      <c r="L41" s="128"/>
      <c r="M41" s="150"/>
      <c r="N41" s="151"/>
      <c r="O41" s="13"/>
      <c r="P41" s="13" t="s">
        <v>2</v>
      </c>
      <c r="Q41" s="13"/>
      <c r="R41" s="14"/>
      <c r="S41" s="13"/>
      <c r="T41" s="14" t="s">
        <v>2</v>
      </c>
      <c r="U41" s="22"/>
      <c r="V41" s="14"/>
      <c r="W41" s="14" t="s">
        <v>2</v>
      </c>
      <c r="X41" s="14" t="s">
        <v>2</v>
      </c>
      <c r="Y41" s="14"/>
      <c r="Z41" s="14"/>
      <c r="AA41" s="14" t="s">
        <v>2</v>
      </c>
      <c r="AB41" s="22"/>
      <c r="AC41" s="14" t="s">
        <v>2</v>
      </c>
      <c r="AD41" s="14"/>
      <c r="AE41" s="22"/>
      <c r="AF41" s="14"/>
      <c r="AG41" s="14" t="s">
        <v>2</v>
      </c>
      <c r="AH41" s="14"/>
      <c r="AI41" s="22"/>
      <c r="AJ41" s="14"/>
      <c r="AK41" s="14"/>
      <c r="AL41" s="14"/>
      <c r="AM41" s="22"/>
      <c r="AN41" s="153"/>
      <c r="AO41" s="153"/>
      <c r="AP41" s="153"/>
      <c r="AQ41" s="153"/>
      <c r="AR41" s="153"/>
      <c r="AS41" s="32"/>
      <c r="AT41" s="178"/>
      <c r="AU41" s="178"/>
      <c r="AV41" s="28"/>
      <c r="AW41" s="15" t="s">
        <v>462</v>
      </c>
    </row>
    <row r="42" spans="1:50" ht="33" customHeight="1" x14ac:dyDescent="0.25">
      <c r="A42" s="152" t="s">
        <v>336</v>
      </c>
      <c r="B42" s="146" t="s">
        <v>2</v>
      </c>
      <c r="C42" s="146"/>
      <c r="D42" s="146"/>
      <c r="E42" s="146"/>
      <c r="F42" s="146"/>
      <c r="G42" s="146"/>
      <c r="H42" s="146" t="s">
        <v>2</v>
      </c>
      <c r="I42" s="146"/>
      <c r="J42" s="146"/>
      <c r="K42" s="146"/>
      <c r="L42" s="128"/>
      <c r="M42" s="150" t="s">
        <v>337</v>
      </c>
      <c r="N42" s="32"/>
      <c r="O42" s="13"/>
      <c r="P42" s="13" t="s">
        <v>2</v>
      </c>
      <c r="Q42" s="13"/>
      <c r="R42" s="14"/>
      <c r="S42" s="13"/>
      <c r="T42" s="14" t="s">
        <v>2</v>
      </c>
      <c r="U42" s="22"/>
      <c r="V42" s="14"/>
      <c r="W42" s="14" t="s">
        <v>2</v>
      </c>
      <c r="X42" s="14" t="s">
        <v>2</v>
      </c>
      <c r="Y42" s="14"/>
      <c r="Z42" s="14"/>
      <c r="AA42" s="14" t="s">
        <v>2</v>
      </c>
      <c r="AB42" s="22"/>
      <c r="AC42" s="14" t="s">
        <v>2</v>
      </c>
      <c r="AD42" s="14"/>
      <c r="AE42" s="22"/>
      <c r="AF42" s="14"/>
      <c r="AG42" s="14" t="s">
        <v>2</v>
      </c>
      <c r="AH42" s="14"/>
      <c r="AI42" s="22"/>
      <c r="AJ42" s="14"/>
      <c r="AK42" s="14"/>
      <c r="AL42" s="14"/>
      <c r="AM42" s="22"/>
      <c r="AN42" s="153"/>
      <c r="AO42" s="153"/>
      <c r="AP42" s="153"/>
      <c r="AQ42" s="153"/>
      <c r="AR42" s="153"/>
      <c r="AS42" s="32"/>
      <c r="AT42" s="178"/>
      <c r="AU42" s="178"/>
      <c r="AV42" s="28"/>
      <c r="AW42" s="15" t="s">
        <v>462</v>
      </c>
    </row>
    <row r="43" spans="1:50" ht="33" customHeight="1" x14ac:dyDescent="0.25">
      <c r="A43" s="152"/>
      <c r="B43" s="146"/>
      <c r="C43" s="146"/>
      <c r="D43" s="146"/>
      <c r="E43" s="146"/>
      <c r="F43" s="146"/>
      <c r="G43" s="146"/>
      <c r="H43" s="146"/>
      <c r="I43" s="146"/>
      <c r="J43" s="146"/>
      <c r="K43" s="146"/>
      <c r="L43" s="128"/>
      <c r="M43" s="150"/>
      <c r="N43" s="32"/>
      <c r="O43" s="13"/>
      <c r="P43" s="13" t="s">
        <v>2</v>
      </c>
      <c r="Q43" s="13"/>
      <c r="R43" s="14"/>
      <c r="S43" s="13"/>
      <c r="T43" s="14" t="s">
        <v>2</v>
      </c>
      <c r="U43" s="22"/>
      <c r="V43" s="14"/>
      <c r="W43" s="14" t="s">
        <v>2</v>
      </c>
      <c r="X43" s="14" t="s">
        <v>2</v>
      </c>
      <c r="Y43" s="14"/>
      <c r="Z43" s="14"/>
      <c r="AA43" s="14" t="s">
        <v>2</v>
      </c>
      <c r="AB43" s="22"/>
      <c r="AC43" s="14" t="s">
        <v>2</v>
      </c>
      <c r="AD43" s="14"/>
      <c r="AE43" s="22"/>
      <c r="AF43" s="14"/>
      <c r="AG43" s="14" t="s">
        <v>2</v>
      </c>
      <c r="AH43" s="14"/>
      <c r="AI43" s="22"/>
      <c r="AJ43" s="14"/>
      <c r="AK43" s="14"/>
      <c r="AL43" s="14"/>
      <c r="AM43" s="22"/>
      <c r="AN43" s="153"/>
      <c r="AO43" s="153"/>
      <c r="AP43" s="153"/>
      <c r="AQ43" s="153"/>
      <c r="AR43" s="153"/>
      <c r="AS43" s="32"/>
      <c r="AT43" s="178"/>
      <c r="AU43" s="178"/>
      <c r="AV43" s="28"/>
      <c r="AW43" s="15" t="s">
        <v>462</v>
      </c>
    </row>
    <row r="44" spans="1:50" ht="33" customHeight="1" x14ac:dyDescent="0.25">
      <c r="A44" s="152" t="s">
        <v>338</v>
      </c>
      <c r="B44" s="146" t="s">
        <v>536</v>
      </c>
      <c r="C44" s="146"/>
      <c r="D44" s="146"/>
      <c r="E44" s="146"/>
      <c r="F44" s="146"/>
      <c r="G44" s="146"/>
      <c r="H44" s="146" t="s">
        <v>2</v>
      </c>
      <c r="I44" s="146"/>
      <c r="J44" s="146"/>
      <c r="K44" s="146"/>
      <c r="L44" s="128"/>
      <c r="M44" s="150" t="s">
        <v>339</v>
      </c>
      <c r="N44" s="151"/>
      <c r="O44" s="13"/>
      <c r="P44" s="13" t="s">
        <v>2</v>
      </c>
      <c r="Q44" s="13"/>
      <c r="R44" s="14"/>
      <c r="S44" s="13"/>
      <c r="T44" s="14" t="s">
        <v>2</v>
      </c>
      <c r="U44" s="22"/>
      <c r="V44" s="14"/>
      <c r="W44" s="14" t="s">
        <v>2</v>
      </c>
      <c r="X44" s="14" t="s">
        <v>2</v>
      </c>
      <c r="Y44" s="14"/>
      <c r="Z44" s="14"/>
      <c r="AA44" s="14" t="s">
        <v>2</v>
      </c>
      <c r="AB44" s="22"/>
      <c r="AC44" s="14" t="s">
        <v>2</v>
      </c>
      <c r="AD44" s="14"/>
      <c r="AE44" s="22"/>
      <c r="AF44" s="14"/>
      <c r="AG44" s="14" t="s">
        <v>2</v>
      </c>
      <c r="AH44" s="14"/>
      <c r="AI44" s="22"/>
      <c r="AJ44" s="14"/>
      <c r="AK44" s="14"/>
      <c r="AL44" s="14"/>
      <c r="AM44" s="22"/>
      <c r="AN44" s="153"/>
      <c r="AO44" s="153"/>
      <c r="AP44" s="153"/>
      <c r="AQ44" s="153"/>
      <c r="AR44" s="153"/>
      <c r="AS44" s="32"/>
      <c r="AT44" s="178"/>
      <c r="AU44" s="178"/>
      <c r="AV44" s="28"/>
      <c r="AW44" s="15" t="s">
        <v>427</v>
      </c>
    </row>
    <row r="45" spans="1:50" ht="33" customHeight="1" x14ac:dyDescent="0.25">
      <c r="A45" s="152"/>
      <c r="B45" s="146"/>
      <c r="C45" s="146"/>
      <c r="D45" s="146"/>
      <c r="E45" s="146"/>
      <c r="F45" s="146"/>
      <c r="G45" s="146"/>
      <c r="H45" s="146"/>
      <c r="I45" s="146"/>
      <c r="J45" s="146"/>
      <c r="K45" s="146"/>
      <c r="L45" s="128"/>
      <c r="M45" s="150"/>
      <c r="N45" s="151"/>
      <c r="O45" s="13"/>
      <c r="P45" s="13" t="s">
        <v>2</v>
      </c>
      <c r="Q45" s="13"/>
      <c r="R45" s="14"/>
      <c r="S45" s="13"/>
      <c r="T45" s="14" t="s">
        <v>2</v>
      </c>
      <c r="U45" s="22"/>
      <c r="V45" s="14"/>
      <c r="W45" s="14" t="s">
        <v>2</v>
      </c>
      <c r="X45" s="14" t="s">
        <v>2</v>
      </c>
      <c r="Y45" s="14"/>
      <c r="Z45" s="14"/>
      <c r="AA45" s="14" t="s">
        <v>2</v>
      </c>
      <c r="AB45" s="22"/>
      <c r="AC45" s="14" t="s">
        <v>2</v>
      </c>
      <c r="AD45" s="14"/>
      <c r="AE45" s="22"/>
      <c r="AF45" s="14"/>
      <c r="AG45" s="14" t="s">
        <v>2</v>
      </c>
      <c r="AH45" s="14"/>
      <c r="AI45" s="22"/>
      <c r="AJ45" s="14"/>
      <c r="AK45" s="14"/>
      <c r="AL45" s="14"/>
      <c r="AM45" s="22"/>
      <c r="AN45" s="153"/>
      <c r="AO45" s="153"/>
      <c r="AP45" s="153"/>
      <c r="AQ45" s="153"/>
      <c r="AR45" s="153"/>
      <c r="AS45" s="32"/>
      <c r="AT45" s="178"/>
      <c r="AU45" s="178"/>
      <c r="AV45" s="28"/>
      <c r="AW45" s="15" t="s">
        <v>448</v>
      </c>
    </row>
    <row r="46" spans="1:50" ht="33" customHeight="1" x14ac:dyDescent="0.25">
      <c r="A46" s="152" t="s">
        <v>340</v>
      </c>
      <c r="B46" s="146" t="s">
        <v>2</v>
      </c>
      <c r="C46" s="146"/>
      <c r="D46" s="146"/>
      <c r="E46" s="146"/>
      <c r="F46" s="146"/>
      <c r="G46" s="146"/>
      <c r="H46" s="146" t="s">
        <v>2</v>
      </c>
      <c r="I46" s="146"/>
      <c r="J46" s="146"/>
      <c r="K46" s="146"/>
      <c r="L46" s="128"/>
      <c r="M46" s="150" t="s">
        <v>341</v>
      </c>
      <c r="N46" s="151"/>
      <c r="O46" s="13"/>
      <c r="P46" s="13" t="s">
        <v>2</v>
      </c>
      <c r="Q46" s="13"/>
      <c r="R46" s="14"/>
      <c r="S46" s="13"/>
      <c r="T46" s="14" t="s">
        <v>2</v>
      </c>
      <c r="U46" s="22"/>
      <c r="V46" s="14"/>
      <c r="W46" s="14" t="s">
        <v>2</v>
      </c>
      <c r="X46" s="14" t="s">
        <v>2</v>
      </c>
      <c r="Y46" s="14"/>
      <c r="Z46" s="14"/>
      <c r="AA46" s="14" t="s">
        <v>2</v>
      </c>
      <c r="AB46" s="22"/>
      <c r="AC46" s="14" t="s">
        <v>2</v>
      </c>
      <c r="AD46" s="14"/>
      <c r="AE46" s="22"/>
      <c r="AF46" s="14"/>
      <c r="AG46" s="14" t="s">
        <v>2</v>
      </c>
      <c r="AH46" s="14"/>
      <c r="AI46" s="22"/>
      <c r="AJ46" s="14"/>
      <c r="AK46" s="14"/>
      <c r="AL46" s="14"/>
      <c r="AM46" s="22"/>
      <c r="AN46" s="153"/>
      <c r="AO46" s="153"/>
      <c r="AP46" s="153"/>
      <c r="AQ46" s="153"/>
      <c r="AR46" s="153"/>
      <c r="AS46" s="32"/>
      <c r="AT46" s="178"/>
      <c r="AU46" s="178"/>
      <c r="AV46" s="28"/>
      <c r="AW46" s="15" t="s">
        <v>449</v>
      </c>
    </row>
    <row r="47" spans="1:50" ht="33" customHeight="1" x14ac:dyDescent="0.25">
      <c r="A47" s="152"/>
      <c r="B47" s="146"/>
      <c r="C47" s="146"/>
      <c r="D47" s="146"/>
      <c r="E47" s="146"/>
      <c r="F47" s="146"/>
      <c r="G47" s="146"/>
      <c r="H47" s="146"/>
      <c r="I47" s="146"/>
      <c r="J47" s="146"/>
      <c r="K47" s="146"/>
      <c r="L47" s="128"/>
      <c r="M47" s="150"/>
      <c r="N47" s="151"/>
      <c r="O47" s="13"/>
      <c r="P47" s="13" t="s">
        <v>2</v>
      </c>
      <c r="Q47" s="13"/>
      <c r="R47" s="14"/>
      <c r="S47" s="13"/>
      <c r="T47" s="14" t="s">
        <v>2</v>
      </c>
      <c r="U47" s="22"/>
      <c r="V47" s="14"/>
      <c r="W47" s="14" t="s">
        <v>2</v>
      </c>
      <c r="X47" s="14" t="s">
        <v>2</v>
      </c>
      <c r="Y47" s="14"/>
      <c r="Z47" s="14"/>
      <c r="AA47" s="14" t="s">
        <v>2</v>
      </c>
      <c r="AB47" s="22"/>
      <c r="AC47" s="14" t="s">
        <v>2</v>
      </c>
      <c r="AD47" s="14"/>
      <c r="AE47" s="22"/>
      <c r="AF47" s="14"/>
      <c r="AG47" s="14" t="s">
        <v>2</v>
      </c>
      <c r="AH47" s="14"/>
      <c r="AI47" s="22"/>
      <c r="AJ47" s="14"/>
      <c r="AK47" s="14"/>
      <c r="AL47" s="14"/>
      <c r="AM47" s="22"/>
      <c r="AN47" s="153"/>
      <c r="AO47" s="153"/>
      <c r="AP47" s="153"/>
      <c r="AQ47" s="153"/>
      <c r="AR47" s="153"/>
      <c r="AS47" s="32"/>
      <c r="AT47" s="178"/>
      <c r="AU47" s="178"/>
      <c r="AV47" s="28"/>
      <c r="AW47" s="15" t="s">
        <v>427</v>
      </c>
    </row>
    <row r="48" spans="1:50" ht="33" customHeight="1" x14ac:dyDescent="0.25">
      <c r="A48" s="15" t="s">
        <v>342</v>
      </c>
      <c r="B48" s="13" t="s">
        <v>2</v>
      </c>
      <c r="C48" s="13"/>
      <c r="D48" s="13"/>
      <c r="E48" s="13"/>
      <c r="F48" s="13"/>
      <c r="G48" s="13"/>
      <c r="H48" s="13" t="s">
        <v>2</v>
      </c>
      <c r="I48" s="13"/>
      <c r="J48" s="13"/>
      <c r="K48" s="13"/>
      <c r="L48" s="128"/>
      <c r="M48" s="12" t="s">
        <v>343</v>
      </c>
      <c r="N48" s="32"/>
      <c r="O48" s="13"/>
      <c r="P48" s="13" t="s">
        <v>2</v>
      </c>
      <c r="Q48" s="13"/>
      <c r="R48" s="14"/>
      <c r="S48" s="13"/>
      <c r="T48" s="14" t="s">
        <v>2</v>
      </c>
      <c r="U48" s="22"/>
      <c r="V48" s="14"/>
      <c r="W48" s="14" t="s">
        <v>2</v>
      </c>
      <c r="X48" s="14" t="s">
        <v>2</v>
      </c>
      <c r="Y48" s="14"/>
      <c r="Z48" s="14"/>
      <c r="AA48" s="14" t="s">
        <v>2</v>
      </c>
      <c r="AB48" s="22"/>
      <c r="AC48" s="14" t="s">
        <v>2</v>
      </c>
      <c r="AD48" s="14"/>
      <c r="AE48" s="22"/>
      <c r="AF48" s="14"/>
      <c r="AG48" s="14" t="s">
        <v>2</v>
      </c>
      <c r="AH48" s="14"/>
      <c r="AI48" s="22"/>
      <c r="AJ48" s="14"/>
      <c r="AK48" s="14"/>
      <c r="AL48" s="14"/>
      <c r="AM48" s="22"/>
      <c r="AN48" s="153"/>
      <c r="AO48" s="153"/>
      <c r="AP48" s="153"/>
      <c r="AQ48" s="153"/>
      <c r="AR48" s="153"/>
      <c r="AS48" s="32"/>
      <c r="AT48" s="178"/>
      <c r="AU48" s="178"/>
      <c r="AV48" s="28"/>
      <c r="AW48" s="15">
        <v>0</v>
      </c>
    </row>
  </sheetData>
  <autoFilter ref="A13:AW48" xr:uid="{00000000-0009-0000-0000-000001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182">
    <mergeCell ref="A1:A4"/>
    <mergeCell ref="B1:AV1"/>
    <mergeCell ref="B2:AV2"/>
    <mergeCell ref="B3:AV3"/>
    <mergeCell ref="B4:AV4"/>
    <mergeCell ref="AI13:AI15"/>
    <mergeCell ref="N13:N15"/>
    <mergeCell ref="O13:Q14"/>
    <mergeCell ref="R13:T14"/>
    <mergeCell ref="U13:U15"/>
    <mergeCell ref="V13:W14"/>
    <mergeCell ref="X13:Y14"/>
    <mergeCell ref="A13:A15"/>
    <mergeCell ref="B13:B15"/>
    <mergeCell ref="C13:K13"/>
    <mergeCell ref="L13:L15"/>
    <mergeCell ref="M13:M15"/>
    <mergeCell ref="B17:B18"/>
    <mergeCell ref="C17:C18"/>
    <mergeCell ref="D17:D18"/>
    <mergeCell ref="E17:E18"/>
    <mergeCell ref="A27:A29"/>
    <mergeCell ref="B27:B29"/>
    <mergeCell ref="C27:C29"/>
    <mergeCell ref="D27:D29"/>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23:A26"/>
    <mergeCell ref="B23:B26"/>
    <mergeCell ref="C23:C26"/>
    <mergeCell ref="D23:D26"/>
    <mergeCell ref="E23:E26"/>
    <mergeCell ref="F23:F26"/>
    <mergeCell ref="G23:G26"/>
    <mergeCell ref="AN17:AR48"/>
    <mergeCell ref="AT17:AU48"/>
    <mergeCell ref="A20:A22"/>
    <mergeCell ref="B20:B22"/>
    <mergeCell ref="C20:C22"/>
    <mergeCell ref="D20:D22"/>
    <mergeCell ref="E20:E22"/>
    <mergeCell ref="F20:F22"/>
    <mergeCell ref="G20:G22"/>
    <mergeCell ref="H20:H22"/>
    <mergeCell ref="F17:F18"/>
    <mergeCell ref="G17:G18"/>
    <mergeCell ref="H17:H18"/>
    <mergeCell ref="I17:I18"/>
    <mergeCell ref="J17:J18"/>
    <mergeCell ref="K17:K18"/>
    <mergeCell ref="A17:A18"/>
    <mergeCell ref="H23:H26"/>
    <mergeCell ref="I23:I26"/>
    <mergeCell ref="J23:J26"/>
    <mergeCell ref="K23:K26"/>
    <mergeCell ref="M25:M26"/>
    <mergeCell ref="N25:N26"/>
    <mergeCell ref="I20:I22"/>
    <mergeCell ref="J20:J22"/>
    <mergeCell ref="K20:K22"/>
    <mergeCell ref="K27:K29"/>
    <mergeCell ref="M28:M29"/>
    <mergeCell ref="N28:N29"/>
    <mergeCell ref="A30:A31"/>
    <mergeCell ref="B30:B31"/>
    <mergeCell ref="C30:C31"/>
    <mergeCell ref="D30:D31"/>
    <mergeCell ref="E30:E31"/>
    <mergeCell ref="F30:F31"/>
    <mergeCell ref="G30:G31"/>
    <mergeCell ref="E27:E29"/>
    <mergeCell ref="F27:F29"/>
    <mergeCell ref="G27:G29"/>
    <mergeCell ref="H27:H29"/>
    <mergeCell ref="I27:I29"/>
    <mergeCell ref="J27:J29"/>
    <mergeCell ref="H30:H31"/>
    <mergeCell ref="I30:I31"/>
    <mergeCell ref="J30:J31"/>
    <mergeCell ref="K30:K31"/>
    <mergeCell ref="M36:M37"/>
    <mergeCell ref="N36:N37"/>
    <mergeCell ref="I36:I37"/>
    <mergeCell ref="J36:J37"/>
    <mergeCell ref="K36:K37"/>
    <mergeCell ref="A33:A35"/>
    <mergeCell ref="B33:B35"/>
    <mergeCell ref="C33:C35"/>
    <mergeCell ref="D33:D35"/>
    <mergeCell ref="E33:E35"/>
    <mergeCell ref="F33:F35"/>
    <mergeCell ref="G33:G35"/>
    <mergeCell ref="H33:H35"/>
    <mergeCell ref="I33:I35"/>
    <mergeCell ref="G38:G39"/>
    <mergeCell ref="H38:H39"/>
    <mergeCell ref="F36:F37"/>
    <mergeCell ref="G36:G37"/>
    <mergeCell ref="H36:H37"/>
    <mergeCell ref="J33:J35"/>
    <mergeCell ref="K33:K35"/>
    <mergeCell ref="A36:A37"/>
    <mergeCell ref="B36:B37"/>
    <mergeCell ref="C36:C37"/>
    <mergeCell ref="D36:D37"/>
    <mergeCell ref="E36:E37"/>
    <mergeCell ref="F40:F41"/>
    <mergeCell ref="G40:G41"/>
    <mergeCell ref="H40:H41"/>
    <mergeCell ref="I38:I39"/>
    <mergeCell ref="J38:J39"/>
    <mergeCell ref="K38:K39"/>
    <mergeCell ref="M38:M39"/>
    <mergeCell ref="N38:N39"/>
    <mergeCell ref="A40:A41"/>
    <mergeCell ref="B40:B41"/>
    <mergeCell ref="C40:C41"/>
    <mergeCell ref="D40:D41"/>
    <mergeCell ref="E40:E41"/>
    <mergeCell ref="M40:M41"/>
    <mergeCell ref="N40:N41"/>
    <mergeCell ref="I40:I41"/>
    <mergeCell ref="J40:J41"/>
    <mergeCell ref="K40:K41"/>
    <mergeCell ref="A38:A39"/>
    <mergeCell ref="B38:B39"/>
    <mergeCell ref="C38:C39"/>
    <mergeCell ref="D38:D39"/>
    <mergeCell ref="E38:E39"/>
    <mergeCell ref="F38:F39"/>
    <mergeCell ref="I42:I43"/>
    <mergeCell ref="J42:J43"/>
    <mergeCell ref="K42:K43"/>
    <mergeCell ref="M42:M43"/>
    <mergeCell ref="A44:A45"/>
    <mergeCell ref="B44:B45"/>
    <mergeCell ref="C44:C45"/>
    <mergeCell ref="D44:D45"/>
    <mergeCell ref="E44:E45"/>
    <mergeCell ref="F44:F45"/>
    <mergeCell ref="A42:A43"/>
    <mergeCell ref="B42:B43"/>
    <mergeCell ref="C42:C43"/>
    <mergeCell ref="D42:D43"/>
    <mergeCell ref="E42:E43"/>
    <mergeCell ref="F42:F43"/>
    <mergeCell ref="G42:G43"/>
    <mergeCell ref="H42:H43"/>
    <mergeCell ref="J46:J47"/>
    <mergeCell ref="K46:K47"/>
    <mergeCell ref="M46:M47"/>
    <mergeCell ref="N46:N47"/>
    <mergeCell ref="N44:N45"/>
    <mergeCell ref="A46:A47"/>
    <mergeCell ref="B46:B47"/>
    <mergeCell ref="C46:C47"/>
    <mergeCell ref="D46:D47"/>
    <mergeCell ref="E46:E47"/>
    <mergeCell ref="F46:F47"/>
    <mergeCell ref="G46:G47"/>
    <mergeCell ref="H46:H47"/>
    <mergeCell ref="I46:I47"/>
    <mergeCell ref="G44:G45"/>
    <mergeCell ref="H44:H45"/>
    <mergeCell ref="I44:I45"/>
    <mergeCell ref="J44:J45"/>
    <mergeCell ref="K44:K45"/>
    <mergeCell ref="M44:M45"/>
  </mergeCells>
  <dataValidations count="3">
    <dataValidation showInputMessage="1" showErrorMessage="1" sqref="N16:N25 N27:N28 N38 N40 N30:N36 N42:N44 N46 N48 B48 B46 B44 B42 B40 B38 B36 B32:B33 B30 B27 B23 B19:B20 B16:B17 AB16:AB48 AI16:AI48 U16:U48 AE16:AE48 AM16:AM48" xr:uid="{00000000-0002-0000-0100-000000000000}"/>
    <dataValidation type="list" showInputMessage="1" showErrorMessage="1" sqref="AN16:AQ16 O16:T48 V16:AA48 AJ16:AL48 AT16:AU16 AC16:AD48 AF16:AH48" xr:uid="{00000000-0002-0000-0100-000001000000}">
      <formula1>$AY$1</formula1>
    </dataValidation>
    <dataValidation type="list" allowBlank="1" showInputMessage="1" showErrorMessage="1" sqref="I36:K48 C16:K35 C36:G48" xr:uid="{00000000-0002-0000-0100-000002000000}">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W24"/>
  <sheetViews>
    <sheetView showGridLines="0" zoomScale="85" zoomScaleNormal="85" workbookViewId="0">
      <pane xSplit="1" ySplit="15" topLeftCell="AS16" activePane="bottomRight" state="frozenSplit"/>
      <selection activeCell="AW22" sqref="AW22"/>
      <selection pane="topRight" activeCell="AW22" sqref="AW22"/>
      <selection pane="bottomLeft" activeCell="AW22" sqref="AW22"/>
      <selection pane="bottomRight" activeCell="B5" sqref="B1:AV1048576"/>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33" customHeight="1" x14ac:dyDescent="0.25">
      <c r="A16" s="152" t="s">
        <v>239</v>
      </c>
      <c r="B16" s="146" t="s">
        <v>536</v>
      </c>
      <c r="C16" s="146"/>
      <c r="D16" s="146"/>
      <c r="E16" s="146" t="s">
        <v>2</v>
      </c>
      <c r="F16" s="146"/>
      <c r="G16" s="146"/>
      <c r="H16" s="146"/>
      <c r="I16" s="146"/>
      <c r="J16" s="146"/>
      <c r="K16" s="146"/>
      <c r="L16" s="128"/>
      <c r="M16" s="147"/>
      <c r="N16" s="151"/>
      <c r="O16" s="13"/>
      <c r="P16" s="13"/>
      <c r="Q16" s="13"/>
      <c r="R16" s="14"/>
      <c r="S16" s="13"/>
      <c r="T16" s="14"/>
      <c r="U16" s="22"/>
      <c r="V16" s="14"/>
      <c r="W16" s="14"/>
      <c r="X16" s="14"/>
      <c r="Y16" s="14"/>
      <c r="Z16" s="14"/>
      <c r="AA16" s="14"/>
      <c r="AB16" s="22"/>
      <c r="AC16" s="14"/>
      <c r="AD16" s="14"/>
      <c r="AE16" s="22"/>
      <c r="AF16" s="14"/>
      <c r="AG16" s="14"/>
      <c r="AH16" s="14"/>
      <c r="AI16" s="22"/>
      <c r="AJ16" s="14"/>
      <c r="AK16" s="14"/>
      <c r="AL16" s="14"/>
      <c r="AM16" s="130"/>
      <c r="AN16" s="14"/>
      <c r="AO16" s="14" t="s">
        <v>2</v>
      </c>
      <c r="AP16" s="131"/>
      <c r="AQ16" s="131" t="s">
        <v>2</v>
      </c>
      <c r="AR16" s="14"/>
      <c r="AS16" s="134"/>
      <c r="AT16" s="14"/>
      <c r="AU16" s="14"/>
      <c r="AV16" s="31"/>
      <c r="AW16" s="15" t="s">
        <v>450</v>
      </c>
    </row>
    <row r="17" spans="1:49" ht="33" customHeight="1" x14ac:dyDescent="0.25">
      <c r="A17" s="152"/>
      <c r="B17" s="146"/>
      <c r="C17" s="146"/>
      <c r="D17" s="146"/>
      <c r="E17" s="146"/>
      <c r="F17" s="146"/>
      <c r="G17" s="146"/>
      <c r="H17" s="146"/>
      <c r="I17" s="146"/>
      <c r="J17" s="146"/>
      <c r="K17" s="146"/>
      <c r="L17" s="128"/>
      <c r="M17" s="179"/>
      <c r="N17" s="151"/>
      <c r="O17" s="13"/>
      <c r="P17" s="13"/>
      <c r="Q17" s="13"/>
      <c r="R17" s="14"/>
      <c r="S17" s="13"/>
      <c r="T17" s="14"/>
      <c r="U17" s="22"/>
      <c r="V17" s="14"/>
      <c r="W17" s="14"/>
      <c r="X17" s="14"/>
      <c r="Y17" s="14"/>
      <c r="Z17" s="14"/>
      <c r="AA17" s="14"/>
      <c r="AB17" s="22"/>
      <c r="AC17" s="14"/>
      <c r="AD17" s="14"/>
      <c r="AE17" s="22"/>
      <c r="AF17" s="14"/>
      <c r="AG17" s="14"/>
      <c r="AH17" s="14"/>
      <c r="AI17" s="22"/>
      <c r="AJ17" s="14"/>
      <c r="AK17" s="14"/>
      <c r="AL17" s="14"/>
      <c r="AM17" s="130"/>
      <c r="AN17" s="153"/>
      <c r="AO17" s="153"/>
      <c r="AP17" s="153"/>
      <c r="AQ17" s="153"/>
      <c r="AR17" s="153"/>
      <c r="AS17" s="134"/>
      <c r="AT17" s="153"/>
      <c r="AU17" s="153"/>
      <c r="AV17" s="31"/>
      <c r="AW17" s="15" t="s">
        <v>450</v>
      </c>
    </row>
    <row r="18" spans="1:49" ht="33" customHeight="1" x14ac:dyDescent="0.25">
      <c r="A18" s="152"/>
      <c r="B18" s="146"/>
      <c r="C18" s="146"/>
      <c r="D18" s="146"/>
      <c r="E18" s="146"/>
      <c r="F18" s="146"/>
      <c r="G18" s="146"/>
      <c r="H18" s="146"/>
      <c r="I18" s="146"/>
      <c r="J18" s="146"/>
      <c r="K18" s="146"/>
      <c r="L18" s="128"/>
      <c r="M18" s="148"/>
      <c r="N18" s="151"/>
      <c r="O18" s="13"/>
      <c r="P18" s="13"/>
      <c r="Q18" s="13"/>
      <c r="R18" s="14"/>
      <c r="S18" s="13"/>
      <c r="T18" s="14"/>
      <c r="U18" s="22"/>
      <c r="V18" s="14"/>
      <c r="W18" s="14"/>
      <c r="X18" s="14"/>
      <c r="Y18" s="14"/>
      <c r="Z18" s="14"/>
      <c r="AA18" s="14"/>
      <c r="AB18" s="22"/>
      <c r="AC18" s="14"/>
      <c r="AD18" s="14"/>
      <c r="AE18" s="22"/>
      <c r="AF18" s="14"/>
      <c r="AG18" s="14"/>
      <c r="AH18" s="14"/>
      <c r="AI18" s="22"/>
      <c r="AJ18" s="14"/>
      <c r="AK18" s="14"/>
      <c r="AL18" s="14"/>
      <c r="AM18" s="130"/>
      <c r="AN18" s="153"/>
      <c r="AO18" s="153"/>
      <c r="AP18" s="153"/>
      <c r="AQ18" s="153"/>
      <c r="AR18" s="153"/>
      <c r="AS18" s="134"/>
      <c r="AT18" s="153"/>
      <c r="AU18" s="153"/>
      <c r="AV18" s="31"/>
      <c r="AW18" s="15" t="s">
        <v>450</v>
      </c>
    </row>
    <row r="19" spans="1:49" ht="63.75" x14ac:dyDescent="0.25">
      <c r="A19" s="15" t="s">
        <v>240</v>
      </c>
      <c r="B19" s="13" t="s">
        <v>536</v>
      </c>
      <c r="C19" s="13"/>
      <c r="D19" s="13" t="s">
        <v>2</v>
      </c>
      <c r="E19" s="13"/>
      <c r="F19" s="13"/>
      <c r="G19" s="13"/>
      <c r="H19" s="13"/>
      <c r="I19" s="13"/>
      <c r="J19" s="13"/>
      <c r="K19" s="13"/>
      <c r="L19" s="128"/>
      <c r="M19" s="12"/>
      <c r="N19" s="32"/>
      <c r="O19" s="13"/>
      <c r="P19" s="13"/>
      <c r="Q19" s="13"/>
      <c r="R19" s="14"/>
      <c r="S19" s="13"/>
      <c r="T19" s="14"/>
      <c r="U19" s="22"/>
      <c r="V19" s="14"/>
      <c r="W19" s="14"/>
      <c r="X19" s="14"/>
      <c r="Y19" s="14"/>
      <c r="Z19" s="14"/>
      <c r="AA19" s="14"/>
      <c r="AB19" s="22"/>
      <c r="AC19" s="14"/>
      <c r="AD19" s="14"/>
      <c r="AE19" s="22"/>
      <c r="AF19" s="14"/>
      <c r="AG19" s="14"/>
      <c r="AH19" s="14"/>
      <c r="AI19" s="22"/>
      <c r="AJ19" s="14"/>
      <c r="AK19" s="14"/>
      <c r="AL19" s="14"/>
      <c r="AM19" s="130"/>
      <c r="AN19" s="153"/>
      <c r="AO19" s="153"/>
      <c r="AP19" s="153"/>
      <c r="AQ19" s="153"/>
      <c r="AR19" s="153"/>
      <c r="AS19" s="134"/>
      <c r="AT19" s="153"/>
      <c r="AU19" s="153"/>
      <c r="AV19" s="31"/>
      <c r="AW19" s="15" t="s">
        <v>450</v>
      </c>
    </row>
    <row r="20" spans="1:49" ht="38.25" x14ac:dyDescent="0.25">
      <c r="A20" s="15" t="s">
        <v>241</v>
      </c>
      <c r="B20" s="13" t="s">
        <v>536</v>
      </c>
      <c r="C20" s="13"/>
      <c r="D20" s="13" t="s">
        <v>2</v>
      </c>
      <c r="E20" s="13"/>
      <c r="F20" s="13"/>
      <c r="G20" s="13"/>
      <c r="H20" s="13"/>
      <c r="I20" s="13"/>
      <c r="J20" s="13"/>
      <c r="K20" s="13"/>
      <c r="L20" s="128"/>
      <c r="M20" s="12"/>
      <c r="N20" s="32"/>
      <c r="O20" s="13"/>
      <c r="P20" s="13"/>
      <c r="Q20" s="13"/>
      <c r="R20" s="14"/>
      <c r="S20" s="13"/>
      <c r="T20" s="14"/>
      <c r="U20" s="22"/>
      <c r="V20" s="14"/>
      <c r="W20" s="14"/>
      <c r="X20" s="14"/>
      <c r="Y20" s="14"/>
      <c r="Z20" s="14"/>
      <c r="AA20" s="14"/>
      <c r="AB20" s="22"/>
      <c r="AC20" s="14"/>
      <c r="AD20" s="14"/>
      <c r="AE20" s="22"/>
      <c r="AF20" s="14"/>
      <c r="AG20" s="14"/>
      <c r="AH20" s="14"/>
      <c r="AI20" s="22"/>
      <c r="AJ20" s="14"/>
      <c r="AK20" s="14"/>
      <c r="AL20" s="14"/>
      <c r="AM20" s="130"/>
      <c r="AN20" s="153"/>
      <c r="AO20" s="153"/>
      <c r="AP20" s="153"/>
      <c r="AQ20" s="153"/>
      <c r="AR20" s="153"/>
      <c r="AS20" s="134"/>
      <c r="AT20" s="153"/>
      <c r="AU20" s="153"/>
      <c r="AV20" s="31"/>
      <c r="AW20" s="15" t="s">
        <v>450</v>
      </c>
    </row>
    <row r="21" spans="1:49" ht="33" customHeight="1" x14ac:dyDescent="0.25">
      <c r="A21" s="152" t="s">
        <v>242</v>
      </c>
      <c r="B21" s="146" t="s">
        <v>536</v>
      </c>
      <c r="C21" s="146" t="s">
        <v>2</v>
      </c>
      <c r="D21" s="146"/>
      <c r="E21" s="146"/>
      <c r="F21" s="146"/>
      <c r="G21" s="146"/>
      <c r="H21" s="146"/>
      <c r="I21" s="146"/>
      <c r="J21" s="146"/>
      <c r="K21" s="146"/>
      <c r="L21" s="128"/>
      <c r="M21" s="147"/>
      <c r="N21" s="151"/>
      <c r="O21" s="13"/>
      <c r="P21" s="13"/>
      <c r="Q21" s="13"/>
      <c r="R21" s="14"/>
      <c r="S21" s="13"/>
      <c r="T21" s="14"/>
      <c r="U21" s="22"/>
      <c r="V21" s="14"/>
      <c r="W21" s="14"/>
      <c r="X21" s="14"/>
      <c r="Y21" s="14"/>
      <c r="Z21" s="14"/>
      <c r="AA21" s="14"/>
      <c r="AB21" s="22"/>
      <c r="AC21" s="14"/>
      <c r="AD21" s="14"/>
      <c r="AE21" s="22"/>
      <c r="AF21" s="14"/>
      <c r="AG21" s="14"/>
      <c r="AH21" s="14"/>
      <c r="AI21" s="22"/>
      <c r="AJ21" s="14"/>
      <c r="AK21" s="14"/>
      <c r="AL21" s="14"/>
      <c r="AM21" s="130"/>
      <c r="AN21" s="153"/>
      <c r="AO21" s="153"/>
      <c r="AP21" s="153"/>
      <c r="AQ21" s="153"/>
      <c r="AR21" s="153"/>
      <c r="AS21" s="134"/>
      <c r="AT21" s="153"/>
      <c r="AU21" s="153"/>
      <c r="AV21" s="31"/>
      <c r="AW21" s="15" t="s">
        <v>450</v>
      </c>
    </row>
    <row r="22" spans="1:49" ht="33" customHeight="1" x14ac:dyDescent="0.25">
      <c r="A22" s="152"/>
      <c r="B22" s="146"/>
      <c r="C22" s="146"/>
      <c r="D22" s="146"/>
      <c r="E22" s="146"/>
      <c r="F22" s="146"/>
      <c r="G22" s="146"/>
      <c r="H22" s="146"/>
      <c r="I22" s="146"/>
      <c r="J22" s="146"/>
      <c r="K22" s="146"/>
      <c r="L22" s="128"/>
      <c r="M22" s="148"/>
      <c r="N22" s="151"/>
      <c r="O22" s="13"/>
      <c r="P22" s="13"/>
      <c r="Q22" s="13"/>
      <c r="R22" s="14"/>
      <c r="S22" s="13"/>
      <c r="T22" s="14"/>
      <c r="U22" s="22"/>
      <c r="V22" s="14"/>
      <c r="W22" s="14"/>
      <c r="X22" s="14"/>
      <c r="Y22" s="14"/>
      <c r="Z22" s="14"/>
      <c r="AA22" s="14"/>
      <c r="AB22" s="22"/>
      <c r="AC22" s="14"/>
      <c r="AD22" s="14"/>
      <c r="AE22" s="22"/>
      <c r="AF22" s="14"/>
      <c r="AG22" s="14"/>
      <c r="AH22" s="14"/>
      <c r="AI22" s="22"/>
      <c r="AJ22" s="14"/>
      <c r="AK22" s="14"/>
      <c r="AL22" s="14"/>
      <c r="AM22" s="130"/>
      <c r="AN22" s="153"/>
      <c r="AO22" s="153"/>
      <c r="AP22" s="153"/>
      <c r="AQ22" s="153"/>
      <c r="AR22" s="153"/>
      <c r="AS22" s="134"/>
      <c r="AT22" s="153"/>
      <c r="AU22" s="153"/>
      <c r="AV22" s="31"/>
      <c r="AW22" s="15" t="s">
        <v>450</v>
      </c>
    </row>
    <row r="23" spans="1:49" ht="33" customHeight="1" x14ac:dyDescent="0.25">
      <c r="A23" s="152" t="s">
        <v>243</v>
      </c>
      <c r="B23" s="146" t="s">
        <v>536</v>
      </c>
      <c r="C23" s="146"/>
      <c r="D23" s="146"/>
      <c r="E23" s="146" t="s">
        <v>2</v>
      </c>
      <c r="F23" s="146"/>
      <c r="G23" s="146"/>
      <c r="H23" s="146"/>
      <c r="I23" s="146"/>
      <c r="J23" s="146"/>
      <c r="K23" s="146"/>
      <c r="L23" s="128"/>
      <c r="M23" s="147"/>
      <c r="N23" s="151"/>
      <c r="O23" s="13"/>
      <c r="P23" s="13"/>
      <c r="Q23" s="13"/>
      <c r="R23" s="14"/>
      <c r="S23" s="13"/>
      <c r="T23" s="14"/>
      <c r="U23" s="22"/>
      <c r="V23" s="14"/>
      <c r="W23" s="14"/>
      <c r="X23" s="14"/>
      <c r="Y23" s="14"/>
      <c r="Z23" s="14"/>
      <c r="AA23" s="14"/>
      <c r="AB23" s="22"/>
      <c r="AC23" s="14"/>
      <c r="AD23" s="14"/>
      <c r="AE23" s="22"/>
      <c r="AF23" s="14"/>
      <c r="AG23" s="14"/>
      <c r="AH23" s="14"/>
      <c r="AI23" s="22"/>
      <c r="AJ23" s="14"/>
      <c r="AK23" s="14"/>
      <c r="AL23" s="14"/>
      <c r="AM23" s="130"/>
      <c r="AN23" s="153"/>
      <c r="AO23" s="153"/>
      <c r="AP23" s="153"/>
      <c r="AQ23" s="153"/>
      <c r="AR23" s="153"/>
      <c r="AS23" s="134"/>
      <c r="AT23" s="153"/>
      <c r="AU23" s="153"/>
      <c r="AV23" s="31"/>
      <c r="AW23" s="15" t="s">
        <v>450</v>
      </c>
    </row>
    <row r="24" spans="1:49" ht="33" customHeight="1" x14ac:dyDescent="0.25">
      <c r="A24" s="152"/>
      <c r="B24" s="146"/>
      <c r="C24" s="146"/>
      <c r="D24" s="146"/>
      <c r="E24" s="146"/>
      <c r="F24" s="146"/>
      <c r="G24" s="146"/>
      <c r="H24" s="146"/>
      <c r="I24" s="146"/>
      <c r="J24" s="146"/>
      <c r="K24" s="146"/>
      <c r="L24" s="128"/>
      <c r="M24" s="148"/>
      <c r="N24" s="151"/>
      <c r="O24" s="13"/>
      <c r="P24" s="13"/>
      <c r="Q24" s="13"/>
      <c r="R24" s="14"/>
      <c r="S24" s="13"/>
      <c r="T24" s="14"/>
      <c r="U24" s="22"/>
      <c r="V24" s="14"/>
      <c r="W24" s="14"/>
      <c r="X24" s="14"/>
      <c r="Y24" s="14"/>
      <c r="Z24" s="14"/>
      <c r="AA24" s="14"/>
      <c r="AB24" s="22"/>
      <c r="AC24" s="14"/>
      <c r="AD24" s="14"/>
      <c r="AE24" s="22"/>
      <c r="AF24" s="14"/>
      <c r="AG24" s="14"/>
      <c r="AH24" s="14"/>
      <c r="AI24" s="22"/>
      <c r="AJ24" s="14"/>
      <c r="AK24" s="14"/>
      <c r="AL24" s="14"/>
      <c r="AM24" s="130"/>
      <c r="AN24" s="153"/>
      <c r="AO24" s="153"/>
      <c r="AP24" s="153"/>
      <c r="AQ24" s="153"/>
      <c r="AR24" s="153"/>
      <c r="AS24" s="134"/>
      <c r="AT24" s="153"/>
      <c r="AU24" s="153"/>
      <c r="AV24" s="31"/>
      <c r="AW24" s="15" t="s">
        <v>450</v>
      </c>
    </row>
  </sheetData>
  <autoFilter ref="A13:AW24" xr:uid="{00000000-0009-0000-0000-000002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74">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16:A18"/>
    <mergeCell ref="B16:B18"/>
    <mergeCell ref="C16:C18"/>
    <mergeCell ref="D16:D18"/>
    <mergeCell ref="E16:E18"/>
    <mergeCell ref="M16:M18"/>
    <mergeCell ref="N16:N18"/>
    <mergeCell ref="AN17:AR24"/>
    <mergeCell ref="AT17:AU24"/>
    <mergeCell ref="A21:A22"/>
    <mergeCell ref="B21:B22"/>
    <mergeCell ref="C21:C22"/>
    <mergeCell ref="D21:D22"/>
    <mergeCell ref="E21:E22"/>
    <mergeCell ref="F21:F22"/>
    <mergeCell ref="F16:F18"/>
    <mergeCell ref="G16:G18"/>
    <mergeCell ref="H16:H18"/>
    <mergeCell ref="I16:I18"/>
    <mergeCell ref="J16:J18"/>
    <mergeCell ref="K16:K18"/>
    <mergeCell ref="F23:F24"/>
    <mergeCell ref="G23:G24"/>
    <mergeCell ref="H23:H24"/>
    <mergeCell ref="I23:I24"/>
    <mergeCell ref="G21:G22"/>
    <mergeCell ref="H21:H22"/>
    <mergeCell ref="I21:I22"/>
    <mergeCell ref="A23:A24"/>
    <mergeCell ref="B23:B24"/>
    <mergeCell ref="C23:C24"/>
    <mergeCell ref="D23:D24"/>
    <mergeCell ref="E23:E24"/>
    <mergeCell ref="J23:J24"/>
    <mergeCell ref="K23:K24"/>
    <mergeCell ref="M23:M24"/>
    <mergeCell ref="N23:N24"/>
    <mergeCell ref="N21:N22"/>
    <mergeCell ref="J21:J22"/>
    <mergeCell ref="K21:K22"/>
    <mergeCell ref="M21:M22"/>
  </mergeCells>
  <dataValidations count="3">
    <dataValidation type="list" allowBlank="1" showInputMessage="1" showErrorMessage="1" sqref="AS16:AS24 C16:K24" xr:uid="{00000000-0002-0000-0200-000000000000}">
      <formula1>$AY$1</formula1>
    </dataValidation>
    <dataValidation type="list" showInputMessage="1" showErrorMessage="1" sqref="AN16:AQ16 O16:T24 AF16:AH24 V16:AA24 AC16:AD24 AJ16:AL24 AT16:AT17 AU16" xr:uid="{00000000-0002-0000-0200-000001000000}">
      <formula1>$AY$1</formula1>
    </dataValidation>
    <dataValidation showInputMessage="1" showErrorMessage="1" sqref="N19:N21 N23 AN17:AR24 B23 B19:B21 B16 AB16:AB24 AI16:AI24 U16:U24 AE16:AE24 AM16:AM24 N16" xr:uid="{00000000-0002-0000-0200-000002000000}"/>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W19"/>
  <sheetViews>
    <sheetView showGridLines="0" zoomScale="85" zoomScaleNormal="85" workbookViewId="0">
      <pane xSplit="1" ySplit="15" topLeftCell="B16" activePane="bottomRight" state="frozenSplit"/>
      <selection activeCell="AW22" sqref="AW22"/>
      <selection pane="topRight" activeCell="AW22" sqref="AW22"/>
      <selection pane="bottomLeft" activeCell="AW22" sqref="AW22"/>
      <selection pane="bottomRight" activeCell="A17" sqref="A17"/>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33" customHeight="1" x14ac:dyDescent="0.25">
      <c r="A16" s="15" t="s">
        <v>208</v>
      </c>
      <c r="B16" s="13" t="s">
        <v>2</v>
      </c>
      <c r="C16" s="13"/>
      <c r="D16" s="13"/>
      <c r="E16" s="13"/>
      <c r="F16" s="13"/>
      <c r="G16" s="13"/>
      <c r="H16" s="13"/>
      <c r="I16" s="13" t="s">
        <v>2</v>
      </c>
      <c r="J16" s="13"/>
      <c r="K16" s="13"/>
      <c r="L16" s="127"/>
      <c r="M16" s="12" t="s">
        <v>141</v>
      </c>
      <c r="N16" s="22"/>
      <c r="O16" s="13"/>
      <c r="P16" s="13" t="s">
        <v>2</v>
      </c>
      <c r="Q16" s="13"/>
      <c r="R16" s="14"/>
      <c r="S16" s="13"/>
      <c r="T16" s="14" t="s">
        <v>2</v>
      </c>
      <c r="U16" s="22"/>
      <c r="V16" s="14" t="s">
        <v>2</v>
      </c>
      <c r="W16" s="14"/>
      <c r="X16" s="14" t="s">
        <v>2</v>
      </c>
      <c r="Y16" s="14"/>
      <c r="Z16" s="14"/>
      <c r="AA16" s="14" t="s">
        <v>2</v>
      </c>
      <c r="AB16" s="22"/>
      <c r="AC16" s="14"/>
      <c r="AD16" s="14"/>
      <c r="AE16" s="22"/>
      <c r="AF16" s="14"/>
      <c r="AG16" s="14"/>
      <c r="AH16" s="14"/>
      <c r="AI16" s="22"/>
      <c r="AJ16" s="14"/>
      <c r="AK16" s="14"/>
      <c r="AL16" s="14"/>
      <c r="AM16" s="22"/>
      <c r="AN16" s="14"/>
      <c r="AO16" s="14"/>
      <c r="AP16" s="14"/>
      <c r="AQ16" s="14"/>
      <c r="AR16" s="14"/>
      <c r="AS16" s="32"/>
      <c r="AT16" s="14"/>
      <c r="AU16" s="14"/>
      <c r="AV16" s="28"/>
      <c r="AW16" s="112" t="s">
        <v>463</v>
      </c>
    </row>
    <row r="17" spans="1:49" ht="33" customHeight="1" x14ac:dyDescent="0.25">
      <c r="A17" s="15" t="s">
        <v>209</v>
      </c>
      <c r="B17" s="13" t="s">
        <v>536</v>
      </c>
      <c r="C17" s="13"/>
      <c r="D17" s="13"/>
      <c r="E17" s="13"/>
      <c r="F17" s="13"/>
      <c r="G17" s="13"/>
      <c r="H17" s="13"/>
      <c r="I17" s="13" t="s">
        <v>2</v>
      </c>
      <c r="J17" s="13"/>
      <c r="K17" s="13"/>
      <c r="L17" s="127"/>
      <c r="M17" s="12" t="s">
        <v>142</v>
      </c>
      <c r="N17" s="22"/>
      <c r="O17" s="13"/>
      <c r="P17" s="13"/>
      <c r="Q17" s="13"/>
      <c r="R17" s="14"/>
      <c r="S17" s="13"/>
      <c r="T17" s="14"/>
      <c r="U17" s="22"/>
      <c r="V17" s="14"/>
      <c r="W17" s="14"/>
      <c r="X17" s="14"/>
      <c r="Y17" s="14"/>
      <c r="Z17" s="14"/>
      <c r="AA17" s="14"/>
      <c r="AB17" s="22"/>
      <c r="AC17" s="14"/>
      <c r="AD17" s="14"/>
      <c r="AE17" s="22"/>
      <c r="AF17" s="14"/>
      <c r="AG17" s="14"/>
      <c r="AH17" s="14"/>
      <c r="AI17" s="22"/>
      <c r="AJ17" s="14"/>
      <c r="AK17" s="14"/>
      <c r="AL17" s="14"/>
      <c r="AM17" s="22"/>
      <c r="AN17" s="153"/>
      <c r="AO17" s="153"/>
      <c r="AP17" s="153"/>
      <c r="AQ17" s="153"/>
      <c r="AR17" s="153"/>
      <c r="AS17" s="32"/>
      <c r="AT17" s="153"/>
      <c r="AU17" s="153"/>
      <c r="AV17" s="28"/>
      <c r="AW17" s="15" t="s">
        <v>464</v>
      </c>
    </row>
    <row r="18" spans="1:49" ht="33" customHeight="1" x14ac:dyDescent="0.25">
      <c r="A18" s="15" t="s">
        <v>210</v>
      </c>
      <c r="B18" s="13" t="s">
        <v>2</v>
      </c>
      <c r="C18" s="13"/>
      <c r="D18" s="13"/>
      <c r="E18" s="13"/>
      <c r="F18" s="13"/>
      <c r="G18" s="13"/>
      <c r="H18" s="13"/>
      <c r="I18" s="13" t="s">
        <v>2</v>
      </c>
      <c r="J18" s="13"/>
      <c r="K18" s="13"/>
      <c r="L18" s="127"/>
      <c r="M18" s="12" t="s">
        <v>143</v>
      </c>
      <c r="N18" s="22"/>
      <c r="O18" s="13"/>
      <c r="P18" s="13" t="s">
        <v>2</v>
      </c>
      <c r="Q18" s="13"/>
      <c r="R18" s="14"/>
      <c r="S18" s="13"/>
      <c r="T18" s="14" t="s">
        <v>2</v>
      </c>
      <c r="U18" s="22"/>
      <c r="V18" s="14" t="s">
        <v>2</v>
      </c>
      <c r="W18" s="14"/>
      <c r="X18" s="14" t="s">
        <v>2</v>
      </c>
      <c r="Y18" s="14"/>
      <c r="Z18" s="14"/>
      <c r="AA18" s="14" t="s">
        <v>2</v>
      </c>
      <c r="AB18" s="22"/>
      <c r="AC18" s="14"/>
      <c r="AD18" s="14"/>
      <c r="AE18" s="22"/>
      <c r="AF18" s="14"/>
      <c r="AG18" s="14"/>
      <c r="AH18" s="14"/>
      <c r="AI18" s="22"/>
      <c r="AJ18" s="14"/>
      <c r="AK18" s="14"/>
      <c r="AL18" s="14"/>
      <c r="AM18" s="22"/>
      <c r="AN18" s="153"/>
      <c r="AO18" s="153"/>
      <c r="AP18" s="153"/>
      <c r="AQ18" s="153"/>
      <c r="AR18" s="153"/>
      <c r="AS18" s="32"/>
      <c r="AT18" s="153"/>
      <c r="AU18" s="153"/>
      <c r="AV18" s="28"/>
      <c r="AW18" s="15" t="s">
        <v>489</v>
      </c>
    </row>
    <row r="19" spans="1:49" ht="33" customHeight="1" x14ac:dyDescent="0.25">
      <c r="A19" s="15" t="s">
        <v>211</v>
      </c>
      <c r="B19" s="13" t="s">
        <v>2</v>
      </c>
      <c r="C19" s="13"/>
      <c r="D19" s="13"/>
      <c r="E19" s="13"/>
      <c r="F19" s="13"/>
      <c r="G19" s="13"/>
      <c r="H19" s="13"/>
      <c r="I19" s="13" t="s">
        <v>2</v>
      </c>
      <c r="J19" s="13"/>
      <c r="K19" s="13"/>
      <c r="L19" s="127"/>
      <c r="M19" s="12" t="s">
        <v>144</v>
      </c>
      <c r="N19" s="22"/>
      <c r="O19" s="13"/>
      <c r="P19" s="13" t="s">
        <v>2</v>
      </c>
      <c r="Q19" s="13"/>
      <c r="R19" s="14"/>
      <c r="S19" s="13"/>
      <c r="T19" s="14" t="s">
        <v>2</v>
      </c>
      <c r="U19" s="22"/>
      <c r="V19" s="14" t="s">
        <v>2</v>
      </c>
      <c r="W19" s="14"/>
      <c r="X19" s="14" t="s">
        <v>2</v>
      </c>
      <c r="Y19" s="14"/>
      <c r="Z19" s="14"/>
      <c r="AA19" s="14" t="s">
        <v>2</v>
      </c>
      <c r="AB19" s="22"/>
      <c r="AC19" s="14"/>
      <c r="AD19" s="14"/>
      <c r="AE19" s="22"/>
      <c r="AF19" s="14"/>
      <c r="AG19" s="14"/>
      <c r="AH19" s="14"/>
      <c r="AI19" s="22"/>
      <c r="AJ19" s="14"/>
      <c r="AK19" s="14"/>
      <c r="AL19" s="14"/>
      <c r="AM19" s="22"/>
      <c r="AN19" s="153"/>
      <c r="AO19" s="153"/>
      <c r="AP19" s="153"/>
      <c r="AQ19" s="153"/>
      <c r="AR19" s="153"/>
      <c r="AS19" s="32"/>
      <c r="AT19" s="153"/>
      <c r="AU19" s="153"/>
      <c r="AV19" s="28"/>
      <c r="AW19" s="15" t="s">
        <v>490</v>
      </c>
    </row>
  </sheetData>
  <autoFilter ref="A13:AW19" xr:uid="{00000000-0009-0000-0000-000003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35">
    <mergeCell ref="A1:A4"/>
    <mergeCell ref="B1:AV1"/>
    <mergeCell ref="B2:AV2"/>
    <mergeCell ref="B3:AV3"/>
    <mergeCell ref="B4:AV4"/>
    <mergeCell ref="A13:A15"/>
    <mergeCell ref="B13:B15"/>
    <mergeCell ref="C13:K13"/>
    <mergeCell ref="L13:L15"/>
    <mergeCell ref="M13:M15"/>
    <mergeCell ref="AE13:AE15"/>
    <mergeCell ref="AF13:AH14"/>
    <mergeCell ref="AI13:AI15"/>
    <mergeCell ref="N13:N15"/>
    <mergeCell ref="O13:Q14"/>
    <mergeCell ref="R13:T14"/>
    <mergeCell ref="U13:U15"/>
    <mergeCell ref="V13:W14"/>
    <mergeCell ref="X13:Y14"/>
    <mergeCell ref="AT17:AU19"/>
    <mergeCell ref="AN17:AR19"/>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s>
  <dataValidations count="3">
    <dataValidation type="list" allowBlank="1" showInputMessage="1" showErrorMessage="1" sqref="C16:K19 AS16" xr:uid="{00000000-0002-0000-0300-000000000000}">
      <formula1>$AY$1</formula1>
    </dataValidation>
    <dataValidation type="list" showInputMessage="1" showErrorMessage="1" sqref="AN16:AQ16 O16:T19 AF16:AH19 V16:AA19 AC16:AD19 AJ16:AL19 AT16:AU16" xr:uid="{00000000-0002-0000-0300-000001000000}">
      <formula1>$AY$1</formula1>
    </dataValidation>
    <dataValidation showInputMessage="1" showErrorMessage="1" sqref="N16:N19 AN17:AN19 B16:B19 AB16:AB19 AI16:AI19 U16:U19 AE16:AE19 AM16:AM19" xr:uid="{00000000-0002-0000-0300-000002000000}"/>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W18"/>
  <sheetViews>
    <sheetView showGridLines="0" zoomScale="85" zoomScaleNormal="85" workbookViewId="0">
      <pane xSplit="1" ySplit="15" topLeftCell="B16" activePane="bottomRight" state="frozenSplit"/>
      <selection activeCell="AW22" sqref="AW22"/>
      <selection pane="topRight" activeCell="AW22" sqref="AW22"/>
      <selection pane="bottomLeft" activeCell="AW22" sqref="AW22"/>
      <selection pane="bottomRight" sqref="A1:XFD1048576"/>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538</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539</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33" customHeight="1" x14ac:dyDescent="0.25">
      <c r="A16" s="152" t="s">
        <v>48</v>
      </c>
      <c r="B16" s="146" t="s">
        <v>2</v>
      </c>
      <c r="C16" s="146"/>
      <c r="D16" s="146"/>
      <c r="E16" s="146"/>
      <c r="F16" s="146"/>
      <c r="G16" s="146"/>
      <c r="H16" s="146"/>
      <c r="I16" s="146"/>
      <c r="J16" s="146" t="s">
        <v>2</v>
      </c>
      <c r="K16" s="146"/>
      <c r="L16" s="128"/>
      <c r="M16" s="111" t="s">
        <v>49</v>
      </c>
      <c r="N16" s="22"/>
      <c r="O16" s="13"/>
      <c r="P16" s="13" t="s">
        <v>2</v>
      </c>
      <c r="Q16" s="13"/>
      <c r="R16" s="14"/>
      <c r="S16" s="13"/>
      <c r="T16" s="14" t="s">
        <v>2</v>
      </c>
      <c r="U16" s="22"/>
      <c r="V16" s="14" t="s">
        <v>2</v>
      </c>
      <c r="W16" s="14"/>
      <c r="X16" s="14" t="s">
        <v>2</v>
      </c>
      <c r="Y16" s="14"/>
      <c r="Z16" s="14"/>
      <c r="AA16" s="14" t="s">
        <v>2</v>
      </c>
      <c r="AB16" s="22"/>
      <c r="AC16" s="14"/>
      <c r="AD16" s="14"/>
      <c r="AE16" s="22"/>
      <c r="AF16" s="14"/>
      <c r="AG16" s="14"/>
      <c r="AH16" s="14"/>
      <c r="AI16" s="22"/>
      <c r="AJ16" s="14"/>
      <c r="AK16" s="14"/>
      <c r="AL16" s="14"/>
      <c r="AM16" s="22"/>
      <c r="AN16" s="14"/>
      <c r="AO16" s="14"/>
      <c r="AP16" s="14"/>
      <c r="AQ16" s="14"/>
      <c r="AR16" s="14"/>
      <c r="AS16" s="32"/>
      <c r="AT16" s="14"/>
      <c r="AU16" s="14"/>
      <c r="AV16" s="28"/>
      <c r="AW16" s="15" t="s">
        <v>540</v>
      </c>
    </row>
    <row r="17" spans="1:49" ht="33" customHeight="1" x14ac:dyDescent="0.25">
      <c r="A17" s="152"/>
      <c r="B17" s="146"/>
      <c r="C17" s="146"/>
      <c r="D17" s="146"/>
      <c r="E17" s="146"/>
      <c r="F17" s="146"/>
      <c r="G17" s="146"/>
      <c r="H17" s="146"/>
      <c r="I17" s="146"/>
      <c r="J17" s="146"/>
      <c r="K17" s="146"/>
      <c r="L17" s="128"/>
      <c r="M17" s="12" t="s">
        <v>167</v>
      </c>
      <c r="N17" s="22"/>
      <c r="O17" s="13"/>
      <c r="P17" s="13" t="s">
        <v>2</v>
      </c>
      <c r="Q17" s="13"/>
      <c r="R17" s="14"/>
      <c r="S17" s="13"/>
      <c r="T17" s="14" t="s">
        <v>2</v>
      </c>
      <c r="U17" s="22"/>
      <c r="V17" s="14" t="s">
        <v>2</v>
      </c>
      <c r="W17" s="14"/>
      <c r="X17" s="14" t="s">
        <v>2</v>
      </c>
      <c r="Y17" s="14"/>
      <c r="Z17" s="14"/>
      <c r="AA17" s="14" t="s">
        <v>2</v>
      </c>
      <c r="AB17" s="22"/>
      <c r="AC17" s="14"/>
      <c r="AD17" s="14"/>
      <c r="AE17" s="22"/>
      <c r="AF17" s="14"/>
      <c r="AG17" s="14"/>
      <c r="AH17" s="14"/>
      <c r="AI17" s="22"/>
      <c r="AJ17" s="14"/>
      <c r="AK17" s="14"/>
      <c r="AL17" s="14"/>
      <c r="AM17" s="22"/>
      <c r="AN17" s="153"/>
      <c r="AO17" s="153"/>
      <c r="AP17" s="153"/>
      <c r="AQ17" s="153"/>
      <c r="AR17" s="153"/>
      <c r="AS17" s="32"/>
      <c r="AT17" s="153"/>
      <c r="AU17" s="153"/>
      <c r="AV17" s="28"/>
      <c r="AW17" s="15" t="s">
        <v>541</v>
      </c>
    </row>
    <row r="18" spans="1:49" ht="33" customHeight="1" x14ac:dyDescent="0.25">
      <c r="A18" s="152"/>
      <c r="B18" s="146"/>
      <c r="C18" s="146"/>
      <c r="D18" s="146"/>
      <c r="E18" s="146"/>
      <c r="F18" s="146"/>
      <c r="G18" s="146"/>
      <c r="H18" s="146"/>
      <c r="I18" s="146"/>
      <c r="J18" s="146"/>
      <c r="K18" s="146"/>
      <c r="L18" s="128"/>
      <c r="M18" s="12" t="s">
        <v>50</v>
      </c>
      <c r="N18" s="22"/>
      <c r="O18" s="13"/>
      <c r="P18" s="13" t="s">
        <v>2</v>
      </c>
      <c r="Q18" s="13"/>
      <c r="R18" s="14"/>
      <c r="S18" s="13"/>
      <c r="T18" s="14" t="s">
        <v>2</v>
      </c>
      <c r="U18" s="22"/>
      <c r="V18" s="14" t="s">
        <v>2</v>
      </c>
      <c r="W18" s="14"/>
      <c r="X18" s="14" t="s">
        <v>2</v>
      </c>
      <c r="Y18" s="14"/>
      <c r="Z18" s="14"/>
      <c r="AA18" s="14" t="s">
        <v>2</v>
      </c>
      <c r="AB18" s="22"/>
      <c r="AC18" s="14"/>
      <c r="AD18" s="14"/>
      <c r="AE18" s="22"/>
      <c r="AF18" s="14"/>
      <c r="AG18" s="14"/>
      <c r="AH18" s="14"/>
      <c r="AI18" s="22"/>
      <c r="AJ18" s="14"/>
      <c r="AK18" s="14"/>
      <c r="AL18" s="14"/>
      <c r="AM18" s="22"/>
      <c r="AN18" s="153"/>
      <c r="AO18" s="153"/>
      <c r="AP18" s="153"/>
      <c r="AQ18" s="153"/>
      <c r="AR18" s="153"/>
      <c r="AS18" s="32"/>
      <c r="AT18" s="153"/>
      <c r="AU18" s="153"/>
      <c r="AV18" s="28"/>
      <c r="AW18" s="15" t="s">
        <v>541</v>
      </c>
    </row>
  </sheetData>
  <autoFilter ref="A13:AW18" xr:uid="{00000000-0009-0000-0000-000004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46">
    <mergeCell ref="A1:A4"/>
    <mergeCell ref="B1:AV1"/>
    <mergeCell ref="B2:AV2"/>
    <mergeCell ref="B3:AV3"/>
    <mergeCell ref="B4:AV4"/>
    <mergeCell ref="A13:A15"/>
    <mergeCell ref="B13:B15"/>
    <mergeCell ref="C13:K13"/>
    <mergeCell ref="L13:L15"/>
    <mergeCell ref="M13:M15"/>
    <mergeCell ref="AC13:AD14"/>
    <mergeCell ref="AE13:AE15"/>
    <mergeCell ref="AF13:AH14"/>
    <mergeCell ref="AI13:AI15"/>
    <mergeCell ref="N13:N15"/>
    <mergeCell ref="O13:Q14"/>
    <mergeCell ref="R13:T14"/>
    <mergeCell ref="U13:U15"/>
    <mergeCell ref="V13:W14"/>
    <mergeCell ref="X13:Y14"/>
    <mergeCell ref="F16:F18"/>
    <mergeCell ref="G16:G18"/>
    <mergeCell ref="H16:H18"/>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16:A18"/>
    <mergeCell ref="B16:B18"/>
    <mergeCell ref="C16:C18"/>
    <mergeCell ref="D16:D18"/>
    <mergeCell ref="E16:E18"/>
    <mergeCell ref="I16:I18"/>
    <mergeCell ref="J16:J18"/>
    <mergeCell ref="K16:K18"/>
    <mergeCell ref="AN17:AR18"/>
    <mergeCell ref="AT17:AU18"/>
  </mergeCells>
  <dataValidations count="3">
    <dataValidation showInputMessage="1" showErrorMessage="1" sqref="AN17 B16 AB16:AB18 AI16:AI18 U16:U18 AE16:AE18 AM16:AM18 N16:N18" xr:uid="{00000000-0002-0000-0400-000000000000}"/>
    <dataValidation type="list" showInputMessage="1" showErrorMessage="1" sqref="AT16:AU16 O16:T18 AF16:AH18 V16:AA18 AC16:AD18 AJ16:AL18 AN16:AQ16" xr:uid="{00000000-0002-0000-0400-000001000000}">
      <formula1>$AY$1</formula1>
    </dataValidation>
    <dataValidation type="list" allowBlank="1" showInputMessage="1" showErrorMessage="1" sqref="C16:G18 I16:K18 AS16" xr:uid="{00000000-0002-0000-0400-000002000000}">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W20"/>
  <sheetViews>
    <sheetView showGridLines="0" zoomScale="85" zoomScaleNormal="85" workbookViewId="0">
      <pane xSplit="1" ySplit="15" topLeftCell="AN16" activePane="bottomRight" state="frozenSplit"/>
      <selection activeCell="AW22" sqref="AW22"/>
      <selection pane="topRight" activeCell="AW22" sqref="AW22"/>
      <selection pane="bottomLeft" activeCell="AW22" sqref="AW22"/>
      <selection pane="bottomRight" activeCell="B5" sqref="B1:AV1048576"/>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33" customHeight="1" x14ac:dyDescent="0.25">
      <c r="A16" s="152" t="s">
        <v>281</v>
      </c>
      <c r="B16" s="146" t="s">
        <v>2</v>
      </c>
      <c r="C16" s="146"/>
      <c r="D16" s="146"/>
      <c r="E16" s="146"/>
      <c r="F16" s="146"/>
      <c r="G16" s="146"/>
      <c r="H16" s="146" t="s">
        <v>12</v>
      </c>
      <c r="I16" s="146"/>
      <c r="J16" s="146"/>
      <c r="K16" s="146"/>
      <c r="L16" s="128"/>
      <c r="M16" s="147" t="s">
        <v>282</v>
      </c>
      <c r="N16" s="151"/>
      <c r="O16" s="13"/>
      <c r="P16" s="13" t="s">
        <v>2</v>
      </c>
      <c r="Q16" s="13"/>
      <c r="R16" s="14"/>
      <c r="S16" s="13"/>
      <c r="T16" s="14" t="s">
        <v>2</v>
      </c>
      <c r="U16" s="22"/>
      <c r="V16" s="14" t="s">
        <v>2</v>
      </c>
      <c r="W16" s="14"/>
      <c r="X16" s="14" t="s">
        <v>2</v>
      </c>
      <c r="Y16" s="14"/>
      <c r="Z16" s="14" t="s">
        <v>2</v>
      </c>
      <c r="AA16" s="14"/>
      <c r="AB16" s="22"/>
      <c r="AC16" s="14"/>
      <c r="AD16" s="14"/>
      <c r="AE16" s="22"/>
      <c r="AF16" s="14"/>
      <c r="AG16" s="14"/>
      <c r="AH16" s="14"/>
      <c r="AI16" s="22"/>
      <c r="AJ16" s="14"/>
      <c r="AK16" s="14"/>
      <c r="AL16" s="14"/>
      <c r="AM16" s="22"/>
      <c r="AN16" s="14"/>
      <c r="AO16" s="14"/>
      <c r="AP16" s="14"/>
      <c r="AQ16" s="14"/>
      <c r="AR16" s="14"/>
      <c r="AS16" s="32"/>
      <c r="AT16" s="14"/>
      <c r="AU16" s="14"/>
      <c r="AV16" s="28"/>
      <c r="AW16" s="15" t="s">
        <v>361</v>
      </c>
    </row>
    <row r="17" spans="1:49" ht="33" customHeight="1" x14ac:dyDescent="0.25">
      <c r="A17" s="152"/>
      <c r="B17" s="146"/>
      <c r="C17" s="146"/>
      <c r="D17" s="146"/>
      <c r="E17" s="146"/>
      <c r="F17" s="146"/>
      <c r="G17" s="146"/>
      <c r="H17" s="146"/>
      <c r="I17" s="146"/>
      <c r="J17" s="146"/>
      <c r="K17" s="146"/>
      <c r="L17" s="128"/>
      <c r="M17" s="148"/>
      <c r="N17" s="151"/>
      <c r="O17" s="13"/>
      <c r="P17" s="13" t="s">
        <v>2</v>
      </c>
      <c r="Q17" s="13"/>
      <c r="R17" s="14"/>
      <c r="S17" s="13"/>
      <c r="T17" s="14" t="s">
        <v>2</v>
      </c>
      <c r="U17" s="22"/>
      <c r="V17" s="14" t="s">
        <v>2</v>
      </c>
      <c r="W17" s="14"/>
      <c r="X17" s="14" t="s">
        <v>2</v>
      </c>
      <c r="Y17" s="14"/>
      <c r="Z17" s="14"/>
      <c r="AA17" s="14" t="s">
        <v>2</v>
      </c>
      <c r="AB17" s="22"/>
      <c r="AC17" s="14"/>
      <c r="AD17" s="14"/>
      <c r="AE17" s="22"/>
      <c r="AF17" s="14"/>
      <c r="AG17" s="14"/>
      <c r="AH17" s="14"/>
      <c r="AI17" s="22"/>
      <c r="AJ17" s="14"/>
      <c r="AK17" s="14"/>
      <c r="AL17" s="14"/>
      <c r="AM17" s="22"/>
      <c r="AN17" s="153"/>
      <c r="AO17" s="153"/>
      <c r="AP17" s="153"/>
      <c r="AQ17" s="153"/>
      <c r="AR17" s="153"/>
      <c r="AS17" s="32"/>
      <c r="AT17" s="153"/>
      <c r="AU17" s="153"/>
      <c r="AV17" s="28"/>
      <c r="AW17" s="15" t="s">
        <v>493</v>
      </c>
    </row>
    <row r="18" spans="1:49" ht="33" customHeight="1" x14ac:dyDescent="0.25">
      <c r="A18" s="152"/>
      <c r="B18" s="146"/>
      <c r="C18" s="146"/>
      <c r="D18" s="146"/>
      <c r="E18" s="146"/>
      <c r="F18" s="146"/>
      <c r="G18" s="146"/>
      <c r="H18" s="146"/>
      <c r="I18" s="146"/>
      <c r="J18" s="146"/>
      <c r="K18" s="146"/>
      <c r="L18" s="128"/>
      <c r="M18" s="12" t="s">
        <v>283</v>
      </c>
      <c r="N18" s="32"/>
      <c r="O18" s="13"/>
      <c r="P18" s="13" t="s">
        <v>2</v>
      </c>
      <c r="Q18" s="13"/>
      <c r="R18" s="14"/>
      <c r="S18" s="13"/>
      <c r="T18" s="14" t="s">
        <v>2</v>
      </c>
      <c r="U18" s="22"/>
      <c r="V18" s="14" t="s">
        <v>2</v>
      </c>
      <c r="W18" s="14"/>
      <c r="X18" s="14" t="s">
        <v>2</v>
      </c>
      <c r="Y18" s="14"/>
      <c r="Z18" s="14"/>
      <c r="AA18" s="14" t="s">
        <v>2</v>
      </c>
      <c r="AB18" s="22"/>
      <c r="AC18" s="14"/>
      <c r="AD18" s="14"/>
      <c r="AE18" s="22"/>
      <c r="AF18" s="14"/>
      <c r="AG18" s="14"/>
      <c r="AH18" s="14"/>
      <c r="AI18" s="22"/>
      <c r="AJ18" s="14"/>
      <c r="AK18" s="14"/>
      <c r="AL18" s="14"/>
      <c r="AM18" s="22"/>
      <c r="AN18" s="153"/>
      <c r="AO18" s="153"/>
      <c r="AP18" s="153"/>
      <c r="AQ18" s="153"/>
      <c r="AR18" s="153"/>
      <c r="AS18" s="32"/>
      <c r="AT18" s="153"/>
      <c r="AU18" s="153"/>
      <c r="AV18" s="28"/>
      <c r="AW18" s="15" t="s">
        <v>494</v>
      </c>
    </row>
    <row r="19" spans="1:49" ht="33" customHeight="1" x14ac:dyDescent="0.25">
      <c r="A19" s="152" t="s">
        <v>284</v>
      </c>
      <c r="B19" s="146" t="s">
        <v>2</v>
      </c>
      <c r="C19" s="146"/>
      <c r="D19" s="146"/>
      <c r="E19" s="146"/>
      <c r="F19" s="146"/>
      <c r="G19" s="146"/>
      <c r="H19" s="146" t="s">
        <v>12</v>
      </c>
      <c r="I19" s="146"/>
      <c r="J19" s="146"/>
      <c r="K19" s="146"/>
      <c r="L19" s="128"/>
      <c r="M19" s="12" t="s">
        <v>285</v>
      </c>
      <c r="N19" s="32"/>
      <c r="O19" s="13"/>
      <c r="P19" s="13" t="s">
        <v>2</v>
      </c>
      <c r="Q19" s="13"/>
      <c r="R19" s="14"/>
      <c r="S19" s="13"/>
      <c r="T19" s="14" t="s">
        <v>2</v>
      </c>
      <c r="U19" s="22"/>
      <c r="V19" s="14" t="s">
        <v>2</v>
      </c>
      <c r="W19" s="14"/>
      <c r="X19" s="14"/>
      <c r="Y19" s="14" t="s">
        <v>2</v>
      </c>
      <c r="Z19" s="14" t="s">
        <v>2</v>
      </c>
      <c r="AA19" s="14"/>
      <c r="AB19" s="22"/>
      <c r="AC19" s="14"/>
      <c r="AD19" s="14"/>
      <c r="AE19" s="22"/>
      <c r="AF19" s="14"/>
      <c r="AG19" s="14"/>
      <c r="AH19" s="14"/>
      <c r="AI19" s="22"/>
      <c r="AJ19" s="14"/>
      <c r="AK19" s="14"/>
      <c r="AL19" s="14"/>
      <c r="AM19" s="22"/>
      <c r="AN19" s="153"/>
      <c r="AO19" s="153"/>
      <c r="AP19" s="153"/>
      <c r="AQ19" s="153"/>
      <c r="AR19" s="153"/>
      <c r="AS19" s="32"/>
      <c r="AT19" s="153"/>
      <c r="AU19" s="153"/>
      <c r="AV19" s="28"/>
      <c r="AW19" s="15" t="s">
        <v>495</v>
      </c>
    </row>
    <row r="20" spans="1:49" ht="33" customHeight="1" x14ac:dyDescent="0.25">
      <c r="A20" s="152"/>
      <c r="B20" s="146"/>
      <c r="C20" s="146"/>
      <c r="D20" s="146"/>
      <c r="E20" s="146"/>
      <c r="F20" s="146"/>
      <c r="G20" s="146"/>
      <c r="H20" s="146"/>
      <c r="I20" s="146"/>
      <c r="J20" s="146"/>
      <c r="K20" s="146"/>
      <c r="L20" s="128"/>
      <c r="M20" s="12" t="s">
        <v>286</v>
      </c>
      <c r="N20" s="32"/>
      <c r="O20" s="13"/>
      <c r="P20" s="13" t="s">
        <v>2</v>
      </c>
      <c r="Q20" s="13"/>
      <c r="R20" s="14"/>
      <c r="S20" s="13"/>
      <c r="T20" s="14" t="s">
        <v>2</v>
      </c>
      <c r="U20" s="22"/>
      <c r="V20" s="14" t="s">
        <v>2</v>
      </c>
      <c r="W20" s="14"/>
      <c r="X20" s="14"/>
      <c r="Y20" s="14" t="s">
        <v>2</v>
      </c>
      <c r="Z20" s="14"/>
      <c r="AA20" s="14" t="s">
        <v>2</v>
      </c>
      <c r="AB20" s="22"/>
      <c r="AC20" s="14"/>
      <c r="AD20" s="14"/>
      <c r="AE20" s="22"/>
      <c r="AF20" s="14"/>
      <c r="AG20" s="14"/>
      <c r="AH20" s="14"/>
      <c r="AI20" s="22"/>
      <c r="AJ20" s="14"/>
      <c r="AK20" s="14"/>
      <c r="AL20" s="14"/>
      <c r="AM20" s="22"/>
      <c r="AN20" s="153"/>
      <c r="AO20" s="153"/>
      <c r="AP20" s="153"/>
      <c r="AQ20" s="153"/>
      <c r="AR20" s="153"/>
      <c r="AS20" s="32"/>
      <c r="AT20" s="153"/>
      <c r="AU20" s="153"/>
      <c r="AV20" s="28"/>
      <c r="AW20" s="15" t="s">
        <v>465</v>
      </c>
    </row>
  </sheetData>
  <autoFilter ref="A13:AW20" xr:uid="{00000000-0009-0000-0000-000005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59">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T17:AU20"/>
    <mergeCell ref="A19:A20"/>
    <mergeCell ref="B19:B20"/>
    <mergeCell ref="C19:C20"/>
    <mergeCell ref="D19:D20"/>
    <mergeCell ref="E19:E20"/>
    <mergeCell ref="E16:E18"/>
    <mergeCell ref="F16:F18"/>
    <mergeCell ref="G16:G18"/>
    <mergeCell ref="H16:H18"/>
    <mergeCell ref="I16:I18"/>
    <mergeCell ref="J16:J18"/>
    <mergeCell ref="A16:A18"/>
    <mergeCell ref="B16:B18"/>
    <mergeCell ref="C16:C18"/>
    <mergeCell ref="D16:D18"/>
    <mergeCell ref="K19:K20"/>
    <mergeCell ref="K16:K18"/>
    <mergeCell ref="M16:M17"/>
    <mergeCell ref="N16:N17"/>
    <mergeCell ref="AN17:AR20"/>
    <mergeCell ref="F19:F20"/>
    <mergeCell ref="G19:G20"/>
    <mergeCell ref="H19:H20"/>
    <mergeCell ref="I19:I20"/>
    <mergeCell ref="J19:J20"/>
  </mergeCells>
  <dataValidations count="3">
    <dataValidation type="list" allowBlank="1" showInputMessage="1" showErrorMessage="1" sqref="AS16 C16:G20 I16:K20" xr:uid="{00000000-0002-0000-0500-000000000000}">
      <formula1>$AY$1</formula1>
    </dataValidation>
    <dataValidation type="list" showInputMessage="1" showErrorMessage="1" sqref="AN16:AQ16 O16:T20 AF16:AH20 V16:AA20 AC16:AD20 AJ16:AL20 AT16:AU16" xr:uid="{00000000-0002-0000-0500-000001000000}">
      <formula1>$AY$1</formula1>
    </dataValidation>
    <dataValidation showInputMessage="1" showErrorMessage="1" sqref="N18:N20 AN17:AR20 B19 B16 AB16:AB20 AI16:AI20 U16:U20 AE16:AE20 AM16:AM20 N16" xr:uid="{00000000-0002-0000-0500-000002000000}"/>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W25"/>
  <sheetViews>
    <sheetView showGridLines="0" zoomScale="85" zoomScaleNormal="85" workbookViewId="0">
      <pane xSplit="1" ySplit="15" topLeftCell="AN16" activePane="bottomRight" state="frozenSplit"/>
      <selection activeCell="AW22" sqref="AW22"/>
      <selection pane="topRight" activeCell="AW22" sqref="AW22"/>
      <selection pane="bottomLeft" activeCell="AW22" sqref="AW22"/>
      <selection pane="bottomRight" activeCell="AN17" sqref="AN17:AR25"/>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33" customHeight="1" x14ac:dyDescent="0.25">
      <c r="A16" s="152" t="s">
        <v>146</v>
      </c>
      <c r="B16" s="146" t="s">
        <v>2</v>
      </c>
      <c r="C16" s="146"/>
      <c r="D16" s="146"/>
      <c r="E16" s="146"/>
      <c r="F16" s="146"/>
      <c r="G16" s="146"/>
      <c r="H16" s="146" t="s">
        <v>12</v>
      </c>
      <c r="I16" s="146"/>
      <c r="J16" s="146"/>
      <c r="K16" s="146"/>
      <c r="L16" s="128"/>
      <c r="M16" s="147" t="s">
        <v>51</v>
      </c>
      <c r="N16" s="151"/>
      <c r="O16" s="13"/>
      <c r="P16" s="13" t="s">
        <v>2</v>
      </c>
      <c r="Q16" s="13"/>
      <c r="R16" s="14"/>
      <c r="S16" s="13" t="s">
        <v>2</v>
      </c>
      <c r="T16" s="14"/>
      <c r="U16" s="22"/>
      <c r="V16" s="14" t="s">
        <v>2</v>
      </c>
      <c r="W16" s="14"/>
      <c r="X16" s="14" t="s">
        <v>2</v>
      </c>
      <c r="Y16" s="14"/>
      <c r="Z16" s="14"/>
      <c r="AA16" s="14" t="s">
        <v>2</v>
      </c>
      <c r="AB16" s="22"/>
      <c r="AC16" s="14" t="s">
        <v>2</v>
      </c>
      <c r="AD16" s="14"/>
      <c r="AE16" s="22"/>
      <c r="AF16" s="14"/>
      <c r="AG16" s="14" t="s">
        <v>2</v>
      </c>
      <c r="AH16" s="14"/>
      <c r="AI16" s="22"/>
      <c r="AJ16" s="14"/>
      <c r="AK16" s="14"/>
      <c r="AL16" s="14"/>
      <c r="AM16" s="22"/>
      <c r="AN16" s="14"/>
      <c r="AO16" s="14" t="s">
        <v>2</v>
      </c>
      <c r="AP16" s="14"/>
      <c r="AQ16" s="14"/>
      <c r="AR16" s="14"/>
      <c r="AS16" s="32"/>
      <c r="AT16" s="14"/>
      <c r="AU16" s="14"/>
      <c r="AV16" s="28"/>
      <c r="AW16" s="30" t="s">
        <v>498</v>
      </c>
    </row>
    <row r="17" spans="1:49" ht="33" customHeight="1" x14ac:dyDescent="0.25">
      <c r="A17" s="152"/>
      <c r="B17" s="146"/>
      <c r="C17" s="146"/>
      <c r="D17" s="146"/>
      <c r="E17" s="146"/>
      <c r="F17" s="146"/>
      <c r="G17" s="146"/>
      <c r="H17" s="146"/>
      <c r="I17" s="146"/>
      <c r="J17" s="146"/>
      <c r="K17" s="146"/>
      <c r="L17" s="128"/>
      <c r="M17" s="148"/>
      <c r="N17" s="151"/>
      <c r="O17" s="13"/>
      <c r="P17" s="13" t="s">
        <v>2</v>
      </c>
      <c r="Q17" s="13"/>
      <c r="R17" s="14"/>
      <c r="S17" s="13" t="s">
        <v>2</v>
      </c>
      <c r="T17" s="14"/>
      <c r="U17" s="22"/>
      <c r="V17" s="14" t="s">
        <v>2</v>
      </c>
      <c r="W17" s="14"/>
      <c r="X17" s="14"/>
      <c r="Y17" s="14" t="s">
        <v>2</v>
      </c>
      <c r="Z17" s="14" t="s">
        <v>2</v>
      </c>
      <c r="AA17" s="14"/>
      <c r="AB17" s="22"/>
      <c r="AC17" s="14" t="s">
        <v>2</v>
      </c>
      <c r="AD17" s="14"/>
      <c r="AE17" s="22"/>
      <c r="AF17" s="14"/>
      <c r="AG17" s="14" t="s">
        <v>2</v>
      </c>
      <c r="AH17" s="14"/>
      <c r="AI17" s="22"/>
      <c r="AJ17" s="14"/>
      <c r="AK17" s="14"/>
      <c r="AL17" s="14"/>
      <c r="AM17" s="22"/>
      <c r="AN17" s="153"/>
      <c r="AO17" s="153"/>
      <c r="AP17" s="153"/>
      <c r="AQ17" s="153"/>
      <c r="AR17" s="153"/>
      <c r="AS17" s="32"/>
      <c r="AT17" s="153"/>
      <c r="AU17" s="153"/>
      <c r="AV17" s="28"/>
      <c r="AW17" s="30" t="s">
        <v>496</v>
      </c>
    </row>
    <row r="18" spans="1:49" ht="33" customHeight="1" x14ac:dyDescent="0.25">
      <c r="A18" s="152" t="s">
        <v>147</v>
      </c>
      <c r="B18" s="146" t="s">
        <v>2</v>
      </c>
      <c r="C18" s="146"/>
      <c r="D18" s="146"/>
      <c r="E18" s="146"/>
      <c r="F18" s="146"/>
      <c r="G18" s="146"/>
      <c r="H18" s="146" t="s">
        <v>12</v>
      </c>
      <c r="I18" s="146"/>
      <c r="J18" s="146"/>
      <c r="K18" s="146"/>
      <c r="L18" s="128"/>
      <c r="M18" s="147" t="s">
        <v>148</v>
      </c>
      <c r="N18" s="151"/>
      <c r="O18" s="13"/>
      <c r="P18" s="13" t="s">
        <v>2</v>
      </c>
      <c r="Q18" s="13"/>
      <c r="R18" s="14"/>
      <c r="S18" s="13" t="s">
        <v>2</v>
      </c>
      <c r="T18" s="14"/>
      <c r="U18" s="22"/>
      <c r="V18" s="14" t="s">
        <v>2</v>
      </c>
      <c r="W18" s="14"/>
      <c r="X18" s="14" t="s">
        <v>2</v>
      </c>
      <c r="Y18" s="14"/>
      <c r="Z18" s="14" t="s">
        <v>2</v>
      </c>
      <c r="AA18" s="14"/>
      <c r="AB18" s="22"/>
      <c r="AC18" s="14" t="s">
        <v>2</v>
      </c>
      <c r="AD18" s="14"/>
      <c r="AE18" s="22"/>
      <c r="AF18" s="14"/>
      <c r="AG18" s="14" t="s">
        <v>2</v>
      </c>
      <c r="AH18" s="14"/>
      <c r="AI18" s="22"/>
      <c r="AJ18" s="14"/>
      <c r="AK18" s="14"/>
      <c r="AL18" s="14"/>
      <c r="AM18" s="22"/>
      <c r="AN18" s="153"/>
      <c r="AO18" s="153"/>
      <c r="AP18" s="153"/>
      <c r="AQ18" s="153"/>
      <c r="AR18" s="153"/>
      <c r="AS18" s="32"/>
      <c r="AT18" s="153"/>
      <c r="AU18" s="153"/>
      <c r="AV18" s="28"/>
      <c r="AW18" s="30" t="s">
        <v>497</v>
      </c>
    </row>
    <row r="19" spans="1:49" ht="33" customHeight="1" x14ac:dyDescent="0.25">
      <c r="A19" s="152"/>
      <c r="B19" s="146"/>
      <c r="C19" s="146"/>
      <c r="D19" s="146"/>
      <c r="E19" s="146"/>
      <c r="F19" s="146"/>
      <c r="G19" s="146"/>
      <c r="H19" s="146"/>
      <c r="I19" s="146"/>
      <c r="J19" s="146"/>
      <c r="K19" s="146"/>
      <c r="L19" s="128"/>
      <c r="M19" s="148"/>
      <c r="N19" s="151"/>
      <c r="O19" s="13"/>
      <c r="P19" s="13" t="s">
        <v>2</v>
      </c>
      <c r="Q19" s="13"/>
      <c r="R19" s="14"/>
      <c r="S19" s="13" t="s">
        <v>2</v>
      </c>
      <c r="T19" s="14"/>
      <c r="U19" s="22"/>
      <c r="V19" s="14" t="s">
        <v>2</v>
      </c>
      <c r="W19" s="14"/>
      <c r="X19" s="14" t="s">
        <v>2</v>
      </c>
      <c r="Y19" s="14"/>
      <c r="Z19" s="14" t="s">
        <v>2</v>
      </c>
      <c r="AA19" s="14"/>
      <c r="AB19" s="22"/>
      <c r="AC19" s="14"/>
      <c r="AD19" s="14"/>
      <c r="AE19" s="22"/>
      <c r="AF19" s="14"/>
      <c r="AG19" s="14"/>
      <c r="AH19" s="14"/>
      <c r="AI19" s="22"/>
      <c r="AJ19" s="14"/>
      <c r="AK19" s="14"/>
      <c r="AL19" s="14"/>
      <c r="AM19" s="22"/>
      <c r="AN19" s="153"/>
      <c r="AO19" s="153"/>
      <c r="AP19" s="153"/>
      <c r="AQ19" s="153"/>
      <c r="AR19" s="153"/>
      <c r="AS19" s="32"/>
      <c r="AT19" s="153"/>
      <c r="AU19" s="153"/>
      <c r="AV19" s="28"/>
      <c r="AW19" s="30" t="s">
        <v>373</v>
      </c>
    </row>
    <row r="20" spans="1:49" ht="36.75" customHeight="1" x14ac:dyDescent="0.25">
      <c r="A20" s="152" t="s">
        <v>149</v>
      </c>
      <c r="B20" s="146" t="s">
        <v>2</v>
      </c>
      <c r="C20" s="146"/>
      <c r="D20" s="146"/>
      <c r="E20" s="146"/>
      <c r="F20" s="146"/>
      <c r="G20" s="146"/>
      <c r="H20" s="146" t="s">
        <v>12</v>
      </c>
      <c r="I20" s="146"/>
      <c r="J20" s="146"/>
      <c r="K20" s="146"/>
      <c r="L20" s="128"/>
      <c r="M20" s="147" t="s">
        <v>150</v>
      </c>
      <c r="N20" s="151"/>
      <c r="O20" s="13"/>
      <c r="P20" s="13" t="s">
        <v>2</v>
      </c>
      <c r="Q20" s="13"/>
      <c r="R20" s="14"/>
      <c r="S20" s="13"/>
      <c r="T20" s="14" t="s">
        <v>2</v>
      </c>
      <c r="U20" s="22"/>
      <c r="V20" s="14" t="s">
        <v>2</v>
      </c>
      <c r="W20" s="14"/>
      <c r="X20" s="14" t="s">
        <v>2</v>
      </c>
      <c r="Y20" s="14"/>
      <c r="Z20" s="14" t="s">
        <v>2</v>
      </c>
      <c r="AA20" s="14"/>
      <c r="AB20" s="22"/>
      <c r="AC20" s="14" t="s">
        <v>2</v>
      </c>
      <c r="AD20" s="14"/>
      <c r="AE20" s="22"/>
      <c r="AF20" s="14"/>
      <c r="AG20" s="14" t="s">
        <v>2</v>
      </c>
      <c r="AH20" s="14"/>
      <c r="AI20" s="22"/>
      <c r="AJ20" s="14"/>
      <c r="AK20" s="14"/>
      <c r="AL20" s="14"/>
      <c r="AM20" s="22"/>
      <c r="AN20" s="153"/>
      <c r="AO20" s="153"/>
      <c r="AP20" s="153"/>
      <c r="AQ20" s="153"/>
      <c r="AR20" s="153"/>
      <c r="AS20" s="32"/>
      <c r="AT20" s="153"/>
      <c r="AU20" s="153"/>
      <c r="AV20" s="28"/>
      <c r="AW20" s="30" t="s">
        <v>466</v>
      </c>
    </row>
    <row r="21" spans="1:49" ht="36.75" customHeight="1" x14ac:dyDescent="0.25">
      <c r="A21" s="152"/>
      <c r="B21" s="146"/>
      <c r="C21" s="146"/>
      <c r="D21" s="146"/>
      <c r="E21" s="146"/>
      <c r="F21" s="146"/>
      <c r="G21" s="146"/>
      <c r="H21" s="146"/>
      <c r="I21" s="146"/>
      <c r="J21" s="146"/>
      <c r="K21" s="146"/>
      <c r="L21" s="128"/>
      <c r="M21" s="148"/>
      <c r="N21" s="151"/>
      <c r="O21" s="13"/>
      <c r="P21" s="13" t="s">
        <v>2</v>
      </c>
      <c r="Q21" s="13"/>
      <c r="R21" s="14"/>
      <c r="S21" s="13"/>
      <c r="T21" s="14" t="s">
        <v>2</v>
      </c>
      <c r="U21" s="22"/>
      <c r="V21" s="14" t="s">
        <v>2</v>
      </c>
      <c r="W21" s="14"/>
      <c r="X21" s="14" t="s">
        <v>2</v>
      </c>
      <c r="Y21" s="14"/>
      <c r="Z21" s="14" t="s">
        <v>2</v>
      </c>
      <c r="AA21" s="14"/>
      <c r="AB21" s="22"/>
      <c r="AC21" s="14" t="s">
        <v>2</v>
      </c>
      <c r="AD21" s="14"/>
      <c r="AE21" s="22"/>
      <c r="AF21" s="14"/>
      <c r="AG21" s="14" t="s">
        <v>2</v>
      </c>
      <c r="AH21" s="14"/>
      <c r="AI21" s="22"/>
      <c r="AJ21" s="14"/>
      <c r="AK21" s="14"/>
      <c r="AL21" s="14"/>
      <c r="AM21" s="22"/>
      <c r="AN21" s="153"/>
      <c r="AO21" s="153"/>
      <c r="AP21" s="153"/>
      <c r="AQ21" s="153"/>
      <c r="AR21" s="153"/>
      <c r="AS21" s="32"/>
      <c r="AT21" s="153"/>
      <c r="AU21" s="153"/>
      <c r="AV21" s="28"/>
      <c r="AW21" s="30" t="s">
        <v>435</v>
      </c>
    </row>
    <row r="22" spans="1:49" ht="33" customHeight="1" x14ac:dyDescent="0.25">
      <c r="A22" s="152" t="s">
        <v>151</v>
      </c>
      <c r="B22" s="146" t="s">
        <v>2</v>
      </c>
      <c r="C22" s="146"/>
      <c r="D22" s="146"/>
      <c r="E22" s="146"/>
      <c r="F22" s="146"/>
      <c r="G22" s="146"/>
      <c r="H22" s="146" t="s">
        <v>12</v>
      </c>
      <c r="I22" s="146"/>
      <c r="J22" s="146"/>
      <c r="K22" s="146"/>
      <c r="L22" s="128"/>
      <c r="M22" s="147" t="s">
        <v>152</v>
      </c>
      <c r="N22" s="151"/>
      <c r="O22" s="13"/>
      <c r="P22" s="13" t="s">
        <v>2</v>
      </c>
      <c r="Q22" s="13"/>
      <c r="R22" s="14"/>
      <c r="S22" s="13"/>
      <c r="T22" s="14" t="s">
        <v>2</v>
      </c>
      <c r="U22" s="22"/>
      <c r="V22" s="14" t="s">
        <v>2</v>
      </c>
      <c r="W22" s="14"/>
      <c r="X22" s="14" t="s">
        <v>2</v>
      </c>
      <c r="Y22" s="14"/>
      <c r="Z22" s="14" t="s">
        <v>2</v>
      </c>
      <c r="AA22" s="14"/>
      <c r="AB22" s="22"/>
      <c r="AC22" s="14" t="s">
        <v>2</v>
      </c>
      <c r="AD22" s="14"/>
      <c r="AE22" s="22"/>
      <c r="AF22" s="14"/>
      <c r="AG22" s="14" t="s">
        <v>2</v>
      </c>
      <c r="AH22" s="14"/>
      <c r="AI22" s="22"/>
      <c r="AJ22" s="14"/>
      <c r="AK22" s="14"/>
      <c r="AL22" s="14"/>
      <c r="AM22" s="22"/>
      <c r="AN22" s="153"/>
      <c r="AO22" s="153"/>
      <c r="AP22" s="153"/>
      <c r="AQ22" s="153"/>
      <c r="AR22" s="153"/>
      <c r="AS22" s="32"/>
      <c r="AT22" s="153"/>
      <c r="AU22" s="153"/>
      <c r="AV22" s="28"/>
      <c r="AW22" s="30" t="s">
        <v>436</v>
      </c>
    </row>
    <row r="23" spans="1:49" ht="33" customHeight="1" x14ac:dyDescent="0.25">
      <c r="A23" s="152"/>
      <c r="B23" s="146"/>
      <c r="C23" s="146"/>
      <c r="D23" s="146"/>
      <c r="E23" s="146"/>
      <c r="F23" s="146"/>
      <c r="G23" s="146"/>
      <c r="H23" s="146"/>
      <c r="I23" s="146"/>
      <c r="J23" s="146"/>
      <c r="K23" s="146"/>
      <c r="L23" s="128"/>
      <c r="M23" s="148"/>
      <c r="N23" s="151"/>
      <c r="O23" s="13"/>
      <c r="P23" s="13" t="s">
        <v>2</v>
      </c>
      <c r="Q23" s="13"/>
      <c r="R23" s="14"/>
      <c r="S23" s="13"/>
      <c r="T23" s="14" t="s">
        <v>2</v>
      </c>
      <c r="U23" s="22"/>
      <c r="V23" s="14" t="s">
        <v>2</v>
      </c>
      <c r="W23" s="14"/>
      <c r="X23" s="14" t="s">
        <v>2</v>
      </c>
      <c r="Y23" s="14"/>
      <c r="Z23" s="14" t="s">
        <v>2</v>
      </c>
      <c r="AA23" s="14"/>
      <c r="AB23" s="22"/>
      <c r="AC23" s="14" t="s">
        <v>2</v>
      </c>
      <c r="AD23" s="14"/>
      <c r="AE23" s="22"/>
      <c r="AF23" s="14"/>
      <c r="AG23" s="14" t="s">
        <v>2</v>
      </c>
      <c r="AH23" s="14"/>
      <c r="AI23" s="22"/>
      <c r="AJ23" s="14"/>
      <c r="AK23" s="14"/>
      <c r="AL23" s="14"/>
      <c r="AM23" s="22"/>
      <c r="AN23" s="153"/>
      <c r="AO23" s="153"/>
      <c r="AP23" s="153"/>
      <c r="AQ23" s="153"/>
      <c r="AR23" s="153"/>
      <c r="AS23" s="32"/>
      <c r="AT23" s="153"/>
      <c r="AU23" s="153"/>
      <c r="AV23" s="28"/>
      <c r="AW23" s="30" t="s">
        <v>467</v>
      </c>
    </row>
    <row r="24" spans="1:49" ht="33" customHeight="1" x14ac:dyDescent="0.25">
      <c r="A24" s="152" t="s">
        <v>153</v>
      </c>
      <c r="B24" s="146" t="s">
        <v>2</v>
      </c>
      <c r="C24" s="146"/>
      <c r="D24" s="146"/>
      <c r="E24" s="146"/>
      <c r="F24" s="146"/>
      <c r="G24" s="146"/>
      <c r="H24" s="146" t="s">
        <v>12</v>
      </c>
      <c r="I24" s="146"/>
      <c r="J24" s="146"/>
      <c r="K24" s="146"/>
      <c r="L24" s="128"/>
      <c r="M24" s="147" t="s">
        <v>154</v>
      </c>
      <c r="N24" s="32"/>
      <c r="O24" s="13"/>
      <c r="P24" s="13" t="s">
        <v>2</v>
      </c>
      <c r="Q24" s="13"/>
      <c r="R24" s="14"/>
      <c r="S24" s="13" t="s">
        <v>2</v>
      </c>
      <c r="T24" s="14"/>
      <c r="U24" s="22"/>
      <c r="V24" s="14" t="s">
        <v>2</v>
      </c>
      <c r="W24" s="14"/>
      <c r="X24" s="14" t="s">
        <v>2</v>
      </c>
      <c r="Y24" s="14"/>
      <c r="Z24" s="14" t="s">
        <v>2</v>
      </c>
      <c r="AA24" s="14"/>
      <c r="AB24" s="22"/>
      <c r="AC24" s="14" t="s">
        <v>2</v>
      </c>
      <c r="AD24" s="14"/>
      <c r="AE24" s="22"/>
      <c r="AF24" s="14"/>
      <c r="AG24" s="14" t="s">
        <v>2</v>
      </c>
      <c r="AH24" s="14"/>
      <c r="AI24" s="22"/>
      <c r="AJ24" s="14"/>
      <c r="AK24" s="14"/>
      <c r="AL24" s="14"/>
      <c r="AM24" s="22"/>
      <c r="AN24" s="153"/>
      <c r="AO24" s="153"/>
      <c r="AP24" s="153"/>
      <c r="AQ24" s="153"/>
      <c r="AR24" s="153"/>
      <c r="AS24" s="32"/>
      <c r="AT24" s="153"/>
      <c r="AU24" s="153"/>
      <c r="AV24" s="28"/>
      <c r="AW24" s="30" t="s">
        <v>468</v>
      </c>
    </row>
    <row r="25" spans="1:49" ht="33" customHeight="1" x14ac:dyDescent="0.25">
      <c r="A25" s="152"/>
      <c r="B25" s="146"/>
      <c r="C25" s="146"/>
      <c r="D25" s="146"/>
      <c r="E25" s="146"/>
      <c r="F25" s="146"/>
      <c r="G25" s="146"/>
      <c r="H25" s="146"/>
      <c r="I25" s="146"/>
      <c r="J25" s="146"/>
      <c r="K25" s="146"/>
      <c r="L25" s="128"/>
      <c r="M25" s="148"/>
      <c r="N25" s="32"/>
      <c r="O25" s="13"/>
      <c r="P25" s="13"/>
      <c r="Q25" s="13"/>
      <c r="R25" s="14"/>
      <c r="S25" s="13"/>
      <c r="T25" s="14"/>
      <c r="U25" s="22"/>
      <c r="V25" s="14"/>
      <c r="W25" s="14"/>
      <c r="X25" s="14"/>
      <c r="Y25" s="14"/>
      <c r="Z25" s="14"/>
      <c r="AA25" s="14"/>
      <c r="AB25" s="22"/>
      <c r="AC25" s="14"/>
      <c r="AD25" s="14"/>
      <c r="AE25" s="22"/>
      <c r="AF25" s="14"/>
      <c r="AG25" s="14"/>
      <c r="AH25" s="14"/>
      <c r="AI25" s="22"/>
      <c r="AJ25" s="14"/>
      <c r="AK25" s="14"/>
      <c r="AL25" s="14"/>
      <c r="AM25" s="22"/>
      <c r="AN25" s="153"/>
      <c r="AO25" s="153"/>
      <c r="AP25" s="153"/>
      <c r="AQ25" s="153"/>
      <c r="AR25" s="153"/>
      <c r="AS25" s="32"/>
      <c r="AT25" s="153"/>
      <c r="AU25" s="153"/>
      <c r="AV25" s="28"/>
      <c r="AW25" s="30" t="s">
        <v>373</v>
      </c>
    </row>
  </sheetData>
  <autoFilter ref="A13:AW25" xr:uid="{00000000-0009-0000-0000-000006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99">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16:A17"/>
    <mergeCell ref="B16:B17"/>
    <mergeCell ref="C16:C17"/>
    <mergeCell ref="D16:D17"/>
    <mergeCell ref="E16:E17"/>
    <mergeCell ref="M16:M17"/>
    <mergeCell ref="N16:N17"/>
    <mergeCell ref="AN17:AR25"/>
    <mergeCell ref="AT17:AU25"/>
    <mergeCell ref="A18:A19"/>
    <mergeCell ref="B18:B19"/>
    <mergeCell ref="C18:C19"/>
    <mergeCell ref="D18:D19"/>
    <mergeCell ref="E18:E19"/>
    <mergeCell ref="F18:F19"/>
    <mergeCell ref="F16:F17"/>
    <mergeCell ref="G16:G17"/>
    <mergeCell ref="H16:H17"/>
    <mergeCell ref="I16:I17"/>
    <mergeCell ref="J16:J17"/>
    <mergeCell ref="K16:K17"/>
    <mergeCell ref="N18:N19"/>
    <mergeCell ref="A20:A21"/>
    <mergeCell ref="B20:B21"/>
    <mergeCell ref="C20:C21"/>
    <mergeCell ref="D20:D21"/>
    <mergeCell ref="E20:E21"/>
    <mergeCell ref="F20:F21"/>
    <mergeCell ref="G20:G21"/>
    <mergeCell ref="H20:H21"/>
    <mergeCell ref="I20:I21"/>
    <mergeCell ref="G18:G19"/>
    <mergeCell ref="H18:H19"/>
    <mergeCell ref="I18:I19"/>
    <mergeCell ref="J18:J19"/>
    <mergeCell ref="K18:K19"/>
    <mergeCell ref="M18:M19"/>
    <mergeCell ref="N20:N21"/>
    <mergeCell ref="A22:A23"/>
    <mergeCell ref="B22:B23"/>
    <mergeCell ref="C22:C23"/>
    <mergeCell ref="D22:D23"/>
    <mergeCell ref="E22:E23"/>
    <mergeCell ref="F22:F23"/>
    <mergeCell ref="J22:J23"/>
    <mergeCell ref="K22:K23"/>
    <mergeCell ref="M22:M23"/>
    <mergeCell ref="J20:J21"/>
    <mergeCell ref="K20:K21"/>
    <mergeCell ref="M20:M21"/>
    <mergeCell ref="J24:J25"/>
    <mergeCell ref="K24:K25"/>
    <mergeCell ref="M24:M25"/>
    <mergeCell ref="N22:N23"/>
    <mergeCell ref="A24:A25"/>
    <mergeCell ref="B24:B25"/>
    <mergeCell ref="C24:C25"/>
    <mergeCell ref="D24:D25"/>
    <mergeCell ref="E24:E25"/>
    <mergeCell ref="F24:F25"/>
    <mergeCell ref="G24:G25"/>
    <mergeCell ref="H24:H25"/>
    <mergeCell ref="I24:I25"/>
    <mergeCell ref="G22:G23"/>
    <mergeCell ref="H22:H23"/>
    <mergeCell ref="I22:I23"/>
  </mergeCells>
  <dataValidations count="3">
    <dataValidation showInputMessage="1" showErrorMessage="1" sqref="AN17:AR25 AT17:AU25 N18 N20 N22 N25 B24 B18 B20 B16 B22 AB16:AB25 AI16:AI25 U16:U25 AE16:AE25 AM16:AM25 N16" xr:uid="{00000000-0002-0000-0600-000000000000}"/>
    <dataValidation type="list" showInputMessage="1" showErrorMessage="1" sqref="AT16:AU16 O16:T25 AF16:AH25 V16:AA25 AC16:AD25 AJ16:AL25 AN16:AQ16" xr:uid="{00000000-0002-0000-0600-000001000000}">
      <formula1>$AY$1</formula1>
    </dataValidation>
    <dataValidation type="list" allowBlank="1" showInputMessage="1" showErrorMessage="1" sqref="AS16:AS25 C16:G24 I16:K24" xr:uid="{00000000-0002-0000-0600-000002000000}">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W19"/>
  <sheetViews>
    <sheetView showGridLines="0" zoomScale="85" zoomScaleNormal="85" workbookViewId="0">
      <pane xSplit="1" ySplit="15" topLeftCell="AV16" activePane="bottomRight" state="frozenSplit"/>
      <selection activeCell="AW22" sqref="AW22"/>
      <selection pane="topRight" activeCell="AW22" sqref="AW22"/>
      <selection pane="bottomLeft" activeCell="AW22" sqref="AW22"/>
      <selection pane="bottomRight" activeCell="B5" sqref="B1:AV1048576"/>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153" x14ac:dyDescent="0.25">
      <c r="A16" s="152" t="s">
        <v>287</v>
      </c>
      <c r="B16" s="146" t="s">
        <v>2</v>
      </c>
      <c r="C16" s="146"/>
      <c r="D16" s="146"/>
      <c r="E16" s="146"/>
      <c r="F16" s="146"/>
      <c r="G16" s="146"/>
      <c r="H16" s="146" t="s">
        <v>12</v>
      </c>
      <c r="I16" s="146"/>
      <c r="J16" s="146"/>
      <c r="K16" s="146"/>
      <c r="L16" s="128"/>
      <c r="M16" s="12" t="s">
        <v>288</v>
      </c>
      <c r="N16" s="32"/>
      <c r="O16" s="13"/>
      <c r="P16" s="13" t="s">
        <v>2</v>
      </c>
      <c r="Q16" s="13"/>
      <c r="R16" s="14"/>
      <c r="S16" s="13"/>
      <c r="T16" s="14" t="s">
        <v>2</v>
      </c>
      <c r="U16" s="22"/>
      <c r="V16" s="14"/>
      <c r="W16" s="14" t="s">
        <v>2</v>
      </c>
      <c r="X16" s="14" t="s">
        <v>2</v>
      </c>
      <c r="Y16" s="14"/>
      <c r="Z16" s="14" t="s">
        <v>2</v>
      </c>
      <c r="AA16" s="14"/>
      <c r="AB16" s="22"/>
      <c r="AC16" s="14" t="s">
        <v>2</v>
      </c>
      <c r="AD16" s="14"/>
      <c r="AE16" s="22"/>
      <c r="AF16" s="14"/>
      <c r="AG16" s="14" t="s">
        <v>2</v>
      </c>
      <c r="AH16" s="14"/>
      <c r="AI16" s="22"/>
      <c r="AJ16" s="14"/>
      <c r="AK16" s="14"/>
      <c r="AL16" s="14"/>
      <c r="AM16" s="22"/>
      <c r="AN16" s="14"/>
      <c r="AO16" s="14" t="s">
        <v>2</v>
      </c>
      <c r="AP16" s="14"/>
      <c r="AQ16" s="14"/>
      <c r="AR16" s="14"/>
      <c r="AS16" s="32"/>
      <c r="AT16" s="14"/>
      <c r="AU16" s="14"/>
      <c r="AV16" s="28"/>
      <c r="AW16" s="113" t="s">
        <v>437</v>
      </c>
    </row>
    <row r="17" spans="1:49" ht="127.5" x14ac:dyDescent="0.25">
      <c r="A17" s="152"/>
      <c r="B17" s="146"/>
      <c r="C17" s="146"/>
      <c r="D17" s="146"/>
      <c r="E17" s="146"/>
      <c r="F17" s="146"/>
      <c r="G17" s="146"/>
      <c r="H17" s="146"/>
      <c r="I17" s="146"/>
      <c r="J17" s="146"/>
      <c r="K17" s="146"/>
      <c r="L17" s="128"/>
      <c r="M17" s="12" t="s">
        <v>289</v>
      </c>
      <c r="N17" s="32"/>
      <c r="O17" s="13"/>
      <c r="P17" s="13" t="s">
        <v>2</v>
      </c>
      <c r="Q17" s="13"/>
      <c r="R17" s="14"/>
      <c r="S17" s="13"/>
      <c r="T17" s="14" t="s">
        <v>2</v>
      </c>
      <c r="U17" s="22"/>
      <c r="V17" s="14" t="s">
        <v>2</v>
      </c>
      <c r="W17" s="14"/>
      <c r="X17" s="14" t="s">
        <v>2</v>
      </c>
      <c r="Y17" s="14"/>
      <c r="Z17" s="14" t="s">
        <v>2</v>
      </c>
      <c r="AA17" s="14"/>
      <c r="AB17" s="22"/>
      <c r="AC17" s="14" t="s">
        <v>2</v>
      </c>
      <c r="AD17" s="14"/>
      <c r="AE17" s="22"/>
      <c r="AF17" s="14"/>
      <c r="AG17" s="14" t="s">
        <v>2</v>
      </c>
      <c r="AH17" s="14"/>
      <c r="AI17" s="22"/>
      <c r="AJ17" s="14"/>
      <c r="AK17" s="14"/>
      <c r="AL17" s="14"/>
      <c r="AM17" s="22"/>
      <c r="AN17" s="153"/>
      <c r="AO17" s="153"/>
      <c r="AP17" s="153"/>
      <c r="AQ17" s="153"/>
      <c r="AR17" s="153"/>
      <c r="AS17" s="32"/>
      <c r="AT17" s="153"/>
      <c r="AU17" s="153"/>
      <c r="AV17" s="28"/>
      <c r="AW17" s="114" t="s">
        <v>438</v>
      </c>
    </row>
    <row r="18" spans="1:49" ht="127.5" x14ac:dyDescent="0.25">
      <c r="A18" s="15" t="s">
        <v>290</v>
      </c>
      <c r="B18" s="13" t="s">
        <v>2</v>
      </c>
      <c r="C18" s="13"/>
      <c r="D18" s="13"/>
      <c r="E18" s="13"/>
      <c r="F18" s="13"/>
      <c r="G18" s="13"/>
      <c r="H18" s="13" t="s">
        <v>12</v>
      </c>
      <c r="I18" s="13"/>
      <c r="J18" s="13"/>
      <c r="K18" s="13"/>
      <c r="L18" s="128"/>
      <c r="M18" s="12" t="s">
        <v>291</v>
      </c>
      <c r="N18" s="32"/>
      <c r="O18" s="13"/>
      <c r="P18" s="13" t="s">
        <v>2</v>
      </c>
      <c r="Q18" s="13"/>
      <c r="R18" s="14"/>
      <c r="S18" s="13"/>
      <c r="T18" s="14" t="s">
        <v>2</v>
      </c>
      <c r="U18" s="22"/>
      <c r="V18" s="14" t="s">
        <v>2</v>
      </c>
      <c r="W18" s="14"/>
      <c r="X18" s="14" t="s">
        <v>2</v>
      </c>
      <c r="Y18" s="14"/>
      <c r="Z18" s="14" t="s">
        <v>2</v>
      </c>
      <c r="AA18" s="14"/>
      <c r="AB18" s="22"/>
      <c r="AC18" s="14" t="s">
        <v>2</v>
      </c>
      <c r="AD18" s="14"/>
      <c r="AE18" s="22"/>
      <c r="AF18" s="14"/>
      <c r="AG18" s="14" t="s">
        <v>2</v>
      </c>
      <c r="AH18" s="14"/>
      <c r="AI18" s="22"/>
      <c r="AJ18" s="14"/>
      <c r="AK18" s="14"/>
      <c r="AL18" s="14"/>
      <c r="AM18" s="22"/>
      <c r="AN18" s="153"/>
      <c r="AO18" s="153"/>
      <c r="AP18" s="153"/>
      <c r="AQ18" s="153"/>
      <c r="AR18" s="153"/>
      <c r="AS18" s="32"/>
      <c r="AT18" s="153"/>
      <c r="AU18" s="153"/>
      <c r="AV18" s="28"/>
      <c r="AW18" s="15" t="s">
        <v>439</v>
      </c>
    </row>
    <row r="19" spans="1:49" ht="153" x14ac:dyDescent="0.25">
      <c r="A19" s="15" t="s">
        <v>292</v>
      </c>
      <c r="B19" s="13" t="s">
        <v>2</v>
      </c>
      <c r="C19" s="13"/>
      <c r="D19" s="13"/>
      <c r="E19" s="13"/>
      <c r="F19" s="13"/>
      <c r="G19" s="13"/>
      <c r="H19" s="13" t="s">
        <v>12</v>
      </c>
      <c r="I19" s="13"/>
      <c r="J19" s="13"/>
      <c r="K19" s="13"/>
      <c r="L19" s="128"/>
      <c r="M19" s="12" t="s">
        <v>293</v>
      </c>
      <c r="N19" s="32"/>
      <c r="O19" s="13"/>
      <c r="P19" s="13" t="s">
        <v>2</v>
      </c>
      <c r="Q19" s="13"/>
      <c r="R19" s="14"/>
      <c r="S19" s="13"/>
      <c r="T19" s="14" t="s">
        <v>2</v>
      </c>
      <c r="U19" s="22"/>
      <c r="V19" s="14"/>
      <c r="W19" s="14" t="s">
        <v>2</v>
      </c>
      <c r="X19" s="14" t="s">
        <v>2</v>
      </c>
      <c r="Y19" s="14"/>
      <c r="Z19" s="14" t="s">
        <v>2</v>
      </c>
      <c r="AA19" s="14"/>
      <c r="AB19" s="22"/>
      <c r="AC19" s="14" t="s">
        <v>2</v>
      </c>
      <c r="AD19" s="14"/>
      <c r="AE19" s="22"/>
      <c r="AF19" s="14"/>
      <c r="AG19" s="14" t="s">
        <v>2</v>
      </c>
      <c r="AH19" s="14"/>
      <c r="AI19" s="22"/>
      <c r="AJ19" s="14"/>
      <c r="AK19" s="14"/>
      <c r="AL19" s="14"/>
      <c r="AM19" s="22"/>
      <c r="AN19" s="153"/>
      <c r="AO19" s="153"/>
      <c r="AP19" s="153"/>
      <c r="AQ19" s="153"/>
      <c r="AR19" s="153"/>
      <c r="AS19" s="32"/>
      <c r="AT19" s="153"/>
      <c r="AU19" s="153"/>
      <c r="AV19" s="28"/>
      <c r="AW19" s="15" t="s">
        <v>440</v>
      </c>
    </row>
  </sheetData>
  <autoFilter ref="A13:AW19" xr:uid="{00000000-0009-0000-0000-000007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46">
    <mergeCell ref="A1:A4"/>
    <mergeCell ref="B1:AV1"/>
    <mergeCell ref="B2:AV2"/>
    <mergeCell ref="B3:AV3"/>
    <mergeCell ref="B4:AV4"/>
    <mergeCell ref="A13:A15"/>
    <mergeCell ref="B13:B15"/>
    <mergeCell ref="C13:K13"/>
    <mergeCell ref="L13:L15"/>
    <mergeCell ref="M13:M15"/>
    <mergeCell ref="AF13:AH14"/>
    <mergeCell ref="AI13:AI15"/>
    <mergeCell ref="N13:N15"/>
    <mergeCell ref="O13:Q14"/>
    <mergeCell ref="R13:T14"/>
    <mergeCell ref="U13:U15"/>
    <mergeCell ref="V13:W14"/>
    <mergeCell ref="X13:Y14"/>
    <mergeCell ref="F16:F17"/>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16:A17"/>
    <mergeCell ref="B16:B17"/>
    <mergeCell ref="C16:C17"/>
    <mergeCell ref="D16:D17"/>
    <mergeCell ref="E16:E17"/>
    <mergeCell ref="AT17:AU19"/>
    <mergeCell ref="G16:G17"/>
    <mergeCell ref="H16:H17"/>
    <mergeCell ref="I16:I17"/>
    <mergeCell ref="J16:J17"/>
    <mergeCell ref="K16:K17"/>
    <mergeCell ref="AN17:AR19"/>
  </mergeCells>
  <dataValidations disablePrompts="1" count="3">
    <dataValidation type="list" allowBlank="1" showInputMessage="1" showErrorMessage="1" sqref="C16:G19 AS16 I16:K19" xr:uid="{00000000-0002-0000-0700-000000000000}">
      <formula1>$AY$1</formula1>
    </dataValidation>
    <dataValidation type="list" showInputMessage="1" showErrorMessage="1" sqref="AT16:AU16 O16:T19 AF16:AH19 V16:AA19 AC16:AD19 AJ16:AL19 AN16:AQ16" xr:uid="{00000000-0002-0000-0700-000001000000}">
      <formula1>$AY$1</formula1>
    </dataValidation>
    <dataValidation showInputMessage="1" showErrorMessage="1" sqref="AN17 B16 B18:B19 AB16:AB19 AI16:AI19 U16:U19 AE16:AE19 AM16:AM19 N16:N19" xr:uid="{00000000-0002-0000-0700-000002000000}"/>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W47"/>
  <sheetViews>
    <sheetView showGridLines="0" zoomScale="85" zoomScaleNormal="85" workbookViewId="0">
      <pane xSplit="1" ySplit="15" topLeftCell="B28" activePane="bottomRight" state="frozenSplit"/>
      <selection activeCell="AW22" sqref="AW22"/>
      <selection pane="topRight" activeCell="AW22" sqref="AW22"/>
      <selection pane="bottomLeft" activeCell="AW22" sqref="AW22"/>
      <selection pane="bottomRight" activeCell="A28" sqref="A28:A39"/>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33" customHeight="1" x14ac:dyDescent="0.25">
      <c r="A16" s="152" t="s">
        <v>189</v>
      </c>
      <c r="B16" s="146" t="s">
        <v>2</v>
      </c>
      <c r="C16" s="146"/>
      <c r="D16" s="146"/>
      <c r="E16" s="146"/>
      <c r="F16" s="146"/>
      <c r="G16" s="146"/>
      <c r="H16" s="146" t="s">
        <v>2</v>
      </c>
      <c r="I16" s="146"/>
      <c r="J16" s="146"/>
      <c r="K16" s="146"/>
      <c r="L16" s="128"/>
      <c r="M16" s="150" t="s">
        <v>347</v>
      </c>
      <c r="N16" s="151"/>
      <c r="O16" s="13"/>
      <c r="P16" s="13" t="s">
        <v>2</v>
      </c>
      <c r="Q16" s="13"/>
      <c r="R16" s="14"/>
      <c r="S16" s="13"/>
      <c r="T16" s="14" t="s">
        <v>2</v>
      </c>
      <c r="U16" s="22"/>
      <c r="V16" s="14"/>
      <c r="W16" s="14" t="s">
        <v>2</v>
      </c>
      <c r="X16" s="14" t="s">
        <v>2</v>
      </c>
      <c r="Y16" s="14"/>
      <c r="Z16" s="14" t="s">
        <v>2</v>
      </c>
      <c r="AA16" s="14"/>
      <c r="AB16" s="22"/>
      <c r="AC16" s="14"/>
      <c r="AD16" s="14"/>
      <c r="AE16" s="22"/>
      <c r="AF16" s="14"/>
      <c r="AG16" s="14"/>
      <c r="AH16" s="14"/>
      <c r="AI16" s="22"/>
      <c r="AJ16" s="14"/>
      <c r="AK16" s="14"/>
      <c r="AL16" s="14"/>
      <c r="AM16" s="22"/>
      <c r="AN16" s="14"/>
      <c r="AO16" s="14"/>
      <c r="AP16" s="14"/>
      <c r="AQ16" s="14"/>
      <c r="AR16" s="14"/>
      <c r="AS16" s="32"/>
      <c r="AT16" s="14"/>
      <c r="AU16" s="14"/>
      <c r="AV16" s="28"/>
      <c r="AW16" s="15" t="s">
        <v>474</v>
      </c>
    </row>
    <row r="17" spans="1:49" ht="33" customHeight="1" x14ac:dyDescent="0.25">
      <c r="A17" s="152"/>
      <c r="B17" s="146"/>
      <c r="C17" s="146"/>
      <c r="D17" s="146"/>
      <c r="E17" s="146"/>
      <c r="F17" s="146"/>
      <c r="G17" s="146"/>
      <c r="H17" s="146"/>
      <c r="I17" s="146"/>
      <c r="J17" s="146"/>
      <c r="K17" s="146"/>
      <c r="L17" s="128"/>
      <c r="M17" s="150"/>
      <c r="N17" s="151"/>
      <c r="O17" s="13"/>
      <c r="P17" s="13" t="s">
        <v>2</v>
      </c>
      <c r="Q17" s="13"/>
      <c r="R17" s="14"/>
      <c r="S17" s="13"/>
      <c r="T17" s="14" t="s">
        <v>2</v>
      </c>
      <c r="U17" s="22"/>
      <c r="V17" s="14"/>
      <c r="W17" s="14" t="s">
        <v>2</v>
      </c>
      <c r="X17" s="14" t="s">
        <v>2</v>
      </c>
      <c r="Y17" s="14"/>
      <c r="Z17" s="14" t="s">
        <v>2</v>
      </c>
      <c r="AA17" s="14"/>
      <c r="AB17" s="22"/>
      <c r="AC17" s="14"/>
      <c r="AD17" s="14"/>
      <c r="AE17" s="22"/>
      <c r="AF17" s="14"/>
      <c r="AG17" s="14"/>
      <c r="AH17" s="14"/>
      <c r="AI17" s="22"/>
      <c r="AJ17" s="14"/>
      <c r="AK17" s="14"/>
      <c r="AL17" s="14"/>
      <c r="AM17" s="22"/>
      <c r="AN17" s="153"/>
      <c r="AO17" s="153"/>
      <c r="AP17" s="153"/>
      <c r="AQ17" s="153"/>
      <c r="AR17" s="153"/>
      <c r="AS17" s="32"/>
      <c r="AT17" s="153"/>
      <c r="AU17" s="153"/>
      <c r="AV17" s="28"/>
      <c r="AW17" s="15" t="s">
        <v>499</v>
      </c>
    </row>
    <row r="18" spans="1:49" ht="33" customHeight="1" x14ac:dyDescent="0.25">
      <c r="A18" s="152"/>
      <c r="B18" s="146"/>
      <c r="C18" s="146"/>
      <c r="D18" s="146"/>
      <c r="E18" s="146"/>
      <c r="F18" s="146"/>
      <c r="G18" s="146"/>
      <c r="H18" s="146"/>
      <c r="I18" s="146"/>
      <c r="J18" s="146"/>
      <c r="K18" s="146"/>
      <c r="L18" s="128"/>
      <c r="M18" s="150"/>
      <c r="N18" s="151"/>
      <c r="O18" s="13"/>
      <c r="P18" s="13" t="s">
        <v>2</v>
      </c>
      <c r="Q18" s="13"/>
      <c r="R18" s="14"/>
      <c r="S18" s="13"/>
      <c r="T18" s="14" t="s">
        <v>2</v>
      </c>
      <c r="U18" s="22"/>
      <c r="V18" s="14"/>
      <c r="W18" s="14" t="s">
        <v>2</v>
      </c>
      <c r="X18" s="14" t="s">
        <v>2</v>
      </c>
      <c r="Y18" s="14"/>
      <c r="Z18" s="14" t="s">
        <v>2</v>
      </c>
      <c r="AA18" s="14"/>
      <c r="AB18" s="22"/>
      <c r="AC18" s="14"/>
      <c r="AD18" s="14"/>
      <c r="AE18" s="22"/>
      <c r="AF18" s="14"/>
      <c r="AG18" s="14"/>
      <c r="AH18" s="14"/>
      <c r="AI18" s="22"/>
      <c r="AJ18" s="14"/>
      <c r="AK18" s="14"/>
      <c r="AL18" s="14"/>
      <c r="AM18" s="22"/>
      <c r="AN18" s="153"/>
      <c r="AO18" s="153"/>
      <c r="AP18" s="153"/>
      <c r="AQ18" s="153"/>
      <c r="AR18" s="153"/>
      <c r="AS18" s="32"/>
      <c r="AT18" s="153"/>
      <c r="AU18" s="153"/>
      <c r="AV18" s="28"/>
      <c r="AW18" s="15" t="s">
        <v>475</v>
      </c>
    </row>
    <row r="19" spans="1:49" ht="33" customHeight="1" x14ac:dyDescent="0.25">
      <c r="A19" s="152"/>
      <c r="B19" s="146"/>
      <c r="C19" s="146"/>
      <c r="D19" s="146"/>
      <c r="E19" s="146"/>
      <c r="F19" s="146"/>
      <c r="G19" s="146"/>
      <c r="H19" s="146"/>
      <c r="I19" s="146"/>
      <c r="J19" s="146"/>
      <c r="K19" s="146"/>
      <c r="L19" s="128"/>
      <c r="M19" s="150"/>
      <c r="N19" s="151"/>
      <c r="O19" s="13"/>
      <c r="P19" s="13" t="s">
        <v>2</v>
      </c>
      <c r="Q19" s="13"/>
      <c r="R19" s="14"/>
      <c r="S19" s="13"/>
      <c r="T19" s="14" t="s">
        <v>2</v>
      </c>
      <c r="U19" s="22"/>
      <c r="V19" s="14"/>
      <c r="W19" s="14" t="s">
        <v>2</v>
      </c>
      <c r="X19" s="14" t="s">
        <v>2</v>
      </c>
      <c r="Y19" s="14"/>
      <c r="Z19" s="14" t="s">
        <v>2</v>
      </c>
      <c r="AA19" s="14"/>
      <c r="AB19" s="22"/>
      <c r="AC19" s="14"/>
      <c r="AD19" s="14"/>
      <c r="AE19" s="22"/>
      <c r="AF19" s="14"/>
      <c r="AG19" s="14"/>
      <c r="AH19" s="14"/>
      <c r="AI19" s="22"/>
      <c r="AJ19" s="14"/>
      <c r="AK19" s="14"/>
      <c r="AL19" s="14"/>
      <c r="AM19" s="22"/>
      <c r="AN19" s="153"/>
      <c r="AO19" s="153"/>
      <c r="AP19" s="153"/>
      <c r="AQ19" s="153"/>
      <c r="AR19" s="153"/>
      <c r="AS19" s="32"/>
      <c r="AT19" s="153"/>
      <c r="AU19" s="153"/>
      <c r="AV19" s="28"/>
      <c r="AW19" s="15" t="s">
        <v>476</v>
      </c>
    </row>
    <row r="20" spans="1:49" ht="33" customHeight="1" x14ac:dyDescent="0.25">
      <c r="A20" s="152"/>
      <c r="B20" s="146"/>
      <c r="C20" s="146"/>
      <c r="D20" s="146"/>
      <c r="E20" s="146"/>
      <c r="F20" s="146"/>
      <c r="G20" s="146"/>
      <c r="H20" s="146"/>
      <c r="I20" s="146"/>
      <c r="J20" s="146"/>
      <c r="K20" s="146"/>
      <c r="L20" s="128"/>
      <c r="M20" s="150" t="s">
        <v>192</v>
      </c>
      <c r="N20" s="151"/>
      <c r="O20" s="13"/>
      <c r="P20" s="13" t="s">
        <v>2</v>
      </c>
      <c r="Q20" s="13"/>
      <c r="R20" s="14"/>
      <c r="S20" s="13"/>
      <c r="T20" s="14" t="s">
        <v>2</v>
      </c>
      <c r="U20" s="22"/>
      <c r="V20" s="14"/>
      <c r="W20" s="14" t="s">
        <v>2</v>
      </c>
      <c r="X20" s="14" t="s">
        <v>2</v>
      </c>
      <c r="Y20" s="14"/>
      <c r="Z20" s="14" t="s">
        <v>2</v>
      </c>
      <c r="AA20" s="14"/>
      <c r="AB20" s="22"/>
      <c r="AC20" s="14"/>
      <c r="AD20" s="14"/>
      <c r="AE20" s="22"/>
      <c r="AF20" s="14"/>
      <c r="AG20" s="14"/>
      <c r="AH20" s="14"/>
      <c r="AI20" s="22"/>
      <c r="AJ20" s="14"/>
      <c r="AK20" s="14"/>
      <c r="AL20" s="14"/>
      <c r="AM20" s="22"/>
      <c r="AN20" s="153"/>
      <c r="AO20" s="153"/>
      <c r="AP20" s="153"/>
      <c r="AQ20" s="153"/>
      <c r="AR20" s="153"/>
      <c r="AS20" s="32"/>
      <c r="AT20" s="153"/>
      <c r="AU20" s="153"/>
      <c r="AV20" s="28"/>
      <c r="AW20" s="15" t="s">
        <v>477</v>
      </c>
    </row>
    <row r="21" spans="1:49" ht="33" customHeight="1" x14ac:dyDescent="0.25">
      <c r="A21" s="152"/>
      <c r="B21" s="146"/>
      <c r="C21" s="146"/>
      <c r="D21" s="146"/>
      <c r="E21" s="146"/>
      <c r="F21" s="146"/>
      <c r="G21" s="146"/>
      <c r="H21" s="146"/>
      <c r="I21" s="146"/>
      <c r="J21" s="146"/>
      <c r="K21" s="146"/>
      <c r="L21" s="128"/>
      <c r="M21" s="150"/>
      <c r="N21" s="151"/>
      <c r="O21" s="13"/>
      <c r="P21" s="13" t="s">
        <v>2</v>
      </c>
      <c r="Q21" s="13"/>
      <c r="R21" s="14"/>
      <c r="S21" s="13"/>
      <c r="T21" s="14" t="s">
        <v>2</v>
      </c>
      <c r="U21" s="22"/>
      <c r="V21" s="14"/>
      <c r="W21" s="14" t="s">
        <v>2</v>
      </c>
      <c r="X21" s="14" t="s">
        <v>2</v>
      </c>
      <c r="Y21" s="14"/>
      <c r="Z21" s="14" t="s">
        <v>2</v>
      </c>
      <c r="AA21" s="14"/>
      <c r="AB21" s="22"/>
      <c r="AC21" s="14"/>
      <c r="AD21" s="14"/>
      <c r="AE21" s="22"/>
      <c r="AF21" s="14"/>
      <c r="AG21" s="14"/>
      <c r="AH21" s="14"/>
      <c r="AI21" s="22"/>
      <c r="AJ21" s="14"/>
      <c r="AK21" s="14"/>
      <c r="AL21" s="14"/>
      <c r="AM21" s="22"/>
      <c r="AN21" s="153"/>
      <c r="AO21" s="153"/>
      <c r="AP21" s="153"/>
      <c r="AQ21" s="153"/>
      <c r="AR21" s="153"/>
      <c r="AS21" s="32"/>
      <c r="AT21" s="153"/>
      <c r="AU21" s="153"/>
      <c r="AV21" s="28"/>
      <c r="AW21" s="15" t="s">
        <v>469</v>
      </c>
    </row>
    <row r="22" spans="1:49" ht="33" customHeight="1" x14ac:dyDescent="0.25">
      <c r="A22" s="152"/>
      <c r="B22" s="146"/>
      <c r="C22" s="146"/>
      <c r="D22" s="146"/>
      <c r="E22" s="146"/>
      <c r="F22" s="146"/>
      <c r="G22" s="146"/>
      <c r="H22" s="146"/>
      <c r="I22" s="146"/>
      <c r="J22" s="146"/>
      <c r="K22" s="146"/>
      <c r="L22" s="128"/>
      <c r="M22" s="150"/>
      <c r="N22" s="151"/>
      <c r="O22" s="13"/>
      <c r="P22" s="13" t="s">
        <v>2</v>
      </c>
      <c r="Q22" s="13"/>
      <c r="R22" s="14"/>
      <c r="S22" s="13"/>
      <c r="T22" s="14" t="s">
        <v>2</v>
      </c>
      <c r="U22" s="22"/>
      <c r="V22" s="14"/>
      <c r="W22" s="14" t="s">
        <v>2</v>
      </c>
      <c r="X22" s="14" t="s">
        <v>2</v>
      </c>
      <c r="Y22" s="14"/>
      <c r="Z22" s="14" t="s">
        <v>2</v>
      </c>
      <c r="AA22" s="14"/>
      <c r="AB22" s="22"/>
      <c r="AC22" s="14"/>
      <c r="AD22" s="14"/>
      <c r="AE22" s="22"/>
      <c r="AF22" s="14"/>
      <c r="AG22" s="14"/>
      <c r="AH22" s="14"/>
      <c r="AI22" s="22"/>
      <c r="AJ22" s="14"/>
      <c r="AK22" s="14"/>
      <c r="AL22" s="14"/>
      <c r="AM22" s="22"/>
      <c r="AN22" s="153"/>
      <c r="AO22" s="153"/>
      <c r="AP22" s="153"/>
      <c r="AQ22" s="153"/>
      <c r="AR22" s="153"/>
      <c r="AS22" s="32"/>
      <c r="AT22" s="153"/>
      <c r="AU22" s="153"/>
      <c r="AV22" s="28"/>
      <c r="AW22" s="15" t="s">
        <v>469</v>
      </c>
    </row>
    <row r="23" spans="1:49" ht="33" customHeight="1" x14ac:dyDescent="0.25">
      <c r="A23" s="152"/>
      <c r="B23" s="146"/>
      <c r="C23" s="146"/>
      <c r="D23" s="146"/>
      <c r="E23" s="146"/>
      <c r="F23" s="146"/>
      <c r="G23" s="146"/>
      <c r="H23" s="146"/>
      <c r="I23" s="146"/>
      <c r="J23" s="146"/>
      <c r="K23" s="146"/>
      <c r="L23" s="128"/>
      <c r="M23" s="150"/>
      <c r="N23" s="151"/>
      <c r="O23" s="13"/>
      <c r="P23" s="13" t="s">
        <v>2</v>
      </c>
      <c r="Q23" s="13"/>
      <c r="R23" s="14"/>
      <c r="S23" s="13"/>
      <c r="T23" s="14" t="s">
        <v>2</v>
      </c>
      <c r="U23" s="22"/>
      <c r="V23" s="14"/>
      <c r="W23" s="14" t="s">
        <v>2</v>
      </c>
      <c r="X23" s="14" t="s">
        <v>2</v>
      </c>
      <c r="Y23" s="14"/>
      <c r="Z23" s="14" t="s">
        <v>2</v>
      </c>
      <c r="AA23" s="14"/>
      <c r="AB23" s="22"/>
      <c r="AC23" s="14"/>
      <c r="AD23" s="14"/>
      <c r="AE23" s="22"/>
      <c r="AF23" s="14"/>
      <c r="AG23" s="14"/>
      <c r="AH23" s="14"/>
      <c r="AI23" s="22"/>
      <c r="AJ23" s="14"/>
      <c r="AK23" s="14"/>
      <c r="AL23" s="14"/>
      <c r="AM23" s="22"/>
      <c r="AN23" s="153"/>
      <c r="AO23" s="153"/>
      <c r="AP23" s="153"/>
      <c r="AQ23" s="153"/>
      <c r="AR23" s="153"/>
      <c r="AS23" s="32"/>
      <c r="AT23" s="153"/>
      <c r="AU23" s="153"/>
      <c r="AV23" s="28"/>
      <c r="AW23" s="15" t="s">
        <v>469</v>
      </c>
    </row>
    <row r="24" spans="1:49" ht="33" customHeight="1" x14ac:dyDescent="0.25">
      <c r="A24" s="152"/>
      <c r="B24" s="146"/>
      <c r="C24" s="146"/>
      <c r="D24" s="146"/>
      <c r="E24" s="146"/>
      <c r="F24" s="146"/>
      <c r="G24" s="146"/>
      <c r="H24" s="146"/>
      <c r="I24" s="146"/>
      <c r="J24" s="146"/>
      <c r="K24" s="146"/>
      <c r="L24" s="128"/>
      <c r="M24" s="150" t="s">
        <v>346</v>
      </c>
      <c r="N24" s="151"/>
      <c r="O24" s="13"/>
      <c r="P24" s="13" t="s">
        <v>2</v>
      </c>
      <c r="Q24" s="13"/>
      <c r="R24" s="14"/>
      <c r="S24" s="13"/>
      <c r="T24" s="14" t="s">
        <v>2</v>
      </c>
      <c r="U24" s="22"/>
      <c r="V24" s="14"/>
      <c r="W24" s="14" t="s">
        <v>2</v>
      </c>
      <c r="X24" s="14" t="s">
        <v>2</v>
      </c>
      <c r="Y24" s="14"/>
      <c r="Z24" s="14" t="s">
        <v>2</v>
      </c>
      <c r="AA24" s="14"/>
      <c r="AB24" s="22"/>
      <c r="AC24" s="14"/>
      <c r="AD24" s="14"/>
      <c r="AE24" s="22"/>
      <c r="AF24" s="14"/>
      <c r="AG24" s="14"/>
      <c r="AH24" s="14"/>
      <c r="AI24" s="22"/>
      <c r="AJ24" s="14"/>
      <c r="AK24" s="14"/>
      <c r="AL24" s="14"/>
      <c r="AM24" s="22"/>
      <c r="AN24" s="153"/>
      <c r="AO24" s="153"/>
      <c r="AP24" s="153"/>
      <c r="AQ24" s="153"/>
      <c r="AR24" s="153"/>
      <c r="AS24" s="32"/>
      <c r="AT24" s="153"/>
      <c r="AU24" s="153"/>
      <c r="AV24" s="28"/>
      <c r="AW24" s="15" t="s">
        <v>469</v>
      </c>
    </row>
    <row r="25" spans="1:49" ht="33" customHeight="1" x14ac:dyDescent="0.25">
      <c r="A25" s="152"/>
      <c r="B25" s="146"/>
      <c r="C25" s="146"/>
      <c r="D25" s="146"/>
      <c r="E25" s="146"/>
      <c r="F25" s="146"/>
      <c r="G25" s="146"/>
      <c r="H25" s="146"/>
      <c r="I25" s="146"/>
      <c r="J25" s="146"/>
      <c r="K25" s="146"/>
      <c r="L25" s="128"/>
      <c r="M25" s="150"/>
      <c r="N25" s="151"/>
      <c r="O25" s="13"/>
      <c r="P25" s="13" t="s">
        <v>2</v>
      </c>
      <c r="Q25" s="13"/>
      <c r="R25" s="14"/>
      <c r="S25" s="13"/>
      <c r="T25" s="14" t="s">
        <v>2</v>
      </c>
      <c r="U25" s="22"/>
      <c r="V25" s="14"/>
      <c r="W25" s="14" t="s">
        <v>2</v>
      </c>
      <c r="X25" s="14" t="s">
        <v>2</v>
      </c>
      <c r="Y25" s="14"/>
      <c r="Z25" s="14" t="s">
        <v>2</v>
      </c>
      <c r="AA25" s="14"/>
      <c r="AB25" s="22"/>
      <c r="AC25" s="14"/>
      <c r="AD25" s="14"/>
      <c r="AE25" s="22"/>
      <c r="AF25" s="14"/>
      <c r="AG25" s="14"/>
      <c r="AH25" s="14"/>
      <c r="AI25" s="22"/>
      <c r="AJ25" s="14"/>
      <c r="AK25" s="14"/>
      <c r="AL25" s="14"/>
      <c r="AM25" s="22"/>
      <c r="AN25" s="153"/>
      <c r="AO25" s="153"/>
      <c r="AP25" s="153"/>
      <c r="AQ25" s="153"/>
      <c r="AR25" s="153"/>
      <c r="AS25" s="32"/>
      <c r="AT25" s="153"/>
      <c r="AU25" s="153"/>
      <c r="AV25" s="28"/>
      <c r="AW25" s="15" t="s">
        <v>469</v>
      </c>
    </row>
    <row r="26" spans="1:49" ht="33" customHeight="1" x14ac:dyDescent="0.25">
      <c r="A26" s="152"/>
      <c r="B26" s="146"/>
      <c r="C26" s="146"/>
      <c r="D26" s="146"/>
      <c r="E26" s="146"/>
      <c r="F26" s="146"/>
      <c r="G26" s="146"/>
      <c r="H26" s="146"/>
      <c r="I26" s="146"/>
      <c r="J26" s="146"/>
      <c r="K26" s="146"/>
      <c r="L26" s="128"/>
      <c r="M26" s="150"/>
      <c r="N26" s="151"/>
      <c r="O26" s="13"/>
      <c r="P26" s="13" t="s">
        <v>2</v>
      </c>
      <c r="Q26" s="13"/>
      <c r="R26" s="14"/>
      <c r="S26" s="13"/>
      <c r="T26" s="14" t="s">
        <v>2</v>
      </c>
      <c r="U26" s="22"/>
      <c r="V26" s="14"/>
      <c r="W26" s="14" t="s">
        <v>2</v>
      </c>
      <c r="X26" s="14" t="s">
        <v>2</v>
      </c>
      <c r="Y26" s="14"/>
      <c r="Z26" s="14" t="s">
        <v>2</v>
      </c>
      <c r="AA26" s="14"/>
      <c r="AB26" s="22"/>
      <c r="AC26" s="14"/>
      <c r="AD26" s="14"/>
      <c r="AE26" s="22"/>
      <c r="AF26" s="14"/>
      <c r="AG26" s="14"/>
      <c r="AH26" s="14"/>
      <c r="AI26" s="22"/>
      <c r="AJ26" s="14"/>
      <c r="AK26" s="14"/>
      <c r="AL26" s="14"/>
      <c r="AM26" s="22"/>
      <c r="AN26" s="153"/>
      <c r="AO26" s="153"/>
      <c r="AP26" s="153"/>
      <c r="AQ26" s="153"/>
      <c r="AR26" s="153"/>
      <c r="AS26" s="32"/>
      <c r="AT26" s="153"/>
      <c r="AU26" s="153"/>
      <c r="AV26" s="28"/>
      <c r="AW26" s="15" t="s">
        <v>469</v>
      </c>
    </row>
    <row r="27" spans="1:49" ht="33" customHeight="1" x14ac:dyDescent="0.25">
      <c r="A27" s="152"/>
      <c r="B27" s="146"/>
      <c r="C27" s="146"/>
      <c r="D27" s="146"/>
      <c r="E27" s="146"/>
      <c r="F27" s="146"/>
      <c r="G27" s="146"/>
      <c r="H27" s="146"/>
      <c r="I27" s="146"/>
      <c r="J27" s="146"/>
      <c r="K27" s="146"/>
      <c r="L27" s="128"/>
      <c r="M27" s="150"/>
      <c r="N27" s="151"/>
      <c r="O27" s="13"/>
      <c r="P27" s="13" t="s">
        <v>2</v>
      </c>
      <c r="Q27" s="13"/>
      <c r="R27" s="14"/>
      <c r="S27" s="13"/>
      <c r="T27" s="14" t="s">
        <v>2</v>
      </c>
      <c r="U27" s="22"/>
      <c r="V27" s="14"/>
      <c r="W27" s="14" t="s">
        <v>2</v>
      </c>
      <c r="X27" s="14" t="s">
        <v>2</v>
      </c>
      <c r="Y27" s="14"/>
      <c r="Z27" s="14" t="s">
        <v>2</v>
      </c>
      <c r="AA27" s="14"/>
      <c r="AB27" s="22"/>
      <c r="AC27" s="14"/>
      <c r="AD27" s="14"/>
      <c r="AE27" s="22"/>
      <c r="AF27" s="14"/>
      <c r="AG27" s="14"/>
      <c r="AH27" s="14"/>
      <c r="AI27" s="22"/>
      <c r="AJ27" s="14"/>
      <c r="AK27" s="14"/>
      <c r="AL27" s="14"/>
      <c r="AM27" s="22"/>
      <c r="AN27" s="153"/>
      <c r="AO27" s="153"/>
      <c r="AP27" s="153"/>
      <c r="AQ27" s="153"/>
      <c r="AR27" s="153"/>
      <c r="AS27" s="32"/>
      <c r="AT27" s="153"/>
      <c r="AU27" s="153"/>
      <c r="AV27" s="28"/>
      <c r="AW27" s="15" t="s">
        <v>379</v>
      </c>
    </row>
    <row r="28" spans="1:49" ht="33" customHeight="1" x14ac:dyDescent="0.25">
      <c r="A28" s="152" t="s">
        <v>190</v>
      </c>
      <c r="B28" s="146" t="s">
        <v>2</v>
      </c>
      <c r="C28" s="146"/>
      <c r="D28" s="146"/>
      <c r="E28" s="146"/>
      <c r="F28" s="146"/>
      <c r="G28" s="146" t="s">
        <v>2</v>
      </c>
      <c r="H28" s="146"/>
      <c r="I28" s="146"/>
      <c r="J28" s="146"/>
      <c r="K28" s="146"/>
      <c r="L28" s="128"/>
      <c r="M28" s="150" t="s">
        <v>348</v>
      </c>
      <c r="N28" s="151"/>
      <c r="O28" s="13"/>
      <c r="P28" s="13" t="s">
        <v>2</v>
      </c>
      <c r="Q28" s="13"/>
      <c r="R28" s="14"/>
      <c r="S28" s="13"/>
      <c r="T28" s="14" t="s">
        <v>2</v>
      </c>
      <c r="U28" s="22"/>
      <c r="V28" s="14"/>
      <c r="W28" s="14" t="s">
        <v>2</v>
      </c>
      <c r="X28" s="14" t="s">
        <v>2</v>
      </c>
      <c r="Y28" s="14"/>
      <c r="Z28" s="14" t="s">
        <v>2</v>
      </c>
      <c r="AA28" s="14"/>
      <c r="AB28" s="22"/>
      <c r="AC28" s="14"/>
      <c r="AD28" s="14"/>
      <c r="AE28" s="22"/>
      <c r="AF28" s="14"/>
      <c r="AG28" s="14"/>
      <c r="AH28" s="14"/>
      <c r="AI28" s="22"/>
      <c r="AJ28" s="14"/>
      <c r="AK28" s="14"/>
      <c r="AL28" s="14"/>
      <c r="AM28" s="22"/>
      <c r="AN28" s="153"/>
      <c r="AO28" s="153"/>
      <c r="AP28" s="153"/>
      <c r="AQ28" s="153"/>
      <c r="AR28" s="153"/>
      <c r="AS28" s="32"/>
      <c r="AT28" s="153"/>
      <c r="AU28" s="153"/>
      <c r="AV28" s="28"/>
      <c r="AW28" s="15" t="s">
        <v>478</v>
      </c>
    </row>
    <row r="29" spans="1:49" ht="33" customHeight="1" x14ac:dyDescent="0.25">
      <c r="A29" s="152"/>
      <c r="B29" s="146"/>
      <c r="C29" s="146"/>
      <c r="D29" s="146"/>
      <c r="E29" s="146"/>
      <c r="F29" s="146"/>
      <c r="G29" s="146"/>
      <c r="H29" s="146"/>
      <c r="I29" s="146"/>
      <c r="J29" s="146"/>
      <c r="K29" s="146"/>
      <c r="L29" s="128"/>
      <c r="M29" s="150"/>
      <c r="N29" s="151"/>
      <c r="O29" s="13"/>
      <c r="P29" s="13" t="s">
        <v>2</v>
      </c>
      <c r="Q29" s="13"/>
      <c r="R29" s="14"/>
      <c r="S29" s="13" t="s">
        <v>2</v>
      </c>
      <c r="T29" s="14"/>
      <c r="U29" s="22"/>
      <c r="V29" s="14" t="s">
        <v>2</v>
      </c>
      <c r="W29" s="14"/>
      <c r="X29" s="14" t="s">
        <v>2</v>
      </c>
      <c r="Y29" s="14"/>
      <c r="Z29" s="14" t="s">
        <v>2</v>
      </c>
      <c r="AA29" s="14"/>
      <c r="AB29" s="22"/>
      <c r="AC29" s="14"/>
      <c r="AD29" s="14"/>
      <c r="AE29" s="22"/>
      <c r="AF29" s="14"/>
      <c r="AG29" s="14"/>
      <c r="AH29" s="14"/>
      <c r="AI29" s="22"/>
      <c r="AJ29" s="14"/>
      <c r="AK29" s="14"/>
      <c r="AL29" s="14"/>
      <c r="AM29" s="22"/>
      <c r="AN29" s="153"/>
      <c r="AO29" s="153"/>
      <c r="AP29" s="153"/>
      <c r="AQ29" s="153"/>
      <c r="AR29" s="153"/>
      <c r="AS29" s="32"/>
      <c r="AT29" s="153"/>
      <c r="AU29" s="153"/>
      <c r="AV29" s="28"/>
      <c r="AW29" s="15" t="s">
        <v>470</v>
      </c>
    </row>
    <row r="30" spans="1:49" ht="33" customHeight="1" x14ac:dyDescent="0.25">
      <c r="A30" s="152"/>
      <c r="B30" s="146"/>
      <c r="C30" s="146"/>
      <c r="D30" s="146"/>
      <c r="E30" s="146"/>
      <c r="F30" s="146"/>
      <c r="G30" s="146"/>
      <c r="H30" s="146"/>
      <c r="I30" s="146"/>
      <c r="J30" s="146"/>
      <c r="K30" s="146"/>
      <c r="L30" s="128"/>
      <c r="M30" s="150"/>
      <c r="N30" s="151"/>
      <c r="O30" s="13"/>
      <c r="P30" s="13" t="s">
        <v>2</v>
      </c>
      <c r="Q30" s="13"/>
      <c r="R30" s="14"/>
      <c r="S30" s="13"/>
      <c r="T30" s="14" t="s">
        <v>2</v>
      </c>
      <c r="U30" s="22"/>
      <c r="V30" s="14"/>
      <c r="W30" s="14" t="s">
        <v>2</v>
      </c>
      <c r="X30" s="14" t="s">
        <v>2</v>
      </c>
      <c r="Y30" s="14"/>
      <c r="Z30" s="14" t="s">
        <v>2</v>
      </c>
      <c r="AA30" s="14"/>
      <c r="AB30" s="22"/>
      <c r="AC30" s="14"/>
      <c r="AD30" s="14"/>
      <c r="AE30" s="22"/>
      <c r="AF30" s="14"/>
      <c r="AG30" s="14"/>
      <c r="AH30" s="14"/>
      <c r="AI30" s="22"/>
      <c r="AJ30" s="14"/>
      <c r="AK30" s="14"/>
      <c r="AL30" s="14"/>
      <c r="AM30" s="22"/>
      <c r="AN30" s="153"/>
      <c r="AO30" s="153"/>
      <c r="AP30" s="153"/>
      <c r="AQ30" s="153"/>
      <c r="AR30" s="153"/>
      <c r="AS30" s="32"/>
      <c r="AT30" s="153"/>
      <c r="AU30" s="153"/>
      <c r="AV30" s="28"/>
      <c r="AW30" s="15" t="s">
        <v>479</v>
      </c>
    </row>
    <row r="31" spans="1:49" ht="33" customHeight="1" x14ac:dyDescent="0.25">
      <c r="A31" s="152"/>
      <c r="B31" s="146"/>
      <c r="C31" s="146"/>
      <c r="D31" s="146"/>
      <c r="E31" s="146"/>
      <c r="F31" s="146"/>
      <c r="G31" s="146"/>
      <c r="H31" s="146"/>
      <c r="I31" s="146"/>
      <c r="J31" s="146"/>
      <c r="K31" s="146"/>
      <c r="L31" s="128"/>
      <c r="M31" s="150"/>
      <c r="N31" s="151"/>
      <c r="O31" s="13"/>
      <c r="P31" s="13" t="s">
        <v>2</v>
      </c>
      <c r="Q31" s="13"/>
      <c r="R31" s="14"/>
      <c r="S31" s="13"/>
      <c r="T31" s="14" t="s">
        <v>2</v>
      </c>
      <c r="U31" s="22"/>
      <c r="V31" s="14"/>
      <c r="W31" s="14" t="s">
        <v>2</v>
      </c>
      <c r="X31" s="14" t="s">
        <v>2</v>
      </c>
      <c r="Y31" s="14"/>
      <c r="Z31" s="14"/>
      <c r="AA31" s="14" t="s">
        <v>2</v>
      </c>
      <c r="AB31" s="22"/>
      <c r="AC31" s="14"/>
      <c r="AD31" s="14"/>
      <c r="AE31" s="22"/>
      <c r="AF31" s="14"/>
      <c r="AG31" s="14"/>
      <c r="AH31" s="14"/>
      <c r="AI31" s="22"/>
      <c r="AJ31" s="14"/>
      <c r="AK31" s="14"/>
      <c r="AL31" s="14"/>
      <c r="AM31" s="22"/>
      <c r="AN31" s="153"/>
      <c r="AO31" s="153"/>
      <c r="AP31" s="153"/>
      <c r="AQ31" s="153"/>
      <c r="AR31" s="153"/>
      <c r="AS31" s="32"/>
      <c r="AT31" s="153"/>
      <c r="AU31" s="153"/>
      <c r="AV31" s="28"/>
      <c r="AW31" s="15" t="s">
        <v>471</v>
      </c>
    </row>
    <row r="32" spans="1:49" ht="33" customHeight="1" x14ac:dyDescent="0.25">
      <c r="A32" s="152"/>
      <c r="B32" s="146"/>
      <c r="C32" s="146"/>
      <c r="D32" s="146"/>
      <c r="E32" s="146"/>
      <c r="F32" s="146"/>
      <c r="G32" s="146"/>
      <c r="H32" s="146"/>
      <c r="I32" s="146"/>
      <c r="J32" s="146"/>
      <c r="K32" s="146"/>
      <c r="L32" s="128"/>
      <c r="M32" s="150" t="s">
        <v>192</v>
      </c>
      <c r="N32" s="151"/>
      <c r="O32" s="13"/>
      <c r="P32" s="13" t="s">
        <v>2</v>
      </c>
      <c r="Q32" s="13"/>
      <c r="R32" s="14"/>
      <c r="S32" s="13"/>
      <c r="T32" s="14" t="s">
        <v>2</v>
      </c>
      <c r="U32" s="22"/>
      <c r="V32" s="14"/>
      <c r="W32" s="14" t="s">
        <v>2</v>
      </c>
      <c r="X32" s="14" t="s">
        <v>2</v>
      </c>
      <c r="Y32" s="14"/>
      <c r="Z32" s="14" t="s">
        <v>2</v>
      </c>
      <c r="AA32" s="14"/>
      <c r="AB32" s="22"/>
      <c r="AC32" s="14"/>
      <c r="AD32" s="14"/>
      <c r="AE32" s="22"/>
      <c r="AF32" s="14"/>
      <c r="AG32" s="14"/>
      <c r="AH32" s="14"/>
      <c r="AI32" s="22"/>
      <c r="AJ32" s="14"/>
      <c r="AK32" s="14"/>
      <c r="AL32" s="14"/>
      <c r="AM32" s="22"/>
      <c r="AN32" s="153"/>
      <c r="AO32" s="153"/>
      <c r="AP32" s="153"/>
      <c r="AQ32" s="153"/>
      <c r="AR32" s="153"/>
      <c r="AS32" s="32"/>
      <c r="AT32" s="153"/>
      <c r="AU32" s="153"/>
      <c r="AV32" s="28"/>
      <c r="AW32" s="15" t="s">
        <v>480</v>
      </c>
    </row>
    <row r="33" spans="1:49" ht="33" customHeight="1" x14ac:dyDescent="0.25">
      <c r="A33" s="152"/>
      <c r="B33" s="146"/>
      <c r="C33" s="146"/>
      <c r="D33" s="146"/>
      <c r="E33" s="146"/>
      <c r="F33" s="146"/>
      <c r="G33" s="146"/>
      <c r="H33" s="146"/>
      <c r="I33" s="146"/>
      <c r="J33" s="146"/>
      <c r="K33" s="146"/>
      <c r="L33" s="128"/>
      <c r="M33" s="150"/>
      <c r="N33" s="151"/>
      <c r="O33" s="13"/>
      <c r="P33" s="13" t="s">
        <v>2</v>
      </c>
      <c r="Q33" s="13"/>
      <c r="R33" s="14"/>
      <c r="S33" s="13" t="s">
        <v>2</v>
      </c>
      <c r="T33" s="14"/>
      <c r="U33" s="22"/>
      <c r="V33" s="14" t="s">
        <v>2</v>
      </c>
      <c r="W33" s="14"/>
      <c r="X33" s="14" t="s">
        <v>2</v>
      </c>
      <c r="Y33" s="14"/>
      <c r="Z33" s="14" t="s">
        <v>2</v>
      </c>
      <c r="AA33" s="14"/>
      <c r="AB33" s="22"/>
      <c r="AC33" s="14"/>
      <c r="AD33" s="14"/>
      <c r="AE33" s="22"/>
      <c r="AF33" s="14"/>
      <c r="AG33" s="14"/>
      <c r="AH33" s="14"/>
      <c r="AI33" s="22"/>
      <c r="AJ33" s="14"/>
      <c r="AK33" s="14"/>
      <c r="AL33" s="14"/>
      <c r="AM33" s="22"/>
      <c r="AN33" s="153"/>
      <c r="AO33" s="153"/>
      <c r="AP33" s="153"/>
      <c r="AQ33" s="153"/>
      <c r="AR33" s="153"/>
      <c r="AS33" s="32"/>
      <c r="AT33" s="153"/>
      <c r="AU33" s="153"/>
      <c r="AV33" s="28"/>
      <c r="AW33" s="15" t="s">
        <v>472</v>
      </c>
    </row>
    <row r="34" spans="1:49" ht="33" customHeight="1" x14ac:dyDescent="0.25">
      <c r="A34" s="152"/>
      <c r="B34" s="146"/>
      <c r="C34" s="146"/>
      <c r="D34" s="146"/>
      <c r="E34" s="146"/>
      <c r="F34" s="146"/>
      <c r="G34" s="146"/>
      <c r="H34" s="146"/>
      <c r="I34" s="146"/>
      <c r="J34" s="146"/>
      <c r="K34" s="146"/>
      <c r="L34" s="128"/>
      <c r="M34" s="150"/>
      <c r="N34" s="151"/>
      <c r="O34" s="13"/>
      <c r="P34" s="13" t="s">
        <v>2</v>
      </c>
      <c r="Q34" s="13"/>
      <c r="R34" s="14"/>
      <c r="S34" s="13"/>
      <c r="T34" s="14" t="s">
        <v>2</v>
      </c>
      <c r="U34" s="22"/>
      <c r="V34" s="14"/>
      <c r="W34" s="14" t="s">
        <v>2</v>
      </c>
      <c r="X34" s="14" t="s">
        <v>2</v>
      </c>
      <c r="Y34" s="14"/>
      <c r="Z34" s="14" t="s">
        <v>2</v>
      </c>
      <c r="AA34" s="14"/>
      <c r="AB34" s="22"/>
      <c r="AC34" s="14"/>
      <c r="AD34" s="14"/>
      <c r="AE34" s="22"/>
      <c r="AF34" s="14"/>
      <c r="AG34" s="14"/>
      <c r="AH34" s="14"/>
      <c r="AI34" s="22"/>
      <c r="AJ34" s="14"/>
      <c r="AK34" s="14"/>
      <c r="AL34" s="14"/>
      <c r="AM34" s="22"/>
      <c r="AN34" s="153"/>
      <c r="AO34" s="153"/>
      <c r="AP34" s="153"/>
      <c r="AQ34" s="153"/>
      <c r="AR34" s="153"/>
      <c r="AS34" s="32"/>
      <c r="AT34" s="153"/>
      <c r="AU34" s="153"/>
      <c r="AV34" s="28"/>
      <c r="AW34" s="15" t="s">
        <v>481</v>
      </c>
    </row>
    <row r="35" spans="1:49" ht="33" customHeight="1" x14ac:dyDescent="0.25">
      <c r="A35" s="152"/>
      <c r="B35" s="146"/>
      <c r="C35" s="146"/>
      <c r="D35" s="146"/>
      <c r="E35" s="146"/>
      <c r="F35" s="146"/>
      <c r="G35" s="146"/>
      <c r="H35" s="146"/>
      <c r="I35" s="146"/>
      <c r="J35" s="146"/>
      <c r="K35" s="146"/>
      <c r="L35" s="128"/>
      <c r="M35" s="150"/>
      <c r="N35" s="151"/>
      <c r="O35" s="13"/>
      <c r="P35" s="13" t="s">
        <v>2</v>
      </c>
      <c r="Q35" s="13"/>
      <c r="R35" s="14"/>
      <c r="S35" s="13"/>
      <c r="T35" s="14"/>
      <c r="U35" s="22"/>
      <c r="V35" s="14"/>
      <c r="W35" s="14" t="s">
        <v>2</v>
      </c>
      <c r="X35" s="14" t="s">
        <v>2</v>
      </c>
      <c r="Y35" s="14"/>
      <c r="Z35" s="14" t="s">
        <v>2</v>
      </c>
      <c r="AA35" s="14"/>
      <c r="AB35" s="22"/>
      <c r="AC35" s="14"/>
      <c r="AD35" s="14"/>
      <c r="AE35" s="22"/>
      <c r="AF35" s="14"/>
      <c r="AG35" s="14"/>
      <c r="AH35" s="14"/>
      <c r="AI35" s="22"/>
      <c r="AJ35" s="14"/>
      <c r="AK35" s="14"/>
      <c r="AL35" s="14"/>
      <c r="AM35" s="22"/>
      <c r="AN35" s="153"/>
      <c r="AO35" s="153"/>
      <c r="AP35" s="153"/>
      <c r="AQ35" s="153"/>
      <c r="AR35" s="153"/>
      <c r="AS35" s="32"/>
      <c r="AT35" s="153"/>
      <c r="AU35" s="153"/>
      <c r="AV35" s="28"/>
      <c r="AW35" s="15" t="s">
        <v>471</v>
      </c>
    </row>
    <row r="36" spans="1:49" ht="33" customHeight="1" x14ac:dyDescent="0.25">
      <c r="A36" s="152"/>
      <c r="B36" s="146"/>
      <c r="C36" s="146"/>
      <c r="D36" s="146"/>
      <c r="E36" s="146"/>
      <c r="F36" s="146"/>
      <c r="G36" s="146"/>
      <c r="H36" s="146"/>
      <c r="I36" s="146"/>
      <c r="J36" s="146"/>
      <c r="K36" s="146"/>
      <c r="L36" s="128"/>
      <c r="M36" s="150" t="s">
        <v>346</v>
      </c>
      <c r="N36" s="151"/>
      <c r="O36" s="13"/>
      <c r="P36" s="13" t="s">
        <v>2</v>
      </c>
      <c r="Q36" s="13"/>
      <c r="R36" s="14"/>
      <c r="S36" s="13"/>
      <c r="T36" s="14" t="s">
        <v>2</v>
      </c>
      <c r="U36" s="22"/>
      <c r="V36" s="14"/>
      <c r="W36" s="14" t="s">
        <v>2</v>
      </c>
      <c r="X36" s="14" t="s">
        <v>2</v>
      </c>
      <c r="Y36" s="14"/>
      <c r="Z36" s="14" t="s">
        <v>2</v>
      </c>
      <c r="AA36" s="14"/>
      <c r="AB36" s="22"/>
      <c r="AC36" s="14"/>
      <c r="AD36" s="14"/>
      <c r="AE36" s="22"/>
      <c r="AF36" s="14"/>
      <c r="AG36" s="14"/>
      <c r="AH36" s="14"/>
      <c r="AI36" s="22"/>
      <c r="AJ36" s="14"/>
      <c r="AK36" s="14"/>
      <c r="AL36" s="14"/>
      <c r="AM36" s="22"/>
      <c r="AN36" s="153"/>
      <c r="AO36" s="153"/>
      <c r="AP36" s="153"/>
      <c r="AQ36" s="153"/>
      <c r="AR36" s="153"/>
      <c r="AS36" s="32"/>
      <c r="AT36" s="153"/>
      <c r="AU36" s="153"/>
      <c r="AV36" s="28"/>
      <c r="AW36" s="15" t="s">
        <v>380</v>
      </c>
    </row>
    <row r="37" spans="1:49" ht="33" customHeight="1" x14ac:dyDescent="0.25">
      <c r="A37" s="152"/>
      <c r="B37" s="146"/>
      <c r="C37" s="146"/>
      <c r="D37" s="146"/>
      <c r="E37" s="146"/>
      <c r="F37" s="146"/>
      <c r="G37" s="146"/>
      <c r="H37" s="146"/>
      <c r="I37" s="146"/>
      <c r="J37" s="146"/>
      <c r="K37" s="146"/>
      <c r="L37" s="128"/>
      <c r="M37" s="150"/>
      <c r="N37" s="151"/>
      <c r="O37" s="13"/>
      <c r="P37" s="13" t="s">
        <v>2</v>
      </c>
      <c r="Q37" s="13"/>
      <c r="R37" s="14"/>
      <c r="S37" s="13" t="s">
        <v>2</v>
      </c>
      <c r="T37" s="14"/>
      <c r="U37" s="22"/>
      <c r="V37" s="14" t="s">
        <v>2</v>
      </c>
      <c r="W37" s="14"/>
      <c r="X37" s="14" t="s">
        <v>2</v>
      </c>
      <c r="Y37" s="14"/>
      <c r="Z37" s="14" t="s">
        <v>2</v>
      </c>
      <c r="AA37" s="14"/>
      <c r="AB37" s="22"/>
      <c r="AC37" s="14"/>
      <c r="AD37" s="14"/>
      <c r="AE37" s="22"/>
      <c r="AF37" s="14"/>
      <c r="AG37" s="14"/>
      <c r="AH37" s="14"/>
      <c r="AI37" s="22"/>
      <c r="AJ37" s="14"/>
      <c r="AK37" s="14"/>
      <c r="AL37" s="14"/>
      <c r="AM37" s="22"/>
      <c r="AN37" s="153"/>
      <c r="AO37" s="153"/>
      <c r="AP37" s="153"/>
      <c r="AQ37" s="153"/>
      <c r="AR37" s="153"/>
      <c r="AS37" s="32"/>
      <c r="AT37" s="153"/>
      <c r="AU37" s="153"/>
      <c r="AV37" s="28"/>
      <c r="AW37" s="15" t="s">
        <v>381</v>
      </c>
    </row>
    <row r="38" spans="1:49" ht="33" customHeight="1" x14ac:dyDescent="0.25">
      <c r="A38" s="152"/>
      <c r="B38" s="146"/>
      <c r="C38" s="146"/>
      <c r="D38" s="146"/>
      <c r="E38" s="146"/>
      <c r="F38" s="146"/>
      <c r="G38" s="146"/>
      <c r="H38" s="146"/>
      <c r="I38" s="146"/>
      <c r="J38" s="146"/>
      <c r="K38" s="146"/>
      <c r="L38" s="128"/>
      <c r="M38" s="150"/>
      <c r="N38" s="151"/>
      <c r="O38" s="13"/>
      <c r="P38" s="13" t="s">
        <v>2</v>
      </c>
      <c r="Q38" s="13"/>
      <c r="R38" s="14"/>
      <c r="S38" s="13"/>
      <c r="T38" s="14" t="s">
        <v>2</v>
      </c>
      <c r="U38" s="22"/>
      <c r="V38" s="14"/>
      <c r="W38" s="14" t="s">
        <v>2</v>
      </c>
      <c r="X38" s="14" t="s">
        <v>2</v>
      </c>
      <c r="Y38" s="14"/>
      <c r="Z38" s="14" t="s">
        <v>2</v>
      </c>
      <c r="AA38" s="14"/>
      <c r="AB38" s="22"/>
      <c r="AC38" s="14"/>
      <c r="AD38" s="14"/>
      <c r="AE38" s="22"/>
      <c r="AF38" s="14"/>
      <c r="AG38" s="14"/>
      <c r="AH38" s="14"/>
      <c r="AI38" s="22"/>
      <c r="AJ38" s="14"/>
      <c r="AK38" s="14"/>
      <c r="AL38" s="14"/>
      <c r="AM38" s="22"/>
      <c r="AN38" s="153"/>
      <c r="AO38" s="153"/>
      <c r="AP38" s="153"/>
      <c r="AQ38" s="153"/>
      <c r="AR38" s="153"/>
      <c r="AS38" s="32"/>
      <c r="AT38" s="153"/>
      <c r="AU38" s="153"/>
      <c r="AV38" s="28"/>
      <c r="AW38" s="15" t="s">
        <v>382</v>
      </c>
    </row>
    <row r="39" spans="1:49" ht="33" customHeight="1" x14ac:dyDescent="0.25">
      <c r="A39" s="152"/>
      <c r="B39" s="146"/>
      <c r="C39" s="146"/>
      <c r="D39" s="146"/>
      <c r="E39" s="146"/>
      <c r="F39" s="146"/>
      <c r="G39" s="146"/>
      <c r="H39" s="146"/>
      <c r="I39" s="146"/>
      <c r="J39" s="146"/>
      <c r="K39" s="146"/>
      <c r="L39" s="128"/>
      <c r="M39" s="150"/>
      <c r="N39" s="151"/>
      <c r="O39" s="13"/>
      <c r="P39" s="13" t="s">
        <v>2</v>
      </c>
      <c r="Q39" s="13"/>
      <c r="R39" s="14"/>
      <c r="S39" s="13"/>
      <c r="T39" s="14" t="s">
        <v>2</v>
      </c>
      <c r="U39" s="22"/>
      <c r="V39" s="14"/>
      <c r="W39" s="14" t="s">
        <v>2</v>
      </c>
      <c r="X39" s="14" t="s">
        <v>2</v>
      </c>
      <c r="Y39" s="14"/>
      <c r="Z39" s="14" t="s">
        <v>2</v>
      </c>
      <c r="AA39" s="14"/>
      <c r="AB39" s="22"/>
      <c r="AC39" s="14"/>
      <c r="AD39" s="14"/>
      <c r="AE39" s="22"/>
      <c r="AF39" s="14"/>
      <c r="AG39" s="14"/>
      <c r="AH39" s="14"/>
      <c r="AI39" s="22"/>
      <c r="AJ39" s="14"/>
      <c r="AK39" s="14"/>
      <c r="AL39" s="14"/>
      <c r="AM39" s="22"/>
      <c r="AN39" s="153"/>
      <c r="AO39" s="153"/>
      <c r="AP39" s="153"/>
      <c r="AQ39" s="153"/>
      <c r="AR39" s="153"/>
      <c r="AS39" s="32"/>
      <c r="AT39" s="153"/>
      <c r="AU39" s="153"/>
      <c r="AV39" s="28"/>
      <c r="AW39" s="15" t="s">
        <v>383</v>
      </c>
    </row>
    <row r="40" spans="1:49" ht="33" customHeight="1" x14ac:dyDescent="0.25">
      <c r="A40" s="152" t="s">
        <v>191</v>
      </c>
      <c r="B40" s="146" t="s">
        <v>2</v>
      </c>
      <c r="C40" s="146"/>
      <c r="D40" s="146"/>
      <c r="E40" s="146"/>
      <c r="F40" s="146"/>
      <c r="G40" s="146"/>
      <c r="H40" s="146" t="s">
        <v>2</v>
      </c>
      <c r="I40" s="146"/>
      <c r="J40" s="146"/>
      <c r="K40" s="146"/>
      <c r="L40" s="128"/>
      <c r="M40" s="147" t="s">
        <v>192</v>
      </c>
      <c r="N40" s="151"/>
      <c r="O40" s="13"/>
      <c r="P40" s="13" t="s">
        <v>2</v>
      </c>
      <c r="Q40" s="13"/>
      <c r="R40" s="14"/>
      <c r="S40" s="13"/>
      <c r="T40" s="14" t="s">
        <v>2</v>
      </c>
      <c r="U40" s="22"/>
      <c r="V40" s="14"/>
      <c r="W40" s="14" t="s">
        <v>2</v>
      </c>
      <c r="X40" s="14" t="s">
        <v>2</v>
      </c>
      <c r="Y40" s="14"/>
      <c r="Z40" s="14" t="s">
        <v>2</v>
      </c>
      <c r="AA40" s="14"/>
      <c r="AB40" s="22"/>
      <c r="AC40" s="14"/>
      <c r="AD40" s="14"/>
      <c r="AE40" s="22"/>
      <c r="AF40" s="14"/>
      <c r="AG40" s="14"/>
      <c r="AH40" s="14"/>
      <c r="AI40" s="22"/>
      <c r="AJ40" s="14"/>
      <c r="AK40" s="14"/>
      <c r="AL40" s="14"/>
      <c r="AM40" s="22"/>
      <c r="AN40" s="153"/>
      <c r="AO40" s="153"/>
      <c r="AP40" s="153"/>
      <c r="AQ40" s="153"/>
      <c r="AR40" s="153"/>
      <c r="AS40" s="32"/>
      <c r="AT40" s="153"/>
      <c r="AU40" s="153"/>
      <c r="AV40" s="28"/>
      <c r="AW40" s="15" t="s">
        <v>384</v>
      </c>
    </row>
    <row r="41" spans="1:49" ht="33" customHeight="1" x14ac:dyDescent="0.25">
      <c r="A41" s="152"/>
      <c r="B41" s="146"/>
      <c r="C41" s="146"/>
      <c r="D41" s="146"/>
      <c r="E41" s="146"/>
      <c r="F41" s="146"/>
      <c r="G41" s="146"/>
      <c r="H41" s="146"/>
      <c r="I41" s="146"/>
      <c r="J41" s="146"/>
      <c r="K41" s="146"/>
      <c r="L41" s="128"/>
      <c r="M41" s="179"/>
      <c r="N41" s="151"/>
      <c r="O41" s="13"/>
      <c r="P41" s="13" t="s">
        <v>2</v>
      </c>
      <c r="Q41" s="13"/>
      <c r="R41" s="14"/>
      <c r="S41" s="13" t="s">
        <v>2</v>
      </c>
      <c r="T41" s="14"/>
      <c r="U41" s="22"/>
      <c r="V41" s="14" t="s">
        <v>2</v>
      </c>
      <c r="W41" s="14"/>
      <c r="X41" s="14" t="s">
        <v>2</v>
      </c>
      <c r="Y41" s="14"/>
      <c r="Z41" s="14" t="s">
        <v>2</v>
      </c>
      <c r="AA41" s="14"/>
      <c r="AB41" s="22"/>
      <c r="AC41" s="14"/>
      <c r="AD41" s="14"/>
      <c r="AE41" s="22"/>
      <c r="AF41" s="14"/>
      <c r="AG41" s="14"/>
      <c r="AH41" s="14"/>
      <c r="AI41" s="22"/>
      <c r="AJ41" s="14"/>
      <c r="AK41" s="14"/>
      <c r="AL41" s="14"/>
      <c r="AM41" s="22"/>
      <c r="AN41" s="153"/>
      <c r="AO41" s="153"/>
      <c r="AP41" s="153"/>
      <c r="AQ41" s="153"/>
      <c r="AR41" s="153"/>
      <c r="AS41" s="32"/>
      <c r="AT41" s="153"/>
      <c r="AU41" s="153"/>
      <c r="AV41" s="28"/>
      <c r="AW41" s="15" t="s">
        <v>385</v>
      </c>
    </row>
    <row r="42" spans="1:49" ht="33" customHeight="1" x14ac:dyDescent="0.25">
      <c r="A42" s="152"/>
      <c r="B42" s="146"/>
      <c r="C42" s="146"/>
      <c r="D42" s="146"/>
      <c r="E42" s="146"/>
      <c r="F42" s="146"/>
      <c r="G42" s="146"/>
      <c r="H42" s="146"/>
      <c r="I42" s="146"/>
      <c r="J42" s="146"/>
      <c r="K42" s="146"/>
      <c r="L42" s="128"/>
      <c r="M42" s="179"/>
      <c r="N42" s="151"/>
      <c r="O42" s="13"/>
      <c r="P42" s="13" t="s">
        <v>2</v>
      </c>
      <c r="Q42" s="13"/>
      <c r="R42" s="14"/>
      <c r="S42" s="13"/>
      <c r="T42" s="14" t="s">
        <v>2</v>
      </c>
      <c r="U42" s="22"/>
      <c r="V42" s="14"/>
      <c r="W42" s="14" t="s">
        <v>2</v>
      </c>
      <c r="X42" s="14" t="s">
        <v>2</v>
      </c>
      <c r="Y42" s="14"/>
      <c r="Z42" s="14" t="s">
        <v>2</v>
      </c>
      <c r="AA42" s="14"/>
      <c r="AB42" s="22"/>
      <c r="AC42" s="14"/>
      <c r="AD42" s="14"/>
      <c r="AE42" s="22"/>
      <c r="AF42" s="14"/>
      <c r="AG42" s="14"/>
      <c r="AH42" s="14"/>
      <c r="AI42" s="22"/>
      <c r="AJ42" s="14"/>
      <c r="AK42" s="14"/>
      <c r="AL42" s="14"/>
      <c r="AM42" s="22"/>
      <c r="AN42" s="153"/>
      <c r="AO42" s="153"/>
      <c r="AP42" s="153"/>
      <c r="AQ42" s="153"/>
      <c r="AR42" s="153"/>
      <c r="AS42" s="32"/>
      <c r="AT42" s="153"/>
      <c r="AU42" s="153"/>
      <c r="AV42" s="28"/>
      <c r="AW42" s="12" t="s">
        <v>382</v>
      </c>
    </row>
    <row r="43" spans="1:49" ht="33" customHeight="1" x14ac:dyDescent="0.25">
      <c r="A43" s="152"/>
      <c r="B43" s="146"/>
      <c r="C43" s="146"/>
      <c r="D43" s="146"/>
      <c r="E43" s="146"/>
      <c r="F43" s="146"/>
      <c r="G43" s="146"/>
      <c r="H43" s="146"/>
      <c r="I43" s="146"/>
      <c r="J43" s="146"/>
      <c r="K43" s="146"/>
      <c r="L43" s="128"/>
      <c r="M43" s="148"/>
      <c r="N43" s="151"/>
      <c r="O43" s="13"/>
      <c r="P43" s="13" t="s">
        <v>2</v>
      </c>
      <c r="Q43" s="13"/>
      <c r="R43" s="14"/>
      <c r="S43" s="13"/>
      <c r="T43" s="14" t="s">
        <v>2</v>
      </c>
      <c r="U43" s="22"/>
      <c r="V43" s="14"/>
      <c r="W43" s="14" t="s">
        <v>2</v>
      </c>
      <c r="X43" s="14" t="s">
        <v>2</v>
      </c>
      <c r="Y43" s="14"/>
      <c r="Z43" s="14" t="s">
        <v>2</v>
      </c>
      <c r="AA43" s="14"/>
      <c r="AB43" s="22"/>
      <c r="AC43" s="14"/>
      <c r="AD43" s="14"/>
      <c r="AE43" s="22"/>
      <c r="AF43" s="14"/>
      <c r="AG43" s="14"/>
      <c r="AH43" s="14"/>
      <c r="AI43" s="22"/>
      <c r="AJ43" s="14"/>
      <c r="AK43" s="14"/>
      <c r="AL43" s="14"/>
      <c r="AM43" s="22"/>
      <c r="AN43" s="153"/>
      <c r="AO43" s="153"/>
      <c r="AP43" s="153"/>
      <c r="AQ43" s="153"/>
      <c r="AR43" s="153"/>
      <c r="AS43" s="32"/>
      <c r="AT43" s="153"/>
      <c r="AU43" s="153"/>
      <c r="AV43" s="28"/>
      <c r="AW43" s="15" t="s">
        <v>383</v>
      </c>
    </row>
    <row r="44" spans="1:49" ht="33" customHeight="1" x14ac:dyDescent="0.25">
      <c r="A44" s="152" t="s">
        <v>193</v>
      </c>
      <c r="B44" s="146" t="s">
        <v>536</v>
      </c>
      <c r="C44" s="146"/>
      <c r="D44" s="146"/>
      <c r="E44" s="146"/>
      <c r="F44" s="146"/>
      <c r="G44" s="146"/>
      <c r="H44" s="146" t="s">
        <v>2</v>
      </c>
      <c r="I44" s="146"/>
      <c r="J44" s="146"/>
      <c r="K44" s="146"/>
      <c r="L44" s="128"/>
      <c r="M44" s="147" t="s">
        <v>192</v>
      </c>
      <c r="N44" s="151"/>
      <c r="O44" s="13"/>
      <c r="P44" s="13" t="s">
        <v>2</v>
      </c>
      <c r="Q44" s="13"/>
      <c r="R44" s="14"/>
      <c r="S44" s="13"/>
      <c r="T44" s="14" t="s">
        <v>2</v>
      </c>
      <c r="U44" s="22"/>
      <c r="V44" s="14"/>
      <c r="W44" s="14" t="s">
        <v>2</v>
      </c>
      <c r="X44" s="14" t="s">
        <v>2</v>
      </c>
      <c r="Y44" s="14"/>
      <c r="Z44" s="14" t="s">
        <v>2</v>
      </c>
      <c r="AA44" s="14"/>
      <c r="AB44" s="22"/>
      <c r="AC44" s="14"/>
      <c r="AD44" s="14"/>
      <c r="AE44" s="22"/>
      <c r="AF44" s="14"/>
      <c r="AG44" s="14"/>
      <c r="AH44" s="14"/>
      <c r="AI44" s="22"/>
      <c r="AJ44" s="14"/>
      <c r="AK44" s="14"/>
      <c r="AL44" s="14"/>
      <c r="AM44" s="22"/>
      <c r="AN44" s="153"/>
      <c r="AO44" s="153"/>
      <c r="AP44" s="153"/>
      <c r="AQ44" s="153"/>
      <c r="AR44" s="153"/>
      <c r="AS44" s="32"/>
      <c r="AT44" s="153"/>
      <c r="AU44" s="153"/>
      <c r="AV44" s="28"/>
      <c r="AW44" s="15" t="s">
        <v>384</v>
      </c>
    </row>
    <row r="45" spans="1:49" ht="33" customHeight="1" x14ac:dyDescent="0.25">
      <c r="A45" s="152"/>
      <c r="B45" s="146"/>
      <c r="C45" s="146"/>
      <c r="D45" s="146"/>
      <c r="E45" s="146"/>
      <c r="F45" s="146"/>
      <c r="G45" s="146"/>
      <c r="H45" s="146"/>
      <c r="I45" s="146"/>
      <c r="J45" s="146"/>
      <c r="K45" s="146"/>
      <c r="L45" s="128"/>
      <c r="M45" s="179"/>
      <c r="N45" s="151"/>
      <c r="O45" s="13"/>
      <c r="P45" s="13" t="s">
        <v>2</v>
      </c>
      <c r="Q45" s="13"/>
      <c r="R45" s="14"/>
      <c r="S45" s="13"/>
      <c r="T45" s="14" t="s">
        <v>2</v>
      </c>
      <c r="U45" s="22"/>
      <c r="V45" s="14" t="s">
        <v>2</v>
      </c>
      <c r="W45" s="14"/>
      <c r="X45" s="14" t="s">
        <v>2</v>
      </c>
      <c r="Y45" s="14"/>
      <c r="Z45" s="14"/>
      <c r="AA45" s="14" t="s">
        <v>2</v>
      </c>
      <c r="AB45" s="22"/>
      <c r="AC45" s="14"/>
      <c r="AD45" s="14"/>
      <c r="AE45" s="22"/>
      <c r="AF45" s="14"/>
      <c r="AG45" s="14"/>
      <c r="AH45" s="14"/>
      <c r="AI45" s="22"/>
      <c r="AJ45" s="14"/>
      <c r="AK45" s="14"/>
      <c r="AL45" s="14"/>
      <c r="AM45" s="22"/>
      <c r="AN45" s="153"/>
      <c r="AO45" s="153"/>
      <c r="AP45" s="153"/>
      <c r="AQ45" s="153"/>
      <c r="AR45" s="153"/>
      <c r="AS45" s="32"/>
      <c r="AT45" s="153"/>
      <c r="AU45" s="153"/>
      <c r="AV45" s="28"/>
      <c r="AW45" s="15" t="s">
        <v>386</v>
      </c>
    </row>
    <row r="46" spans="1:49" ht="33" customHeight="1" x14ac:dyDescent="0.25">
      <c r="A46" s="152"/>
      <c r="B46" s="146"/>
      <c r="C46" s="146"/>
      <c r="D46" s="146"/>
      <c r="E46" s="146"/>
      <c r="F46" s="146"/>
      <c r="G46" s="146"/>
      <c r="H46" s="146"/>
      <c r="I46" s="146"/>
      <c r="J46" s="146"/>
      <c r="K46" s="146"/>
      <c r="L46" s="128"/>
      <c r="M46" s="179"/>
      <c r="N46" s="151"/>
      <c r="O46" s="13"/>
      <c r="P46" s="13" t="s">
        <v>2</v>
      </c>
      <c r="Q46" s="13"/>
      <c r="R46" s="14"/>
      <c r="S46" s="13"/>
      <c r="T46" s="14" t="s">
        <v>2</v>
      </c>
      <c r="U46" s="22"/>
      <c r="V46" s="14"/>
      <c r="W46" s="14" t="s">
        <v>2</v>
      </c>
      <c r="X46" s="14" t="s">
        <v>2</v>
      </c>
      <c r="Y46" s="14"/>
      <c r="Z46" s="14" t="s">
        <v>2</v>
      </c>
      <c r="AA46" s="14"/>
      <c r="AB46" s="22"/>
      <c r="AC46" s="14"/>
      <c r="AD46" s="14"/>
      <c r="AE46" s="22"/>
      <c r="AF46" s="14"/>
      <c r="AG46" s="14"/>
      <c r="AH46" s="14"/>
      <c r="AI46" s="22"/>
      <c r="AJ46" s="14"/>
      <c r="AK46" s="14"/>
      <c r="AL46" s="14"/>
      <c r="AM46" s="22"/>
      <c r="AN46" s="153"/>
      <c r="AO46" s="153"/>
      <c r="AP46" s="153"/>
      <c r="AQ46" s="153"/>
      <c r="AR46" s="153"/>
      <c r="AS46" s="32"/>
      <c r="AT46" s="153"/>
      <c r="AU46" s="153"/>
      <c r="AV46" s="28"/>
      <c r="AW46" s="15" t="s">
        <v>382</v>
      </c>
    </row>
    <row r="47" spans="1:49" ht="33" customHeight="1" x14ac:dyDescent="0.25">
      <c r="A47" s="152"/>
      <c r="B47" s="146"/>
      <c r="C47" s="146"/>
      <c r="D47" s="146"/>
      <c r="E47" s="146"/>
      <c r="F47" s="146"/>
      <c r="G47" s="146"/>
      <c r="H47" s="146"/>
      <c r="I47" s="146"/>
      <c r="J47" s="146"/>
      <c r="K47" s="146"/>
      <c r="L47" s="128"/>
      <c r="M47" s="148"/>
      <c r="N47" s="151"/>
      <c r="O47" s="13"/>
      <c r="P47" s="13" t="s">
        <v>2</v>
      </c>
      <c r="Q47" s="13"/>
      <c r="R47" s="14"/>
      <c r="S47" s="13"/>
      <c r="T47" s="14" t="s">
        <v>2</v>
      </c>
      <c r="U47" s="22"/>
      <c r="V47" s="14"/>
      <c r="W47" s="14" t="s">
        <v>2</v>
      </c>
      <c r="X47" s="14" t="s">
        <v>2</v>
      </c>
      <c r="Y47" s="14"/>
      <c r="Z47" s="14" t="s">
        <v>2</v>
      </c>
      <c r="AA47" s="14"/>
      <c r="AB47" s="22"/>
      <c r="AC47" s="14"/>
      <c r="AD47" s="14"/>
      <c r="AE47" s="22"/>
      <c r="AF47" s="14"/>
      <c r="AG47" s="14"/>
      <c r="AH47" s="14"/>
      <c r="AI47" s="22"/>
      <c r="AJ47" s="14"/>
      <c r="AK47" s="14"/>
      <c r="AL47" s="14"/>
      <c r="AM47" s="22"/>
      <c r="AN47" s="153"/>
      <c r="AO47" s="153"/>
      <c r="AP47" s="153"/>
      <c r="AQ47" s="153"/>
      <c r="AR47" s="153"/>
      <c r="AS47" s="32"/>
      <c r="AT47" s="153"/>
      <c r="AU47" s="153"/>
      <c r="AV47" s="28"/>
      <c r="AW47" s="15" t="s">
        <v>383</v>
      </c>
    </row>
  </sheetData>
  <autoFilter ref="A13:AW47" xr:uid="{00000000-0009-0000-0000-000008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91">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16:A27"/>
    <mergeCell ref="B16:B27"/>
    <mergeCell ref="C16:C27"/>
    <mergeCell ref="D16:D27"/>
    <mergeCell ref="E16:E27"/>
    <mergeCell ref="F28:F39"/>
    <mergeCell ref="G28:G39"/>
    <mergeCell ref="I16:I27"/>
    <mergeCell ref="J16:J27"/>
    <mergeCell ref="K16:K27"/>
    <mergeCell ref="F16:F27"/>
    <mergeCell ref="G16:G27"/>
    <mergeCell ref="H16:H27"/>
    <mergeCell ref="H28:H39"/>
    <mergeCell ref="I28:I39"/>
    <mergeCell ref="J28:J39"/>
    <mergeCell ref="K28:K39"/>
    <mergeCell ref="A28:A39"/>
    <mergeCell ref="B28:B39"/>
    <mergeCell ref="C28:C39"/>
    <mergeCell ref="D28:D39"/>
    <mergeCell ref="E28:E39"/>
    <mergeCell ref="N28:N39"/>
    <mergeCell ref="M32:M35"/>
    <mergeCell ref="M36:M39"/>
    <mergeCell ref="AT17:AU47"/>
    <mergeCell ref="M20:M23"/>
    <mergeCell ref="M24:M27"/>
    <mergeCell ref="M16:M19"/>
    <mergeCell ref="N16:N27"/>
    <mergeCell ref="AN17:AR47"/>
    <mergeCell ref="N40:N43"/>
    <mergeCell ref="N44:N47"/>
    <mergeCell ref="M28:M31"/>
    <mergeCell ref="M40:M43"/>
    <mergeCell ref="I40:I43"/>
    <mergeCell ref="J40:J43"/>
    <mergeCell ref="A40:A43"/>
    <mergeCell ref="B40:B43"/>
    <mergeCell ref="C40:C43"/>
    <mergeCell ref="D40:D43"/>
    <mergeCell ref="E40:E43"/>
    <mergeCell ref="K40:K43"/>
    <mergeCell ref="M44:M47"/>
    <mergeCell ref="A44:A47"/>
    <mergeCell ref="B44:B47"/>
    <mergeCell ref="C44:C47"/>
    <mergeCell ref="D44:D47"/>
    <mergeCell ref="E44:E47"/>
    <mergeCell ref="F44:F47"/>
    <mergeCell ref="G44:G47"/>
    <mergeCell ref="H44:H47"/>
    <mergeCell ref="I44:I47"/>
    <mergeCell ref="J44:J47"/>
    <mergeCell ref="K44:K47"/>
    <mergeCell ref="F40:F43"/>
    <mergeCell ref="G40:G43"/>
    <mergeCell ref="H40:H43"/>
  </mergeCells>
  <dataValidations count="3">
    <dataValidation showInputMessage="1" showErrorMessage="1" sqref="N28 N40 N44 AT17:AU47 AN17 B44 B40 B28 B16 AB16:AB47 AI16:AI47 U16:U47 AE16:AE47 AM16:AM47 N16" xr:uid="{00000000-0002-0000-0800-000000000000}"/>
    <dataValidation type="list" showInputMessage="1" showErrorMessage="1" sqref="AT16:AU16 O16:T47 AF16:AH47 V16:AA47 AC16:AD47 AJ16:AL47 AN16:AQ16" xr:uid="{00000000-0002-0000-0800-000001000000}">
      <formula1>$AY$1</formula1>
    </dataValidation>
    <dataValidation type="list" allowBlank="1" showInputMessage="1" showErrorMessage="1" sqref="AS16:AS46 C16:K47" xr:uid="{00000000-0002-0000-0800-000002000000}">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W35"/>
  <sheetViews>
    <sheetView showGridLines="0" zoomScale="85" zoomScaleNormal="85" workbookViewId="0">
      <pane xSplit="1" ySplit="15" topLeftCell="AU25" activePane="bottomRight" state="frozenSplit"/>
      <selection activeCell="AW22" sqref="AW22"/>
      <selection pane="topRight" activeCell="AW22" sqref="AW22"/>
      <selection pane="bottomLeft" activeCell="AW22" sqref="AW22"/>
      <selection pane="bottomRight" activeCell="B5" sqref="B1:AV1048576"/>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33" customHeight="1" x14ac:dyDescent="0.25">
      <c r="A16" s="152" t="s">
        <v>168</v>
      </c>
      <c r="B16" s="146" t="s">
        <v>2</v>
      </c>
      <c r="C16" s="146"/>
      <c r="D16" s="146"/>
      <c r="E16" s="146"/>
      <c r="F16" s="146"/>
      <c r="G16" s="146"/>
      <c r="H16" s="146"/>
      <c r="I16" s="146" t="s">
        <v>2</v>
      </c>
      <c r="J16" s="146"/>
      <c r="K16" s="146"/>
      <c r="L16" s="128"/>
      <c r="M16" s="150" t="s">
        <v>357</v>
      </c>
      <c r="N16" s="151"/>
      <c r="O16" s="13"/>
      <c r="P16" s="13" t="s">
        <v>2</v>
      </c>
      <c r="Q16" s="13"/>
      <c r="R16" s="14"/>
      <c r="S16" s="13" t="s">
        <v>2</v>
      </c>
      <c r="T16" s="14"/>
      <c r="U16" s="22"/>
      <c r="V16" s="14" t="s">
        <v>2</v>
      </c>
      <c r="W16" s="14"/>
      <c r="X16" s="14" t="s">
        <v>2</v>
      </c>
      <c r="Y16" s="14"/>
      <c r="Z16" s="14" t="s">
        <v>2</v>
      </c>
      <c r="AA16" s="14"/>
      <c r="AB16" s="22"/>
      <c r="AC16" s="14"/>
      <c r="AD16" s="14"/>
      <c r="AE16" s="22"/>
      <c r="AF16" s="14"/>
      <c r="AG16" s="14"/>
      <c r="AH16" s="14"/>
      <c r="AI16" s="22"/>
      <c r="AJ16" s="14"/>
      <c r="AK16" s="14"/>
      <c r="AL16" s="14"/>
      <c r="AM16" s="22"/>
      <c r="AN16" s="14"/>
      <c r="AO16" s="14" t="s">
        <v>2</v>
      </c>
      <c r="AP16" s="14"/>
      <c r="AQ16" s="14"/>
      <c r="AR16" s="14"/>
      <c r="AS16" s="32"/>
      <c r="AT16" s="14"/>
      <c r="AU16" s="14"/>
      <c r="AV16" s="35"/>
      <c r="AW16" s="15" t="s">
        <v>373</v>
      </c>
    </row>
    <row r="17" spans="1:49" ht="33" customHeight="1" x14ac:dyDescent="0.25">
      <c r="A17" s="152"/>
      <c r="B17" s="146"/>
      <c r="C17" s="146"/>
      <c r="D17" s="146"/>
      <c r="E17" s="146"/>
      <c r="F17" s="146"/>
      <c r="G17" s="146"/>
      <c r="H17" s="146"/>
      <c r="I17" s="146"/>
      <c r="J17" s="146"/>
      <c r="K17" s="146"/>
      <c r="L17" s="128"/>
      <c r="M17" s="150"/>
      <c r="N17" s="151"/>
      <c r="O17" s="13"/>
      <c r="P17" s="13" t="s">
        <v>2</v>
      </c>
      <c r="Q17" s="13"/>
      <c r="R17" s="14"/>
      <c r="S17" s="13"/>
      <c r="T17" s="14" t="s">
        <v>2</v>
      </c>
      <c r="U17" s="22"/>
      <c r="V17" s="14" t="s">
        <v>2</v>
      </c>
      <c r="W17" s="14"/>
      <c r="X17" s="14" t="s">
        <v>2</v>
      </c>
      <c r="Y17" s="14"/>
      <c r="Z17" s="14" t="s">
        <v>2</v>
      </c>
      <c r="AA17" s="14"/>
      <c r="AB17" s="22"/>
      <c r="AC17" s="14" t="s">
        <v>2</v>
      </c>
      <c r="AD17" s="14"/>
      <c r="AE17" s="22"/>
      <c r="AF17" s="14"/>
      <c r="AG17" s="14" t="s">
        <v>2</v>
      </c>
      <c r="AH17" s="14"/>
      <c r="AI17" s="22"/>
      <c r="AJ17" s="14"/>
      <c r="AK17" s="14"/>
      <c r="AL17" s="14"/>
      <c r="AM17" s="22"/>
      <c r="AN17" s="153"/>
      <c r="AO17" s="153"/>
      <c r="AP17" s="153"/>
      <c r="AQ17" s="153"/>
      <c r="AR17" s="153"/>
      <c r="AS17" s="32"/>
      <c r="AT17" s="153"/>
      <c r="AU17" s="153"/>
      <c r="AV17" s="35"/>
      <c r="AW17" s="15" t="s">
        <v>500</v>
      </c>
    </row>
    <row r="18" spans="1:49" ht="33" customHeight="1" x14ac:dyDescent="0.25">
      <c r="A18" s="152"/>
      <c r="B18" s="146"/>
      <c r="C18" s="146"/>
      <c r="D18" s="146"/>
      <c r="E18" s="146"/>
      <c r="F18" s="146"/>
      <c r="G18" s="146"/>
      <c r="H18" s="146"/>
      <c r="I18" s="146"/>
      <c r="J18" s="146"/>
      <c r="K18" s="146"/>
      <c r="L18" s="128"/>
      <c r="M18" s="150" t="s">
        <v>53</v>
      </c>
      <c r="N18" s="151"/>
      <c r="O18" s="13"/>
      <c r="P18" s="13" t="s">
        <v>2</v>
      </c>
      <c r="Q18" s="13"/>
      <c r="R18" s="14"/>
      <c r="S18" s="13" t="s">
        <v>2</v>
      </c>
      <c r="T18" s="14"/>
      <c r="U18" s="22"/>
      <c r="V18" s="14" t="s">
        <v>2</v>
      </c>
      <c r="W18" s="14"/>
      <c r="X18" s="14" t="s">
        <v>2</v>
      </c>
      <c r="Y18" s="14"/>
      <c r="Z18" s="14" t="s">
        <v>2</v>
      </c>
      <c r="AA18" s="14"/>
      <c r="AB18" s="22"/>
      <c r="AC18" s="14"/>
      <c r="AD18" s="14"/>
      <c r="AE18" s="22"/>
      <c r="AF18" s="14"/>
      <c r="AG18" s="14"/>
      <c r="AH18" s="14"/>
      <c r="AI18" s="22"/>
      <c r="AJ18" s="14"/>
      <c r="AK18" s="14"/>
      <c r="AL18" s="14"/>
      <c r="AM18" s="22"/>
      <c r="AN18" s="153"/>
      <c r="AO18" s="153"/>
      <c r="AP18" s="153"/>
      <c r="AQ18" s="153"/>
      <c r="AR18" s="153"/>
      <c r="AS18" s="32"/>
      <c r="AT18" s="153"/>
      <c r="AU18" s="153"/>
      <c r="AV18" s="35"/>
      <c r="AW18" s="15" t="s">
        <v>373</v>
      </c>
    </row>
    <row r="19" spans="1:49" ht="33" customHeight="1" x14ac:dyDescent="0.25">
      <c r="A19" s="152"/>
      <c r="B19" s="146"/>
      <c r="C19" s="146"/>
      <c r="D19" s="146"/>
      <c r="E19" s="146"/>
      <c r="F19" s="146"/>
      <c r="G19" s="146"/>
      <c r="H19" s="146"/>
      <c r="I19" s="146"/>
      <c r="J19" s="146"/>
      <c r="K19" s="146"/>
      <c r="L19" s="128"/>
      <c r="M19" s="150"/>
      <c r="N19" s="151"/>
      <c r="O19" s="13"/>
      <c r="P19" s="13" t="s">
        <v>2</v>
      </c>
      <c r="Q19" s="13"/>
      <c r="R19" s="14"/>
      <c r="S19" s="13"/>
      <c r="T19" s="14" t="s">
        <v>2</v>
      </c>
      <c r="U19" s="22"/>
      <c r="V19" s="14" t="s">
        <v>2</v>
      </c>
      <c r="W19" s="14"/>
      <c r="X19" s="14" t="s">
        <v>2</v>
      </c>
      <c r="Y19" s="14"/>
      <c r="Z19" s="14" t="s">
        <v>2</v>
      </c>
      <c r="AA19" s="14"/>
      <c r="AB19" s="22"/>
      <c r="AC19" s="14" t="s">
        <v>2</v>
      </c>
      <c r="AD19" s="14"/>
      <c r="AE19" s="22"/>
      <c r="AF19" s="14"/>
      <c r="AG19" s="14" t="s">
        <v>2</v>
      </c>
      <c r="AH19" s="14"/>
      <c r="AI19" s="22"/>
      <c r="AJ19" s="14"/>
      <c r="AK19" s="14"/>
      <c r="AL19" s="14"/>
      <c r="AM19" s="22"/>
      <c r="AN19" s="153"/>
      <c r="AO19" s="153"/>
      <c r="AP19" s="153"/>
      <c r="AQ19" s="153"/>
      <c r="AR19" s="153"/>
      <c r="AS19" s="32"/>
      <c r="AT19" s="153"/>
      <c r="AU19" s="153"/>
      <c r="AV19" s="35"/>
      <c r="AW19" s="15" t="s">
        <v>501</v>
      </c>
    </row>
    <row r="20" spans="1:49" ht="33" customHeight="1" x14ac:dyDescent="0.25">
      <c r="A20" s="152"/>
      <c r="B20" s="146"/>
      <c r="C20" s="146"/>
      <c r="D20" s="146"/>
      <c r="E20" s="146"/>
      <c r="F20" s="146"/>
      <c r="G20" s="146"/>
      <c r="H20" s="146"/>
      <c r="I20" s="146"/>
      <c r="J20" s="146"/>
      <c r="K20" s="146"/>
      <c r="L20" s="128"/>
      <c r="M20" s="150" t="s">
        <v>356</v>
      </c>
      <c r="N20" s="151"/>
      <c r="O20" s="13"/>
      <c r="P20" s="13" t="s">
        <v>2</v>
      </c>
      <c r="Q20" s="13"/>
      <c r="R20" s="14"/>
      <c r="S20" s="13" t="s">
        <v>2</v>
      </c>
      <c r="T20" s="14"/>
      <c r="U20" s="22"/>
      <c r="V20" s="14" t="s">
        <v>2</v>
      </c>
      <c r="W20" s="14"/>
      <c r="X20" s="14" t="s">
        <v>2</v>
      </c>
      <c r="Y20" s="14"/>
      <c r="Z20" s="14" t="s">
        <v>2</v>
      </c>
      <c r="AA20" s="14"/>
      <c r="AB20" s="22"/>
      <c r="AC20" s="14"/>
      <c r="AD20" s="14"/>
      <c r="AE20" s="22"/>
      <c r="AF20" s="14"/>
      <c r="AG20" s="14"/>
      <c r="AH20" s="14"/>
      <c r="AI20" s="22"/>
      <c r="AJ20" s="14"/>
      <c r="AK20" s="14"/>
      <c r="AL20" s="14"/>
      <c r="AM20" s="22"/>
      <c r="AN20" s="153"/>
      <c r="AO20" s="153"/>
      <c r="AP20" s="153"/>
      <c r="AQ20" s="153"/>
      <c r="AR20" s="153"/>
      <c r="AS20" s="32"/>
      <c r="AT20" s="153"/>
      <c r="AU20" s="153"/>
      <c r="AV20" s="35"/>
      <c r="AW20" s="15" t="s">
        <v>373</v>
      </c>
    </row>
    <row r="21" spans="1:49" ht="33" customHeight="1" x14ac:dyDescent="0.25">
      <c r="A21" s="152"/>
      <c r="B21" s="146"/>
      <c r="C21" s="146"/>
      <c r="D21" s="146"/>
      <c r="E21" s="146"/>
      <c r="F21" s="146"/>
      <c r="G21" s="146"/>
      <c r="H21" s="146"/>
      <c r="I21" s="146"/>
      <c r="J21" s="146"/>
      <c r="K21" s="146"/>
      <c r="L21" s="128"/>
      <c r="M21" s="150"/>
      <c r="N21" s="151"/>
      <c r="O21" s="13"/>
      <c r="P21" s="13" t="s">
        <v>2</v>
      </c>
      <c r="Q21" s="13"/>
      <c r="R21" s="14"/>
      <c r="S21" s="13"/>
      <c r="T21" s="14" t="s">
        <v>2</v>
      </c>
      <c r="U21" s="22"/>
      <c r="V21" s="14" t="s">
        <v>2</v>
      </c>
      <c r="W21" s="14"/>
      <c r="X21" s="14" t="s">
        <v>2</v>
      </c>
      <c r="Y21" s="14"/>
      <c r="Z21" s="14" t="s">
        <v>2</v>
      </c>
      <c r="AA21" s="14"/>
      <c r="AB21" s="22"/>
      <c r="AC21" s="14" t="s">
        <v>2</v>
      </c>
      <c r="AD21" s="14"/>
      <c r="AE21" s="22"/>
      <c r="AF21" s="14"/>
      <c r="AG21" s="14" t="s">
        <v>2</v>
      </c>
      <c r="AH21" s="14"/>
      <c r="AI21" s="22"/>
      <c r="AJ21" s="14"/>
      <c r="AK21" s="14"/>
      <c r="AL21" s="14"/>
      <c r="AM21" s="22"/>
      <c r="AN21" s="153"/>
      <c r="AO21" s="153"/>
      <c r="AP21" s="153"/>
      <c r="AQ21" s="153"/>
      <c r="AR21" s="153"/>
      <c r="AS21" s="32"/>
      <c r="AT21" s="153"/>
      <c r="AU21" s="153"/>
      <c r="AV21" s="35"/>
      <c r="AW21" s="15" t="s">
        <v>501</v>
      </c>
    </row>
    <row r="22" spans="1:49" ht="33" customHeight="1" x14ac:dyDescent="0.25">
      <c r="A22" s="152"/>
      <c r="B22" s="146"/>
      <c r="C22" s="146"/>
      <c r="D22" s="146"/>
      <c r="E22" s="146"/>
      <c r="F22" s="146"/>
      <c r="G22" s="146"/>
      <c r="H22" s="146"/>
      <c r="I22" s="146"/>
      <c r="J22" s="146"/>
      <c r="K22" s="146"/>
      <c r="L22" s="128"/>
      <c r="M22" s="150" t="s">
        <v>356</v>
      </c>
      <c r="N22" s="151"/>
      <c r="O22" s="13"/>
      <c r="P22" s="13" t="s">
        <v>2</v>
      </c>
      <c r="Q22" s="13"/>
      <c r="R22" s="14"/>
      <c r="S22" s="13" t="s">
        <v>2</v>
      </c>
      <c r="T22" s="14"/>
      <c r="U22" s="22"/>
      <c r="V22" s="14" t="s">
        <v>2</v>
      </c>
      <c r="W22" s="14"/>
      <c r="X22" s="14" t="s">
        <v>2</v>
      </c>
      <c r="Y22" s="14"/>
      <c r="Z22" s="14" t="s">
        <v>2</v>
      </c>
      <c r="AA22" s="14"/>
      <c r="AB22" s="22"/>
      <c r="AC22" s="14"/>
      <c r="AD22" s="14"/>
      <c r="AE22" s="22"/>
      <c r="AF22" s="14"/>
      <c r="AG22" s="14"/>
      <c r="AH22" s="14"/>
      <c r="AI22" s="22"/>
      <c r="AJ22" s="14"/>
      <c r="AK22" s="14"/>
      <c r="AL22" s="14"/>
      <c r="AM22" s="22"/>
      <c r="AN22" s="153"/>
      <c r="AO22" s="153"/>
      <c r="AP22" s="153"/>
      <c r="AQ22" s="153"/>
      <c r="AR22" s="153"/>
      <c r="AS22" s="32"/>
      <c r="AT22" s="153"/>
      <c r="AU22" s="153"/>
      <c r="AV22" s="35"/>
      <c r="AW22" s="15" t="s">
        <v>373</v>
      </c>
    </row>
    <row r="23" spans="1:49" ht="33" customHeight="1" x14ac:dyDescent="0.25">
      <c r="A23" s="152"/>
      <c r="B23" s="146"/>
      <c r="C23" s="146"/>
      <c r="D23" s="146"/>
      <c r="E23" s="146"/>
      <c r="F23" s="146"/>
      <c r="G23" s="146"/>
      <c r="H23" s="146"/>
      <c r="I23" s="146"/>
      <c r="J23" s="146"/>
      <c r="K23" s="146"/>
      <c r="L23" s="128"/>
      <c r="M23" s="150"/>
      <c r="N23" s="151"/>
      <c r="O23" s="13"/>
      <c r="P23" s="13" t="s">
        <v>2</v>
      </c>
      <c r="Q23" s="13"/>
      <c r="R23" s="14"/>
      <c r="S23" s="13"/>
      <c r="T23" s="14" t="s">
        <v>2</v>
      </c>
      <c r="U23" s="22"/>
      <c r="V23" s="14" t="s">
        <v>2</v>
      </c>
      <c r="W23" s="14"/>
      <c r="X23" s="14" t="s">
        <v>2</v>
      </c>
      <c r="Y23" s="14"/>
      <c r="Z23" s="14" t="s">
        <v>2</v>
      </c>
      <c r="AA23" s="14"/>
      <c r="AB23" s="22"/>
      <c r="AC23" s="14" t="s">
        <v>2</v>
      </c>
      <c r="AD23" s="14"/>
      <c r="AE23" s="22"/>
      <c r="AF23" s="14"/>
      <c r="AG23" s="14" t="s">
        <v>2</v>
      </c>
      <c r="AH23" s="14"/>
      <c r="AI23" s="22"/>
      <c r="AJ23" s="14"/>
      <c r="AK23" s="14"/>
      <c r="AL23" s="14"/>
      <c r="AM23" s="22"/>
      <c r="AN23" s="153"/>
      <c r="AO23" s="153"/>
      <c r="AP23" s="153"/>
      <c r="AQ23" s="153"/>
      <c r="AR23" s="153"/>
      <c r="AS23" s="32"/>
      <c r="AT23" s="153"/>
      <c r="AU23" s="153"/>
      <c r="AV23" s="28"/>
      <c r="AW23" s="15" t="s">
        <v>502</v>
      </c>
    </row>
    <row r="24" spans="1:49" ht="33" customHeight="1" x14ac:dyDescent="0.25">
      <c r="A24" s="152" t="s">
        <v>503</v>
      </c>
      <c r="B24" s="146" t="s">
        <v>2</v>
      </c>
      <c r="C24" s="146"/>
      <c r="D24" s="146"/>
      <c r="E24" s="146"/>
      <c r="F24" s="146"/>
      <c r="G24" s="146"/>
      <c r="H24" s="146"/>
      <c r="I24" s="146" t="s">
        <v>2</v>
      </c>
      <c r="J24" s="146"/>
      <c r="K24" s="146"/>
      <c r="L24" s="128"/>
      <c r="M24" s="12" t="s">
        <v>360</v>
      </c>
      <c r="N24" s="32"/>
      <c r="O24" s="13"/>
      <c r="P24" s="13" t="s">
        <v>2</v>
      </c>
      <c r="Q24" s="13"/>
      <c r="R24" s="14"/>
      <c r="S24" s="13"/>
      <c r="T24" s="14" t="s">
        <v>2</v>
      </c>
      <c r="U24" s="22"/>
      <c r="V24" s="14" t="s">
        <v>2</v>
      </c>
      <c r="W24" s="14"/>
      <c r="X24" s="14" t="s">
        <v>2</v>
      </c>
      <c r="Y24" s="14"/>
      <c r="Z24" s="14" t="s">
        <v>2</v>
      </c>
      <c r="AA24" s="14"/>
      <c r="AB24" s="22"/>
      <c r="AC24" s="14" t="s">
        <v>2</v>
      </c>
      <c r="AD24" s="14"/>
      <c r="AE24" s="22"/>
      <c r="AF24" s="14"/>
      <c r="AG24" s="14" t="s">
        <v>2</v>
      </c>
      <c r="AH24" s="14"/>
      <c r="AI24" s="22"/>
      <c r="AJ24" s="14"/>
      <c r="AK24" s="14"/>
      <c r="AL24" s="14"/>
      <c r="AM24" s="22"/>
      <c r="AN24" s="153"/>
      <c r="AO24" s="153"/>
      <c r="AP24" s="153"/>
      <c r="AQ24" s="153"/>
      <c r="AR24" s="153"/>
      <c r="AS24" s="32"/>
      <c r="AT24" s="153"/>
      <c r="AU24" s="153"/>
      <c r="AV24" s="28"/>
      <c r="AW24" s="15" t="s">
        <v>504</v>
      </c>
    </row>
    <row r="25" spans="1:49" ht="33" customHeight="1" x14ac:dyDescent="0.25">
      <c r="A25" s="152"/>
      <c r="B25" s="146"/>
      <c r="C25" s="146"/>
      <c r="D25" s="146"/>
      <c r="E25" s="146"/>
      <c r="F25" s="146"/>
      <c r="G25" s="146"/>
      <c r="H25" s="146"/>
      <c r="I25" s="146"/>
      <c r="J25" s="146"/>
      <c r="K25" s="146"/>
      <c r="L25" s="128"/>
      <c r="M25" s="12" t="s">
        <v>359</v>
      </c>
      <c r="N25" s="32"/>
      <c r="O25" s="13"/>
      <c r="P25" s="13" t="s">
        <v>2</v>
      </c>
      <c r="Q25" s="13"/>
      <c r="R25" s="14"/>
      <c r="S25" s="13"/>
      <c r="T25" s="14" t="s">
        <v>2</v>
      </c>
      <c r="U25" s="22"/>
      <c r="V25" s="14" t="s">
        <v>2</v>
      </c>
      <c r="W25" s="14"/>
      <c r="X25" s="14" t="s">
        <v>2</v>
      </c>
      <c r="Y25" s="14"/>
      <c r="Z25" s="14" t="s">
        <v>2</v>
      </c>
      <c r="AA25" s="14"/>
      <c r="AB25" s="22"/>
      <c r="AC25" s="14" t="s">
        <v>2</v>
      </c>
      <c r="AD25" s="14"/>
      <c r="AE25" s="22"/>
      <c r="AF25" s="14"/>
      <c r="AG25" s="14" t="s">
        <v>2</v>
      </c>
      <c r="AH25" s="14"/>
      <c r="AI25" s="22"/>
      <c r="AJ25" s="14"/>
      <c r="AK25" s="14"/>
      <c r="AL25" s="14"/>
      <c r="AM25" s="22"/>
      <c r="AN25" s="153"/>
      <c r="AO25" s="153"/>
      <c r="AP25" s="153"/>
      <c r="AQ25" s="153"/>
      <c r="AR25" s="153"/>
      <c r="AS25" s="32"/>
      <c r="AT25" s="153"/>
      <c r="AU25" s="153"/>
      <c r="AV25" s="28"/>
      <c r="AW25" s="15" t="s">
        <v>505</v>
      </c>
    </row>
    <row r="26" spans="1:49" ht="33" customHeight="1" x14ac:dyDescent="0.25">
      <c r="A26" s="152"/>
      <c r="B26" s="146"/>
      <c r="C26" s="146"/>
      <c r="D26" s="146"/>
      <c r="E26" s="146"/>
      <c r="F26" s="146"/>
      <c r="G26" s="146"/>
      <c r="H26" s="146"/>
      <c r="I26" s="146"/>
      <c r="J26" s="146"/>
      <c r="K26" s="146"/>
      <c r="L26" s="128"/>
      <c r="M26" s="12" t="s">
        <v>358</v>
      </c>
      <c r="N26" s="32"/>
      <c r="O26" s="13"/>
      <c r="P26" s="13" t="s">
        <v>2</v>
      </c>
      <c r="Q26" s="13"/>
      <c r="R26" s="14"/>
      <c r="S26" s="13"/>
      <c r="T26" s="14" t="s">
        <v>2</v>
      </c>
      <c r="U26" s="22"/>
      <c r="V26" s="14" t="s">
        <v>2</v>
      </c>
      <c r="W26" s="14"/>
      <c r="X26" s="14" t="s">
        <v>2</v>
      </c>
      <c r="Y26" s="14"/>
      <c r="Z26" s="14" t="s">
        <v>2</v>
      </c>
      <c r="AA26" s="14"/>
      <c r="AB26" s="22"/>
      <c r="AC26" s="14" t="s">
        <v>2</v>
      </c>
      <c r="AD26" s="14"/>
      <c r="AE26" s="22"/>
      <c r="AF26" s="14"/>
      <c r="AG26" s="14" t="s">
        <v>2</v>
      </c>
      <c r="AH26" s="14"/>
      <c r="AI26" s="22"/>
      <c r="AJ26" s="14"/>
      <c r="AK26" s="14"/>
      <c r="AL26" s="14"/>
      <c r="AM26" s="22"/>
      <c r="AN26" s="153"/>
      <c r="AO26" s="153"/>
      <c r="AP26" s="153"/>
      <c r="AQ26" s="153"/>
      <c r="AR26" s="153"/>
      <c r="AS26" s="32"/>
      <c r="AT26" s="153"/>
      <c r="AU26" s="153"/>
      <c r="AV26" s="28"/>
      <c r="AW26" s="15" t="s">
        <v>504</v>
      </c>
    </row>
    <row r="27" spans="1:49" ht="33" customHeight="1" x14ac:dyDescent="0.25">
      <c r="A27" s="152" t="s">
        <v>54</v>
      </c>
      <c r="B27" s="146" t="s">
        <v>2</v>
      </c>
      <c r="C27" s="146"/>
      <c r="D27" s="146"/>
      <c r="E27" s="146"/>
      <c r="F27" s="146"/>
      <c r="G27" s="146"/>
      <c r="H27" s="146"/>
      <c r="I27" s="146" t="s">
        <v>2</v>
      </c>
      <c r="J27" s="146"/>
      <c r="K27" s="146"/>
      <c r="L27" s="128"/>
      <c r="M27" s="12" t="s">
        <v>55</v>
      </c>
      <c r="N27" s="32"/>
      <c r="O27" s="13"/>
      <c r="P27" s="13" t="s">
        <v>2</v>
      </c>
      <c r="Q27" s="13"/>
      <c r="R27" s="14"/>
      <c r="S27" s="13"/>
      <c r="T27" s="14" t="s">
        <v>2</v>
      </c>
      <c r="U27" s="22"/>
      <c r="V27" s="14" t="s">
        <v>2</v>
      </c>
      <c r="W27" s="14"/>
      <c r="X27" s="14" t="s">
        <v>2</v>
      </c>
      <c r="Y27" s="14"/>
      <c r="Z27" s="14" t="s">
        <v>2</v>
      </c>
      <c r="AA27" s="14"/>
      <c r="AB27" s="22"/>
      <c r="AC27" s="14" t="s">
        <v>2</v>
      </c>
      <c r="AD27" s="14"/>
      <c r="AE27" s="22"/>
      <c r="AF27" s="14"/>
      <c r="AG27" s="14" t="s">
        <v>2</v>
      </c>
      <c r="AH27" s="14"/>
      <c r="AI27" s="22"/>
      <c r="AJ27" s="14"/>
      <c r="AK27" s="14"/>
      <c r="AL27" s="14"/>
      <c r="AM27" s="22"/>
      <c r="AN27" s="153"/>
      <c r="AO27" s="153"/>
      <c r="AP27" s="153"/>
      <c r="AQ27" s="153"/>
      <c r="AR27" s="153"/>
      <c r="AS27" s="32"/>
      <c r="AT27" s="153"/>
      <c r="AU27" s="153"/>
      <c r="AV27" s="28"/>
      <c r="AW27" s="15" t="s">
        <v>506</v>
      </c>
    </row>
    <row r="28" spans="1:49" ht="33" customHeight="1" x14ac:dyDescent="0.25">
      <c r="A28" s="152"/>
      <c r="B28" s="146"/>
      <c r="C28" s="146"/>
      <c r="D28" s="146"/>
      <c r="E28" s="146"/>
      <c r="F28" s="146"/>
      <c r="G28" s="146"/>
      <c r="H28" s="146"/>
      <c r="I28" s="146"/>
      <c r="J28" s="146"/>
      <c r="K28" s="146"/>
      <c r="L28" s="128"/>
      <c r="M28" s="147" t="s">
        <v>169</v>
      </c>
      <c r="N28" s="151"/>
      <c r="O28" s="13"/>
      <c r="P28" s="13" t="s">
        <v>2</v>
      </c>
      <c r="Q28" s="13"/>
      <c r="R28" s="14"/>
      <c r="S28" s="13"/>
      <c r="T28" s="14" t="s">
        <v>2</v>
      </c>
      <c r="U28" s="22"/>
      <c r="V28" s="14" t="s">
        <v>2</v>
      </c>
      <c r="W28" s="14"/>
      <c r="X28" s="14" t="s">
        <v>2</v>
      </c>
      <c r="Y28" s="14"/>
      <c r="Z28" s="14" t="s">
        <v>2</v>
      </c>
      <c r="AA28" s="14"/>
      <c r="AB28" s="22"/>
      <c r="AC28" s="14" t="s">
        <v>2</v>
      </c>
      <c r="AD28" s="14"/>
      <c r="AE28" s="22"/>
      <c r="AF28" s="14"/>
      <c r="AG28" s="14" t="s">
        <v>2</v>
      </c>
      <c r="AH28" s="14"/>
      <c r="AI28" s="22"/>
      <c r="AJ28" s="14"/>
      <c r="AK28" s="14"/>
      <c r="AL28" s="14"/>
      <c r="AM28" s="22"/>
      <c r="AN28" s="153"/>
      <c r="AO28" s="153"/>
      <c r="AP28" s="153"/>
      <c r="AQ28" s="153"/>
      <c r="AR28" s="153"/>
      <c r="AS28" s="32"/>
      <c r="AT28" s="153"/>
      <c r="AU28" s="153"/>
      <c r="AV28" s="28"/>
      <c r="AW28" s="15" t="s">
        <v>507</v>
      </c>
    </row>
    <row r="29" spans="1:49" ht="33" customHeight="1" x14ac:dyDescent="0.25">
      <c r="A29" s="152"/>
      <c r="B29" s="146"/>
      <c r="C29" s="146"/>
      <c r="D29" s="146"/>
      <c r="E29" s="146"/>
      <c r="F29" s="146"/>
      <c r="G29" s="146"/>
      <c r="H29" s="146"/>
      <c r="I29" s="146"/>
      <c r="J29" s="146"/>
      <c r="K29" s="146"/>
      <c r="L29" s="128"/>
      <c r="M29" s="179"/>
      <c r="N29" s="151"/>
      <c r="O29" s="13"/>
      <c r="P29" s="13" t="s">
        <v>2</v>
      </c>
      <c r="Q29" s="13"/>
      <c r="R29" s="14"/>
      <c r="S29" s="13"/>
      <c r="T29" s="14" t="s">
        <v>2</v>
      </c>
      <c r="U29" s="22"/>
      <c r="V29" s="14" t="s">
        <v>2</v>
      </c>
      <c r="W29" s="14"/>
      <c r="X29" s="14" t="s">
        <v>2</v>
      </c>
      <c r="Y29" s="14"/>
      <c r="Z29" s="14" t="s">
        <v>2</v>
      </c>
      <c r="AA29" s="14"/>
      <c r="AB29" s="22"/>
      <c r="AC29" s="14" t="s">
        <v>2</v>
      </c>
      <c r="AD29" s="14"/>
      <c r="AE29" s="22"/>
      <c r="AF29" s="14"/>
      <c r="AG29" s="14" t="s">
        <v>2</v>
      </c>
      <c r="AH29" s="14"/>
      <c r="AI29" s="22"/>
      <c r="AJ29" s="14"/>
      <c r="AK29" s="14"/>
      <c r="AL29" s="14"/>
      <c r="AM29" s="22"/>
      <c r="AN29" s="153"/>
      <c r="AO29" s="153"/>
      <c r="AP29" s="153"/>
      <c r="AQ29" s="153"/>
      <c r="AR29" s="153"/>
      <c r="AS29" s="32"/>
      <c r="AT29" s="153"/>
      <c r="AU29" s="153"/>
      <c r="AV29" s="28"/>
      <c r="AW29" s="15" t="s">
        <v>508</v>
      </c>
    </row>
    <row r="30" spans="1:49" ht="33" customHeight="1" x14ac:dyDescent="0.25">
      <c r="A30" s="152"/>
      <c r="B30" s="146"/>
      <c r="C30" s="146"/>
      <c r="D30" s="146"/>
      <c r="E30" s="146"/>
      <c r="F30" s="146"/>
      <c r="G30" s="146"/>
      <c r="H30" s="146"/>
      <c r="I30" s="146"/>
      <c r="J30" s="146"/>
      <c r="K30" s="146"/>
      <c r="L30" s="128"/>
      <c r="M30" s="179"/>
      <c r="N30" s="151"/>
      <c r="O30" s="13"/>
      <c r="P30" s="13" t="s">
        <v>2</v>
      </c>
      <c r="Q30" s="13"/>
      <c r="R30" s="14"/>
      <c r="S30" s="13"/>
      <c r="T30" s="14" t="s">
        <v>2</v>
      </c>
      <c r="U30" s="22"/>
      <c r="V30" s="14" t="s">
        <v>2</v>
      </c>
      <c r="W30" s="14"/>
      <c r="X30" s="14" t="s">
        <v>2</v>
      </c>
      <c r="Y30" s="14"/>
      <c r="Z30" s="14"/>
      <c r="AA30" s="14" t="s">
        <v>2</v>
      </c>
      <c r="AB30" s="22"/>
      <c r="AC30" s="14" t="s">
        <v>2</v>
      </c>
      <c r="AD30" s="14"/>
      <c r="AE30" s="22"/>
      <c r="AF30" s="14"/>
      <c r="AG30" s="14" t="s">
        <v>2</v>
      </c>
      <c r="AH30" s="14"/>
      <c r="AI30" s="22"/>
      <c r="AJ30" s="14"/>
      <c r="AK30" s="14"/>
      <c r="AL30" s="14"/>
      <c r="AM30" s="22"/>
      <c r="AN30" s="153"/>
      <c r="AO30" s="153"/>
      <c r="AP30" s="153"/>
      <c r="AQ30" s="153"/>
      <c r="AR30" s="153"/>
      <c r="AS30" s="32"/>
      <c r="AT30" s="153"/>
      <c r="AU30" s="153"/>
      <c r="AV30" s="35"/>
      <c r="AW30" s="15" t="s">
        <v>509</v>
      </c>
    </row>
    <row r="31" spans="1:49" ht="33" customHeight="1" x14ac:dyDescent="0.25">
      <c r="A31" s="152"/>
      <c r="B31" s="146"/>
      <c r="C31" s="146"/>
      <c r="D31" s="146"/>
      <c r="E31" s="146"/>
      <c r="F31" s="146"/>
      <c r="G31" s="146"/>
      <c r="H31" s="146"/>
      <c r="I31" s="146"/>
      <c r="J31" s="146"/>
      <c r="K31" s="146"/>
      <c r="L31" s="128"/>
      <c r="M31" s="179"/>
      <c r="N31" s="151"/>
      <c r="O31" s="13"/>
      <c r="P31" s="13" t="s">
        <v>2</v>
      </c>
      <c r="Q31" s="13"/>
      <c r="R31" s="14"/>
      <c r="S31" s="13"/>
      <c r="T31" s="14" t="s">
        <v>2</v>
      </c>
      <c r="U31" s="22"/>
      <c r="V31" s="14" t="s">
        <v>2</v>
      </c>
      <c r="W31" s="14"/>
      <c r="X31" s="14" t="s">
        <v>2</v>
      </c>
      <c r="Y31" s="14"/>
      <c r="Z31" s="14"/>
      <c r="AA31" s="14" t="s">
        <v>2</v>
      </c>
      <c r="AB31" s="22"/>
      <c r="AC31" s="14" t="s">
        <v>2</v>
      </c>
      <c r="AD31" s="14"/>
      <c r="AE31" s="22"/>
      <c r="AF31" s="14"/>
      <c r="AG31" s="14" t="s">
        <v>2</v>
      </c>
      <c r="AH31" s="14"/>
      <c r="AI31" s="22"/>
      <c r="AJ31" s="14"/>
      <c r="AK31" s="14"/>
      <c r="AL31" s="14"/>
      <c r="AM31" s="22"/>
      <c r="AN31" s="153"/>
      <c r="AO31" s="153"/>
      <c r="AP31" s="153"/>
      <c r="AQ31" s="153"/>
      <c r="AR31" s="153"/>
      <c r="AS31" s="32"/>
      <c r="AT31" s="153"/>
      <c r="AU31" s="153"/>
      <c r="AV31" s="35"/>
      <c r="AW31" s="15" t="s">
        <v>510</v>
      </c>
    </row>
    <row r="32" spans="1:49" ht="33" customHeight="1" x14ac:dyDescent="0.25">
      <c r="A32" s="152"/>
      <c r="B32" s="146"/>
      <c r="C32" s="146"/>
      <c r="D32" s="146"/>
      <c r="E32" s="146"/>
      <c r="F32" s="146"/>
      <c r="G32" s="146"/>
      <c r="H32" s="146"/>
      <c r="I32" s="146"/>
      <c r="J32" s="146"/>
      <c r="K32" s="146"/>
      <c r="L32" s="128"/>
      <c r="M32" s="148"/>
      <c r="N32" s="151"/>
      <c r="O32" s="13"/>
      <c r="P32" s="13" t="s">
        <v>2</v>
      </c>
      <c r="Q32" s="13"/>
      <c r="R32" s="14"/>
      <c r="S32" s="13"/>
      <c r="T32" s="14" t="s">
        <v>2</v>
      </c>
      <c r="U32" s="22"/>
      <c r="V32" s="14" t="s">
        <v>2</v>
      </c>
      <c r="W32" s="14"/>
      <c r="X32" s="14" t="s">
        <v>2</v>
      </c>
      <c r="Y32" s="14"/>
      <c r="Z32" s="14"/>
      <c r="AA32" s="14" t="s">
        <v>2</v>
      </c>
      <c r="AB32" s="22"/>
      <c r="AC32" s="14" t="s">
        <v>2</v>
      </c>
      <c r="AD32" s="14"/>
      <c r="AE32" s="22"/>
      <c r="AF32" s="14"/>
      <c r="AG32" s="14" t="s">
        <v>2</v>
      </c>
      <c r="AH32" s="14"/>
      <c r="AI32" s="22"/>
      <c r="AJ32" s="14"/>
      <c r="AK32" s="14"/>
      <c r="AL32" s="14"/>
      <c r="AM32" s="22"/>
      <c r="AN32" s="153"/>
      <c r="AO32" s="153"/>
      <c r="AP32" s="153"/>
      <c r="AQ32" s="153"/>
      <c r="AR32" s="153"/>
      <c r="AS32" s="32"/>
      <c r="AT32" s="153"/>
      <c r="AU32" s="153"/>
      <c r="AV32" s="35"/>
      <c r="AW32" s="15" t="s">
        <v>511</v>
      </c>
    </row>
    <row r="33" spans="1:49" ht="33" customHeight="1" x14ac:dyDescent="0.25">
      <c r="A33" s="152" t="s">
        <v>56</v>
      </c>
      <c r="B33" s="146" t="s">
        <v>2</v>
      </c>
      <c r="C33" s="146"/>
      <c r="D33" s="146"/>
      <c r="E33" s="146"/>
      <c r="F33" s="146"/>
      <c r="G33" s="146"/>
      <c r="H33" s="146"/>
      <c r="I33" s="146" t="s">
        <v>2</v>
      </c>
      <c r="J33" s="146"/>
      <c r="K33" s="146"/>
      <c r="L33" s="128"/>
      <c r="M33" s="12" t="s">
        <v>170</v>
      </c>
      <c r="N33" s="32"/>
      <c r="O33" s="13"/>
      <c r="P33" s="13" t="s">
        <v>2</v>
      </c>
      <c r="Q33" s="13"/>
      <c r="R33" s="14"/>
      <c r="S33" s="13"/>
      <c r="T33" s="14" t="s">
        <v>2</v>
      </c>
      <c r="U33" s="22"/>
      <c r="V33" s="14" t="s">
        <v>2</v>
      </c>
      <c r="W33" s="14"/>
      <c r="X33" s="14" t="s">
        <v>2</v>
      </c>
      <c r="Y33" s="14"/>
      <c r="Z33" s="14" t="s">
        <v>2</v>
      </c>
      <c r="AA33" s="14"/>
      <c r="AB33" s="22"/>
      <c r="AC33" s="14" t="s">
        <v>2</v>
      </c>
      <c r="AD33" s="14"/>
      <c r="AE33" s="22"/>
      <c r="AF33" s="14"/>
      <c r="AG33" s="14" t="s">
        <v>2</v>
      </c>
      <c r="AH33" s="14"/>
      <c r="AI33" s="22"/>
      <c r="AJ33" s="14"/>
      <c r="AK33" s="14"/>
      <c r="AL33" s="14"/>
      <c r="AM33" s="22"/>
      <c r="AN33" s="153"/>
      <c r="AO33" s="153"/>
      <c r="AP33" s="153"/>
      <c r="AQ33" s="153"/>
      <c r="AR33" s="153"/>
      <c r="AS33" s="32"/>
      <c r="AT33" s="153"/>
      <c r="AU33" s="153"/>
      <c r="AV33" s="28"/>
      <c r="AW33" s="15" t="s">
        <v>512</v>
      </c>
    </row>
    <row r="34" spans="1:49" ht="33" customHeight="1" x14ac:dyDescent="0.25">
      <c r="A34" s="152"/>
      <c r="B34" s="146"/>
      <c r="C34" s="146"/>
      <c r="D34" s="146"/>
      <c r="E34" s="146"/>
      <c r="F34" s="146"/>
      <c r="G34" s="146"/>
      <c r="H34" s="146"/>
      <c r="I34" s="146"/>
      <c r="J34" s="146"/>
      <c r="K34" s="146"/>
      <c r="L34" s="128"/>
      <c r="M34" s="12" t="s">
        <v>53</v>
      </c>
      <c r="N34" s="32"/>
      <c r="O34" s="13"/>
      <c r="P34" s="13" t="s">
        <v>2</v>
      </c>
      <c r="Q34" s="13"/>
      <c r="R34" s="14"/>
      <c r="S34" s="13"/>
      <c r="T34" s="14" t="s">
        <v>2</v>
      </c>
      <c r="U34" s="22"/>
      <c r="V34" s="14" t="s">
        <v>2</v>
      </c>
      <c r="W34" s="14"/>
      <c r="X34" s="14" t="s">
        <v>2</v>
      </c>
      <c r="Y34" s="14"/>
      <c r="Z34" s="14" t="s">
        <v>2</v>
      </c>
      <c r="AA34" s="14"/>
      <c r="AB34" s="22"/>
      <c r="AC34" s="14" t="s">
        <v>2</v>
      </c>
      <c r="AD34" s="14"/>
      <c r="AE34" s="22"/>
      <c r="AF34" s="14"/>
      <c r="AG34" s="14" t="s">
        <v>2</v>
      </c>
      <c r="AH34" s="14"/>
      <c r="AI34" s="22"/>
      <c r="AJ34" s="14"/>
      <c r="AK34" s="14"/>
      <c r="AL34" s="14"/>
      <c r="AM34" s="22"/>
      <c r="AN34" s="153"/>
      <c r="AO34" s="153"/>
      <c r="AP34" s="153"/>
      <c r="AQ34" s="153"/>
      <c r="AR34" s="153"/>
      <c r="AS34" s="32"/>
      <c r="AT34" s="153"/>
      <c r="AU34" s="153"/>
      <c r="AV34" s="28"/>
      <c r="AW34" s="15" t="s">
        <v>513</v>
      </c>
    </row>
    <row r="35" spans="1:49" ht="33" customHeight="1" x14ac:dyDescent="0.25">
      <c r="A35" s="15" t="s">
        <v>57</v>
      </c>
      <c r="B35" s="13" t="s">
        <v>2</v>
      </c>
      <c r="C35" s="13"/>
      <c r="D35" s="13"/>
      <c r="E35" s="13"/>
      <c r="F35" s="13"/>
      <c r="G35" s="13"/>
      <c r="H35" s="13"/>
      <c r="I35" s="13" t="s">
        <v>2</v>
      </c>
      <c r="J35" s="13"/>
      <c r="K35" s="13"/>
      <c r="L35" s="128"/>
      <c r="M35" s="12" t="s">
        <v>55</v>
      </c>
      <c r="N35" s="32"/>
      <c r="O35" s="13"/>
      <c r="P35" s="13" t="s">
        <v>2</v>
      </c>
      <c r="Q35" s="13"/>
      <c r="R35" s="14"/>
      <c r="S35" s="13"/>
      <c r="T35" s="14" t="s">
        <v>2</v>
      </c>
      <c r="U35" s="22"/>
      <c r="V35" s="14" t="s">
        <v>2</v>
      </c>
      <c r="W35" s="14"/>
      <c r="X35" s="14" t="s">
        <v>2</v>
      </c>
      <c r="Y35" s="14"/>
      <c r="Z35" s="14"/>
      <c r="AA35" s="14" t="s">
        <v>2</v>
      </c>
      <c r="AB35" s="22"/>
      <c r="AC35" s="14" t="s">
        <v>2</v>
      </c>
      <c r="AD35" s="14"/>
      <c r="AE35" s="22"/>
      <c r="AF35" s="14"/>
      <c r="AG35" s="14" t="s">
        <v>2</v>
      </c>
      <c r="AH35" s="14"/>
      <c r="AI35" s="22"/>
      <c r="AJ35" s="14"/>
      <c r="AK35" s="14"/>
      <c r="AL35" s="14"/>
      <c r="AM35" s="22"/>
      <c r="AN35" s="153"/>
      <c r="AO35" s="153"/>
      <c r="AP35" s="153"/>
      <c r="AQ35" s="153"/>
      <c r="AR35" s="153"/>
      <c r="AS35" s="32"/>
      <c r="AT35" s="153"/>
      <c r="AU35" s="153"/>
      <c r="AV35" s="28"/>
      <c r="AW35" s="15" t="s">
        <v>441</v>
      </c>
    </row>
  </sheetData>
  <autoFilter ref="A13:AW35" xr:uid="{00000000-0009-0000-0000-000009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86">
    <mergeCell ref="A1:A4"/>
    <mergeCell ref="B1:AV1"/>
    <mergeCell ref="B2:AV2"/>
    <mergeCell ref="B3:AV3"/>
    <mergeCell ref="B4:AV4"/>
    <mergeCell ref="X13:Y14"/>
    <mergeCell ref="A13:A15"/>
    <mergeCell ref="B13:B15"/>
    <mergeCell ref="C13:K13"/>
    <mergeCell ref="L13:L15"/>
    <mergeCell ref="M13:M15"/>
    <mergeCell ref="N13:N15"/>
    <mergeCell ref="O13:Q14"/>
    <mergeCell ref="R13:T14"/>
    <mergeCell ref="U13:U15"/>
    <mergeCell ref="V13:W14"/>
    <mergeCell ref="AB13:AB15"/>
    <mergeCell ref="AC13:AD14"/>
    <mergeCell ref="AE13:AE15"/>
    <mergeCell ref="AF13:AH14"/>
    <mergeCell ref="AI13:AI15"/>
    <mergeCell ref="A24:A26"/>
    <mergeCell ref="B24:B26"/>
    <mergeCell ref="C24:C26"/>
    <mergeCell ref="D24:D26"/>
    <mergeCell ref="AW13:AW15"/>
    <mergeCell ref="C14:H14"/>
    <mergeCell ref="I14:I15"/>
    <mergeCell ref="J14:J15"/>
    <mergeCell ref="K14:K15"/>
    <mergeCell ref="AJ13:AL14"/>
    <mergeCell ref="AM13:AM15"/>
    <mergeCell ref="AN13:AO14"/>
    <mergeCell ref="AP13:AQ14"/>
    <mergeCell ref="AR13:AR14"/>
    <mergeCell ref="AT13:AU14"/>
    <mergeCell ref="Z13:AA14"/>
    <mergeCell ref="K16:K23"/>
    <mergeCell ref="A16:A23"/>
    <mergeCell ref="B16:B23"/>
    <mergeCell ref="C16:C23"/>
    <mergeCell ref="D16:D23"/>
    <mergeCell ref="E16:E23"/>
    <mergeCell ref="F16:F23"/>
    <mergeCell ref="G16:G23"/>
    <mergeCell ref="H16:H23"/>
    <mergeCell ref="I16:I23"/>
    <mergeCell ref="J16:J23"/>
    <mergeCell ref="M16:M17"/>
    <mergeCell ref="N16:N23"/>
    <mergeCell ref="AN17:AR35"/>
    <mergeCell ref="AT17:AU35"/>
    <mergeCell ref="M18:M19"/>
    <mergeCell ref="M20:M21"/>
    <mergeCell ref="M22:M23"/>
    <mergeCell ref="K24:K26"/>
    <mergeCell ref="A27:A32"/>
    <mergeCell ref="B27:B32"/>
    <mergeCell ref="C27:C32"/>
    <mergeCell ref="D27:D32"/>
    <mergeCell ref="E27:E32"/>
    <mergeCell ref="F27:F32"/>
    <mergeCell ref="G27:G32"/>
    <mergeCell ref="H27:H32"/>
    <mergeCell ref="I27:I32"/>
    <mergeCell ref="E24:E26"/>
    <mergeCell ref="F24:F26"/>
    <mergeCell ref="G24:G26"/>
    <mergeCell ref="H24:H26"/>
    <mergeCell ref="I24:I26"/>
    <mergeCell ref="J24:J26"/>
    <mergeCell ref="J27:J32"/>
    <mergeCell ref="K27:K32"/>
    <mergeCell ref="M28:M32"/>
    <mergeCell ref="N28:N32"/>
    <mergeCell ref="A33:A34"/>
    <mergeCell ref="B33:B34"/>
    <mergeCell ref="C33:C34"/>
    <mergeCell ref="D33:D34"/>
    <mergeCell ref="E33:E34"/>
    <mergeCell ref="F33:F34"/>
    <mergeCell ref="G33:G34"/>
    <mergeCell ref="H33:H34"/>
    <mergeCell ref="I33:I34"/>
    <mergeCell ref="J33:J34"/>
    <mergeCell ref="K33:K34"/>
  </mergeCells>
  <dataValidations count="3">
    <dataValidation type="list" allowBlank="1" showInputMessage="1" showErrorMessage="1" sqref="I27:K35 AS16:AS35 C16:G24 I16:K24 C27:G35" xr:uid="{00000000-0002-0000-0900-000000000000}">
      <formula1>$AY$1</formula1>
    </dataValidation>
    <dataValidation type="list" showInputMessage="1" showErrorMessage="1" sqref="AT16:AU16 O16:T35 AF16:AH35 V16:AA35 AC16:AD35 AJ16:AL35 AN16:AQ16" xr:uid="{00000000-0002-0000-0900-000001000000}">
      <formula1>$AY$1</formula1>
    </dataValidation>
    <dataValidation showInputMessage="1" showErrorMessage="1" sqref="AN17:AR35 N16:N22 N24:N28 N33:N35 AT17:AU35 B27 B24 B35 B33 B16:B22 AB16:AB35 AI16:AI35 U16:U35 AE16:AE35 AM16:AM35" xr:uid="{00000000-0002-0000-0900-000002000000}"/>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W24"/>
  <sheetViews>
    <sheetView showGridLines="0" zoomScale="85" zoomScaleNormal="85" workbookViewId="0">
      <pane xSplit="1" ySplit="15" topLeftCell="AN16" activePane="bottomRight" state="frozenSplit"/>
      <selection activeCell="AW22" sqref="AW22"/>
      <selection pane="topRight" activeCell="AW22" sqref="AW22"/>
      <selection pane="bottomLeft" activeCell="AW22" sqref="AW22"/>
      <selection pane="bottomRight" activeCell="B5" sqref="B1:AU1048576"/>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33" customHeight="1" x14ac:dyDescent="0.25">
      <c r="A16" s="152" t="s">
        <v>294</v>
      </c>
      <c r="B16" s="146" t="s">
        <v>2</v>
      </c>
      <c r="C16" s="146"/>
      <c r="D16" s="146"/>
      <c r="E16" s="146"/>
      <c r="F16" s="146"/>
      <c r="G16" s="146"/>
      <c r="H16" s="146"/>
      <c r="I16" s="146" t="s">
        <v>2</v>
      </c>
      <c r="J16" s="146"/>
      <c r="K16" s="146"/>
      <c r="L16" s="128"/>
      <c r="M16" s="12" t="s">
        <v>295</v>
      </c>
      <c r="N16" s="32"/>
      <c r="O16" s="13"/>
      <c r="P16" s="13" t="s">
        <v>2</v>
      </c>
      <c r="Q16" s="13"/>
      <c r="R16" s="14"/>
      <c r="S16" s="13" t="s">
        <v>2</v>
      </c>
      <c r="T16" s="14"/>
      <c r="U16" s="22"/>
      <c r="V16" s="14" t="s">
        <v>2</v>
      </c>
      <c r="W16" s="14"/>
      <c r="X16" s="14"/>
      <c r="Y16" s="14" t="s">
        <v>2</v>
      </c>
      <c r="Z16" s="14" t="s">
        <v>2</v>
      </c>
      <c r="AA16" s="14"/>
      <c r="AB16" s="22"/>
      <c r="AC16" s="14"/>
      <c r="AD16" s="14"/>
      <c r="AE16" s="22"/>
      <c r="AF16" s="14"/>
      <c r="AG16" s="14"/>
      <c r="AH16" s="14"/>
      <c r="AI16" s="22"/>
      <c r="AJ16" s="14"/>
      <c r="AK16" s="14"/>
      <c r="AL16" s="14"/>
      <c r="AM16" s="22"/>
      <c r="AN16" s="14"/>
      <c r="AO16" s="14" t="s">
        <v>2</v>
      </c>
      <c r="AP16" s="14"/>
      <c r="AQ16" s="14" t="s">
        <v>2</v>
      </c>
      <c r="AR16" s="14"/>
      <c r="AS16" s="32"/>
      <c r="AT16" s="14"/>
      <c r="AU16" s="14"/>
      <c r="AV16" s="35"/>
      <c r="AW16" s="15" t="s">
        <v>525</v>
      </c>
    </row>
    <row r="17" spans="1:49" ht="33" customHeight="1" x14ac:dyDescent="0.25">
      <c r="A17" s="152"/>
      <c r="B17" s="146"/>
      <c r="C17" s="146"/>
      <c r="D17" s="146"/>
      <c r="E17" s="146"/>
      <c r="F17" s="146"/>
      <c r="G17" s="146"/>
      <c r="H17" s="146"/>
      <c r="I17" s="146"/>
      <c r="J17" s="146"/>
      <c r="K17" s="146"/>
      <c r="L17" s="128"/>
      <c r="M17" s="12" t="s">
        <v>296</v>
      </c>
      <c r="N17" s="32"/>
      <c r="O17" s="13"/>
      <c r="P17" s="13" t="s">
        <v>2</v>
      </c>
      <c r="Q17" s="13"/>
      <c r="R17" s="14"/>
      <c r="S17" s="13" t="s">
        <v>2</v>
      </c>
      <c r="T17" s="14"/>
      <c r="U17" s="22"/>
      <c r="V17" s="14" t="s">
        <v>2</v>
      </c>
      <c r="W17" s="14"/>
      <c r="X17" s="14"/>
      <c r="Y17" s="14" t="s">
        <v>2</v>
      </c>
      <c r="Z17" s="14" t="s">
        <v>2</v>
      </c>
      <c r="AA17" s="14"/>
      <c r="AB17" s="22"/>
      <c r="AC17" s="14"/>
      <c r="AD17" s="14"/>
      <c r="AE17" s="22"/>
      <c r="AF17" s="14"/>
      <c r="AG17" s="14"/>
      <c r="AH17" s="14"/>
      <c r="AI17" s="22"/>
      <c r="AJ17" s="14"/>
      <c r="AK17" s="14"/>
      <c r="AL17" s="14"/>
      <c r="AM17" s="22"/>
      <c r="AN17" s="153"/>
      <c r="AO17" s="153"/>
      <c r="AP17" s="153"/>
      <c r="AQ17" s="153"/>
      <c r="AR17" s="153"/>
      <c r="AS17" s="32"/>
      <c r="AT17" s="178"/>
      <c r="AU17" s="178"/>
      <c r="AV17" s="28"/>
      <c r="AW17" s="15" t="s">
        <v>526</v>
      </c>
    </row>
    <row r="18" spans="1:49" ht="33" customHeight="1" x14ac:dyDescent="0.25">
      <c r="A18" s="152"/>
      <c r="B18" s="146"/>
      <c r="C18" s="146"/>
      <c r="D18" s="146"/>
      <c r="E18" s="146"/>
      <c r="F18" s="146"/>
      <c r="G18" s="146"/>
      <c r="H18" s="146"/>
      <c r="I18" s="146"/>
      <c r="J18" s="146"/>
      <c r="K18" s="146"/>
      <c r="L18" s="128"/>
      <c r="M18" s="12" t="s">
        <v>297</v>
      </c>
      <c r="N18" s="32"/>
      <c r="O18" s="13"/>
      <c r="P18" s="13" t="s">
        <v>2</v>
      </c>
      <c r="Q18" s="13"/>
      <c r="R18" s="14"/>
      <c r="S18" s="13" t="s">
        <v>2</v>
      </c>
      <c r="T18" s="14"/>
      <c r="U18" s="22"/>
      <c r="V18" s="14" t="s">
        <v>2</v>
      </c>
      <c r="W18" s="14"/>
      <c r="X18" s="14"/>
      <c r="Y18" s="14" t="s">
        <v>2</v>
      </c>
      <c r="Z18" s="14" t="s">
        <v>2</v>
      </c>
      <c r="AA18" s="14"/>
      <c r="AB18" s="22"/>
      <c r="AC18" s="14"/>
      <c r="AD18" s="14"/>
      <c r="AE18" s="22"/>
      <c r="AF18" s="14"/>
      <c r="AG18" s="14"/>
      <c r="AH18" s="14"/>
      <c r="AI18" s="22"/>
      <c r="AJ18" s="14"/>
      <c r="AK18" s="14"/>
      <c r="AL18" s="14"/>
      <c r="AM18" s="22"/>
      <c r="AN18" s="153"/>
      <c r="AO18" s="153"/>
      <c r="AP18" s="153"/>
      <c r="AQ18" s="153"/>
      <c r="AR18" s="153"/>
      <c r="AS18" s="32"/>
      <c r="AT18" s="178"/>
      <c r="AU18" s="178"/>
      <c r="AV18" s="28"/>
      <c r="AW18" s="15" t="s">
        <v>527</v>
      </c>
    </row>
    <row r="19" spans="1:49" ht="33" customHeight="1" x14ac:dyDescent="0.25">
      <c r="A19" s="152"/>
      <c r="B19" s="146"/>
      <c r="C19" s="146"/>
      <c r="D19" s="146"/>
      <c r="E19" s="146"/>
      <c r="F19" s="146"/>
      <c r="G19" s="146"/>
      <c r="H19" s="146"/>
      <c r="I19" s="146"/>
      <c r="J19" s="146"/>
      <c r="K19" s="146"/>
      <c r="L19" s="128"/>
      <c r="M19" s="12" t="s">
        <v>298</v>
      </c>
      <c r="N19" s="32"/>
      <c r="O19" s="13"/>
      <c r="P19" s="13" t="s">
        <v>2</v>
      </c>
      <c r="Q19" s="13"/>
      <c r="R19" s="14"/>
      <c r="S19" s="13" t="s">
        <v>2</v>
      </c>
      <c r="T19" s="14"/>
      <c r="U19" s="22"/>
      <c r="V19" s="14" t="s">
        <v>2</v>
      </c>
      <c r="W19" s="14"/>
      <c r="X19" s="14"/>
      <c r="Y19" s="14" t="s">
        <v>2</v>
      </c>
      <c r="Z19" s="14" t="s">
        <v>2</v>
      </c>
      <c r="AA19" s="14"/>
      <c r="AB19" s="22"/>
      <c r="AC19" s="14"/>
      <c r="AD19" s="14"/>
      <c r="AE19" s="22"/>
      <c r="AF19" s="14"/>
      <c r="AG19" s="14"/>
      <c r="AH19" s="14"/>
      <c r="AI19" s="22"/>
      <c r="AJ19" s="14"/>
      <c r="AK19" s="14"/>
      <c r="AL19" s="14"/>
      <c r="AM19" s="22"/>
      <c r="AN19" s="153"/>
      <c r="AO19" s="153"/>
      <c r="AP19" s="153"/>
      <c r="AQ19" s="153"/>
      <c r="AR19" s="153"/>
      <c r="AS19" s="32"/>
      <c r="AT19" s="178"/>
      <c r="AU19" s="178"/>
      <c r="AV19" s="28"/>
      <c r="AW19" s="15" t="s">
        <v>527</v>
      </c>
    </row>
    <row r="20" spans="1:49" ht="33" customHeight="1" x14ac:dyDescent="0.25">
      <c r="A20" s="152" t="s">
        <v>299</v>
      </c>
      <c r="B20" s="146" t="s">
        <v>536</v>
      </c>
      <c r="C20" s="146"/>
      <c r="D20" s="146"/>
      <c r="E20" s="146"/>
      <c r="F20" s="146"/>
      <c r="G20" s="146"/>
      <c r="H20" s="146"/>
      <c r="I20" s="146" t="s">
        <v>2</v>
      </c>
      <c r="J20" s="146"/>
      <c r="K20" s="146"/>
      <c r="L20" s="128"/>
      <c r="M20" s="12" t="s">
        <v>300</v>
      </c>
      <c r="N20" s="32"/>
      <c r="O20" s="13"/>
      <c r="P20" s="13" t="s">
        <v>2</v>
      </c>
      <c r="Q20" s="13"/>
      <c r="R20" s="14"/>
      <c r="S20" s="13" t="s">
        <v>2</v>
      </c>
      <c r="T20" s="14"/>
      <c r="U20" s="22"/>
      <c r="V20" s="14" t="s">
        <v>2</v>
      </c>
      <c r="W20" s="14"/>
      <c r="X20" s="14"/>
      <c r="Y20" s="14" t="s">
        <v>2</v>
      </c>
      <c r="Z20" s="14" t="s">
        <v>2</v>
      </c>
      <c r="AA20" s="14"/>
      <c r="AB20" s="22"/>
      <c r="AC20" s="14"/>
      <c r="AD20" s="14"/>
      <c r="AE20" s="22"/>
      <c r="AF20" s="14"/>
      <c r="AG20" s="14"/>
      <c r="AH20" s="14"/>
      <c r="AI20" s="22"/>
      <c r="AJ20" s="14"/>
      <c r="AK20" s="14"/>
      <c r="AL20" s="14"/>
      <c r="AM20" s="22"/>
      <c r="AN20" s="153"/>
      <c r="AO20" s="153"/>
      <c r="AP20" s="153"/>
      <c r="AQ20" s="153"/>
      <c r="AR20" s="153"/>
      <c r="AS20" s="32"/>
      <c r="AT20" s="178"/>
      <c r="AU20" s="178"/>
      <c r="AV20" s="28"/>
      <c r="AW20" s="15" t="s">
        <v>527</v>
      </c>
    </row>
    <row r="21" spans="1:49" ht="33" customHeight="1" x14ac:dyDescent="0.25">
      <c r="A21" s="152"/>
      <c r="B21" s="146"/>
      <c r="C21" s="146"/>
      <c r="D21" s="146"/>
      <c r="E21" s="146"/>
      <c r="F21" s="146"/>
      <c r="G21" s="146"/>
      <c r="H21" s="146"/>
      <c r="I21" s="146"/>
      <c r="J21" s="146"/>
      <c r="K21" s="146"/>
      <c r="L21" s="128"/>
      <c r="M21" s="12" t="s">
        <v>301</v>
      </c>
      <c r="N21" s="32"/>
      <c r="O21" s="13"/>
      <c r="P21" s="13" t="s">
        <v>2</v>
      </c>
      <c r="Q21" s="13"/>
      <c r="R21" s="14"/>
      <c r="S21" s="13" t="s">
        <v>2</v>
      </c>
      <c r="T21" s="14"/>
      <c r="U21" s="22"/>
      <c r="V21" s="14" t="s">
        <v>2</v>
      </c>
      <c r="W21" s="14"/>
      <c r="X21" s="14"/>
      <c r="Y21" s="14" t="s">
        <v>2</v>
      </c>
      <c r="Z21" s="14" t="s">
        <v>2</v>
      </c>
      <c r="AA21" s="14"/>
      <c r="AB21" s="22"/>
      <c r="AC21" s="14"/>
      <c r="AD21" s="14"/>
      <c r="AE21" s="22"/>
      <c r="AF21" s="14"/>
      <c r="AG21" s="14"/>
      <c r="AH21" s="14"/>
      <c r="AI21" s="22"/>
      <c r="AJ21" s="14"/>
      <c r="AK21" s="14"/>
      <c r="AL21" s="14"/>
      <c r="AM21" s="22"/>
      <c r="AN21" s="153"/>
      <c r="AO21" s="153"/>
      <c r="AP21" s="153"/>
      <c r="AQ21" s="153"/>
      <c r="AR21" s="153"/>
      <c r="AS21" s="32"/>
      <c r="AT21" s="178"/>
      <c r="AU21" s="178"/>
      <c r="AV21" s="28"/>
      <c r="AW21" s="15" t="s">
        <v>527</v>
      </c>
    </row>
    <row r="22" spans="1:49" ht="33" customHeight="1" x14ac:dyDescent="0.25">
      <c r="A22" s="152" t="s">
        <v>302</v>
      </c>
      <c r="B22" s="146" t="s">
        <v>536</v>
      </c>
      <c r="C22" s="146"/>
      <c r="D22" s="146"/>
      <c r="E22" s="146"/>
      <c r="F22" s="146"/>
      <c r="G22" s="146"/>
      <c r="H22" s="146"/>
      <c r="I22" s="146" t="s">
        <v>2</v>
      </c>
      <c r="J22" s="146"/>
      <c r="K22" s="146"/>
      <c r="L22" s="128"/>
      <c r="M22" s="12" t="s">
        <v>303</v>
      </c>
      <c r="N22" s="32"/>
      <c r="O22" s="13"/>
      <c r="P22" s="13" t="s">
        <v>2</v>
      </c>
      <c r="Q22" s="13"/>
      <c r="R22" s="14"/>
      <c r="S22" s="13" t="s">
        <v>2</v>
      </c>
      <c r="T22" s="14"/>
      <c r="U22" s="22"/>
      <c r="V22" s="14" t="s">
        <v>2</v>
      </c>
      <c r="W22" s="14"/>
      <c r="X22" s="14"/>
      <c r="Y22" s="14" t="s">
        <v>2</v>
      </c>
      <c r="Z22" s="14" t="s">
        <v>2</v>
      </c>
      <c r="AA22" s="14"/>
      <c r="AB22" s="22"/>
      <c r="AC22" s="14"/>
      <c r="AD22" s="14"/>
      <c r="AE22" s="22"/>
      <c r="AF22" s="14"/>
      <c r="AG22" s="14"/>
      <c r="AH22" s="14"/>
      <c r="AI22" s="22"/>
      <c r="AJ22" s="14"/>
      <c r="AK22" s="14"/>
      <c r="AL22" s="14"/>
      <c r="AM22" s="22"/>
      <c r="AN22" s="153"/>
      <c r="AO22" s="153"/>
      <c r="AP22" s="153"/>
      <c r="AQ22" s="153"/>
      <c r="AR22" s="153"/>
      <c r="AS22" s="32"/>
      <c r="AT22" s="178"/>
      <c r="AU22" s="178"/>
      <c r="AV22" s="28"/>
      <c r="AW22" s="15" t="s">
        <v>527</v>
      </c>
    </row>
    <row r="23" spans="1:49" ht="33" customHeight="1" x14ac:dyDescent="0.25">
      <c r="A23" s="152"/>
      <c r="B23" s="146"/>
      <c r="C23" s="146"/>
      <c r="D23" s="146"/>
      <c r="E23" s="146"/>
      <c r="F23" s="146"/>
      <c r="G23" s="146"/>
      <c r="H23" s="146"/>
      <c r="I23" s="146"/>
      <c r="J23" s="146"/>
      <c r="K23" s="146"/>
      <c r="L23" s="128"/>
      <c r="M23" s="147" t="s">
        <v>304</v>
      </c>
      <c r="N23" s="151"/>
      <c r="O23" s="13"/>
      <c r="P23" s="13" t="s">
        <v>2</v>
      </c>
      <c r="Q23" s="13"/>
      <c r="R23" s="14"/>
      <c r="S23" s="13" t="s">
        <v>2</v>
      </c>
      <c r="T23" s="14"/>
      <c r="U23" s="22"/>
      <c r="V23" s="14" t="s">
        <v>2</v>
      </c>
      <c r="W23" s="14"/>
      <c r="X23" s="14"/>
      <c r="Y23" s="14" t="s">
        <v>2</v>
      </c>
      <c r="Z23" s="14" t="s">
        <v>2</v>
      </c>
      <c r="AA23" s="14"/>
      <c r="AB23" s="22"/>
      <c r="AC23" s="14"/>
      <c r="AD23" s="14"/>
      <c r="AE23" s="22"/>
      <c r="AF23" s="14"/>
      <c r="AG23" s="14"/>
      <c r="AH23" s="14"/>
      <c r="AI23" s="22"/>
      <c r="AJ23" s="14"/>
      <c r="AK23" s="14"/>
      <c r="AL23" s="14"/>
      <c r="AM23" s="22"/>
      <c r="AN23" s="153"/>
      <c r="AO23" s="153"/>
      <c r="AP23" s="153"/>
      <c r="AQ23" s="153"/>
      <c r="AR23" s="153"/>
      <c r="AS23" s="32"/>
      <c r="AT23" s="178"/>
      <c r="AU23" s="178"/>
      <c r="AV23" s="28"/>
      <c r="AW23" s="15" t="s">
        <v>527</v>
      </c>
    </row>
    <row r="24" spans="1:49" ht="33" customHeight="1" x14ac:dyDescent="0.25">
      <c r="A24" s="152"/>
      <c r="B24" s="146"/>
      <c r="C24" s="146"/>
      <c r="D24" s="146"/>
      <c r="E24" s="146"/>
      <c r="F24" s="146"/>
      <c r="G24" s="146"/>
      <c r="H24" s="146"/>
      <c r="I24" s="146"/>
      <c r="J24" s="146"/>
      <c r="K24" s="146"/>
      <c r="L24" s="128"/>
      <c r="M24" s="148"/>
      <c r="N24" s="151"/>
      <c r="O24" s="13"/>
      <c r="P24" s="13" t="s">
        <v>2</v>
      </c>
      <c r="Q24" s="13"/>
      <c r="R24" s="14"/>
      <c r="S24" s="13" t="s">
        <v>2</v>
      </c>
      <c r="T24" s="14"/>
      <c r="U24" s="22"/>
      <c r="V24" s="14" t="s">
        <v>2</v>
      </c>
      <c r="W24" s="14"/>
      <c r="X24" s="14"/>
      <c r="Y24" s="14" t="s">
        <v>2</v>
      </c>
      <c r="Z24" s="14" t="s">
        <v>2</v>
      </c>
      <c r="AA24" s="14"/>
      <c r="AB24" s="22"/>
      <c r="AC24" s="14"/>
      <c r="AD24" s="14"/>
      <c r="AE24" s="22"/>
      <c r="AF24" s="14"/>
      <c r="AG24" s="14"/>
      <c r="AH24" s="14"/>
      <c r="AI24" s="22"/>
      <c r="AJ24" s="14"/>
      <c r="AK24" s="14"/>
      <c r="AL24" s="14"/>
      <c r="AM24" s="22"/>
      <c r="AN24" s="153"/>
      <c r="AO24" s="153"/>
      <c r="AP24" s="153"/>
      <c r="AQ24" s="153"/>
      <c r="AR24" s="153"/>
      <c r="AS24" s="32"/>
      <c r="AT24" s="178"/>
      <c r="AU24" s="178"/>
      <c r="AV24" s="28"/>
      <c r="AW24" s="15" t="s">
        <v>527</v>
      </c>
    </row>
  </sheetData>
  <autoFilter ref="A13:AW24" xr:uid="{00000000-0009-0000-0000-00000A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70">
    <mergeCell ref="A1:A4"/>
    <mergeCell ref="B1:AV1"/>
    <mergeCell ref="B2:AV2"/>
    <mergeCell ref="B3:AV3"/>
    <mergeCell ref="B4:AV4"/>
    <mergeCell ref="X13:Y14"/>
    <mergeCell ref="A13:A15"/>
    <mergeCell ref="B13:B15"/>
    <mergeCell ref="C13:K13"/>
    <mergeCell ref="L13:L15"/>
    <mergeCell ref="M13:M15"/>
    <mergeCell ref="N13:N15"/>
    <mergeCell ref="O13:Q14"/>
    <mergeCell ref="R13:T14"/>
    <mergeCell ref="U13:U15"/>
    <mergeCell ref="V13:W14"/>
    <mergeCell ref="AB13:AB15"/>
    <mergeCell ref="AC13:AD14"/>
    <mergeCell ref="AE13:AE15"/>
    <mergeCell ref="AF13:AH14"/>
    <mergeCell ref="AI13:AI15"/>
    <mergeCell ref="A16:A19"/>
    <mergeCell ref="B16:B19"/>
    <mergeCell ref="C16:C19"/>
    <mergeCell ref="D16:D19"/>
    <mergeCell ref="AW13:AW15"/>
    <mergeCell ref="C14:H14"/>
    <mergeCell ref="I14:I15"/>
    <mergeCell ref="J14:J15"/>
    <mergeCell ref="K14:K15"/>
    <mergeCell ref="AJ13:AL14"/>
    <mergeCell ref="AM13:AM15"/>
    <mergeCell ref="AN13:AO14"/>
    <mergeCell ref="AP13:AQ14"/>
    <mergeCell ref="AR13:AR14"/>
    <mergeCell ref="AT13:AU14"/>
    <mergeCell ref="Z13:AA14"/>
    <mergeCell ref="K16:K19"/>
    <mergeCell ref="AN17:AR24"/>
    <mergeCell ref="AT17:AU24"/>
    <mergeCell ref="A20:A21"/>
    <mergeCell ref="B20:B21"/>
    <mergeCell ref="C20:C21"/>
    <mergeCell ref="D20:D21"/>
    <mergeCell ref="E20:E21"/>
    <mergeCell ref="F20:F21"/>
    <mergeCell ref="G20:G21"/>
    <mergeCell ref="E16:E19"/>
    <mergeCell ref="F16:F19"/>
    <mergeCell ref="G16:G19"/>
    <mergeCell ref="H16:H19"/>
    <mergeCell ref="I16:I19"/>
    <mergeCell ref="J16:J19"/>
    <mergeCell ref="H20:H21"/>
    <mergeCell ref="I20:I21"/>
    <mergeCell ref="J20:J21"/>
    <mergeCell ref="K20:K21"/>
    <mergeCell ref="A22:A24"/>
    <mergeCell ref="B22:B24"/>
    <mergeCell ref="C22:C24"/>
    <mergeCell ref="D22:D24"/>
    <mergeCell ref="E22:E24"/>
    <mergeCell ref="F22:F24"/>
    <mergeCell ref="N23:N24"/>
    <mergeCell ref="G22:G24"/>
    <mergeCell ref="H22:H24"/>
    <mergeCell ref="I22:I24"/>
    <mergeCell ref="J22:J24"/>
    <mergeCell ref="K22:K24"/>
    <mergeCell ref="M23:M24"/>
  </mergeCells>
  <dataValidations count="3">
    <dataValidation showInputMessage="1" showErrorMessage="1" sqref="AN17 B22 B20 B16 AB16:AB24 AI16:AI24 U16:U24 AE16:AE24 AM16:AM24 N16:N23" xr:uid="{00000000-0002-0000-0A00-000000000000}"/>
    <dataValidation type="list" showInputMessage="1" showErrorMessage="1" sqref="AT16:AU16 O16:T24 AF16:AH24 V16:AA24 AC16:AD24 AJ16:AL24 AN16:AQ16" xr:uid="{00000000-0002-0000-0A00-000001000000}">
      <formula1>$AY$1</formula1>
    </dataValidation>
    <dataValidation type="list" allowBlank="1" showInputMessage="1" showErrorMessage="1" sqref="AS16 I16:K24 C16:G24" xr:uid="{00000000-0002-0000-0A00-000002000000}">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W28"/>
  <sheetViews>
    <sheetView showGridLines="0" zoomScale="85" zoomScaleNormal="85" workbookViewId="0">
      <pane xSplit="1" ySplit="15" topLeftCell="P19" activePane="bottomRight" state="frozenSplit"/>
      <selection activeCell="AW22" sqref="AW22"/>
      <selection pane="topRight" activeCell="AW22" sqref="AW22"/>
      <selection pane="bottomLeft" activeCell="AW22" sqref="AW22"/>
      <selection pane="bottomRight" activeCell="P23" sqref="P23"/>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customHeight="1"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205" t="s">
        <v>13</v>
      </c>
      <c r="B13" s="173" t="s">
        <v>13</v>
      </c>
      <c r="C13" s="166" t="s">
        <v>14</v>
      </c>
      <c r="D13" s="167"/>
      <c r="E13" s="167"/>
      <c r="F13" s="167"/>
      <c r="G13" s="167"/>
      <c r="H13" s="167"/>
      <c r="I13" s="167"/>
      <c r="J13" s="167"/>
      <c r="K13" s="168"/>
      <c r="L13" s="169"/>
      <c r="M13" s="173" t="s">
        <v>15</v>
      </c>
      <c r="N13" s="162"/>
      <c r="O13" s="174" t="s">
        <v>16</v>
      </c>
      <c r="P13" s="197"/>
      <c r="Q13" s="175"/>
      <c r="R13" s="199" t="s">
        <v>97</v>
      </c>
      <c r="S13" s="200"/>
      <c r="T13" s="201"/>
      <c r="U13" s="165"/>
      <c r="V13" s="199" t="s">
        <v>18</v>
      </c>
      <c r="W13" s="201"/>
      <c r="X13" s="199" t="s">
        <v>19</v>
      </c>
      <c r="Y13" s="201"/>
      <c r="Z13" s="174" t="s">
        <v>20</v>
      </c>
      <c r="AA13" s="175"/>
      <c r="AB13" s="162"/>
      <c r="AC13" s="174" t="s">
        <v>21</v>
      </c>
      <c r="AD13" s="175"/>
      <c r="AE13" s="165"/>
      <c r="AF13" s="155" t="s">
        <v>22</v>
      </c>
      <c r="AG13" s="156"/>
      <c r="AH13" s="157"/>
      <c r="AI13" s="165"/>
      <c r="AJ13" s="155" t="s">
        <v>23</v>
      </c>
      <c r="AK13" s="156"/>
      <c r="AL13" s="157"/>
      <c r="AM13" s="165"/>
      <c r="AN13" s="155" t="s">
        <v>24</v>
      </c>
      <c r="AO13" s="157"/>
      <c r="AP13" s="155" t="s">
        <v>25</v>
      </c>
      <c r="AQ13" s="157"/>
      <c r="AR13" s="173" t="s">
        <v>26</v>
      </c>
      <c r="AS13" s="26"/>
      <c r="AT13" s="155" t="s">
        <v>28</v>
      </c>
      <c r="AU13" s="157"/>
      <c r="AV13" s="27"/>
      <c r="AW13" s="173" t="s">
        <v>29</v>
      </c>
    </row>
    <row r="14" spans="1:49" s="11" customFormat="1" ht="12.75" x14ac:dyDescent="0.2">
      <c r="A14" s="206"/>
      <c r="B14" s="195"/>
      <c r="C14" s="166" t="s">
        <v>30</v>
      </c>
      <c r="D14" s="167"/>
      <c r="E14" s="167"/>
      <c r="F14" s="167"/>
      <c r="G14" s="167"/>
      <c r="H14" s="168"/>
      <c r="I14" s="173" t="s">
        <v>31</v>
      </c>
      <c r="J14" s="173" t="s">
        <v>32</v>
      </c>
      <c r="K14" s="173" t="s">
        <v>33</v>
      </c>
      <c r="L14" s="169"/>
      <c r="M14" s="195"/>
      <c r="N14" s="162"/>
      <c r="O14" s="176"/>
      <c r="P14" s="198"/>
      <c r="Q14" s="177"/>
      <c r="R14" s="202"/>
      <c r="S14" s="203"/>
      <c r="T14" s="204"/>
      <c r="U14" s="165"/>
      <c r="V14" s="202"/>
      <c r="W14" s="204"/>
      <c r="X14" s="202"/>
      <c r="Y14" s="204"/>
      <c r="Z14" s="176"/>
      <c r="AA14" s="177"/>
      <c r="AB14" s="162"/>
      <c r="AC14" s="176"/>
      <c r="AD14" s="177"/>
      <c r="AE14" s="165"/>
      <c r="AF14" s="158"/>
      <c r="AG14" s="159"/>
      <c r="AH14" s="160"/>
      <c r="AI14" s="165"/>
      <c r="AJ14" s="158"/>
      <c r="AK14" s="159"/>
      <c r="AL14" s="160"/>
      <c r="AM14" s="165"/>
      <c r="AN14" s="158"/>
      <c r="AO14" s="160"/>
      <c r="AP14" s="158"/>
      <c r="AQ14" s="160"/>
      <c r="AR14" s="196"/>
      <c r="AS14" s="26"/>
      <c r="AT14" s="158"/>
      <c r="AU14" s="160"/>
      <c r="AV14" s="27"/>
      <c r="AW14" s="195"/>
    </row>
    <row r="15" spans="1:49" s="11" customFormat="1" ht="40.5" customHeight="1" x14ac:dyDescent="0.2">
      <c r="A15" s="207"/>
      <c r="B15" s="196"/>
      <c r="C15" s="9" t="s">
        <v>38</v>
      </c>
      <c r="D15" s="9" t="s">
        <v>39</v>
      </c>
      <c r="E15" s="9" t="s">
        <v>35</v>
      </c>
      <c r="F15" s="9" t="s">
        <v>40</v>
      </c>
      <c r="G15" s="9" t="s">
        <v>41</v>
      </c>
      <c r="H15" s="9" t="s">
        <v>42</v>
      </c>
      <c r="I15" s="196"/>
      <c r="J15" s="196"/>
      <c r="K15" s="196"/>
      <c r="L15" s="169"/>
      <c r="M15" s="196"/>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96"/>
    </row>
    <row r="16" spans="1:49" ht="76.5" x14ac:dyDescent="0.25">
      <c r="A16" s="15" t="s">
        <v>194</v>
      </c>
      <c r="B16" s="13" t="s">
        <v>2</v>
      </c>
      <c r="C16" s="13"/>
      <c r="D16" s="13"/>
      <c r="E16" s="13"/>
      <c r="F16" s="13"/>
      <c r="G16" s="13"/>
      <c r="H16" s="13" t="s">
        <v>2</v>
      </c>
      <c r="I16" s="13"/>
      <c r="J16" s="13"/>
      <c r="K16" s="13"/>
      <c r="L16" s="128"/>
      <c r="M16" s="12" t="s">
        <v>195</v>
      </c>
      <c r="N16" s="32"/>
      <c r="O16" s="13"/>
      <c r="P16" s="13" t="s">
        <v>2</v>
      </c>
      <c r="Q16" s="13"/>
      <c r="R16" s="14"/>
      <c r="S16" s="13"/>
      <c r="T16" s="14" t="s">
        <v>2</v>
      </c>
      <c r="U16" s="22"/>
      <c r="V16" s="14" t="s">
        <v>2</v>
      </c>
      <c r="W16" s="14"/>
      <c r="X16" s="14" t="s">
        <v>2</v>
      </c>
      <c r="Y16" s="14"/>
      <c r="Z16" s="14" t="s">
        <v>2</v>
      </c>
      <c r="AA16" s="14"/>
      <c r="AB16" s="22"/>
      <c r="AC16" s="14"/>
      <c r="AD16" s="14"/>
      <c r="AE16" s="22"/>
      <c r="AF16" s="14"/>
      <c r="AG16" s="14"/>
      <c r="AH16" s="14"/>
      <c r="AI16" s="22"/>
      <c r="AJ16" s="14"/>
      <c r="AK16" s="14"/>
      <c r="AL16" s="14"/>
      <c r="AM16" s="22"/>
      <c r="AN16" s="14"/>
      <c r="AO16" s="14"/>
      <c r="AP16" s="14"/>
      <c r="AQ16" s="14"/>
      <c r="AR16" s="14"/>
      <c r="AS16" s="32"/>
      <c r="AT16" s="14"/>
      <c r="AU16" s="14"/>
      <c r="AV16" s="28"/>
      <c r="AW16" s="15" t="s">
        <v>387</v>
      </c>
    </row>
    <row r="17" spans="1:49" ht="33" customHeight="1" x14ac:dyDescent="0.25">
      <c r="A17" s="192" t="s">
        <v>196</v>
      </c>
      <c r="B17" s="180" t="s">
        <v>536</v>
      </c>
      <c r="C17" s="180"/>
      <c r="D17" s="180"/>
      <c r="E17" s="180"/>
      <c r="F17" s="180"/>
      <c r="G17" s="180"/>
      <c r="H17" s="180" t="s">
        <v>2</v>
      </c>
      <c r="I17" s="180"/>
      <c r="J17" s="180"/>
      <c r="K17" s="180"/>
      <c r="L17" s="128"/>
      <c r="M17" s="12" t="s">
        <v>197</v>
      </c>
      <c r="N17" s="32"/>
      <c r="O17" s="13"/>
      <c r="P17" s="13" t="s">
        <v>2</v>
      </c>
      <c r="Q17" s="13"/>
      <c r="R17" s="14"/>
      <c r="S17" s="13"/>
      <c r="T17" s="14" t="s">
        <v>2</v>
      </c>
      <c r="U17" s="22"/>
      <c r="V17" s="14" t="s">
        <v>2</v>
      </c>
      <c r="W17" s="14"/>
      <c r="X17" s="14" t="s">
        <v>2</v>
      </c>
      <c r="Y17" s="14"/>
      <c r="Z17" s="14" t="s">
        <v>2</v>
      </c>
      <c r="AA17" s="14"/>
      <c r="AB17" s="22"/>
      <c r="AC17" s="14"/>
      <c r="AD17" s="14"/>
      <c r="AE17" s="22"/>
      <c r="AF17" s="14"/>
      <c r="AG17" s="14"/>
      <c r="AH17" s="14"/>
      <c r="AI17" s="22"/>
      <c r="AJ17" s="14"/>
      <c r="AK17" s="14"/>
      <c r="AL17" s="14"/>
      <c r="AM17" s="22"/>
      <c r="AN17" s="183"/>
      <c r="AO17" s="184"/>
      <c r="AP17" s="184"/>
      <c r="AQ17" s="184"/>
      <c r="AR17" s="185"/>
      <c r="AS17" s="32"/>
      <c r="AT17" s="183"/>
      <c r="AU17" s="185"/>
      <c r="AV17" s="28"/>
      <c r="AW17" s="15" t="s">
        <v>388</v>
      </c>
    </row>
    <row r="18" spans="1:49" ht="33" customHeight="1" x14ac:dyDescent="0.25">
      <c r="A18" s="193"/>
      <c r="B18" s="181"/>
      <c r="C18" s="181"/>
      <c r="D18" s="181"/>
      <c r="E18" s="181"/>
      <c r="F18" s="181"/>
      <c r="G18" s="181"/>
      <c r="H18" s="181"/>
      <c r="I18" s="181"/>
      <c r="J18" s="181"/>
      <c r="K18" s="181"/>
      <c r="L18" s="128"/>
      <c r="M18" s="12" t="s">
        <v>198</v>
      </c>
      <c r="N18" s="32"/>
      <c r="O18" s="13"/>
      <c r="P18" s="13" t="s">
        <v>2</v>
      </c>
      <c r="Q18" s="13"/>
      <c r="R18" s="14"/>
      <c r="S18" s="13"/>
      <c r="T18" s="14" t="s">
        <v>2</v>
      </c>
      <c r="U18" s="22"/>
      <c r="V18" s="14" t="s">
        <v>2</v>
      </c>
      <c r="W18" s="14"/>
      <c r="X18" s="14" t="s">
        <v>2</v>
      </c>
      <c r="Y18" s="14"/>
      <c r="Z18" s="14" t="s">
        <v>2</v>
      </c>
      <c r="AA18" s="14"/>
      <c r="AB18" s="22"/>
      <c r="AC18" s="14"/>
      <c r="AD18" s="14"/>
      <c r="AE18" s="22"/>
      <c r="AF18" s="14"/>
      <c r="AG18" s="14"/>
      <c r="AH18" s="14"/>
      <c r="AI18" s="22"/>
      <c r="AJ18" s="14"/>
      <c r="AK18" s="14"/>
      <c r="AL18" s="14"/>
      <c r="AM18" s="22"/>
      <c r="AN18" s="186"/>
      <c r="AO18" s="187"/>
      <c r="AP18" s="187"/>
      <c r="AQ18" s="187"/>
      <c r="AR18" s="188"/>
      <c r="AS18" s="32"/>
      <c r="AT18" s="186"/>
      <c r="AU18" s="188"/>
      <c r="AV18" s="28"/>
      <c r="AW18" s="15" t="s">
        <v>389</v>
      </c>
    </row>
    <row r="19" spans="1:49" ht="33" customHeight="1" x14ac:dyDescent="0.25">
      <c r="A19" s="193"/>
      <c r="B19" s="181"/>
      <c r="C19" s="181"/>
      <c r="D19" s="181"/>
      <c r="E19" s="181"/>
      <c r="F19" s="181"/>
      <c r="G19" s="181"/>
      <c r="H19" s="181"/>
      <c r="I19" s="181"/>
      <c r="J19" s="181"/>
      <c r="K19" s="181"/>
      <c r="L19" s="128"/>
      <c r="M19" s="12" t="s">
        <v>199</v>
      </c>
      <c r="N19" s="32"/>
      <c r="O19" s="13"/>
      <c r="P19" s="13" t="s">
        <v>2</v>
      </c>
      <c r="Q19" s="13"/>
      <c r="R19" s="14" t="s">
        <v>2</v>
      </c>
      <c r="S19" s="13"/>
      <c r="T19" s="14"/>
      <c r="U19" s="22"/>
      <c r="V19" s="14" t="s">
        <v>2</v>
      </c>
      <c r="W19" s="14"/>
      <c r="X19" s="14" t="s">
        <v>2</v>
      </c>
      <c r="Y19" s="14"/>
      <c r="Z19" s="14" t="s">
        <v>2</v>
      </c>
      <c r="AA19" s="14"/>
      <c r="AB19" s="22"/>
      <c r="AC19" s="14"/>
      <c r="AD19" s="14"/>
      <c r="AE19" s="22"/>
      <c r="AF19" s="14"/>
      <c r="AG19" s="14"/>
      <c r="AH19" s="14"/>
      <c r="AI19" s="22"/>
      <c r="AJ19" s="14"/>
      <c r="AK19" s="14"/>
      <c r="AL19" s="14"/>
      <c r="AM19" s="22"/>
      <c r="AN19" s="186"/>
      <c r="AO19" s="187"/>
      <c r="AP19" s="187"/>
      <c r="AQ19" s="187"/>
      <c r="AR19" s="188"/>
      <c r="AS19" s="32"/>
      <c r="AT19" s="186"/>
      <c r="AU19" s="188"/>
      <c r="AV19" s="28"/>
      <c r="AW19" s="15" t="s">
        <v>390</v>
      </c>
    </row>
    <row r="20" spans="1:49" ht="33" customHeight="1" x14ac:dyDescent="0.25">
      <c r="A20" s="194"/>
      <c r="B20" s="182"/>
      <c r="C20" s="182"/>
      <c r="D20" s="182"/>
      <c r="E20" s="182"/>
      <c r="F20" s="182"/>
      <c r="G20" s="182"/>
      <c r="H20" s="182"/>
      <c r="I20" s="182"/>
      <c r="J20" s="182"/>
      <c r="K20" s="182"/>
      <c r="L20" s="128"/>
      <c r="M20" s="12" t="s">
        <v>200</v>
      </c>
      <c r="N20" s="32"/>
      <c r="O20" s="13"/>
      <c r="P20" s="13" t="s">
        <v>2</v>
      </c>
      <c r="Q20" s="13"/>
      <c r="R20" s="14" t="s">
        <v>2</v>
      </c>
      <c r="S20" s="13"/>
      <c r="T20" s="14"/>
      <c r="U20" s="22"/>
      <c r="V20" s="14" t="s">
        <v>2</v>
      </c>
      <c r="W20" s="14"/>
      <c r="X20" s="14" t="s">
        <v>2</v>
      </c>
      <c r="Y20" s="14"/>
      <c r="Z20" s="14"/>
      <c r="AA20" s="14" t="s">
        <v>2</v>
      </c>
      <c r="AB20" s="22"/>
      <c r="AC20" s="14"/>
      <c r="AD20" s="14"/>
      <c r="AE20" s="22"/>
      <c r="AF20" s="14"/>
      <c r="AG20" s="14"/>
      <c r="AH20" s="14"/>
      <c r="AI20" s="22"/>
      <c r="AJ20" s="14"/>
      <c r="AK20" s="14"/>
      <c r="AL20" s="14"/>
      <c r="AM20" s="22"/>
      <c r="AN20" s="186"/>
      <c r="AO20" s="187"/>
      <c r="AP20" s="187"/>
      <c r="AQ20" s="187"/>
      <c r="AR20" s="188"/>
      <c r="AS20" s="32"/>
      <c r="AT20" s="186"/>
      <c r="AU20" s="188"/>
      <c r="AV20" s="28"/>
      <c r="AW20" s="15" t="s">
        <v>391</v>
      </c>
    </row>
    <row r="21" spans="1:49" ht="33" customHeight="1" x14ac:dyDescent="0.25">
      <c r="A21" s="192" t="s">
        <v>196</v>
      </c>
      <c r="B21" s="180" t="s">
        <v>536</v>
      </c>
      <c r="C21" s="180"/>
      <c r="D21" s="180"/>
      <c r="E21" s="180"/>
      <c r="F21" s="180"/>
      <c r="G21" s="180"/>
      <c r="H21" s="180" t="s">
        <v>2</v>
      </c>
      <c r="I21" s="180"/>
      <c r="J21" s="180"/>
      <c r="K21" s="180"/>
      <c r="L21" s="128"/>
      <c r="M21" s="12" t="s">
        <v>195</v>
      </c>
      <c r="N21" s="32"/>
      <c r="O21" s="13"/>
      <c r="P21" s="13" t="s">
        <v>2</v>
      </c>
      <c r="Q21" s="13"/>
      <c r="R21" s="14"/>
      <c r="S21" s="13"/>
      <c r="T21" s="14" t="s">
        <v>2</v>
      </c>
      <c r="U21" s="22"/>
      <c r="V21" s="14" t="s">
        <v>2</v>
      </c>
      <c r="W21" s="14"/>
      <c r="X21" s="14" t="s">
        <v>2</v>
      </c>
      <c r="Y21" s="14"/>
      <c r="Z21" s="14" t="s">
        <v>2</v>
      </c>
      <c r="AA21" s="14"/>
      <c r="AB21" s="22"/>
      <c r="AC21" s="14"/>
      <c r="AD21" s="14"/>
      <c r="AE21" s="22"/>
      <c r="AF21" s="14"/>
      <c r="AG21" s="14"/>
      <c r="AH21" s="14"/>
      <c r="AI21" s="22"/>
      <c r="AJ21" s="14"/>
      <c r="AK21" s="14"/>
      <c r="AL21" s="14"/>
      <c r="AM21" s="22"/>
      <c r="AN21" s="186"/>
      <c r="AO21" s="187"/>
      <c r="AP21" s="187"/>
      <c r="AQ21" s="187"/>
      <c r="AR21" s="188"/>
      <c r="AS21" s="32"/>
      <c r="AT21" s="186"/>
      <c r="AU21" s="188"/>
      <c r="AV21" s="28"/>
      <c r="AW21" s="15" t="s">
        <v>387</v>
      </c>
    </row>
    <row r="22" spans="1:49" ht="33" customHeight="1" x14ac:dyDescent="0.25">
      <c r="A22" s="193"/>
      <c r="B22" s="181"/>
      <c r="C22" s="181"/>
      <c r="D22" s="181"/>
      <c r="E22" s="181"/>
      <c r="F22" s="181"/>
      <c r="G22" s="181"/>
      <c r="H22" s="181"/>
      <c r="I22" s="181"/>
      <c r="J22" s="181"/>
      <c r="K22" s="181"/>
      <c r="L22" s="128"/>
      <c r="M22" s="12" t="s">
        <v>59</v>
      </c>
      <c r="N22" s="32"/>
      <c r="O22" s="13"/>
      <c r="P22" s="13" t="s">
        <v>2</v>
      </c>
      <c r="Q22" s="13"/>
      <c r="R22" s="14" t="s">
        <v>2</v>
      </c>
      <c r="S22" s="13"/>
      <c r="T22" s="14"/>
      <c r="U22" s="22"/>
      <c r="V22" s="14" t="s">
        <v>2</v>
      </c>
      <c r="W22" s="14"/>
      <c r="X22" s="14" t="s">
        <v>2</v>
      </c>
      <c r="Y22" s="14"/>
      <c r="Z22" s="14"/>
      <c r="AA22" s="14" t="s">
        <v>2</v>
      </c>
      <c r="AB22" s="22"/>
      <c r="AC22" s="14"/>
      <c r="AD22" s="14"/>
      <c r="AE22" s="22"/>
      <c r="AF22" s="14"/>
      <c r="AG22" s="14"/>
      <c r="AH22" s="14"/>
      <c r="AI22" s="22"/>
      <c r="AJ22" s="14"/>
      <c r="AK22" s="14"/>
      <c r="AL22" s="14"/>
      <c r="AM22" s="22"/>
      <c r="AN22" s="186"/>
      <c r="AO22" s="187"/>
      <c r="AP22" s="187"/>
      <c r="AQ22" s="187"/>
      <c r="AR22" s="188"/>
      <c r="AS22" s="32"/>
      <c r="AT22" s="186"/>
      <c r="AU22" s="188"/>
      <c r="AV22" s="28"/>
      <c r="AW22" s="15" t="s">
        <v>392</v>
      </c>
    </row>
    <row r="23" spans="1:49" ht="33" customHeight="1" x14ac:dyDescent="0.25">
      <c r="A23" s="193"/>
      <c r="B23" s="181"/>
      <c r="C23" s="181"/>
      <c r="D23" s="181"/>
      <c r="E23" s="181"/>
      <c r="F23" s="181"/>
      <c r="G23" s="181"/>
      <c r="H23" s="181"/>
      <c r="I23" s="181"/>
      <c r="J23" s="181"/>
      <c r="K23" s="181"/>
      <c r="L23" s="128"/>
      <c r="M23" s="12" t="s">
        <v>201</v>
      </c>
      <c r="N23" s="32"/>
      <c r="O23" s="13"/>
      <c r="P23" s="13" t="s">
        <v>2</v>
      </c>
      <c r="Q23" s="13"/>
      <c r="R23" s="14" t="s">
        <v>2</v>
      </c>
      <c r="S23" s="13"/>
      <c r="T23" s="14"/>
      <c r="U23" s="22"/>
      <c r="V23" s="14" t="s">
        <v>2</v>
      </c>
      <c r="W23" s="14"/>
      <c r="X23" s="14" t="s">
        <v>2</v>
      </c>
      <c r="Y23" s="14"/>
      <c r="Z23" s="14"/>
      <c r="AA23" s="14" t="s">
        <v>2</v>
      </c>
      <c r="AB23" s="22"/>
      <c r="AC23" s="14"/>
      <c r="AD23" s="14"/>
      <c r="AE23" s="22"/>
      <c r="AF23" s="14"/>
      <c r="AG23" s="14"/>
      <c r="AH23" s="14"/>
      <c r="AI23" s="22"/>
      <c r="AJ23" s="14"/>
      <c r="AK23" s="14"/>
      <c r="AL23" s="14"/>
      <c r="AM23" s="22"/>
      <c r="AN23" s="186"/>
      <c r="AO23" s="187"/>
      <c r="AP23" s="187"/>
      <c r="AQ23" s="187"/>
      <c r="AR23" s="188"/>
      <c r="AS23" s="32"/>
      <c r="AT23" s="186"/>
      <c r="AU23" s="188"/>
      <c r="AV23" s="28"/>
      <c r="AW23" s="15" t="s">
        <v>392</v>
      </c>
    </row>
    <row r="24" spans="1:49" ht="33" customHeight="1" x14ac:dyDescent="0.25">
      <c r="A24" s="193"/>
      <c r="B24" s="181"/>
      <c r="C24" s="181"/>
      <c r="D24" s="181"/>
      <c r="E24" s="181"/>
      <c r="F24" s="181"/>
      <c r="G24" s="181"/>
      <c r="H24" s="181"/>
      <c r="I24" s="181"/>
      <c r="J24" s="181"/>
      <c r="K24" s="181"/>
      <c r="L24" s="128"/>
      <c r="M24" s="12" t="s">
        <v>202</v>
      </c>
      <c r="N24" s="32"/>
      <c r="O24" s="13"/>
      <c r="P24" s="13" t="s">
        <v>2</v>
      </c>
      <c r="Q24" s="13"/>
      <c r="R24" s="14" t="s">
        <v>2</v>
      </c>
      <c r="S24" s="13"/>
      <c r="T24" s="14"/>
      <c r="U24" s="22"/>
      <c r="V24" s="14" t="s">
        <v>2</v>
      </c>
      <c r="W24" s="14"/>
      <c r="X24" s="14" t="s">
        <v>2</v>
      </c>
      <c r="Y24" s="14"/>
      <c r="Z24" s="14"/>
      <c r="AA24" s="14" t="s">
        <v>2</v>
      </c>
      <c r="AB24" s="22"/>
      <c r="AC24" s="14"/>
      <c r="AD24" s="14"/>
      <c r="AE24" s="22"/>
      <c r="AF24" s="14"/>
      <c r="AG24" s="14"/>
      <c r="AH24" s="14"/>
      <c r="AI24" s="22"/>
      <c r="AJ24" s="14"/>
      <c r="AK24" s="14"/>
      <c r="AL24" s="14"/>
      <c r="AM24" s="22"/>
      <c r="AN24" s="186"/>
      <c r="AO24" s="187"/>
      <c r="AP24" s="187"/>
      <c r="AQ24" s="187"/>
      <c r="AR24" s="188"/>
      <c r="AS24" s="32"/>
      <c r="AT24" s="186"/>
      <c r="AU24" s="188"/>
      <c r="AV24" s="28"/>
      <c r="AW24" s="15" t="s">
        <v>392</v>
      </c>
    </row>
    <row r="25" spans="1:49" ht="33" customHeight="1" x14ac:dyDescent="0.25">
      <c r="A25" s="194"/>
      <c r="B25" s="182"/>
      <c r="C25" s="182"/>
      <c r="D25" s="182"/>
      <c r="E25" s="182"/>
      <c r="F25" s="182"/>
      <c r="G25" s="182"/>
      <c r="H25" s="182"/>
      <c r="I25" s="182"/>
      <c r="J25" s="182"/>
      <c r="K25" s="182"/>
      <c r="L25" s="128"/>
      <c r="M25" s="12" t="s">
        <v>60</v>
      </c>
      <c r="N25" s="32"/>
      <c r="O25" s="13"/>
      <c r="P25" s="13" t="s">
        <v>2</v>
      </c>
      <c r="Q25" s="13"/>
      <c r="R25" s="14" t="s">
        <v>2</v>
      </c>
      <c r="S25" s="13"/>
      <c r="T25" s="14"/>
      <c r="U25" s="22"/>
      <c r="V25" s="14" t="s">
        <v>2</v>
      </c>
      <c r="W25" s="14"/>
      <c r="X25" s="14" t="s">
        <v>2</v>
      </c>
      <c r="Y25" s="14"/>
      <c r="Z25" s="14"/>
      <c r="AA25" s="14" t="s">
        <v>2</v>
      </c>
      <c r="AB25" s="22"/>
      <c r="AC25" s="14"/>
      <c r="AD25" s="14"/>
      <c r="AE25" s="22"/>
      <c r="AF25" s="14"/>
      <c r="AG25" s="14"/>
      <c r="AH25" s="14"/>
      <c r="AI25" s="22"/>
      <c r="AJ25" s="14"/>
      <c r="AK25" s="14"/>
      <c r="AL25" s="14"/>
      <c r="AM25" s="22"/>
      <c r="AN25" s="186"/>
      <c r="AO25" s="187"/>
      <c r="AP25" s="187"/>
      <c r="AQ25" s="187"/>
      <c r="AR25" s="188"/>
      <c r="AS25" s="32"/>
      <c r="AT25" s="186"/>
      <c r="AU25" s="188"/>
      <c r="AV25" s="28"/>
      <c r="AW25" s="15" t="s">
        <v>392</v>
      </c>
    </row>
    <row r="26" spans="1:49" ht="51" x14ac:dyDescent="0.25">
      <c r="A26" s="15" t="s">
        <v>203</v>
      </c>
      <c r="B26" s="13" t="s">
        <v>2</v>
      </c>
      <c r="C26" s="13"/>
      <c r="D26" s="13"/>
      <c r="E26" s="13"/>
      <c r="F26" s="13"/>
      <c r="G26" s="13"/>
      <c r="H26" s="13" t="s">
        <v>2</v>
      </c>
      <c r="I26" s="13"/>
      <c r="J26" s="13"/>
      <c r="K26" s="13"/>
      <c r="L26" s="128"/>
      <c r="M26" s="12" t="s">
        <v>204</v>
      </c>
      <c r="N26" s="32"/>
      <c r="O26" s="13"/>
      <c r="P26" s="13" t="s">
        <v>2</v>
      </c>
      <c r="Q26" s="13"/>
      <c r="R26" s="14" t="s">
        <v>2</v>
      </c>
      <c r="S26" s="13"/>
      <c r="T26" s="14"/>
      <c r="U26" s="22"/>
      <c r="V26" s="14" t="s">
        <v>2</v>
      </c>
      <c r="W26" s="14"/>
      <c r="X26" s="14" t="s">
        <v>2</v>
      </c>
      <c r="Y26" s="14"/>
      <c r="Z26" s="14"/>
      <c r="AA26" s="14" t="s">
        <v>2</v>
      </c>
      <c r="AB26" s="22"/>
      <c r="AC26" s="14"/>
      <c r="AD26" s="14"/>
      <c r="AE26" s="22"/>
      <c r="AF26" s="14"/>
      <c r="AG26" s="14"/>
      <c r="AH26" s="14"/>
      <c r="AI26" s="22"/>
      <c r="AJ26" s="14"/>
      <c r="AK26" s="14"/>
      <c r="AL26" s="14"/>
      <c r="AM26" s="22"/>
      <c r="AN26" s="186"/>
      <c r="AO26" s="187"/>
      <c r="AP26" s="187"/>
      <c r="AQ26" s="187"/>
      <c r="AR26" s="188"/>
      <c r="AS26" s="32"/>
      <c r="AT26" s="186"/>
      <c r="AU26" s="188"/>
      <c r="AV26" s="28"/>
      <c r="AW26" s="15" t="s">
        <v>392</v>
      </c>
    </row>
    <row r="27" spans="1:49" ht="51" x14ac:dyDescent="0.25">
      <c r="A27" s="15" t="s">
        <v>205</v>
      </c>
      <c r="B27" s="13" t="s">
        <v>536</v>
      </c>
      <c r="C27" s="13"/>
      <c r="D27" s="13"/>
      <c r="E27" s="13"/>
      <c r="F27" s="13"/>
      <c r="G27" s="13"/>
      <c r="H27" s="13" t="s">
        <v>2</v>
      </c>
      <c r="I27" s="13"/>
      <c r="J27" s="13"/>
      <c r="K27" s="13"/>
      <c r="L27" s="128"/>
      <c r="M27" s="12" t="s">
        <v>206</v>
      </c>
      <c r="N27" s="32"/>
      <c r="O27" s="13"/>
      <c r="P27" s="13" t="s">
        <v>2</v>
      </c>
      <c r="Q27" s="13"/>
      <c r="R27" s="14" t="s">
        <v>2</v>
      </c>
      <c r="S27" s="13"/>
      <c r="T27" s="14"/>
      <c r="U27" s="22"/>
      <c r="V27" s="14" t="s">
        <v>2</v>
      </c>
      <c r="W27" s="14"/>
      <c r="X27" s="14" t="s">
        <v>2</v>
      </c>
      <c r="Y27" s="14"/>
      <c r="Z27" s="14" t="s">
        <v>2</v>
      </c>
      <c r="AA27" s="14"/>
      <c r="AB27" s="22"/>
      <c r="AC27" s="14"/>
      <c r="AD27" s="14"/>
      <c r="AE27" s="22"/>
      <c r="AF27" s="14"/>
      <c r="AG27" s="14"/>
      <c r="AH27" s="14"/>
      <c r="AI27" s="22"/>
      <c r="AJ27" s="14"/>
      <c r="AK27" s="14"/>
      <c r="AL27" s="14"/>
      <c r="AM27" s="22"/>
      <c r="AN27" s="186"/>
      <c r="AO27" s="187"/>
      <c r="AP27" s="187"/>
      <c r="AQ27" s="187"/>
      <c r="AR27" s="188"/>
      <c r="AS27" s="32"/>
      <c r="AT27" s="186"/>
      <c r="AU27" s="188"/>
      <c r="AV27" s="28"/>
      <c r="AW27" s="15" t="s">
        <v>393</v>
      </c>
    </row>
    <row r="28" spans="1:49" ht="25.5" x14ac:dyDescent="0.25">
      <c r="A28" s="15" t="s">
        <v>61</v>
      </c>
      <c r="B28" s="13" t="s">
        <v>536</v>
      </c>
      <c r="C28" s="13"/>
      <c r="D28" s="13"/>
      <c r="E28" s="13"/>
      <c r="F28" s="13"/>
      <c r="G28" s="13"/>
      <c r="H28" s="13" t="s">
        <v>2</v>
      </c>
      <c r="I28" s="13"/>
      <c r="J28" s="13"/>
      <c r="K28" s="13"/>
      <c r="L28" s="128"/>
      <c r="M28" s="12" t="s">
        <v>207</v>
      </c>
      <c r="N28" s="32"/>
      <c r="O28" s="13"/>
      <c r="P28" s="13" t="s">
        <v>2</v>
      </c>
      <c r="Q28" s="13"/>
      <c r="R28" s="14" t="s">
        <v>2</v>
      </c>
      <c r="S28" s="13"/>
      <c r="T28" s="14"/>
      <c r="U28" s="22"/>
      <c r="V28" s="14" t="s">
        <v>2</v>
      </c>
      <c r="W28" s="14"/>
      <c r="X28" s="14" t="s">
        <v>2</v>
      </c>
      <c r="Y28" s="14"/>
      <c r="Z28" s="14" t="s">
        <v>2</v>
      </c>
      <c r="AA28" s="14"/>
      <c r="AB28" s="22"/>
      <c r="AC28" s="14"/>
      <c r="AD28" s="14"/>
      <c r="AE28" s="22"/>
      <c r="AF28" s="14"/>
      <c r="AG28" s="14"/>
      <c r="AH28" s="14"/>
      <c r="AI28" s="22"/>
      <c r="AJ28" s="14"/>
      <c r="AK28" s="14"/>
      <c r="AL28" s="14"/>
      <c r="AM28" s="22"/>
      <c r="AN28" s="189"/>
      <c r="AO28" s="190"/>
      <c r="AP28" s="190"/>
      <c r="AQ28" s="190"/>
      <c r="AR28" s="191"/>
      <c r="AS28" s="32"/>
      <c r="AT28" s="189"/>
      <c r="AU28" s="191"/>
      <c r="AV28" s="28"/>
      <c r="AW28" s="15" t="s">
        <v>393</v>
      </c>
    </row>
  </sheetData>
  <autoFilter ref="A13:AW28" xr:uid="{00000000-0009-0000-0000-00000B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57">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T17:AU28"/>
    <mergeCell ref="A21:A25"/>
    <mergeCell ref="B21:B25"/>
    <mergeCell ref="C21:C25"/>
    <mergeCell ref="D21:D25"/>
    <mergeCell ref="E21:E25"/>
    <mergeCell ref="A17:A20"/>
    <mergeCell ref="B17:B20"/>
    <mergeCell ref="C17:C20"/>
    <mergeCell ref="D17:D20"/>
    <mergeCell ref="E17:E20"/>
    <mergeCell ref="F17:F20"/>
    <mergeCell ref="G17:G20"/>
    <mergeCell ref="H17:H20"/>
    <mergeCell ref="K21:K25"/>
    <mergeCell ref="I17:I20"/>
    <mergeCell ref="J17:J20"/>
    <mergeCell ref="K17:K20"/>
    <mergeCell ref="AN17:AR28"/>
    <mergeCell ref="F21:F25"/>
    <mergeCell ref="G21:G25"/>
    <mergeCell ref="H21:H25"/>
    <mergeCell ref="I21:I25"/>
    <mergeCell ref="J21:J25"/>
  </mergeCells>
  <dataValidations count="3">
    <dataValidation type="list" allowBlank="1" showInputMessage="1" showErrorMessage="1" sqref="AS16:AS28 C16:K28" xr:uid="{00000000-0002-0000-0B00-000000000000}">
      <formula1>$AY$1</formula1>
    </dataValidation>
    <dataValidation type="list" showInputMessage="1" showErrorMessage="1" sqref="AT16:AU16 O16:T28 AF16:AH28 V16:AA28 AC16:AD28 AJ16:AL28 AN16:AQ16" xr:uid="{00000000-0002-0000-0B00-000001000000}">
      <formula1>$AY$1</formula1>
    </dataValidation>
    <dataValidation showInputMessage="1" showErrorMessage="1" sqref="N16:N28 AN17:AR28 AT17:AU28 B26:B28 B21 B16:B17 AB16:AB28 AI16:AI28 U16:U28 AE16:AE28 AM16:AM28" xr:uid="{00000000-0002-0000-0B00-000002000000}"/>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W28"/>
  <sheetViews>
    <sheetView showGridLines="0" zoomScale="85" zoomScaleNormal="85" workbookViewId="0">
      <pane xSplit="1" ySplit="15" topLeftCell="AU16" activePane="bottomRight" state="frozenSplit"/>
      <selection activeCell="AW22" sqref="AW22"/>
      <selection pane="topRight" activeCell="AW22" sqref="AW22"/>
      <selection pane="bottomLeft" activeCell="AW22" sqref="AW22"/>
      <selection pane="bottomRight" activeCell="B5" sqref="B1:AU1048576"/>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4"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54"/>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4"/>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33" customHeight="1" x14ac:dyDescent="0.25">
      <c r="A16" s="152" t="s">
        <v>63</v>
      </c>
      <c r="B16" s="146" t="s">
        <v>2</v>
      </c>
      <c r="C16" s="146"/>
      <c r="D16" s="146"/>
      <c r="E16" s="146"/>
      <c r="F16" s="146"/>
      <c r="G16" s="146"/>
      <c r="H16" s="146"/>
      <c r="I16" s="146" t="s">
        <v>2</v>
      </c>
      <c r="J16" s="146"/>
      <c r="K16" s="146"/>
      <c r="L16" s="128"/>
      <c r="M16" s="12" t="s">
        <v>64</v>
      </c>
      <c r="N16" s="32"/>
      <c r="O16" s="13"/>
      <c r="P16" s="13" t="s">
        <v>2</v>
      </c>
      <c r="Q16" s="13"/>
      <c r="R16" s="14"/>
      <c r="S16" s="13" t="s">
        <v>2</v>
      </c>
      <c r="T16" s="14"/>
      <c r="U16" s="22"/>
      <c r="V16" s="14" t="s">
        <v>2</v>
      </c>
      <c r="W16" s="14"/>
      <c r="X16" s="14" t="s">
        <v>2</v>
      </c>
      <c r="Y16" s="14"/>
      <c r="Z16" s="14" t="s">
        <v>2</v>
      </c>
      <c r="AA16" s="14"/>
      <c r="AB16" s="22"/>
      <c r="AC16" s="14"/>
      <c r="AD16" s="14"/>
      <c r="AE16" s="22"/>
      <c r="AF16" s="14"/>
      <c r="AG16" s="14"/>
      <c r="AH16" s="14" t="s">
        <v>2</v>
      </c>
      <c r="AI16" s="22"/>
      <c r="AJ16" s="14"/>
      <c r="AK16" s="14"/>
      <c r="AL16" s="14"/>
      <c r="AM16" s="22"/>
      <c r="AN16" s="14" t="s">
        <v>2</v>
      </c>
      <c r="AO16" s="14"/>
      <c r="AP16" s="14"/>
      <c r="AQ16" s="14" t="s">
        <v>2</v>
      </c>
      <c r="AR16" s="14"/>
      <c r="AS16" s="32"/>
      <c r="AT16" s="14"/>
      <c r="AU16" s="14"/>
      <c r="AV16" s="28"/>
      <c r="AW16" s="30">
        <v>0</v>
      </c>
    </row>
    <row r="17" spans="1:49" ht="33" customHeight="1" x14ac:dyDescent="0.25">
      <c r="A17" s="152"/>
      <c r="B17" s="146"/>
      <c r="C17" s="146"/>
      <c r="D17" s="146"/>
      <c r="E17" s="146"/>
      <c r="F17" s="146"/>
      <c r="G17" s="146"/>
      <c r="H17" s="146"/>
      <c r="I17" s="146"/>
      <c r="J17" s="146"/>
      <c r="K17" s="146"/>
      <c r="L17" s="128"/>
      <c r="M17" s="12" t="s">
        <v>46</v>
      </c>
      <c r="N17" s="32"/>
      <c r="O17" s="13"/>
      <c r="P17" s="13" t="s">
        <v>2</v>
      </c>
      <c r="Q17" s="13"/>
      <c r="R17" s="14"/>
      <c r="S17" s="13" t="s">
        <v>2</v>
      </c>
      <c r="T17" s="14"/>
      <c r="U17" s="22"/>
      <c r="V17" s="14" t="s">
        <v>2</v>
      </c>
      <c r="W17" s="14"/>
      <c r="X17" s="14" t="s">
        <v>2</v>
      </c>
      <c r="Y17" s="14"/>
      <c r="Z17" s="14" t="s">
        <v>2</v>
      </c>
      <c r="AA17" s="14"/>
      <c r="AB17" s="22"/>
      <c r="AC17" s="14"/>
      <c r="AD17" s="14"/>
      <c r="AE17" s="22"/>
      <c r="AF17" s="14"/>
      <c r="AG17" s="14"/>
      <c r="AH17" s="14" t="s">
        <v>2</v>
      </c>
      <c r="AI17" s="22"/>
      <c r="AJ17" s="14"/>
      <c r="AK17" s="14"/>
      <c r="AL17" s="14"/>
      <c r="AM17" s="22"/>
      <c r="AN17" s="153"/>
      <c r="AO17" s="153"/>
      <c r="AP17" s="153"/>
      <c r="AQ17" s="153"/>
      <c r="AR17" s="153"/>
      <c r="AS17" s="32"/>
      <c r="AT17" s="153"/>
      <c r="AU17" s="153"/>
      <c r="AV17" s="28"/>
      <c r="AW17" s="15" t="s">
        <v>429</v>
      </c>
    </row>
    <row r="18" spans="1:49" ht="33" customHeight="1" x14ac:dyDescent="0.25">
      <c r="A18" s="152"/>
      <c r="B18" s="146"/>
      <c r="C18" s="146"/>
      <c r="D18" s="146"/>
      <c r="E18" s="146"/>
      <c r="F18" s="146"/>
      <c r="G18" s="146"/>
      <c r="H18" s="146"/>
      <c r="I18" s="146"/>
      <c r="J18" s="146"/>
      <c r="K18" s="146"/>
      <c r="L18" s="128"/>
      <c r="M18" s="12" t="s">
        <v>65</v>
      </c>
      <c r="N18" s="32"/>
      <c r="O18" s="13"/>
      <c r="P18" s="13" t="s">
        <v>2</v>
      </c>
      <c r="Q18" s="13"/>
      <c r="R18" s="14"/>
      <c r="S18" s="13" t="s">
        <v>2</v>
      </c>
      <c r="T18" s="14"/>
      <c r="U18" s="22"/>
      <c r="V18" s="13" t="s">
        <v>2</v>
      </c>
      <c r="W18" s="14"/>
      <c r="X18" s="13" t="s">
        <v>2</v>
      </c>
      <c r="Y18" s="14"/>
      <c r="Z18" s="13" t="s">
        <v>2</v>
      </c>
      <c r="AA18" s="14"/>
      <c r="AB18" s="22"/>
      <c r="AC18" s="14"/>
      <c r="AD18" s="14"/>
      <c r="AE18" s="22"/>
      <c r="AF18" s="14"/>
      <c r="AG18" s="14"/>
      <c r="AH18" s="13" t="s">
        <v>2</v>
      </c>
      <c r="AI18" s="22"/>
      <c r="AJ18" s="14"/>
      <c r="AK18" s="14"/>
      <c r="AL18" s="14"/>
      <c r="AM18" s="22"/>
      <c r="AN18" s="153"/>
      <c r="AO18" s="153"/>
      <c r="AP18" s="153"/>
      <c r="AQ18" s="153"/>
      <c r="AR18" s="153"/>
      <c r="AS18" s="32"/>
      <c r="AT18" s="153"/>
      <c r="AU18" s="153"/>
      <c r="AV18" s="28"/>
      <c r="AW18" s="30" t="s">
        <v>429</v>
      </c>
    </row>
    <row r="19" spans="1:49" ht="33" customHeight="1" x14ac:dyDescent="0.25">
      <c r="A19" s="152"/>
      <c r="B19" s="146"/>
      <c r="C19" s="146"/>
      <c r="D19" s="146"/>
      <c r="E19" s="146"/>
      <c r="F19" s="146"/>
      <c r="G19" s="146"/>
      <c r="H19" s="146"/>
      <c r="I19" s="146"/>
      <c r="J19" s="146"/>
      <c r="K19" s="146"/>
      <c r="L19" s="128"/>
      <c r="M19" s="12" t="s">
        <v>66</v>
      </c>
      <c r="N19" s="32"/>
      <c r="O19" s="13"/>
      <c r="P19" s="13" t="s">
        <v>2</v>
      </c>
      <c r="Q19" s="13"/>
      <c r="R19" s="14"/>
      <c r="S19" s="13" t="s">
        <v>2</v>
      </c>
      <c r="T19" s="14"/>
      <c r="U19" s="22"/>
      <c r="V19" s="13" t="s">
        <v>2</v>
      </c>
      <c r="W19" s="14"/>
      <c r="X19" s="13" t="s">
        <v>2</v>
      </c>
      <c r="Y19" s="14"/>
      <c r="Z19" s="13" t="s">
        <v>2</v>
      </c>
      <c r="AA19" s="14"/>
      <c r="AB19" s="22"/>
      <c r="AC19" s="14"/>
      <c r="AD19" s="14"/>
      <c r="AE19" s="22"/>
      <c r="AF19" s="14"/>
      <c r="AG19" s="14"/>
      <c r="AH19" s="13" t="s">
        <v>2</v>
      </c>
      <c r="AI19" s="22"/>
      <c r="AJ19" s="14"/>
      <c r="AK19" s="14"/>
      <c r="AL19" s="14"/>
      <c r="AM19" s="22"/>
      <c r="AN19" s="153"/>
      <c r="AO19" s="153"/>
      <c r="AP19" s="153"/>
      <c r="AQ19" s="153"/>
      <c r="AR19" s="153"/>
      <c r="AS19" s="32"/>
      <c r="AT19" s="153"/>
      <c r="AU19" s="153"/>
      <c r="AV19" s="28"/>
      <c r="AW19" s="30" t="s">
        <v>429</v>
      </c>
    </row>
    <row r="20" spans="1:49" ht="33" customHeight="1" x14ac:dyDescent="0.25">
      <c r="A20" s="152" t="s">
        <v>67</v>
      </c>
      <c r="B20" s="146" t="s">
        <v>2</v>
      </c>
      <c r="C20" s="146"/>
      <c r="D20" s="146"/>
      <c r="E20" s="146"/>
      <c r="F20" s="146"/>
      <c r="G20" s="146"/>
      <c r="H20" s="146"/>
      <c r="I20" s="146" t="s">
        <v>2</v>
      </c>
      <c r="J20" s="146"/>
      <c r="K20" s="146"/>
      <c r="L20" s="128"/>
      <c r="M20" s="12" t="s">
        <v>68</v>
      </c>
      <c r="N20" s="32"/>
      <c r="O20" s="13"/>
      <c r="P20" s="13" t="s">
        <v>2</v>
      </c>
      <c r="Q20" s="13"/>
      <c r="R20" s="14"/>
      <c r="S20" s="13" t="s">
        <v>2</v>
      </c>
      <c r="T20" s="14"/>
      <c r="U20" s="22"/>
      <c r="V20" s="13" t="s">
        <v>2</v>
      </c>
      <c r="W20" s="14"/>
      <c r="X20" s="13" t="s">
        <v>2</v>
      </c>
      <c r="Y20" s="14"/>
      <c r="Z20" s="13" t="s">
        <v>2</v>
      </c>
      <c r="AA20" s="14"/>
      <c r="AB20" s="22"/>
      <c r="AC20" s="14"/>
      <c r="AD20" s="14"/>
      <c r="AE20" s="22"/>
      <c r="AF20" s="14"/>
      <c r="AG20" s="14"/>
      <c r="AH20" s="13" t="s">
        <v>2</v>
      </c>
      <c r="AI20" s="22"/>
      <c r="AJ20" s="14"/>
      <c r="AK20" s="14"/>
      <c r="AL20" s="14"/>
      <c r="AM20" s="22"/>
      <c r="AN20" s="153"/>
      <c r="AO20" s="153"/>
      <c r="AP20" s="153"/>
      <c r="AQ20" s="153"/>
      <c r="AR20" s="153"/>
      <c r="AS20" s="32"/>
      <c r="AT20" s="153"/>
      <c r="AU20" s="153"/>
      <c r="AV20" s="28"/>
      <c r="AW20" s="30" t="s">
        <v>429</v>
      </c>
    </row>
    <row r="21" spans="1:49" ht="33" customHeight="1" x14ac:dyDescent="0.25">
      <c r="A21" s="152"/>
      <c r="B21" s="146"/>
      <c r="C21" s="146"/>
      <c r="D21" s="146"/>
      <c r="E21" s="146"/>
      <c r="F21" s="146"/>
      <c r="G21" s="146"/>
      <c r="H21" s="146"/>
      <c r="I21" s="146"/>
      <c r="J21" s="146"/>
      <c r="K21" s="146"/>
      <c r="L21" s="128"/>
      <c r="M21" s="12" t="s">
        <v>69</v>
      </c>
      <c r="N21" s="32"/>
      <c r="O21" s="13"/>
      <c r="P21" s="13" t="s">
        <v>2</v>
      </c>
      <c r="Q21" s="13"/>
      <c r="R21" s="14"/>
      <c r="S21" s="13" t="s">
        <v>2</v>
      </c>
      <c r="T21" s="14"/>
      <c r="U21" s="22"/>
      <c r="V21" s="13" t="s">
        <v>2</v>
      </c>
      <c r="W21" s="14"/>
      <c r="X21" s="13" t="s">
        <v>2</v>
      </c>
      <c r="Y21" s="14"/>
      <c r="Z21" s="13" t="s">
        <v>2</v>
      </c>
      <c r="AA21" s="14"/>
      <c r="AB21" s="22"/>
      <c r="AC21" s="14"/>
      <c r="AD21" s="14"/>
      <c r="AE21" s="22"/>
      <c r="AF21" s="14"/>
      <c r="AG21" s="14"/>
      <c r="AH21" s="13" t="s">
        <v>2</v>
      </c>
      <c r="AI21" s="22"/>
      <c r="AJ21" s="14"/>
      <c r="AK21" s="14"/>
      <c r="AL21" s="14"/>
      <c r="AM21" s="22"/>
      <c r="AN21" s="153"/>
      <c r="AO21" s="153"/>
      <c r="AP21" s="153"/>
      <c r="AQ21" s="153"/>
      <c r="AR21" s="153"/>
      <c r="AS21" s="32"/>
      <c r="AT21" s="153"/>
      <c r="AU21" s="153"/>
      <c r="AV21" s="28"/>
      <c r="AW21" s="30" t="s">
        <v>429</v>
      </c>
    </row>
    <row r="22" spans="1:49" ht="33" customHeight="1" x14ac:dyDescent="0.25">
      <c r="A22" s="152"/>
      <c r="B22" s="146"/>
      <c r="C22" s="146"/>
      <c r="D22" s="146"/>
      <c r="E22" s="146"/>
      <c r="F22" s="146"/>
      <c r="G22" s="146"/>
      <c r="H22" s="146"/>
      <c r="I22" s="146"/>
      <c r="J22" s="146"/>
      <c r="K22" s="146"/>
      <c r="L22" s="128"/>
      <c r="M22" s="12" t="s">
        <v>46</v>
      </c>
      <c r="N22" s="32"/>
      <c r="O22" s="13"/>
      <c r="P22" s="13" t="s">
        <v>2</v>
      </c>
      <c r="Q22" s="13"/>
      <c r="R22" s="14"/>
      <c r="S22" s="13" t="s">
        <v>2</v>
      </c>
      <c r="T22" s="14"/>
      <c r="U22" s="22"/>
      <c r="V22" s="13" t="s">
        <v>2</v>
      </c>
      <c r="W22" s="14"/>
      <c r="X22" s="13" t="s">
        <v>2</v>
      </c>
      <c r="Y22" s="14"/>
      <c r="Z22" s="13" t="s">
        <v>2</v>
      </c>
      <c r="AA22" s="14"/>
      <c r="AB22" s="22"/>
      <c r="AC22" s="14"/>
      <c r="AD22" s="14"/>
      <c r="AE22" s="22"/>
      <c r="AF22" s="14"/>
      <c r="AG22" s="14"/>
      <c r="AH22" s="13" t="s">
        <v>2</v>
      </c>
      <c r="AI22" s="22"/>
      <c r="AJ22" s="14"/>
      <c r="AK22" s="14"/>
      <c r="AL22" s="14"/>
      <c r="AM22" s="22"/>
      <c r="AN22" s="153"/>
      <c r="AO22" s="153"/>
      <c r="AP22" s="153"/>
      <c r="AQ22" s="153"/>
      <c r="AR22" s="153"/>
      <c r="AS22" s="32"/>
      <c r="AT22" s="153"/>
      <c r="AU22" s="153"/>
      <c r="AV22" s="28"/>
      <c r="AW22" s="15" t="s">
        <v>429</v>
      </c>
    </row>
    <row r="23" spans="1:49" ht="33" customHeight="1" x14ac:dyDescent="0.25">
      <c r="A23" s="152"/>
      <c r="B23" s="146"/>
      <c r="C23" s="146"/>
      <c r="D23" s="146"/>
      <c r="E23" s="146"/>
      <c r="F23" s="146"/>
      <c r="G23" s="146"/>
      <c r="H23" s="146"/>
      <c r="I23" s="146"/>
      <c r="J23" s="146"/>
      <c r="K23" s="146"/>
      <c r="L23" s="128"/>
      <c r="M23" s="12" t="s">
        <v>66</v>
      </c>
      <c r="N23" s="32"/>
      <c r="O23" s="13"/>
      <c r="P23" s="13" t="s">
        <v>2</v>
      </c>
      <c r="Q23" s="13"/>
      <c r="R23" s="14"/>
      <c r="S23" s="13" t="s">
        <v>2</v>
      </c>
      <c r="T23" s="14"/>
      <c r="U23" s="22"/>
      <c r="V23" s="13" t="s">
        <v>2</v>
      </c>
      <c r="W23" s="14"/>
      <c r="X23" s="13" t="s">
        <v>2</v>
      </c>
      <c r="Y23" s="14"/>
      <c r="Z23" s="13" t="s">
        <v>2</v>
      </c>
      <c r="AA23" s="14"/>
      <c r="AB23" s="22"/>
      <c r="AC23" s="14"/>
      <c r="AD23" s="14"/>
      <c r="AE23" s="22"/>
      <c r="AF23" s="14"/>
      <c r="AG23" s="14"/>
      <c r="AH23" s="13" t="s">
        <v>2</v>
      </c>
      <c r="AI23" s="22"/>
      <c r="AJ23" s="14"/>
      <c r="AK23" s="14"/>
      <c r="AL23" s="14"/>
      <c r="AM23" s="22"/>
      <c r="AN23" s="153"/>
      <c r="AO23" s="153"/>
      <c r="AP23" s="153"/>
      <c r="AQ23" s="153"/>
      <c r="AR23" s="153"/>
      <c r="AS23" s="32"/>
      <c r="AT23" s="153"/>
      <c r="AU23" s="153"/>
      <c r="AV23" s="28"/>
      <c r="AW23" s="30" t="s">
        <v>429</v>
      </c>
    </row>
    <row r="24" spans="1:49" ht="33" customHeight="1" x14ac:dyDescent="0.25">
      <c r="A24" s="152"/>
      <c r="B24" s="146"/>
      <c r="C24" s="146"/>
      <c r="D24" s="146"/>
      <c r="E24" s="146"/>
      <c r="F24" s="146"/>
      <c r="G24" s="146"/>
      <c r="H24" s="146"/>
      <c r="I24" s="146"/>
      <c r="J24" s="146"/>
      <c r="K24" s="146"/>
      <c r="L24" s="128"/>
      <c r="M24" s="12" t="s">
        <v>65</v>
      </c>
      <c r="N24" s="32"/>
      <c r="O24" s="13"/>
      <c r="P24" s="13" t="s">
        <v>2</v>
      </c>
      <c r="Q24" s="13"/>
      <c r="R24" s="14"/>
      <c r="S24" s="13" t="s">
        <v>2</v>
      </c>
      <c r="T24" s="14"/>
      <c r="U24" s="22"/>
      <c r="V24" s="13" t="s">
        <v>2</v>
      </c>
      <c r="W24" s="14"/>
      <c r="X24" s="13" t="s">
        <v>2</v>
      </c>
      <c r="Y24" s="14"/>
      <c r="Z24" s="13" t="s">
        <v>2</v>
      </c>
      <c r="AA24" s="14"/>
      <c r="AB24" s="22"/>
      <c r="AC24" s="14"/>
      <c r="AD24" s="14"/>
      <c r="AE24" s="22"/>
      <c r="AF24" s="14"/>
      <c r="AG24" s="14"/>
      <c r="AH24" s="13" t="s">
        <v>2</v>
      </c>
      <c r="AI24" s="22"/>
      <c r="AJ24" s="14"/>
      <c r="AK24" s="14"/>
      <c r="AL24" s="14"/>
      <c r="AM24" s="22"/>
      <c r="AN24" s="153"/>
      <c r="AO24" s="153"/>
      <c r="AP24" s="153"/>
      <c r="AQ24" s="153"/>
      <c r="AR24" s="153"/>
      <c r="AS24" s="32"/>
      <c r="AT24" s="153"/>
      <c r="AU24" s="153"/>
      <c r="AV24" s="28"/>
      <c r="AW24" s="30" t="s">
        <v>429</v>
      </c>
    </row>
    <row r="25" spans="1:49" ht="33" customHeight="1" x14ac:dyDescent="0.25">
      <c r="A25" s="152" t="s">
        <v>70</v>
      </c>
      <c r="B25" s="146" t="s">
        <v>2</v>
      </c>
      <c r="C25" s="146"/>
      <c r="D25" s="146"/>
      <c r="E25" s="146"/>
      <c r="F25" s="146"/>
      <c r="G25" s="146"/>
      <c r="H25" s="146"/>
      <c r="I25" s="146" t="s">
        <v>2</v>
      </c>
      <c r="J25" s="146"/>
      <c r="K25" s="146"/>
      <c r="L25" s="128"/>
      <c r="M25" s="12" t="s">
        <v>71</v>
      </c>
      <c r="N25" s="32"/>
      <c r="O25" s="13"/>
      <c r="P25" s="13" t="s">
        <v>2</v>
      </c>
      <c r="Q25" s="13"/>
      <c r="R25" s="14"/>
      <c r="S25" s="13" t="s">
        <v>2</v>
      </c>
      <c r="T25" s="14"/>
      <c r="U25" s="22"/>
      <c r="V25" s="13" t="s">
        <v>2</v>
      </c>
      <c r="W25" s="14"/>
      <c r="X25" s="13" t="s">
        <v>2</v>
      </c>
      <c r="Y25" s="14"/>
      <c r="Z25" s="13" t="s">
        <v>2</v>
      </c>
      <c r="AA25" s="14"/>
      <c r="AB25" s="22"/>
      <c r="AC25" s="14"/>
      <c r="AD25" s="14"/>
      <c r="AE25" s="22"/>
      <c r="AF25" s="14"/>
      <c r="AG25" s="14"/>
      <c r="AH25" s="13" t="s">
        <v>2</v>
      </c>
      <c r="AI25" s="22"/>
      <c r="AJ25" s="14"/>
      <c r="AK25" s="14"/>
      <c r="AL25" s="14"/>
      <c r="AM25" s="22"/>
      <c r="AN25" s="153"/>
      <c r="AO25" s="153"/>
      <c r="AP25" s="153"/>
      <c r="AQ25" s="153"/>
      <c r="AR25" s="153"/>
      <c r="AS25" s="32"/>
      <c r="AT25" s="153"/>
      <c r="AU25" s="153"/>
      <c r="AV25" s="28"/>
      <c r="AW25" s="30" t="s">
        <v>429</v>
      </c>
    </row>
    <row r="26" spans="1:49" ht="33" customHeight="1" x14ac:dyDescent="0.25">
      <c r="A26" s="152"/>
      <c r="B26" s="146"/>
      <c r="C26" s="146"/>
      <c r="D26" s="146"/>
      <c r="E26" s="146"/>
      <c r="F26" s="146"/>
      <c r="G26" s="146"/>
      <c r="H26" s="146"/>
      <c r="I26" s="146"/>
      <c r="J26" s="146"/>
      <c r="K26" s="146"/>
      <c r="L26" s="128"/>
      <c r="M26" s="12" t="s">
        <v>66</v>
      </c>
      <c r="N26" s="125"/>
      <c r="O26" s="13"/>
      <c r="P26" s="13" t="s">
        <v>2</v>
      </c>
      <c r="Q26" s="13"/>
      <c r="R26" s="14"/>
      <c r="S26" s="13" t="s">
        <v>2</v>
      </c>
      <c r="T26" s="14"/>
      <c r="U26" s="22"/>
      <c r="V26" s="13" t="s">
        <v>2</v>
      </c>
      <c r="W26" s="14"/>
      <c r="X26" s="13" t="s">
        <v>2</v>
      </c>
      <c r="Y26" s="14"/>
      <c r="Z26" s="13" t="s">
        <v>2</v>
      </c>
      <c r="AA26" s="14"/>
      <c r="AB26" s="22"/>
      <c r="AC26" s="14"/>
      <c r="AD26" s="14"/>
      <c r="AE26" s="22"/>
      <c r="AF26" s="14"/>
      <c r="AG26" s="14"/>
      <c r="AH26" s="13" t="s">
        <v>2</v>
      </c>
      <c r="AI26" s="22"/>
      <c r="AJ26" s="14"/>
      <c r="AK26" s="14"/>
      <c r="AL26" s="14"/>
      <c r="AM26" s="22"/>
      <c r="AN26" s="153"/>
      <c r="AO26" s="153"/>
      <c r="AP26" s="153"/>
      <c r="AQ26" s="153"/>
      <c r="AR26" s="153"/>
      <c r="AS26" s="32"/>
      <c r="AT26" s="153"/>
      <c r="AU26" s="153"/>
      <c r="AV26" s="28"/>
      <c r="AW26" s="30">
        <v>0</v>
      </c>
    </row>
    <row r="27" spans="1:49" ht="33" customHeight="1" x14ac:dyDescent="0.25">
      <c r="A27" s="152"/>
      <c r="B27" s="146"/>
      <c r="C27" s="146"/>
      <c r="D27" s="146"/>
      <c r="E27" s="146"/>
      <c r="F27" s="146"/>
      <c r="G27" s="146"/>
      <c r="H27" s="146"/>
      <c r="I27" s="146"/>
      <c r="J27" s="146"/>
      <c r="K27" s="146"/>
      <c r="L27" s="128"/>
      <c r="M27" s="12" t="s">
        <v>46</v>
      </c>
      <c r="N27" s="125"/>
      <c r="O27" s="13"/>
      <c r="P27" s="13" t="s">
        <v>2</v>
      </c>
      <c r="Q27" s="13"/>
      <c r="R27" s="14"/>
      <c r="S27" s="13" t="s">
        <v>2</v>
      </c>
      <c r="T27" s="14"/>
      <c r="U27" s="31"/>
      <c r="V27" s="13" t="s">
        <v>2</v>
      </c>
      <c r="W27" s="14"/>
      <c r="X27" s="13" t="s">
        <v>2</v>
      </c>
      <c r="Y27" s="14"/>
      <c r="Z27" s="13" t="s">
        <v>2</v>
      </c>
      <c r="AA27" s="14"/>
      <c r="AB27" s="31"/>
      <c r="AC27" s="14"/>
      <c r="AD27" s="14" t="s">
        <v>2</v>
      </c>
      <c r="AE27" s="31"/>
      <c r="AF27" s="14"/>
      <c r="AG27" s="14"/>
      <c r="AH27" s="13" t="s">
        <v>2</v>
      </c>
      <c r="AI27" s="22"/>
      <c r="AJ27" s="14"/>
      <c r="AK27" s="14"/>
      <c r="AL27" s="14"/>
      <c r="AM27" s="22"/>
      <c r="AN27" s="153"/>
      <c r="AO27" s="153"/>
      <c r="AP27" s="153"/>
      <c r="AQ27" s="153"/>
      <c r="AR27" s="153"/>
      <c r="AS27" s="32"/>
      <c r="AT27" s="153"/>
      <c r="AU27" s="153"/>
      <c r="AV27" s="28"/>
      <c r="AW27" s="15">
        <v>0</v>
      </c>
    </row>
    <row r="28" spans="1:49" ht="33" customHeight="1" x14ac:dyDescent="0.25">
      <c r="A28" s="152"/>
      <c r="B28" s="146"/>
      <c r="C28" s="146"/>
      <c r="D28" s="146"/>
      <c r="E28" s="146"/>
      <c r="F28" s="146"/>
      <c r="G28" s="146"/>
      <c r="H28" s="146"/>
      <c r="I28" s="146"/>
      <c r="J28" s="146"/>
      <c r="K28" s="146"/>
      <c r="L28" s="128"/>
      <c r="M28" s="12" t="s">
        <v>65</v>
      </c>
      <c r="N28" s="125"/>
      <c r="O28" s="13"/>
      <c r="P28" s="13" t="s">
        <v>2</v>
      </c>
      <c r="Q28" s="13"/>
      <c r="R28" s="14"/>
      <c r="S28" s="13" t="s">
        <v>2</v>
      </c>
      <c r="T28" s="14"/>
      <c r="U28" s="31"/>
      <c r="V28" s="13" t="s">
        <v>2</v>
      </c>
      <c r="W28" s="14"/>
      <c r="X28" s="13" t="s">
        <v>2</v>
      </c>
      <c r="Y28" s="14"/>
      <c r="Z28" s="13" t="s">
        <v>2</v>
      </c>
      <c r="AA28" s="14"/>
      <c r="AB28" s="31"/>
      <c r="AC28" s="14"/>
      <c r="AD28" s="14"/>
      <c r="AE28" s="31"/>
      <c r="AF28" s="14"/>
      <c r="AG28" s="14"/>
      <c r="AH28" s="13" t="s">
        <v>2</v>
      </c>
      <c r="AI28" s="22"/>
      <c r="AJ28" s="14"/>
      <c r="AK28" s="14"/>
      <c r="AL28" s="14"/>
      <c r="AM28" s="22"/>
      <c r="AN28" s="153"/>
      <c r="AO28" s="153"/>
      <c r="AP28" s="153"/>
      <c r="AQ28" s="153"/>
      <c r="AR28" s="153"/>
      <c r="AS28" s="32"/>
      <c r="AT28" s="153"/>
      <c r="AU28" s="153"/>
      <c r="AV28" s="28"/>
      <c r="AW28" s="30">
        <v>0</v>
      </c>
    </row>
  </sheetData>
  <autoFilter ref="A13:AW28" xr:uid="{00000000-0009-0000-0000-00000C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68">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J16:J19"/>
    <mergeCell ref="K16:K19"/>
    <mergeCell ref="A16:A19"/>
    <mergeCell ref="B16:B19"/>
    <mergeCell ref="C16:C19"/>
    <mergeCell ref="D16:D19"/>
    <mergeCell ref="E16:E19"/>
    <mergeCell ref="F25:F28"/>
    <mergeCell ref="G25:G28"/>
    <mergeCell ref="AN17:AR28"/>
    <mergeCell ref="AT17:AU28"/>
    <mergeCell ref="A20:A24"/>
    <mergeCell ref="B20:B24"/>
    <mergeCell ref="C20:C24"/>
    <mergeCell ref="D20:D24"/>
    <mergeCell ref="E20:E24"/>
    <mergeCell ref="F20:F24"/>
    <mergeCell ref="G20:G24"/>
    <mergeCell ref="H20:H24"/>
    <mergeCell ref="F16:F19"/>
    <mergeCell ref="G16:G19"/>
    <mergeCell ref="H16:H19"/>
    <mergeCell ref="I16:I19"/>
    <mergeCell ref="A25:A28"/>
    <mergeCell ref="B25:B28"/>
    <mergeCell ref="C25:C28"/>
    <mergeCell ref="D25:D28"/>
    <mergeCell ref="E25:E28"/>
    <mergeCell ref="H25:H28"/>
    <mergeCell ref="I25:I28"/>
    <mergeCell ref="J25:J28"/>
    <mergeCell ref="K25:K28"/>
    <mergeCell ref="I20:I24"/>
    <mergeCell ref="J20:J24"/>
    <mergeCell ref="K20:K24"/>
  </mergeCells>
  <dataValidations count="3">
    <dataValidation showInputMessage="1" showErrorMessage="1" sqref="AT17:AU28 B25 B20 B16 AB16:AB28 AI16:AI28 U16:U28 AE16:AE28 AM16:AM28 N16:N28" xr:uid="{00000000-0002-0000-0C00-000000000000}"/>
    <dataValidation type="list" showInputMessage="1" showErrorMessage="1" sqref="AT16:AU16 O16:T28 AF16:AH28 V16:AA28 AC16:AD28 AJ16:AL28 AN16:AQ16" xr:uid="{00000000-0002-0000-0C00-000001000000}">
      <formula1>$AY$1</formula1>
    </dataValidation>
    <dataValidation type="list" allowBlank="1" showInputMessage="1" showErrorMessage="1" sqref="C16:K28 AS16:AS19" xr:uid="{00000000-0002-0000-0C00-000002000000}">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W23"/>
  <sheetViews>
    <sheetView showGridLines="0" zoomScale="85" zoomScaleNormal="85" workbookViewId="0">
      <pane xSplit="1" ySplit="15" topLeftCell="AU20" activePane="bottomRight" state="frozenSplit"/>
      <selection activeCell="AW22" sqref="AW22"/>
      <selection pane="topRight" activeCell="AW22" sqref="AW22"/>
      <selection pane="bottomLeft" activeCell="AW22" sqref="AW22"/>
      <selection pane="bottomRight" activeCell="B5" sqref="B1:AV1048576"/>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33" customHeight="1" x14ac:dyDescent="0.25">
      <c r="A16" s="152" t="s">
        <v>305</v>
      </c>
      <c r="B16" s="146" t="s">
        <v>2</v>
      </c>
      <c r="C16" s="146"/>
      <c r="D16" s="146"/>
      <c r="E16" s="146"/>
      <c r="F16" s="146"/>
      <c r="G16" s="146"/>
      <c r="H16" s="146"/>
      <c r="I16" s="146" t="s">
        <v>2</v>
      </c>
      <c r="J16" s="146"/>
      <c r="K16" s="146"/>
      <c r="L16" s="128"/>
      <c r="M16" s="12" t="s">
        <v>306</v>
      </c>
      <c r="N16" s="125"/>
      <c r="O16" s="13"/>
      <c r="P16" s="13" t="s">
        <v>2</v>
      </c>
      <c r="Q16" s="13"/>
      <c r="R16" s="14"/>
      <c r="S16" s="13" t="s">
        <v>2</v>
      </c>
      <c r="T16" s="14"/>
      <c r="U16" s="31"/>
      <c r="V16" s="14" t="s">
        <v>2</v>
      </c>
      <c r="W16" s="14"/>
      <c r="X16" s="14" t="s">
        <v>2</v>
      </c>
      <c r="Y16" s="14"/>
      <c r="Z16" s="14"/>
      <c r="AA16" s="14" t="s">
        <v>2</v>
      </c>
      <c r="AB16" s="31"/>
      <c r="AC16" s="14" t="s">
        <v>2</v>
      </c>
      <c r="AD16" s="14"/>
      <c r="AE16" s="31"/>
      <c r="AF16" s="14"/>
      <c r="AG16" s="14"/>
      <c r="AH16" s="14"/>
      <c r="AI16" s="28"/>
      <c r="AJ16" s="14"/>
      <c r="AK16" s="14"/>
      <c r="AL16" s="14"/>
      <c r="AM16" s="28"/>
      <c r="AN16" s="14"/>
      <c r="AO16" s="14" t="s">
        <v>2</v>
      </c>
      <c r="AP16" s="14"/>
      <c r="AQ16" s="14" t="s">
        <v>2</v>
      </c>
      <c r="AR16" s="14"/>
      <c r="AS16" s="32"/>
      <c r="AT16" s="14"/>
      <c r="AU16" s="14" t="s">
        <v>2</v>
      </c>
      <c r="AV16" s="28"/>
      <c r="AW16" s="15" t="s">
        <v>423</v>
      </c>
    </row>
    <row r="17" spans="1:49" ht="33" customHeight="1" x14ac:dyDescent="0.25">
      <c r="A17" s="152"/>
      <c r="B17" s="146"/>
      <c r="C17" s="146"/>
      <c r="D17" s="146"/>
      <c r="E17" s="146"/>
      <c r="F17" s="146"/>
      <c r="G17" s="146"/>
      <c r="H17" s="146"/>
      <c r="I17" s="146"/>
      <c r="J17" s="146"/>
      <c r="K17" s="146"/>
      <c r="L17" s="128"/>
      <c r="M17" s="12" t="s">
        <v>307</v>
      </c>
      <c r="N17" s="125"/>
      <c r="O17" s="13"/>
      <c r="P17" s="13" t="s">
        <v>2</v>
      </c>
      <c r="Q17" s="13"/>
      <c r="R17" s="14"/>
      <c r="S17" s="13" t="s">
        <v>2</v>
      </c>
      <c r="T17" s="14"/>
      <c r="U17" s="31"/>
      <c r="V17" s="14" t="s">
        <v>2</v>
      </c>
      <c r="W17" s="14"/>
      <c r="X17" s="14" t="s">
        <v>2</v>
      </c>
      <c r="Y17" s="14"/>
      <c r="Z17" s="14"/>
      <c r="AA17" s="14" t="s">
        <v>2</v>
      </c>
      <c r="AB17" s="31"/>
      <c r="AC17" s="14" t="s">
        <v>2</v>
      </c>
      <c r="AD17" s="14"/>
      <c r="AE17" s="31"/>
      <c r="AF17" s="14"/>
      <c r="AG17" s="14"/>
      <c r="AH17" s="14"/>
      <c r="AI17" s="28"/>
      <c r="AJ17" s="14"/>
      <c r="AK17" s="14"/>
      <c r="AL17" s="14"/>
      <c r="AM17" s="28"/>
      <c r="AN17" s="153"/>
      <c r="AO17" s="153"/>
      <c r="AP17" s="153"/>
      <c r="AQ17" s="153"/>
      <c r="AR17" s="153"/>
      <c r="AS17" s="32"/>
      <c r="AT17" s="153"/>
      <c r="AU17" s="153"/>
      <c r="AV17" s="28"/>
      <c r="AW17" s="15" t="s">
        <v>367</v>
      </c>
    </row>
    <row r="18" spans="1:49" ht="33" customHeight="1" x14ac:dyDescent="0.25">
      <c r="A18" s="15" t="s">
        <v>308</v>
      </c>
      <c r="B18" s="13" t="s">
        <v>2</v>
      </c>
      <c r="C18" s="13"/>
      <c r="D18" s="13"/>
      <c r="E18" s="13"/>
      <c r="F18" s="13"/>
      <c r="G18" s="13"/>
      <c r="H18" s="13"/>
      <c r="I18" s="13" t="s">
        <v>2</v>
      </c>
      <c r="J18" s="13"/>
      <c r="K18" s="13"/>
      <c r="L18" s="128"/>
      <c r="M18" s="12" t="s">
        <v>309</v>
      </c>
      <c r="N18" s="125"/>
      <c r="O18" s="13"/>
      <c r="P18" s="13" t="s">
        <v>2</v>
      </c>
      <c r="Q18" s="13"/>
      <c r="R18" s="14"/>
      <c r="S18" s="13" t="s">
        <v>2</v>
      </c>
      <c r="T18" s="14"/>
      <c r="U18" s="31"/>
      <c r="V18" s="14" t="s">
        <v>2</v>
      </c>
      <c r="W18" s="14"/>
      <c r="X18" s="14" t="s">
        <v>2</v>
      </c>
      <c r="Y18" s="14"/>
      <c r="Z18" s="14"/>
      <c r="AA18" s="14" t="s">
        <v>2</v>
      </c>
      <c r="AB18" s="31"/>
      <c r="AC18" s="14" t="s">
        <v>2</v>
      </c>
      <c r="AD18" s="14"/>
      <c r="AE18" s="31"/>
      <c r="AF18" s="14"/>
      <c r="AG18" s="14"/>
      <c r="AH18" s="14"/>
      <c r="AI18" s="28"/>
      <c r="AJ18" s="14"/>
      <c r="AK18" s="14"/>
      <c r="AL18" s="14"/>
      <c r="AM18" s="28"/>
      <c r="AN18" s="153"/>
      <c r="AO18" s="153"/>
      <c r="AP18" s="153"/>
      <c r="AQ18" s="153"/>
      <c r="AR18" s="153"/>
      <c r="AS18" s="32"/>
      <c r="AT18" s="153"/>
      <c r="AU18" s="153"/>
      <c r="AV18" s="28"/>
      <c r="AW18" s="15" t="s">
        <v>424</v>
      </c>
    </row>
    <row r="19" spans="1:49" ht="33" customHeight="1" x14ac:dyDescent="0.25">
      <c r="A19" s="15" t="s">
        <v>310</v>
      </c>
      <c r="B19" s="13" t="s">
        <v>2</v>
      </c>
      <c r="C19" s="13"/>
      <c r="D19" s="13"/>
      <c r="E19" s="13"/>
      <c r="F19" s="13"/>
      <c r="G19" s="13"/>
      <c r="H19" s="13"/>
      <c r="I19" s="13" t="s">
        <v>2</v>
      </c>
      <c r="J19" s="13"/>
      <c r="K19" s="13"/>
      <c r="L19" s="128"/>
      <c r="M19" s="12" t="s">
        <v>311</v>
      </c>
      <c r="N19" s="125"/>
      <c r="O19" s="13"/>
      <c r="P19" s="13" t="s">
        <v>2</v>
      </c>
      <c r="Q19" s="13"/>
      <c r="R19" s="14"/>
      <c r="S19" s="13" t="s">
        <v>2</v>
      </c>
      <c r="T19" s="14"/>
      <c r="U19" s="31"/>
      <c r="V19" s="14" t="s">
        <v>2</v>
      </c>
      <c r="W19" s="14"/>
      <c r="X19" s="14" t="s">
        <v>2</v>
      </c>
      <c r="Y19" s="14"/>
      <c r="Z19" s="14"/>
      <c r="AA19" s="14" t="s">
        <v>2</v>
      </c>
      <c r="AB19" s="31"/>
      <c r="AC19" s="14" t="s">
        <v>2</v>
      </c>
      <c r="AD19" s="14"/>
      <c r="AE19" s="31"/>
      <c r="AF19" s="14"/>
      <c r="AG19" s="14"/>
      <c r="AH19" s="14"/>
      <c r="AI19" s="28"/>
      <c r="AJ19" s="14"/>
      <c r="AK19" s="14"/>
      <c r="AL19" s="14"/>
      <c r="AM19" s="28"/>
      <c r="AN19" s="153"/>
      <c r="AO19" s="153"/>
      <c r="AP19" s="153"/>
      <c r="AQ19" s="153"/>
      <c r="AR19" s="153"/>
      <c r="AS19" s="32"/>
      <c r="AT19" s="153"/>
      <c r="AU19" s="153"/>
      <c r="AV19" s="28"/>
      <c r="AW19" s="15" t="s">
        <v>425</v>
      </c>
    </row>
    <row r="20" spans="1:49" ht="76.5" x14ac:dyDescent="0.25">
      <c r="A20" s="15" t="s">
        <v>312</v>
      </c>
      <c r="B20" s="13" t="s">
        <v>2</v>
      </c>
      <c r="C20" s="13"/>
      <c r="D20" s="13"/>
      <c r="E20" s="13"/>
      <c r="F20" s="13"/>
      <c r="G20" s="13"/>
      <c r="H20" s="13"/>
      <c r="I20" s="13" t="s">
        <v>2</v>
      </c>
      <c r="J20" s="13"/>
      <c r="K20" s="13"/>
      <c r="L20" s="128"/>
      <c r="M20" s="12" t="s">
        <v>313</v>
      </c>
      <c r="N20" s="125"/>
      <c r="O20" s="13"/>
      <c r="P20" s="13" t="s">
        <v>2</v>
      </c>
      <c r="Q20" s="13"/>
      <c r="R20" s="14"/>
      <c r="S20" s="13" t="s">
        <v>2</v>
      </c>
      <c r="T20" s="14"/>
      <c r="U20" s="31"/>
      <c r="V20" s="14" t="s">
        <v>2</v>
      </c>
      <c r="W20" s="14"/>
      <c r="X20" s="14" t="s">
        <v>2</v>
      </c>
      <c r="Y20" s="14"/>
      <c r="Z20" s="14" t="s">
        <v>2</v>
      </c>
      <c r="AA20" s="14"/>
      <c r="AB20" s="31"/>
      <c r="AC20" s="14"/>
      <c r="AD20" s="14"/>
      <c r="AE20" s="31"/>
      <c r="AF20" s="14"/>
      <c r="AG20" s="14"/>
      <c r="AH20" s="14"/>
      <c r="AI20" s="28"/>
      <c r="AJ20" s="14"/>
      <c r="AK20" s="14"/>
      <c r="AL20" s="14"/>
      <c r="AM20" s="28"/>
      <c r="AN20" s="153"/>
      <c r="AO20" s="153"/>
      <c r="AP20" s="153"/>
      <c r="AQ20" s="153"/>
      <c r="AR20" s="153"/>
      <c r="AS20" s="32"/>
      <c r="AT20" s="153"/>
      <c r="AU20" s="153"/>
      <c r="AV20" s="28"/>
      <c r="AW20" s="15" t="s">
        <v>367</v>
      </c>
    </row>
    <row r="21" spans="1:49" ht="25.5" x14ac:dyDescent="0.25">
      <c r="A21" s="152" t="s">
        <v>314</v>
      </c>
      <c r="B21" s="146" t="s">
        <v>2</v>
      </c>
      <c r="C21" s="146"/>
      <c r="D21" s="146"/>
      <c r="E21" s="146"/>
      <c r="F21" s="146"/>
      <c r="G21" s="146"/>
      <c r="H21" s="146"/>
      <c r="I21" s="146" t="s">
        <v>2</v>
      </c>
      <c r="J21" s="146"/>
      <c r="K21" s="146"/>
      <c r="L21" s="128"/>
      <c r="M21" s="12" t="s">
        <v>315</v>
      </c>
      <c r="N21" s="125"/>
      <c r="O21" s="13"/>
      <c r="P21" s="13" t="s">
        <v>2</v>
      </c>
      <c r="Q21" s="13"/>
      <c r="R21" s="14"/>
      <c r="S21" s="13" t="s">
        <v>2</v>
      </c>
      <c r="T21" s="14"/>
      <c r="U21" s="31"/>
      <c r="V21" s="14" t="s">
        <v>2</v>
      </c>
      <c r="W21" s="14"/>
      <c r="X21" s="14" t="s">
        <v>2</v>
      </c>
      <c r="Y21" s="14"/>
      <c r="Z21" s="14" t="s">
        <v>2</v>
      </c>
      <c r="AA21" s="14"/>
      <c r="AB21" s="31"/>
      <c r="AC21" s="14"/>
      <c r="AD21" s="14"/>
      <c r="AE21" s="31"/>
      <c r="AF21" s="14"/>
      <c r="AG21" s="14"/>
      <c r="AH21" s="14"/>
      <c r="AI21" s="28"/>
      <c r="AJ21" s="14"/>
      <c r="AK21" s="14"/>
      <c r="AL21" s="14"/>
      <c r="AM21" s="28"/>
      <c r="AN21" s="153"/>
      <c r="AO21" s="153"/>
      <c r="AP21" s="153"/>
      <c r="AQ21" s="153"/>
      <c r="AR21" s="153"/>
      <c r="AS21" s="32"/>
      <c r="AT21" s="153"/>
      <c r="AU21" s="153"/>
      <c r="AV21" s="28"/>
      <c r="AW21" s="15" t="s">
        <v>367</v>
      </c>
    </row>
    <row r="22" spans="1:49" ht="25.5" x14ac:dyDescent="0.25">
      <c r="A22" s="152"/>
      <c r="B22" s="146"/>
      <c r="C22" s="146"/>
      <c r="D22" s="146"/>
      <c r="E22" s="146"/>
      <c r="F22" s="146"/>
      <c r="G22" s="146"/>
      <c r="H22" s="146"/>
      <c r="I22" s="146"/>
      <c r="J22" s="146"/>
      <c r="K22" s="146"/>
      <c r="L22" s="128"/>
      <c r="M22" s="12" t="s">
        <v>316</v>
      </c>
      <c r="N22" s="125"/>
      <c r="O22" s="13"/>
      <c r="P22" s="13" t="s">
        <v>2</v>
      </c>
      <c r="Q22" s="13"/>
      <c r="R22" s="14"/>
      <c r="S22" s="13" t="s">
        <v>2</v>
      </c>
      <c r="T22" s="14"/>
      <c r="U22" s="31"/>
      <c r="V22" s="14" t="s">
        <v>2</v>
      </c>
      <c r="W22" s="14"/>
      <c r="X22" s="14" t="s">
        <v>2</v>
      </c>
      <c r="Y22" s="14"/>
      <c r="Z22" s="14" t="s">
        <v>2</v>
      </c>
      <c r="AA22" s="14"/>
      <c r="AB22" s="31"/>
      <c r="AC22" s="14"/>
      <c r="AD22" s="14"/>
      <c r="AE22" s="31"/>
      <c r="AF22" s="14"/>
      <c r="AG22" s="14"/>
      <c r="AH22" s="14"/>
      <c r="AI22" s="28"/>
      <c r="AJ22" s="14"/>
      <c r="AK22" s="14"/>
      <c r="AL22" s="14"/>
      <c r="AM22" s="28"/>
      <c r="AN22" s="153"/>
      <c r="AO22" s="153"/>
      <c r="AP22" s="153"/>
      <c r="AQ22" s="153"/>
      <c r="AR22" s="153"/>
      <c r="AS22" s="32"/>
      <c r="AT22" s="153"/>
      <c r="AU22" s="153"/>
      <c r="AV22" s="28"/>
      <c r="AW22" s="15" t="s">
        <v>367</v>
      </c>
    </row>
    <row r="23" spans="1:49" ht="89.25" x14ac:dyDescent="0.25">
      <c r="A23" s="15" t="s">
        <v>317</v>
      </c>
      <c r="B23" s="13" t="s">
        <v>2</v>
      </c>
      <c r="C23" s="13"/>
      <c r="D23" s="13"/>
      <c r="E23" s="13"/>
      <c r="F23" s="13"/>
      <c r="G23" s="13"/>
      <c r="H23" s="13"/>
      <c r="I23" s="13" t="s">
        <v>2</v>
      </c>
      <c r="J23" s="13"/>
      <c r="K23" s="13"/>
      <c r="L23" s="128"/>
      <c r="M23" s="12" t="s">
        <v>318</v>
      </c>
      <c r="N23" s="125"/>
      <c r="O23" s="13"/>
      <c r="P23" s="13" t="s">
        <v>2</v>
      </c>
      <c r="Q23" s="13"/>
      <c r="R23" s="14"/>
      <c r="S23" s="13"/>
      <c r="T23" s="14" t="s">
        <v>2</v>
      </c>
      <c r="U23" s="31"/>
      <c r="V23" s="14" t="s">
        <v>2</v>
      </c>
      <c r="W23" s="14"/>
      <c r="X23" s="14"/>
      <c r="Y23" s="14" t="s">
        <v>2</v>
      </c>
      <c r="Z23" s="14"/>
      <c r="AA23" s="14" t="s">
        <v>2</v>
      </c>
      <c r="AB23" s="31"/>
      <c r="AC23" s="14" t="s">
        <v>2</v>
      </c>
      <c r="AD23" s="14"/>
      <c r="AE23" s="31"/>
      <c r="AF23" s="14"/>
      <c r="AG23" s="14" t="s">
        <v>2</v>
      </c>
      <c r="AH23" s="14"/>
      <c r="AI23" s="28"/>
      <c r="AJ23" s="14"/>
      <c r="AK23" s="14"/>
      <c r="AL23" s="14"/>
      <c r="AM23" s="28"/>
      <c r="AN23" s="153"/>
      <c r="AO23" s="153"/>
      <c r="AP23" s="153"/>
      <c r="AQ23" s="153"/>
      <c r="AR23" s="153"/>
      <c r="AS23" s="32"/>
      <c r="AT23" s="153"/>
      <c r="AU23" s="153"/>
      <c r="AV23" s="28"/>
      <c r="AW23" s="15" t="s">
        <v>426</v>
      </c>
    </row>
  </sheetData>
  <autoFilter ref="A13:AW23" xr:uid="{00000000-0009-0000-0000-00000D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57">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16:A17"/>
    <mergeCell ref="B16:B17"/>
    <mergeCell ref="C16:C17"/>
    <mergeCell ref="D16:D17"/>
    <mergeCell ref="E16:E17"/>
    <mergeCell ref="F21:F22"/>
    <mergeCell ref="G21:G22"/>
    <mergeCell ref="H21:H22"/>
    <mergeCell ref="F16:F17"/>
    <mergeCell ref="G16:G17"/>
    <mergeCell ref="H16:H17"/>
    <mergeCell ref="A21:A22"/>
    <mergeCell ref="B21:B22"/>
    <mergeCell ref="C21:C22"/>
    <mergeCell ref="D21:D22"/>
    <mergeCell ref="E21:E22"/>
    <mergeCell ref="I21:I22"/>
    <mergeCell ref="J21:J22"/>
    <mergeCell ref="K21:K22"/>
    <mergeCell ref="AN17:AR23"/>
    <mergeCell ref="AT17:AU23"/>
    <mergeCell ref="I16:I17"/>
    <mergeCell ref="J16:J17"/>
    <mergeCell ref="K16:K17"/>
  </mergeCells>
  <dataValidations count="3">
    <dataValidation type="list" allowBlank="1" showInputMessage="1" showErrorMessage="1" sqref="I16:K23 AS16 C16:G23" xr:uid="{00000000-0002-0000-0D00-000000000000}">
      <formula1>$AY$1</formula1>
    </dataValidation>
    <dataValidation type="list" showInputMessage="1" showErrorMessage="1" sqref="AT16:AU16 O16:T23 AF16:AH23 V16:AA23 AC16:AD23 AJ16:AL23 AN16:AQ16" xr:uid="{00000000-0002-0000-0D00-000001000000}">
      <formula1>$AY$1</formula1>
    </dataValidation>
    <dataValidation showInputMessage="1" showErrorMessage="1" sqref="AN17 B23 B18:B21 B16 AB16:AB23 AI16:AI23 U16:U23 AE16:AE23 AM16:AM23 N16:N23" xr:uid="{00000000-0002-0000-0D00-000002000000}"/>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W36"/>
  <sheetViews>
    <sheetView showGridLines="0" zoomScale="85" zoomScaleNormal="85" workbookViewId="0">
      <pane xSplit="1" ySplit="15" topLeftCell="AV16" activePane="bottomRight" state="frozenSplit"/>
      <selection activeCell="AW22" sqref="AW22"/>
      <selection pane="topRight" activeCell="AW22" sqref="AW22"/>
      <selection pane="bottomLeft" activeCell="AW22" sqref="AW22"/>
      <selection pane="bottomRight" activeCell="B5" sqref="B1:AV1048576"/>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33" customHeight="1" x14ac:dyDescent="0.25">
      <c r="A16" s="208" t="s">
        <v>74</v>
      </c>
      <c r="B16" s="146" t="s">
        <v>2</v>
      </c>
      <c r="C16" s="146"/>
      <c r="D16" s="146"/>
      <c r="E16" s="146"/>
      <c r="F16" s="146"/>
      <c r="G16" s="146" t="s">
        <v>2</v>
      </c>
      <c r="H16" s="146"/>
      <c r="I16" s="146"/>
      <c r="J16" s="146"/>
      <c r="K16" s="146"/>
      <c r="L16" s="128"/>
      <c r="M16" s="147" t="s">
        <v>75</v>
      </c>
      <c r="N16" s="209"/>
      <c r="O16" s="13"/>
      <c r="P16" s="13" t="s">
        <v>2</v>
      </c>
      <c r="Q16" s="13"/>
      <c r="R16" s="14"/>
      <c r="S16" s="13" t="s">
        <v>2</v>
      </c>
      <c r="T16" s="14"/>
      <c r="U16" s="31"/>
      <c r="V16" s="14" t="s">
        <v>2</v>
      </c>
      <c r="W16" s="14"/>
      <c r="X16" s="14" t="s">
        <v>2</v>
      </c>
      <c r="Y16" s="14"/>
      <c r="Z16" s="14" t="s">
        <v>2</v>
      </c>
      <c r="AA16" s="14"/>
      <c r="AB16" s="31"/>
      <c r="AC16" s="14"/>
      <c r="AD16" s="14"/>
      <c r="AE16" s="31"/>
      <c r="AF16" s="14"/>
      <c r="AG16" s="14"/>
      <c r="AH16" s="14"/>
      <c r="AI16" s="22"/>
      <c r="AJ16" s="14"/>
      <c r="AK16" s="14"/>
      <c r="AL16" s="14"/>
      <c r="AM16" s="130"/>
      <c r="AN16" s="14"/>
      <c r="AO16" s="14" t="s">
        <v>2</v>
      </c>
      <c r="AP16" s="14"/>
      <c r="AQ16" s="14" t="s">
        <v>2</v>
      </c>
      <c r="AR16" s="14"/>
      <c r="AS16" s="134"/>
      <c r="AT16" s="14"/>
      <c r="AU16" s="14"/>
      <c r="AV16" s="28"/>
      <c r="AW16" s="15" t="s">
        <v>528</v>
      </c>
    </row>
    <row r="17" spans="1:49" ht="153" x14ac:dyDescent="0.25">
      <c r="A17" s="208"/>
      <c r="B17" s="146"/>
      <c r="C17" s="146"/>
      <c r="D17" s="146"/>
      <c r="E17" s="146"/>
      <c r="F17" s="146"/>
      <c r="G17" s="146"/>
      <c r="H17" s="146"/>
      <c r="I17" s="146"/>
      <c r="J17" s="146"/>
      <c r="K17" s="146"/>
      <c r="L17" s="128"/>
      <c r="M17" s="179"/>
      <c r="N17" s="209"/>
      <c r="O17" s="13"/>
      <c r="P17" s="13" t="s">
        <v>2</v>
      </c>
      <c r="Q17" s="13"/>
      <c r="R17" s="14"/>
      <c r="S17" s="13" t="s">
        <v>2</v>
      </c>
      <c r="T17" s="14"/>
      <c r="U17" s="31"/>
      <c r="V17" s="14" t="s">
        <v>2</v>
      </c>
      <c r="W17" s="14"/>
      <c r="X17" s="14" t="s">
        <v>2</v>
      </c>
      <c r="Y17" s="14"/>
      <c r="Z17" s="14" t="s">
        <v>2</v>
      </c>
      <c r="AA17" s="14"/>
      <c r="AB17" s="31"/>
      <c r="AC17" s="14"/>
      <c r="AD17" s="14"/>
      <c r="AE17" s="31"/>
      <c r="AF17" s="14"/>
      <c r="AG17" s="14"/>
      <c r="AH17" s="14"/>
      <c r="AI17" s="22"/>
      <c r="AJ17" s="14"/>
      <c r="AK17" s="14"/>
      <c r="AL17" s="14"/>
      <c r="AM17" s="130"/>
      <c r="AN17" s="210"/>
      <c r="AO17" s="210"/>
      <c r="AP17" s="210"/>
      <c r="AQ17" s="210"/>
      <c r="AR17" s="210"/>
      <c r="AS17" s="134"/>
      <c r="AT17" s="211"/>
      <c r="AU17" s="211"/>
      <c r="AV17" s="28"/>
      <c r="AW17" s="15" t="s">
        <v>529</v>
      </c>
    </row>
    <row r="18" spans="1:49" ht="165.75" x14ac:dyDescent="0.25">
      <c r="A18" s="208"/>
      <c r="B18" s="146"/>
      <c r="C18" s="146"/>
      <c r="D18" s="146"/>
      <c r="E18" s="146"/>
      <c r="F18" s="146"/>
      <c r="G18" s="146"/>
      <c r="H18" s="146"/>
      <c r="I18" s="146"/>
      <c r="J18" s="146"/>
      <c r="K18" s="146"/>
      <c r="L18" s="128"/>
      <c r="M18" s="148"/>
      <c r="N18" s="209"/>
      <c r="O18" s="13"/>
      <c r="P18" s="13" t="s">
        <v>2</v>
      </c>
      <c r="Q18" s="13"/>
      <c r="R18" s="14"/>
      <c r="S18" s="13" t="s">
        <v>2</v>
      </c>
      <c r="T18" s="14"/>
      <c r="U18" s="31"/>
      <c r="V18" s="14" t="s">
        <v>2</v>
      </c>
      <c r="W18" s="14"/>
      <c r="X18" s="14" t="s">
        <v>2</v>
      </c>
      <c r="Y18" s="14"/>
      <c r="Z18" s="14" t="s">
        <v>2</v>
      </c>
      <c r="AA18" s="14"/>
      <c r="AB18" s="31"/>
      <c r="AC18" s="14"/>
      <c r="AD18" s="14"/>
      <c r="AE18" s="31"/>
      <c r="AF18" s="14"/>
      <c r="AG18" s="14"/>
      <c r="AH18" s="14"/>
      <c r="AI18" s="22"/>
      <c r="AJ18" s="14"/>
      <c r="AK18" s="14"/>
      <c r="AL18" s="14"/>
      <c r="AM18" s="130"/>
      <c r="AN18" s="210"/>
      <c r="AO18" s="210"/>
      <c r="AP18" s="210"/>
      <c r="AQ18" s="210"/>
      <c r="AR18" s="210"/>
      <c r="AS18" s="134"/>
      <c r="AT18" s="211"/>
      <c r="AU18" s="211"/>
      <c r="AV18" s="28"/>
      <c r="AW18" s="15" t="s">
        <v>374</v>
      </c>
    </row>
    <row r="19" spans="1:49" ht="33" customHeight="1" x14ac:dyDescent="0.25">
      <c r="A19" s="208" t="s">
        <v>183</v>
      </c>
      <c r="B19" s="146" t="s">
        <v>2</v>
      </c>
      <c r="C19" s="146"/>
      <c r="D19" s="146"/>
      <c r="E19" s="146"/>
      <c r="F19" s="146"/>
      <c r="G19" s="146" t="s">
        <v>2</v>
      </c>
      <c r="H19" s="146"/>
      <c r="I19" s="146"/>
      <c r="J19" s="146"/>
      <c r="K19" s="146"/>
      <c r="L19" s="128"/>
      <c r="M19" s="147" t="s">
        <v>184</v>
      </c>
      <c r="N19" s="151"/>
      <c r="O19" s="13" t="s">
        <v>2</v>
      </c>
      <c r="P19" s="13"/>
      <c r="Q19" s="13"/>
      <c r="R19" s="14"/>
      <c r="S19" s="13" t="s">
        <v>2</v>
      </c>
      <c r="T19" s="14"/>
      <c r="U19" s="31"/>
      <c r="V19" s="14" t="s">
        <v>2</v>
      </c>
      <c r="W19" s="14"/>
      <c r="X19" s="14" t="s">
        <v>2</v>
      </c>
      <c r="Y19" s="14"/>
      <c r="Z19" s="14" t="s">
        <v>2</v>
      </c>
      <c r="AA19" s="14"/>
      <c r="AB19" s="31"/>
      <c r="AC19" s="14"/>
      <c r="AD19" s="14"/>
      <c r="AE19" s="31"/>
      <c r="AF19" s="14"/>
      <c r="AG19" s="14"/>
      <c r="AH19" s="14"/>
      <c r="AI19" s="22"/>
      <c r="AJ19" s="14"/>
      <c r="AK19" s="14"/>
      <c r="AL19" s="14"/>
      <c r="AM19" s="130"/>
      <c r="AN19" s="210"/>
      <c r="AO19" s="210"/>
      <c r="AP19" s="210"/>
      <c r="AQ19" s="210"/>
      <c r="AR19" s="210"/>
      <c r="AS19" s="134"/>
      <c r="AT19" s="211"/>
      <c r="AU19" s="211"/>
      <c r="AV19" s="28"/>
      <c r="AW19" s="15" t="s">
        <v>375</v>
      </c>
    </row>
    <row r="20" spans="1:49" ht="153" x14ac:dyDescent="0.25">
      <c r="A20" s="208"/>
      <c r="B20" s="146"/>
      <c r="C20" s="146"/>
      <c r="D20" s="146"/>
      <c r="E20" s="146"/>
      <c r="F20" s="146"/>
      <c r="G20" s="146"/>
      <c r="H20" s="146"/>
      <c r="I20" s="146"/>
      <c r="J20" s="146"/>
      <c r="K20" s="146"/>
      <c r="L20" s="128"/>
      <c r="M20" s="148"/>
      <c r="N20" s="151"/>
      <c r="O20" s="13"/>
      <c r="P20" s="13" t="s">
        <v>2</v>
      </c>
      <c r="Q20" s="13"/>
      <c r="R20" s="14"/>
      <c r="S20" s="13" t="s">
        <v>2</v>
      </c>
      <c r="T20" s="14"/>
      <c r="U20" s="22"/>
      <c r="V20" s="14" t="s">
        <v>2</v>
      </c>
      <c r="W20" s="14"/>
      <c r="X20" s="14" t="s">
        <v>2</v>
      </c>
      <c r="Y20" s="14"/>
      <c r="Z20" s="14" t="s">
        <v>2</v>
      </c>
      <c r="AA20" s="14"/>
      <c r="AB20" s="22"/>
      <c r="AC20" s="14"/>
      <c r="AD20" s="14"/>
      <c r="AE20" s="22"/>
      <c r="AF20" s="14"/>
      <c r="AG20" s="14"/>
      <c r="AH20" s="14"/>
      <c r="AI20" s="22"/>
      <c r="AJ20" s="14"/>
      <c r="AK20" s="14"/>
      <c r="AL20" s="14"/>
      <c r="AM20" s="130"/>
      <c r="AN20" s="210"/>
      <c r="AO20" s="210"/>
      <c r="AP20" s="210"/>
      <c r="AQ20" s="210"/>
      <c r="AR20" s="210"/>
      <c r="AS20" s="134"/>
      <c r="AT20" s="211"/>
      <c r="AU20" s="211"/>
      <c r="AV20" s="28"/>
      <c r="AW20" s="15" t="s">
        <v>376</v>
      </c>
    </row>
    <row r="21" spans="1:49" x14ac:dyDescent="0.25">
      <c r="A21" s="208" t="s">
        <v>185</v>
      </c>
      <c r="B21" s="146" t="s">
        <v>2</v>
      </c>
      <c r="C21" s="146"/>
      <c r="D21" s="146"/>
      <c r="E21" s="146"/>
      <c r="F21" s="146"/>
      <c r="G21" s="146" t="s">
        <v>2</v>
      </c>
      <c r="H21" s="146"/>
      <c r="I21" s="146"/>
      <c r="J21" s="146"/>
      <c r="K21" s="146"/>
      <c r="L21" s="128"/>
      <c r="M21" s="147" t="s">
        <v>75</v>
      </c>
      <c r="N21" s="151"/>
      <c r="O21" s="13"/>
      <c r="P21" s="13" t="s">
        <v>2</v>
      </c>
      <c r="Q21" s="13"/>
      <c r="R21" s="14"/>
      <c r="S21" s="13" t="s">
        <v>2</v>
      </c>
      <c r="T21" s="14"/>
      <c r="U21" s="22"/>
      <c r="V21" s="14" t="s">
        <v>2</v>
      </c>
      <c r="W21" s="14"/>
      <c r="X21" s="14" t="s">
        <v>2</v>
      </c>
      <c r="Y21" s="14"/>
      <c r="Z21" s="14" t="s">
        <v>2</v>
      </c>
      <c r="AA21" s="14"/>
      <c r="AB21" s="22"/>
      <c r="AC21" s="14"/>
      <c r="AD21" s="14"/>
      <c r="AE21" s="22"/>
      <c r="AF21" s="14"/>
      <c r="AG21" s="14"/>
      <c r="AH21" s="14"/>
      <c r="AI21" s="22"/>
      <c r="AJ21" s="14"/>
      <c r="AK21" s="14"/>
      <c r="AL21" s="14"/>
      <c r="AM21" s="130"/>
      <c r="AN21" s="210"/>
      <c r="AO21" s="210"/>
      <c r="AP21" s="210"/>
      <c r="AQ21" s="210"/>
      <c r="AR21" s="210"/>
      <c r="AS21" s="134"/>
      <c r="AT21" s="211"/>
      <c r="AU21" s="211"/>
      <c r="AV21" s="28"/>
      <c r="AW21" s="15" t="s">
        <v>514</v>
      </c>
    </row>
    <row r="22" spans="1:49" ht="114.75" x14ac:dyDescent="0.25">
      <c r="A22" s="208"/>
      <c r="B22" s="146"/>
      <c r="C22" s="146"/>
      <c r="D22" s="146"/>
      <c r="E22" s="146"/>
      <c r="F22" s="146"/>
      <c r="G22" s="146"/>
      <c r="H22" s="146"/>
      <c r="I22" s="146"/>
      <c r="J22" s="146"/>
      <c r="K22" s="146"/>
      <c r="L22" s="128"/>
      <c r="M22" s="148"/>
      <c r="N22" s="151"/>
      <c r="O22" s="13"/>
      <c r="P22" s="13" t="s">
        <v>2</v>
      </c>
      <c r="Q22" s="13"/>
      <c r="R22" s="14"/>
      <c r="S22" s="13" t="s">
        <v>2</v>
      </c>
      <c r="T22" s="14"/>
      <c r="U22" s="22"/>
      <c r="V22" s="14" t="s">
        <v>2</v>
      </c>
      <c r="W22" s="14"/>
      <c r="X22" s="14" t="s">
        <v>2</v>
      </c>
      <c r="Y22" s="14"/>
      <c r="Z22" s="14" t="s">
        <v>2</v>
      </c>
      <c r="AA22" s="14"/>
      <c r="AB22" s="22"/>
      <c r="AC22" s="14"/>
      <c r="AD22" s="14"/>
      <c r="AE22" s="22"/>
      <c r="AF22" s="14"/>
      <c r="AG22" s="14"/>
      <c r="AH22" s="14"/>
      <c r="AI22" s="22"/>
      <c r="AJ22" s="14"/>
      <c r="AK22" s="14"/>
      <c r="AL22" s="14"/>
      <c r="AM22" s="130"/>
      <c r="AN22" s="210"/>
      <c r="AO22" s="210"/>
      <c r="AP22" s="210"/>
      <c r="AQ22" s="210"/>
      <c r="AR22" s="210"/>
      <c r="AS22" s="134"/>
      <c r="AT22" s="211"/>
      <c r="AU22" s="211"/>
      <c r="AV22" s="28"/>
      <c r="AW22" s="15" t="s">
        <v>515</v>
      </c>
    </row>
    <row r="23" spans="1:49" x14ac:dyDescent="0.25">
      <c r="A23" s="208" t="s">
        <v>76</v>
      </c>
      <c r="B23" s="146" t="s">
        <v>2</v>
      </c>
      <c r="C23" s="146"/>
      <c r="D23" s="146"/>
      <c r="E23" s="146"/>
      <c r="F23" s="146"/>
      <c r="G23" s="146" t="s">
        <v>2</v>
      </c>
      <c r="H23" s="146"/>
      <c r="I23" s="146"/>
      <c r="J23" s="146"/>
      <c r="K23" s="146"/>
      <c r="L23" s="128"/>
      <c r="M23" s="147" t="s">
        <v>75</v>
      </c>
      <c r="N23" s="151"/>
      <c r="O23" s="13"/>
      <c r="P23" s="13" t="s">
        <v>2</v>
      </c>
      <c r="Q23" s="13"/>
      <c r="R23" s="14"/>
      <c r="S23" s="13" t="s">
        <v>2</v>
      </c>
      <c r="T23" s="14"/>
      <c r="U23" s="22"/>
      <c r="V23" s="14" t="s">
        <v>2</v>
      </c>
      <c r="W23" s="14"/>
      <c r="X23" s="14" t="s">
        <v>2</v>
      </c>
      <c r="Y23" s="14"/>
      <c r="Z23" s="14" t="s">
        <v>2</v>
      </c>
      <c r="AA23" s="14"/>
      <c r="AB23" s="22"/>
      <c r="AC23" s="14"/>
      <c r="AD23" s="14"/>
      <c r="AE23" s="22"/>
      <c r="AF23" s="14"/>
      <c r="AG23" s="14"/>
      <c r="AH23" s="14"/>
      <c r="AI23" s="22"/>
      <c r="AJ23" s="14"/>
      <c r="AK23" s="14"/>
      <c r="AL23" s="14"/>
      <c r="AM23" s="130"/>
      <c r="AN23" s="210"/>
      <c r="AO23" s="210"/>
      <c r="AP23" s="210"/>
      <c r="AQ23" s="210"/>
      <c r="AR23" s="210"/>
      <c r="AS23" s="134"/>
      <c r="AT23" s="211"/>
      <c r="AU23" s="211"/>
      <c r="AV23" s="28"/>
      <c r="AW23" s="15" t="s">
        <v>516</v>
      </c>
    </row>
    <row r="24" spans="1:49" x14ac:dyDescent="0.25">
      <c r="A24" s="208"/>
      <c r="B24" s="146"/>
      <c r="C24" s="146"/>
      <c r="D24" s="146"/>
      <c r="E24" s="146"/>
      <c r="F24" s="146"/>
      <c r="G24" s="146"/>
      <c r="H24" s="146"/>
      <c r="I24" s="146"/>
      <c r="J24" s="146"/>
      <c r="K24" s="146"/>
      <c r="L24" s="128"/>
      <c r="M24" s="148"/>
      <c r="N24" s="151"/>
      <c r="O24" s="13"/>
      <c r="P24" s="13" t="s">
        <v>2</v>
      </c>
      <c r="Q24" s="13"/>
      <c r="R24" s="14"/>
      <c r="S24" s="13" t="s">
        <v>2</v>
      </c>
      <c r="T24" s="14"/>
      <c r="U24" s="22"/>
      <c r="V24" s="14" t="s">
        <v>2</v>
      </c>
      <c r="W24" s="14"/>
      <c r="X24" s="14" t="s">
        <v>2</v>
      </c>
      <c r="Y24" s="14"/>
      <c r="Z24" s="14" t="s">
        <v>2</v>
      </c>
      <c r="AA24" s="14"/>
      <c r="AB24" s="22"/>
      <c r="AC24" s="14"/>
      <c r="AD24" s="14"/>
      <c r="AE24" s="22"/>
      <c r="AF24" s="14"/>
      <c r="AG24" s="14"/>
      <c r="AH24" s="14"/>
      <c r="AI24" s="22"/>
      <c r="AJ24" s="14"/>
      <c r="AK24" s="14"/>
      <c r="AL24" s="14"/>
      <c r="AM24" s="130"/>
      <c r="AN24" s="210"/>
      <c r="AO24" s="210"/>
      <c r="AP24" s="210"/>
      <c r="AQ24" s="210"/>
      <c r="AR24" s="210"/>
      <c r="AS24" s="134"/>
      <c r="AT24" s="211"/>
      <c r="AU24" s="211"/>
      <c r="AV24" s="28"/>
      <c r="AW24" s="15" t="s">
        <v>516</v>
      </c>
    </row>
    <row r="25" spans="1:49" x14ac:dyDescent="0.25">
      <c r="A25" s="208" t="s">
        <v>99</v>
      </c>
      <c r="B25" s="146" t="s">
        <v>2</v>
      </c>
      <c r="C25" s="146"/>
      <c r="D25" s="146"/>
      <c r="E25" s="146"/>
      <c r="F25" s="146"/>
      <c r="G25" s="146" t="s">
        <v>2</v>
      </c>
      <c r="H25" s="146"/>
      <c r="I25" s="146"/>
      <c r="J25" s="146"/>
      <c r="K25" s="146"/>
      <c r="L25" s="128"/>
      <c r="M25" s="147" t="s">
        <v>184</v>
      </c>
      <c r="N25" s="151"/>
      <c r="O25" s="13"/>
      <c r="P25" s="13" t="s">
        <v>12</v>
      </c>
      <c r="Q25" s="13"/>
      <c r="R25" s="14"/>
      <c r="S25" s="13" t="s">
        <v>2</v>
      </c>
      <c r="T25" s="14"/>
      <c r="U25" s="22"/>
      <c r="V25" s="14" t="s">
        <v>12</v>
      </c>
      <c r="W25" s="14"/>
      <c r="X25" s="14" t="s">
        <v>12</v>
      </c>
      <c r="Y25" s="14"/>
      <c r="Z25" s="14" t="s">
        <v>12</v>
      </c>
      <c r="AA25" s="14"/>
      <c r="AB25" s="22"/>
      <c r="AC25" s="14"/>
      <c r="AD25" s="14"/>
      <c r="AE25" s="22"/>
      <c r="AF25" s="14"/>
      <c r="AG25" s="14"/>
      <c r="AH25" s="14"/>
      <c r="AI25" s="22"/>
      <c r="AJ25" s="14"/>
      <c r="AK25" s="14"/>
      <c r="AL25" s="14"/>
      <c r="AM25" s="130"/>
      <c r="AN25" s="210"/>
      <c r="AO25" s="210"/>
      <c r="AP25" s="210"/>
      <c r="AQ25" s="210"/>
      <c r="AR25" s="210"/>
      <c r="AS25" s="134"/>
      <c r="AT25" s="211"/>
      <c r="AU25" s="211"/>
      <c r="AV25" s="28"/>
      <c r="AW25" s="15" t="s">
        <v>516</v>
      </c>
    </row>
    <row r="26" spans="1:49" x14ac:dyDescent="0.25">
      <c r="A26" s="208"/>
      <c r="B26" s="146"/>
      <c r="C26" s="146"/>
      <c r="D26" s="146"/>
      <c r="E26" s="146"/>
      <c r="F26" s="146"/>
      <c r="G26" s="146"/>
      <c r="H26" s="146"/>
      <c r="I26" s="146"/>
      <c r="J26" s="146"/>
      <c r="K26" s="146"/>
      <c r="L26" s="128"/>
      <c r="M26" s="148"/>
      <c r="N26" s="151"/>
      <c r="O26" s="13"/>
      <c r="P26" s="13" t="s">
        <v>12</v>
      </c>
      <c r="Q26" s="13"/>
      <c r="R26" s="14"/>
      <c r="S26" s="13" t="s">
        <v>12</v>
      </c>
      <c r="T26" s="14"/>
      <c r="U26" s="22"/>
      <c r="V26" s="14" t="s">
        <v>12</v>
      </c>
      <c r="W26" s="14"/>
      <c r="X26" s="14" t="s">
        <v>12</v>
      </c>
      <c r="Y26" s="14"/>
      <c r="Z26" s="14" t="s">
        <v>12</v>
      </c>
      <c r="AA26" s="14"/>
      <c r="AB26" s="22"/>
      <c r="AC26" s="14" t="s">
        <v>12</v>
      </c>
      <c r="AD26" s="14"/>
      <c r="AE26" s="22"/>
      <c r="AF26" s="14"/>
      <c r="AG26" s="14"/>
      <c r="AH26" s="14"/>
      <c r="AI26" s="22"/>
      <c r="AJ26" s="14"/>
      <c r="AK26" s="14"/>
      <c r="AL26" s="14"/>
      <c r="AM26" s="130"/>
      <c r="AN26" s="210"/>
      <c r="AO26" s="210"/>
      <c r="AP26" s="210"/>
      <c r="AQ26" s="210"/>
      <c r="AR26" s="210"/>
      <c r="AS26" s="134"/>
      <c r="AT26" s="211"/>
      <c r="AU26" s="211"/>
      <c r="AV26" s="28"/>
      <c r="AW26" s="15" t="s">
        <v>516</v>
      </c>
    </row>
    <row r="27" spans="1:49" ht="33" customHeight="1" x14ac:dyDescent="0.25">
      <c r="A27" s="208" t="s">
        <v>186</v>
      </c>
      <c r="B27" s="146" t="s">
        <v>536</v>
      </c>
      <c r="C27" s="146"/>
      <c r="D27" s="146"/>
      <c r="E27" s="146"/>
      <c r="F27" s="146"/>
      <c r="G27" s="146" t="s">
        <v>2</v>
      </c>
      <c r="H27" s="146"/>
      <c r="I27" s="146"/>
      <c r="J27" s="146"/>
      <c r="K27" s="146"/>
      <c r="L27" s="128"/>
      <c r="M27" s="147" t="s">
        <v>184</v>
      </c>
      <c r="N27" s="151"/>
      <c r="O27" s="13"/>
      <c r="P27" s="13" t="s">
        <v>12</v>
      </c>
      <c r="Q27" s="13"/>
      <c r="R27" s="14"/>
      <c r="S27" s="13" t="s">
        <v>12</v>
      </c>
      <c r="T27" s="14"/>
      <c r="U27" s="22"/>
      <c r="V27" s="14" t="s">
        <v>12</v>
      </c>
      <c r="W27" s="14"/>
      <c r="X27" s="14" t="s">
        <v>12</v>
      </c>
      <c r="Y27" s="14"/>
      <c r="Z27" s="14" t="s">
        <v>12</v>
      </c>
      <c r="AA27" s="14"/>
      <c r="AB27" s="22"/>
      <c r="AC27" s="14" t="s">
        <v>12</v>
      </c>
      <c r="AD27" s="14"/>
      <c r="AE27" s="22"/>
      <c r="AF27" s="14"/>
      <c r="AG27" s="14"/>
      <c r="AH27" s="14"/>
      <c r="AI27" s="22"/>
      <c r="AJ27" s="14"/>
      <c r="AK27" s="14"/>
      <c r="AL27" s="14"/>
      <c r="AM27" s="130"/>
      <c r="AN27" s="210"/>
      <c r="AO27" s="210"/>
      <c r="AP27" s="210"/>
      <c r="AQ27" s="210"/>
      <c r="AR27" s="210"/>
      <c r="AS27" s="134"/>
      <c r="AT27" s="211"/>
      <c r="AU27" s="211"/>
      <c r="AV27" s="28"/>
      <c r="AW27" s="15" t="s">
        <v>537</v>
      </c>
    </row>
    <row r="28" spans="1:49" ht="33" customHeight="1" x14ac:dyDescent="0.25">
      <c r="A28" s="208"/>
      <c r="B28" s="146"/>
      <c r="C28" s="146"/>
      <c r="D28" s="146"/>
      <c r="E28" s="146"/>
      <c r="F28" s="146"/>
      <c r="G28" s="146"/>
      <c r="H28" s="146"/>
      <c r="I28" s="146"/>
      <c r="J28" s="146"/>
      <c r="K28" s="146"/>
      <c r="L28" s="128"/>
      <c r="M28" s="179"/>
      <c r="N28" s="151"/>
      <c r="O28" s="13"/>
      <c r="P28" s="13" t="s">
        <v>12</v>
      </c>
      <c r="Q28" s="13"/>
      <c r="R28" s="14"/>
      <c r="S28" s="13" t="s">
        <v>12</v>
      </c>
      <c r="T28" s="14"/>
      <c r="U28" s="22"/>
      <c r="V28" s="14" t="s">
        <v>12</v>
      </c>
      <c r="W28" s="14"/>
      <c r="X28" s="14" t="s">
        <v>12</v>
      </c>
      <c r="Y28" s="14"/>
      <c r="Z28" s="14" t="s">
        <v>12</v>
      </c>
      <c r="AA28" s="14"/>
      <c r="AB28" s="22"/>
      <c r="AC28" s="14" t="s">
        <v>12</v>
      </c>
      <c r="AD28" s="14"/>
      <c r="AE28" s="22"/>
      <c r="AF28" s="14"/>
      <c r="AG28" s="14"/>
      <c r="AH28" s="14"/>
      <c r="AI28" s="22"/>
      <c r="AJ28" s="14"/>
      <c r="AK28" s="14"/>
      <c r="AL28" s="14"/>
      <c r="AM28" s="130"/>
      <c r="AN28" s="210"/>
      <c r="AO28" s="210"/>
      <c r="AP28" s="210"/>
      <c r="AQ28" s="210"/>
      <c r="AR28" s="210"/>
      <c r="AS28" s="134"/>
      <c r="AT28" s="211"/>
      <c r="AU28" s="211"/>
      <c r="AV28" s="28"/>
      <c r="AW28" s="15" t="s">
        <v>517</v>
      </c>
    </row>
    <row r="29" spans="1:49" ht="33" customHeight="1" x14ac:dyDescent="0.25">
      <c r="A29" s="208"/>
      <c r="B29" s="146"/>
      <c r="C29" s="146"/>
      <c r="D29" s="146"/>
      <c r="E29" s="146"/>
      <c r="F29" s="146"/>
      <c r="G29" s="146"/>
      <c r="H29" s="146"/>
      <c r="I29" s="146"/>
      <c r="J29" s="146"/>
      <c r="K29" s="146"/>
      <c r="L29" s="128"/>
      <c r="M29" s="148"/>
      <c r="N29" s="151"/>
      <c r="O29" s="13"/>
      <c r="P29" s="13" t="s">
        <v>12</v>
      </c>
      <c r="Q29" s="13"/>
      <c r="R29" s="14"/>
      <c r="S29" s="13" t="s">
        <v>12</v>
      </c>
      <c r="T29" s="14"/>
      <c r="U29" s="22"/>
      <c r="V29" s="14" t="s">
        <v>12</v>
      </c>
      <c r="W29" s="14"/>
      <c r="X29" s="14" t="s">
        <v>12</v>
      </c>
      <c r="Y29" s="14"/>
      <c r="Z29" s="14" t="s">
        <v>12</v>
      </c>
      <c r="AA29" s="14"/>
      <c r="AB29" s="22"/>
      <c r="AC29" s="14" t="s">
        <v>12</v>
      </c>
      <c r="AD29" s="14"/>
      <c r="AE29" s="22"/>
      <c r="AF29" s="14"/>
      <c r="AG29" s="14"/>
      <c r="AH29" s="14"/>
      <c r="AI29" s="22"/>
      <c r="AJ29" s="14"/>
      <c r="AK29" s="14"/>
      <c r="AL29" s="14"/>
      <c r="AM29" s="130"/>
      <c r="AN29" s="210"/>
      <c r="AO29" s="210"/>
      <c r="AP29" s="210"/>
      <c r="AQ29" s="210"/>
      <c r="AR29" s="210"/>
      <c r="AS29" s="134"/>
      <c r="AT29" s="211"/>
      <c r="AU29" s="211"/>
      <c r="AV29" s="28"/>
      <c r="AW29" s="15" t="s">
        <v>518</v>
      </c>
    </row>
    <row r="30" spans="1:49" ht="33" customHeight="1" x14ac:dyDescent="0.25">
      <c r="A30" s="208" t="s">
        <v>187</v>
      </c>
      <c r="B30" s="146" t="s">
        <v>536</v>
      </c>
      <c r="C30" s="146"/>
      <c r="D30" s="146"/>
      <c r="E30" s="146"/>
      <c r="F30" s="146"/>
      <c r="G30" s="146" t="s">
        <v>2</v>
      </c>
      <c r="H30" s="146"/>
      <c r="I30" s="146"/>
      <c r="J30" s="146"/>
      <c r="K30" s="146"/>
      <c r="L30" s="128"/>
      <c r="M30" s="147" t="s">
        <v>184</v>
      </c>
      <c r="N30" s="151"/>
      <c r="O30" s="13"/>
      <c r="P30" s="13" t="s">
        <v>12</v>
      </c>
      <c r="Q30" s="13"/>
      <c r="R30" s="14"/>
      <c r="S30" s="13" t="s">
        <v>12</v>
      </c>
      <c r="T30" s="14"/>
      <c r="U30" s="22"/>
      <c r="V30" s="14" t="s">
        <v>12</v>
      </c>
      <c r="W30" s="14"/>
      <c r="X30" s="14" t="s">
        <v>12</v>
      </c>
      <c r="Y30" s="14"/>
      <c r="Z30" s="14" t="s">
        <v>12</v>
      </c>
      <c r="AA30" s="14"/>
      <c r="AB30" s="22"/>
      <c r="AC30" s="14" t="s">
        <v>12</v>
      </c>
      <c r="AD30" s="14"/>
      <c r="AE30" s="22"/>
      <c r="AF30" s="14"/>
      <c r="AG30" s="14"/>
      <c r="AH30" s="14"/>
      <c r="AI30" s="22"/>
      <c r="AJ30" s="14"/>
      <c r="AK30" s="14"/>
      <c r="AL30" s="14"/>
      <c r="AM30" s="130"/>
      <c r="AN30" s="210"/>
      <c r="AO30" s="210"/>
      <c r="AP30" s="210"/>
      <c r="AQ30" s="210"/>
      <c r="AR30" s="210"/>
      <c r="AS30" s="134"/>
      <c r="AT30" s="211"/>
      <c r="AU30" s="211"/>
      <c r="AV30" s="28"/>
      <c r="AW30" s="15" t="s">
        <v>519</v>
      </c>
    </row>
    <row r="31" spans="1:49" x14ac:dyDescent="0.25">
      <c r="A31" s="208"/>
      <c r="B31" s="146"/>
      <c r="C31" s="146"/>
      <c r="D31" s="146"/>
      <c r="E31" s="146"/>
      <c r="F31" s="146"/>
      <c r="G31" s="146"/>
      <c r="H31" s="146"/>
      <c r="I31" s="146"/>
      <c r="J31" s="146"/>
      <c r="K31" s="146"/>
      <c r="L31" s="128"/>
      <c r="M31" s="148"/>
      <c r="N31" s="151"/>
      <c r="O31" s="13"/>
      <c r="P31" s="13" t="s">
        <v>12</v>
      </c>
      <c r="Q31" s="13"/>
      <c r="R31" s="14"/>
      <c r="S31" s="13" t="s">
        <v>12</v>
      </c>
      <c r="T31" s="14"/>
      <c r="U31" s="22"/>
      <c r="V31" s="14" t="s">
        <v>12</v>
      </c>
      <c r="W31" s="14"/>
      <c r="X31" s="14" t="s">
        <v>12</v>
      </c>
      <c r="Y31" s="14"/>
      <c r="Z31" s="14" t="s">
        <v>12</v>
      </c>
      <c r="AA31" s="14"/>
      <c r="AB31" s="22"/>
      <c r="AC31" s="14" t="s">
        <v>12</v>
      </c>
      <c r="AD31" s="14"/>
      <c r="AE31" s="22"/>
      <c r="AF31" s="14"/>
      <c r="AG31" s="14"/>
      <c r="AH31" s="14"/>
      <c r="AI31" s="22"/>
      <c r="AJ31" s="14"/>
      <c r="AK31" s="14"/>
      <c r="AL31" s="14"/>
      <c r="AM31" s="130"/>
      <c r="AN31" s="210"/>
      <c r="AO31" s="210"/>
      <c r="AP31" s="210"/>
      <c r="AQ31" s="210"/>
      <c r="AR31" s="210"/>
      <c r="AS31" s="134"/>
      <c r="AT31" s="211"/>
      <c r="AU31" s="211"/>
      <c r="AV31" s="28"/>
      <c r="AW31" s="15" t="s">
        <v>516</v>
      </c>
    </row>
    <row r="32" spans="1:49" ht="33" customHeight="1" x14ac:dyDescent="0.25">
      <c r="A32" s="208" t="s">
        <v>188</v>
      </c>
      <c r="B32" s="146" t="s">
        <v>2</v>
      </c>
      <c r="C32" s="146"/>
      <c r="D32" s="146"/>
      <c r="E32" s="146"/>
      <c r="F32" s="146"/>
      <c r="G32" s="146" t="s">
        <v>2</v>
      </c>
      <c r="H32" s="146"/>
      <c r="I32" s="146"/>
      <c r="J32" s="146"/>
      <c r="K32" s="146"/>
      <c r="L32" s="128"/>
      <c r="M32" s="147" t="s">
        <v>184</v>
      </c>
      <c r="N32" s="151"/>
      <c r="O32" s="13"/>
      <c r="P32" s="13" t="s">
        <v>12</v>
      </c>
      <c r="Q32" s="13"/>
      <c r="R32" s="14"/>
      <c r="S32" s="13" t="s">
        <v>12</v>
      </c>
      <c r="T32" s="14"/>
      <c r="U32" s="22"/>
      <c r="V32" s="14" t="s">
        <v>12</v>
      </c>
      <c r="W32" s="14"/>
      <c r="X32" s="14" t="s">
        <v>12</v>
      </c>
      <c r="Y32" s="14"/>
      <c r="Z32" s="14" t="s">
        <v>12</v>
      </c>
      <c r="AA32" s="14"/>
      <c r="AB32" s="22"/>
      <c r="AC32" s="14" t="s">
        <v>12</v>
      </c>
      <c r="AD32" s="14"/>
      <c r="AE32" s="22"/>
      <c r="AF32" s="14"/>
      <c r="AG32" s="14"/>
      <c r="AH32" s="14"/>
      <c r="AI32" s="22"/>
      <c r="AJ32" s="14"/>
      <c r="AK32" s="14"/>
      <c r="AL32" s="14"/>
      <c r="AM32" s="130"/>
      <c r="AN32" s="210"/>
      <c r="AO32" s="210"/>
      <c r="AP32" s="210"/>
      <c r="AQ32" s="210"/>
      <c r="AR32" s="210"/>
      <c r="AS32" s="134"/>
      <c r="AT32" s="211"/>
      <c r="AU32" s="211"/>
      <c r="AV32" s="28"/>
      <c r="AW32" s="15" t="s">
        <v>520</v>
      </c>
    </row>
    <row r="33" spans="1:49" ht="153" x14ac:dyDescent="0.25">
      <c r="A33" s="208"/>
      <c r="B33" s="146"/>
      <c r="C33" s="146"/>
      <c r="D33" s="146"/>
      <c r="E33" s="146"/>
      <c r="F33" s="146"/>
      <c r="G33" s="146"/>
      <c r="H33" s="146"/>
      <c r="I33" s="146"/>
      <c r="J33" s="146"/>
      <c r="K33" s="146"/>
      <c r="L33" s="128"/>
      <c r="M33" s="148"/>
      <c r="N33" s="151"/>
      <c r="O33" s="13"/>
      <c r="P33" s="13" t="s">
        <v>12</v>
      </c>
      <c r="Q33" s="13"/>
      <c r="R33" s="14"/>
      <c r="S33" s="13" t="s">
        <v>12</v>
      </c>
      <c r="T33" s="14"/>
      <c r="U33" s="22"/>
      <c r="V33" s="14" t="s">
        <v>12</v>
      </c>
      <c r="W33" s="14"/>
      <c r="X33" s="14" t="s">
        <v>12</v>
      </c>
      <c r="Y33" s="14"/>
      <c r="Z33" s="14" t="s">
        <v>12</v>
      </c>
      <c r="AA33" s="14"/>
      <c r="AB33" s="22"/>
      <c r="AC33" s="14" t="s">
        <v>12</v>
      </c>
      <c r="AD33" s="14"/>
      <c r="AE33" s="22"/>
      <c r="AF33" s="14"/>
      <c r="AG33" s="14"/>
      <c r="AH33" s="14"/>
      <c r="AI33" s="22"/>
      <c r="AJ33" s="14"/>
      <c r="AK33" s="14"/>
      <c r="AL33" s="14"/>
      <c r="AM33" s="130"/>
      <c r="AN33" s="210"/>
      <c r="AO33" s="210"/>
      <c r="AP33" s="210"/>
      <c r="AQ33" s="210"/>
      <c r="AR33" s="210"/>
      <c r="AS33" s="134"/>
      <c r="AT33" s="211"/>
      <c r="AU33" s="211"/>
      <c r="AV33" s="28"/>
      <c r="AW33" s="15" t="s">
        <v>521</v>
      </c>
    </row>
    <row r="34" spans="1:49" ht="33" customHeight="1" x14ac:dyDescent="0.25">
      <c r="A34" s="208" t="s">
        <v>77</v>
      </c>
      <c r="B34" s="146" t="s">
        <v>2</v>
      </c>
      <c r="C34" s="146"/>
      <c r="D34" s="146"/>
      <c r="E34" s="146"/>
      <c r="F34" s="146"/>
      <c r="G34" s="146" t="s">
        <v>2</v>
      </c>
      <c r="H34" s="146"/>
      <c r="I34" s="146"/>
      <c r="J34" s="146"/>
      <c r="K34" s="146"/>
      <c r="L34" s="128"/>
      <c r="M34" s="147" t="s">
        <v>75</v>
      </c>
      <c r="N34" s="151"/>
      <c r="O34" s="13"/>
      <c r="P34" s="13" t="s">
        <v>12</v>
      </c>
      <c r="Q34" s="13"/>
      <c r="R34" s="14"/>
      <c r="S34" s="13" t="s">
        <v>12</v>
      </c>
      <c r="T34" s="14"/>
      <c r="U34" s="22"/>
      <c r="V34" s="14" t="s">
        <v>12</v>
      </c>
      <c r="W34" s="14"/>
      <c r="X34" s="14" t="s">
        <v>12</v>
      </c>
      <c r="Y34" s="14"/>
      <c r="Z34" s="14" t="s">
        <v>12</v>
      </c>
      <c r="AA34" s="14"/>
      <c r="AB34" s="22"/>
      <c r="AC34" s="14" t="s">
        <v>12</v>
      </c>
      <c r="AD34" s="14"/>
      <c r="AE34" s="22"/>
      <c r="AF34" s="14"/>
      <c r="AG34" s="14"/>
      <c r="AH34" s="14"/>
      <c r="AI34" s="22"/>
      <c r="AJ34" s="14"/>
      <c r="AK34" s="14"/>
      <c r="AL34" s="14"/>
      <c r="AM34" s="130"/>
      <c r="AN34" s="210"/>
      <c r="AO34" s="210"/>
      <c r="AP34" s="210"/>
      <c r="AQ34" s="210"/>
      <c r="AR34" s="210"/>
      <c r="AS34" s="134"/>
      <c r="AT34" s="211"/>
      <c r="AU34" s="211"/>
      <c r="AV34" s="28"/>
      <c r="AW34" s="15" t="s">
        <v>377</v>
      </c>
    </row>
    <row r="35" spans="1:49" ht="242.25" x14ac:dyDescent="0.25">
      <c r="A35" s="208"/>
      <c r="B35" s="146"/>
      <c r="C35" s="146"/>
      <c r="D35" s="146"/>
      <c r="E35" s="146"/>
      <c r="F35" s="146"/>
      <c r="G35" s="146"/>
      <c r="H35" s="146"/>
      <c r="I35" s="146"/>
      <c r="J35" s="146"/>
      <c r="K35" s="146"/>
      <c r="L35" s="128"/>
      <c r="M35" s="148"/>
      <c r="N35" s="151"/>
      <c r="O35" s="13"/>
      <c r="P35" s="13" t="s">
        <v>12</v>
      </c>
      <c r="Q35" s="13"/>
      <c r="R35" s="14"/>
      <c r="S35" s="13" t="s">
        <v>12</v>
      </c>
      <c r="T35" s="14"/>
      <c r="U35" s="22"/>
      <c r="V35" s="14" t="s">
        <v>12</v>
      </c>
      <c r="W35" s="14"/>
      <c r="X35" s="14" t="s">
        <v>12</v>
      </c>
      <c r="Y35" s="14"/>
      <c r="Z35" s="14" t="s">
        <v>12</v>
      </c>
      <c r="AA35" s="14"/>
      <c r="AB35" s="22"/>
      <c r="AC35" s="14" t="s">
        <v>12</v>
      </c>
      <c r="AD35" s="14"/>
      <c r="AE35" s="22"/>
      <c r="AF35" s="14"/>
      <c r="AG35" s="14"/>
      <c r="AH35" s="14"/>
      <c r="AI35" s="22"/>
      <c r="AJ35" s="14"/>
      <c r="AK35" s="14"/>
      <c r="AL35" s="14"/>
      <c r="AM35" s="130"/>
      <c r="AN35" s="210"/>
      <c r="AO35" s="210"/>
      <c r="AP35" s="210"/>
      <c r="AQ35" s="210"/>
      <c r="AR35" s="210"/>
      <c r="AS35" s="134"/>
      <c r="AT35" s="211"/>
      <c r="AU35" s="211"/>
      <c r="AV35" s="28"/>
      <c r="AW35" s="15" t="s">
        <v>378</v>
      </c>
    </row>
    <row r="36" spans="1:49" ht="178.5" x14ac:dyDescent="0.25">
      <c r="A36" s="117" t="s">
        <v>100</v>
      </c>
      <c r="B36" s="13" t="s">
        <v>2</v>
      </c>
      <c r="C36" s="13"/>
      <c r="D36" s="13"/>
      <c r="E36" s="13"/>
      <c r="F36" s="13"/>
      <c r="G36" s="13" t="s">
        <v>2</v>
      </c>
      <c r="H36" s="13"/>
      <c r="I36" s="13"/>
      <c r="J36" s="13"/>
      <c r="K36" s="13"/>
      <c r="L36" s="128"/>
      <c r="M36" s="12" t="s">
        <v>184</v>
      </c>
      <c r="N36" s="32"/>
      <c r="O36" s="13"/>
      <c r="P36" s="13" t="s">
        <v>2</v>
      </c>
      <c r="Q36" s="13"/>
      <c r="R36" s="14"/>
      <c r="S36" s="13" t="s">
        <v>2</v>
      </c>
      <c r="T36" s="14"/>
      <c r="U36" s="22"/>
      <c r="V36" s="14" t="s">
        <v>2</v>
      </c>
      <c r="W36" s="14"/>
      <c r="X36" s="14" t="s">
        <v>2</v>
      </c>
      <c r="Y36" s="14"/>
      <c r="Z36" s="14" t="s">
        <v>2</v>
      </c>
      <c r="AA36" s="14"/>
      <c r="AB36" s="22"/>
      <c r="AC36" s="14" t="s">
        <v>2</v>
      </c>
      <c r="AD36" s="14"/>
      <c r="AE36" s="22"/>
      <c r="AF36" s="14"/>
      <c r="AG36" s="14"/>
      <c r="AH36" s="14"/>
      <c r="AI36" s="22"/>
      <c r="AJ36" s="14"/>
      <c r="AK36" s="14"/>
      <c r="AL36" s="14"/>
      <c r="AM36" s="130"/>
      <c r="AN36" s="210"/>
      <c r="AO36" s="210"/>
      <c r="AP36" s="210"/>
      <c r="AQ36" s="210"/>
      <c r="AR36" s="210"/>
      <c r="AS36" s="134"/>
      <c r="AT36" s="211"/>
      <c r="AU36" s="211"/>
      <c r="AV36" s="28"/>
      <c r="AW36" s="15" t="s">
        <v>522</v>
      </c>
    </row>
  </sheetData>
  <autoFilter ref="A13:AW36" xr:uid="{00000000-0009-0000-0000-00000E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152">
    <mergeCell ref="A13:A15"/>
    <mergeCell ref="B13:B15"/>
    <mergeCell ref="C13:K13"/>
    <mergeCell ref="L13:L15"/>
    <mergeCell ref="M13:M15"/>
    <mergeCell ref="A1:A4"/>
    <mergeCell ref="B1:AV1"/>
    <mergeCell ref="B2:AV2"/>
    <mergeCell ref="B3:AV3"/>
    <mergeCell ref="B4:AV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19:A20"/>
    <mergeCell ref="B19:B20"/>
    <mergeCell ref="C19:C20"/>
    <mergeCell ref="D19:D20"/>
    <mergeCell ref="E19:E20"/>
    <mergeCell ref="F19:F20"/>
    <mergeCell ref="G19:G20"/>
    <mergeCell ref="G16:G18"/>
    <mergeCell ref="H16:H18"/>
    <mergeCell ref="A16:A18"/>
    <mergeCell ref="B16:B18"/>
    <mergeCell ref="C16:C18"/>
    <mergeCell ref="D16:D18"/>
    <mergeCell ref="E16:E18"/>
    <mergeCell ref="F16:F18"/>
    <mergeCell ref="H19:H20"/>
    <mergeCell ref="I19:I20"/>
    <mergeCell ref="J19:J20"/>
    <mergeCell ref="K19:K20"/>
    <mergeCell ref="M19:M20"/>
    <mergeCell ref="N19:N20"/>
    <mergeCell ref="N16:N18"/>
    <mergeCell ref="AN17:AR36"/>
    <mergeCell ref="AT17:AU36"/>
    <mergeCell ref="I16:I18"/>
    <mergeCell ref="J16:J18"/>
    <mergeCell ref="K16:K18"/>
    <mergeCell ref="M16:M18"/>
    <mergeCell ref="N21:N22"/>
    <mergeCell ref="J23:J24"/>
    <mergeCell ref="K23:K24"/>
    <mergeCell ref="M23:M24"/>
    <mergeCell ref="N23:N24"/>
    <mergeCell ref="M27:M29"/>
    <mergeCell ref="N27:N29"/>
    <mergeCell ref="N30:N31"/>
    <mergeCell ref="N34:N35"/>
    <mergeCell ref="N32:N33"/>
    <mergeCell ref="A23:A24"/>
    <mergeCell ref="B23:B24"/>
    <mergeCell ref="C23:C24"/>
    <mergeCell ref="D23:D24"/>
    <mergeCell ref="E23:E24"/>
    <mergeCell ref="F23:F24"/>
    <mergeCell ref="G23:G24"/>
    <mergeCell ref="H23:H24"/>
    <mergeCell ref="I23:I24"/>
    <mergeCell ref="G21:G22"/>
    <mergeCell ref="H21:H22"/>
    <mergeCell ref="I21:I22"/>
    <mergeCell ref="J21:J22"/>
    <mergeCell ref="K21:K22"/>
    <mergeCell ref="M21:M22"/>
    <mergeCell ref="A21:A22"/>
    <mergeCell ref="B21:B22"/>
    <mergeCell ref="C21:C22"/>
    <mergeCell ref="D21:D22"/>
    <mergeCell ref="E21:E22"/>
    <mergeCell ref="F21:F22"/>
    <mergeCell ref="A25:A26"/>
    <mergeCell ref="B25:B26"/>
    <mergeCell ref="C25:C26"/>
    <mergeCell ref="D25:D26"/>
    <mergeCell ref="E25:E26"/>
    <mergeCell ref="F25:F26"/>
    <mergeCell ref="N25:N26"/>
    <mergeCell ref="A27:A29"/>
    <mergeCell ref="B27:B29"/>
    <mergeCell ref="C27:C29"/>
    <mergeCell ref="D27:D29"/>
    <mergeCell ref="E27:E29"/>
    <mergeCell ref="F27:F29"/>
    <mergeCell ref="G27:G29"/>
    <mergeCell ref="H27:H29"/>
    <mergeCell ref="I27:I29"/>
    <mergeCell ref="G25:G26"/>
    <mergeCell ref="H25:H26"/>
    <mergeCell ref="I25:I26"/>
    <mergeCell ref="J25:J26"/>
    <mergeCell ref="K25:K26"/>
    <mergeCell ref="M25:M26"/>
    <mergeCell ref="J27:J29"/>
    <mergeCell ref="K27:K29"/>
    <mergeCell ref="A34:A35"/>
    <mergeCell ref="B34:B35"/>
    <mergeCell ref="C34:C35"/>
    <mergeCell ref="D34:D35"/>
    <mergeCell ref="E34:E35"/>
    <mergeCell ref="F34:F35"/>
    <mergeCell ref="A32:A33"/>
    <mergeCell ref="B32:B33"/>
    <mergeCell ref="C32:C33"/>
    <mergeCell ref="D32:D33"/>
    <mergeCell ref="E32:E33"/>
    <mergeCell ref="F32:F33"/>
    <mergeCell ref="G30:G31"/>
    <mergeCell ref="H30:H31"/>
    <mergeCell ref="I30:I31"/>
    <mergeCell ref="J30:J31"/>
    <mergeCell ref="K30:K31"/>
    <mergeCell ref="M30:M31"/>
    <mergeCell ref="A30:A31"/>
    <mergeCell ref="B30:B31"/>
    <mergeCell ref="C30:C31"/>
    <mergeCell ref="D30:D31"/>
    <mergeCell ref="E30:E31"/>
    <mergeCell ref="F30:F31"/>
    <mergeCell ref="G34:G35"/>
    <mergeCell ref="H34:H35"/>
    <mergeCell ref="I34:I35"/>
    <mergeCell ref="J34:J35"/>
    <mergeCell ref="K34:K35"/>
    <mergeCell ref="M34:M35"/>
    <mergeCell ref="J32:J33"/>
    <mergeCell ref="K32:K33"/>
    <mergeCell ref="M32:M33"/>
    <mergeCell ref="G32:G33"/>
    <mergeCell ref="H32:H33"/>
    <mergeCell ref="I32:I33"/>
  </mergeCells>
  <dataValidations count="3">
    <dataValidation showInputMessage="1" showErrorMessage="1" sqref="N19 N21 N23 N25 N27 N30 N32 N34 N36 AN17 B36 B34 B30 B27 B25 B19 B21 B23 B32 B16 AB16:AB36 AI16:AI36 U16:U36 AE16:AE36 AM16:AM36 N16" xr:uid="{00000000-0002-0000-0E00-000000000000}"/>
    <dataValidation type="list" showInputMessage="1" showErrorMessage="1" sqref="AN16:AQ16 O16:T36 AF16:AH36 V16:AA36 AC16:AD36 AJ16:AL36 AT16:AU16" xr:uid="{00000000-0002-0000-0E00-000001000000}">
      <formula1>$AY$1</formula1>
    </dataValidation>
    <dataValidation type="list" allowBlank="1" showInputMessage="1" showErrorMessage="1" sqref="AS16 I16:K36 C16:G36" xr:uid="{00000000-0002-0000-0E00-000002000000}">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W18"/>
  <sheetViews>
    <sheetView showGridLines="0" zoomScale="85" zoomScaleNormal="85" workbookViewId="0">
      <pane xSplit="1" ySplit="15" topLeftCell="AU16" activePane="bottomRight" state="frozenSplit"/>
      <selection activeCell="AW22" sqref="AW22"/>
      <selection pane="topRight" activeCell="AW22" sqref="AW22"/>
      <selection pane="bottomLeft" activeCell="AW22" sqref="AW22"/>
      <selection pane="bottomRight" activeCell="B5" sqref="B1:AV1048576"/>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38.25" x14ac:dyDescent="0.25">
      <c r="A16" s="152" t="s">
        <v>224</v>
      </c>
      <c r="B16" s="146" t="s">
        <v>2</v>
      </c>
      <c r="C16" s="146"/>
      <c r="D16" s="146"/>
      <c r="E16" s="146"/>
      <c r="F16" s="146"/>
      <c r="G16" s="146"/>
      <c r="H16" s="146"/>
      <c r="I16" s="146"/>
      <c r="J16" s="146"/>
      <c r="K16" s="146" t="s">
        <v>2</v>
      </c>
      <c r="L16" s="128"/>
      <c r="M16" s="147" t="s">
        <v>225</v>
      </c>
      <c r="N16" s="151"/>
      <c r="O16" s="13"/>
      <c r="P16" s="13" t="s">
        <v>2</v>
      </c>
      <c r="Q16" s="13"/>
      <c r="R16" s="14"/>
      <c r="S16" s="13" t="s">
        <v>2</v>
      </c>
      <c r="T16" s="14"/>
      <c r="U16" s="22"/>
      <c r="V16" s="14" t="s">
        <v>2</v>
      </c>
      <c r="W16" s="14"/>
      <c r="X16" s="14" t="s">
        <v>2</v>
      </c>
      <c r="Y16" s="14"/>
      <c r="Z16" s="14"/>
      <c r="AA16" s="14" t="s">
        <v>2</v>
      </c>
      <c r="AB16" s="22"/>
      <c r="AC16" s="14"/>
      <c r="AD16" s="14"/>
      <c r="AE16" s="22"/>
      <c r="AF16" s="14"/>
      <c r="AG16" s="14"/>
      <c r="AH16" s="14"/>
      <c r="AI16" s="22"/>
      <c r="AJ16" s="14"/>
      <c r="AK16" s="14"/>
      <c r="AL16" s="14"/>
      <c r="AM16" s="22"/>
      <c r="AN16" s="14"/>
      <c r="AO16" s="14" t="s">
        <v>2</v>
      </c>
      <c r="AP16" s="14"/>
      <c r="AQ16" s="14" t="s">
        <v>2</v>
      </c>
      <c r="AR16" s="14"/>
      <c r="AS16" s="32"/>
      <c r="AT16" s="14"/>
      <c r="AU16" s="14"/>
      <c r="AV16" s="22"/>
      <c r="AW16" s="115" t="s">
        <v>524</v>
      </c>
    </row>
    <row r="17" spans="1:49" ht="38.25" x14ac:dyDescent="0.25">
      <c r="A17" s="152"/>
      <c r="B17" s="146"/>
      <c r="C17" s="146"/>
      <c r="D17" s="146"/>
      <c r="E17" s="146"/>
      <c r="F17" s="146"/>
      <c r="G17" s="146"/>
      <c r="H17" s="146"/>
      <c r="I17" s="146"/>
      <c r="J17" s="146"/>
      <c r="K17" s="146"/>
      <c r="L17" s="128"/>
      <c r="M17" s="148"/>
      <c r="N17" s="151"/>
      <c r="O17" s="13"/>
      <c r="P17" s="13" t="s">
        <v>2</v>
      </c>
      <c r="Q17" s="13"/>
      <c r="R17" s="14"/>
      <c r="S17" s="13" t="s">
        <v>2</v>
      </c>
      <c r="T17" s="14"/>
      <c r="U17" s="22"/>
      <c r="V17" s="14" t="s">
        <v>2</v>
      </c>
      <c r="W17" s="14"/>
      <c r="X17" s="14" t="s">
        <v>2</v>
      </c>
      <c r="Y17" s="14"/>
      <c r="Z17" s="14"/>
      <c r="AA17" s="14" t="s">
        <v>2</v>
      </c>
      <c r="AB17" s="22"/>
      <c r="AC17" s="14"/>
      <c r="AD17" s="14"/>
      <c r="AE17" s="22"/>
      <c r="AF17" s="14"/>
      <c r="AG17" s="14"/>
      <c r="AH17" s="14"/>
      <c r="AI17" s="22"/>
      <c r="AJ17" s="14"/>
      <c r="AK17" s="14"/>
      <c r="AL17" s="14"/>
      <c r="AM17" s="22"/>
      <c r="AN17" s="178"/>
      <c r="AO17" s="178"/>
      <c r="AP17" s="178"/>
      <c r="AQ17" s="178"/>
      <c r="AR17" s="178"/>
      <c r="AS17" s="32"/>
      <c r="AT17" s="153"/>
      <c r="AU17" s="153"/>
      <c r="AV17" s="28"/>
      <c r="AW17" s="112" t="s">
        <v>523</v>
      </c>
    </row>
    <row r="18" spans="1:49" ht="63.75" x14ac:dyDescent="0.25">
      <c r="A18" s="15" t="s">
        <v>226</v>
      </c>
      <c r="B18" s="13" t="s">
        <v>536</v>
      </c>
      <c r="C18" s="13"/>
      <c r="D18" s="13"/>
      <c r="E18" s="13"/>
      <c r="F18" s="13"/>
      <c r="G18" s="13"/>
      <c r="H18" s="13"/>
      <c r="I18" s="13"/>
      <c r="J18" s="13"/>
      <c r="K18" s="13" t="s">
        <v>2</v>
      </c>
      <c r="L18" s="128"/>
      <c r="M18" s="12" t="s">
        <v>227</v>
      </c>
      <c r="N18" s="32"/>
      <c r="O18" s="13"/>
      <c r="P18" s="13" t="s">
        <v>2</v>
      </c>
      <c r="Q18" s="13"/>
      <c r="R18" s="14"/>
      <c r="S18" s="13" t="s">
        <v>2</v>
      </c>
      <c r="T18" s="14"/>
      <c r="U18" s="22"/>
      <c r="V18" s="14" t="s">
        <v>2</v>
      </c>
      <c r="W18" s="14"/>
      <c r="X18" s="14" t="s">
        <v>2</v>
      </c>
      <c r="Y18" s="14"/>
      <c r="Z18" s="14"/>
      <c r="AA18" s="14" t="s">
        <v>2</v>
      </c>
      <c r="AB18" s="22"/>
      <c r="AC18" s="14"/>
      <c r="AD18" s="14"/>
      <c r="AE18" s="22"/>
      <c r="AF18" s="14"/>
      <c r="AG18" s="14"/>
      <c r="AH18" s="14"/>
      <c r="AI18" s="22"/>
      <c r="AJ18" s="14"/>
      <c r="AK18" s="14"/>
      <c r="AL18" s="14"/>
      <c r="AM18" s="22"/>
      <c r="AN18" s="178"/>
      <c r="AO18" s="178"/>
      <c r="AP18" s="178"/>
      <c r="AQ18" s="178"/>
      <c r="AR18" s="178"/>
      <c r="AS18" s="32"/>
      <c r="AT18" s="153"/>
      <c r="AU18" s="153"/>
      <c r="AV18" s="28"/>
      <c r="AW18" s="15" t="s">
        <v>524</v>
      </c>
    </row>
  </sheetData>
  <autoFilter ref="A13:AW18" xr:uid="{00000000-0009-0000-0000-00000F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48">
    <mergeCell ref="A1:A4"/>
    <mergeCell ref="B1:AV1"/>
    <mergeCell ref="B2:AV2"/>
    <mergeCell ref="B3:AV3"/>
    <mergeCell ref="B4:AV4"/>
    <mergeCell ref="A13:A15"/>
    <mergeCell ref="B13:B15"/>
    <mergeCell ref="C13:K13"/>
    <mergeCell ref="L13:L15"/>
    <mergeCell ref="M13:M15"/>
    <mergeCell ref="AC13:AD14"/>
    <mergeCell ref="AE13:AE15"/>
    <mergeCell ref="AF13:AH14"/>
    <mergeCell ref="AI13:AI15"/>
    <mergeCell ref="N13:N15"/>
    <mergeCell ref="O13:Q14"/>
    <mergeCell ref="R13:T14"/>
    <mergeCell ref="U13:U15"/>
    <mergeCell ref="V13:W14"/>
    <mergeCell ref="X13:Y14"/>
    <mergeCell ref="F16:F17"/>
    <mergeCell ref="G16:G17"/>
    <mergeCell ref="H16:H17"/>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16:A17"/>
    <mergeCell ref="B16:B17"/>
    <mergeCell ref="C16:C17"/>
    <mergeCell ref="D16:D17"/>
    <mergeCell ref="E16:E17"/>
    <mergeCell ref="AT17:AU18"/>
    <mergeCell ref="I16:I17"/>
    <mergeCell ref="J16:J17"/>
    <mergeCell ref="K16:K17"/>
    <mergeCell ref="M16:M17"/>
    <mergeCell ref="N16:N17"/>
    <mergeCell ref="AN17:AR18"/>
  </mergeCells>
  <dataValidations count="3">
    <dataValidation type="list" allowBlank="1" showInputMessage="1" showErrorMessage="1" sqref="AS16 I16:K18 C16:G18" xr:uid="{00000000-0002-0000-0F00-000000000000}">
      <formula1>$AY$1</formula1>
    </dataValidation>
    <dataValidation type="list" showInputMessage="1" showErrorMessage="1" sqref="AT16:AU16 O16:T18 AF16:AH18 V16:AA18 AC16:AD18 AJ16:AL18 AN16:AQ16" xr:uid="{00000000-0002-0000-0F00-000001000000}">
      <formula1>$AY$1</formula1>
    </dataValidation>
    <dataValidation showInputMessage="1" showErrorMessage="1" sqref="N18 B18 B16 AB16:AB18 AI16:AI18 U16:U18 AE16:AE18 AM16:AM18 N16" xr:uid="{00000000-0002-0000-0F00-000002000000}"/>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W17"/>
  <sheetViews>
    <sheetView showGridLines="0" zoomScale="85" zoomScaleNormal="85" workbookViewId="0">
      <pane xSplit="1" ySplit="15" topLeftCell="AU16" activePane="bottomRight" state="frozenSplit"/>
      <selection activeCell="AW22" sqref="AW22"/>
      <selection pane="topRight" activeCell="AW22" sqref="AW22"/>
      <selection pane="bottomLeft" activeCell="AW22" sqref="AW22"/>
      <selection pane="bottomRight" activeCell="B5" sqref="B1:AV1048576"/>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89.25" x14ac:dyDescent="0.25">
      <c r="A16" s="15" t="s">
        <v>326</v>
      </c>
      <c r="B16" s="13" t="s">
        <v>2</v>
      </c>
      <c r="C16" s="13"/>
      <c r="D16" s="13"/>
      <c r="E16" s="13"/>
      <c r="F16" s="13"/>
      <c r="G16" s="13"/>
      <c r="H16" s="13"/>
      <c r="I16" s="13"/>
      <c r="J16" s="13"/>
      <c r="K16" s="13"/>
      <c r="L16" s="128"/>
      <c r="M16" s="12" t="s">
        <v>327</v>
      </c>
      <c r="N16" s="32"/>
      <c r="O16" s="13"/>
      <c r="P16" s="13" t="s">
        <v>2</v>
      </c>
      <c r="Q16" s="13"/>
      <c r="R16" s="14"/>
      <c r="S16" s="13"/>
      <c r="T16" s="14" t="s">
        <v>2</v>
      </c>
      <c r="U16" s="22"/>
      <c r="V16" s="14" t="s">
        <v>2</v>
      </c>
      <c r="W16" s="14"/>
      <c r="X16" s="14" t="s">
        <v>2</v>
      </c>
      <c r="Y16" s="14"/>
      <c r="Z16" s="14"/>
      <c r="AA16" s="14" t="s">
        <v>2</v>
      </c>
      <c r="AB16" s="22"/>
      <c r="AC16" s="14"/>
      <c r="AD16" s="14" t="s">
        <v>2</v>
      </c>
      <c r="AE16" s="22"/>
      <c r="AF16" s="14"/>
      <c r="AG16" s="14"/>
      <c r="AH16" s="14" t="s">
        <v>2</v>
      </c>
      <c r="AI16" s="22"/>
      <c r="AJ16" s="14"/>
      <c r="AK16" s="14"/>
      <c r="AL16" s="14"/>
      <c r="AM16" s="22"/>
      <c r="AN16" s="14"/>
      <c r="AO16" s="14"/>
      <c r="AP16" s="14"/>
      <c r="AQ16" s="14"/>
      <c r="AR16" s="14"/>
      <c r="AS16" s="32"/>
      <c r="AT16" s="14"/>
      <c r="AU16" s="14"/>
      <c r="AV16" s="28"/>
      <c r="AW16" s="133" t="s">
        <v>428</v>
      </c>
    </row>
    <row r="17" spans="1:49" ht="89.25" x14ac:dyDescent="0.25">
      <c r="A17" s="15" t="s">
        <v>328</v>
      </c>
      <c r="B17" s="13" t="s">
        <v>2</v>
      </c>
      <c r="C17" s="13"/>
      <c r="D17" s="13"/>
      <c r="E17" s="13"/>
      <c r="F17" s="13"/>
      <c r="G17" s="13"/>
      <c r="H17" s="13"/>
      <c r="I17" s="13"/>
      <c r="J17" s="13"/>
      <c r="K17" s="13"/>
      <c r="L17" s="128"/>
      <c r="M17" s="12" t="s">
        <v>329</v>
      </c>
      <c r="N17" s="32"/>
      <c r="O17" s="13"/>
      <c r="P17" s="13" t="s">
        <v>2</v>
      </c>
      <c r="Q17" s="13"/>
      <c r="R17" s="14"/>
      <c r="S17" s="13"/>
      <c r="T17" s="14" t="s">
        <v>2</v>
      </c>
      <c r="U17" s="22"/>
      <c r="V17" s="14" t="s">
        <v>2</v>
      </c>
      <c r="W17" s="14"/>
      <c r="X17" s="14" t="s">
        <v>2</v>
      </c>
      <c r="Y17" s="14"/>
      <c r="Z17" s="14"/>
      <c r="AA17" s="14" t="s">
        <v>2</v>
      </c>
      <c r="AB17" s="22"/>
      <c r="AC17" s="14"/>
      <c r="AD17" s="14" t="s">
        <v>2</v>
      </c>
      <c r="AE17" s="22"/>
      <c r="AF17" s="14"/>
      <c r="AG17" s="14"/>
      <c r="AH17" s="14" t="s">
        <v>2</v>
      </c>
      <c r="AI17" s="22"/>
      <c r="AJ17" s="14"/>
      <c r="AK17" s="14"/>
      <c r="AL17" s="14"/>
      <c r="AM17" s="22"/>
      <c r="AN17" s="178"/>
      <c r="AO17" s="178"/>
      <c r="AP17" s="178"/>
      <c r="AQ17" s="178"/>
      <c r="AR17" s="178"/>
      <c r="AS17" s="32"/>
      <c r="AT17" s="153"/>
      <c r="AU17" s="153"/>
      <c r="AV17" s="28"/>
      <c r="AW17" s="133" t="s">
        <v>428</v>
      </c>
    </row>
  </sheetData>
  <autoFilter ref="A13:AW17" xr:uid="{00000000-0009-0000-0000-00001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35">
    <mergeCell ref="A1:A4"/>
    <mergeCell ref="B1:AV1"/>
    <mergeCell ref="B2:AV2"/>
    <mergeCell ref="B3:AV3"/>
    <mergeCell ref="B4:AV4"/>
    <mergeCell ref="A13:A15"/>
    <mergeCell ref="B13:B15"/>
    <mergeCell ref="C13:K13"/>
    <mergeCell ref="L13:L15"/>
    <mergeCell ref="M13:M15"/>
    <mergeCell ref="AE13:AE15"/>
    <mergeCell ref="AF13:AH14"/>
    <mergeCell ref="AI13:AI15"/>
    <mergeCell ref="N13:N15"/>
    <mergeCell ref="O13:Q14"/>
    <mergeCell ref="R13:T14"/>
    <mergeCell ref="U13:U15"/>
    <mergeCell ref="V13:W14"/>
    <mergeCell ref="X13:Y14"/>
    <mergeCell ref="AN17:AR17"/>
    <mergeCell ref="AT17:AU17"/>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s>
  <dataValidations count="3">
    <dataValidation showInputMessage="1" showErrorMessage="1" sqref="B16:B17 AB16:AB17 AI16:AI17 U16:U17 AE16:AE17 AM16:AM17 N16:N17" xr:uid="{00000000-0002-0000-1000-000000000000}"/>
    <dataValidation type="list" showInputMessage="1" showErrorMessage="1" sqref="AT16:AU16 O16:T17 AF16:AH17 V16:AA17 AC16:AD17 AJ16:AL17 AN16:AQ16" xr:uid="{00000000-0002-0000-1000-000001000000}">
      <formula1>$AY$1</formula1>
    </dataValidation>
    <dataValidation type="list" allowBlank="1" showInputMessage="1" showErrorMessage="1" sqref="C16:G17 I16:K17" xr:uid="{00000000-0002-0000-1000-000002000000}">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AW25"/>
  <sheetViews>
    <sheetView showGridLines="0" zoomScale="85" zoomScaleNormal="85" workbookViewId="0">
      <pane xSplit="1" ySplit="15" topLeftCell="AJ16" activePane="bottomRight" state="frozenSplit"/>
      <selection activeCell="AW22" sqref="AW22"/>
      <selection pane="topRight" activeCell="AW22" sqref="AW22"/>
      <selection pane="bottomLeft" activeCell="AW22" sqref="AW22"/>
      <selection pane="bottomRight" activeCell="AJ17" sqref="AJ17"/>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33" customHeight="1" x14ac:dyDescent="0.25">
      <c r="A16" s="152" t="s">
        <v>212</v>
      </c>
      <c r="B16" s="146" t="s">
        <v>2</v>
      </c>
      <c r="C16" s="146"/>
      <c r="D16" s="146"/>
      <c r="E16" s="146"/>
      <c r="F16" s="146"/>
      <c r="G16" s="146"/>
      <c r="H16" s="146" t="s">
        <v>2</v>
      </c>
      <c r="I16" s="146"/>
      <c r="J16" s="146"/>
      <c r="K16" s="146"/>
      <c r="L16" s="128"/>
      <c r="M16" s="147" t="s">
        <v>213</v>
      </c>
      <c r="N16" s="209"/>
      <c r="O16" s="13"/>
      <c r="P16" s="13" t="s">
        <v>2</v>
      </c>
      <c r="Q16" s="13"/>
      <c r="R16" s="14"/>
      <c r="S16" s="13" t="s">
        <v>2</v>
      </c>
      <c r="T16" s="14"/>
      <c r="U16" s="22"/>
      <c r="V16" s="14" t="s">
        <v>2</v>
      </c>
      <c r="W16" s="14"/>
      <c r="X16" s="14" t="s">
        <v>2</v>
      </c>
      <c r="Y16" s="14"/>
      <c r="Z16" s="14"/>
      <c r="AA16" s="14" t="s">
        <v>2</v>
      </c>
      <c r="AB16" s="31"/>
      <c r="AC16" s="14"/>
      <c r="AD16" s="14" t="s">
        <v>2</v>
      </c>
      <c r="AE16" s="31"/>
      <c r="AF16" s="14"/>
      <c r="AG16" s="14"/>
      <c r="AH16" s="14" t="s">
        <v>2</v>
      </c>
      <c r="AI16" s="31"/>
      <c r="AJ16" s="14"/>
      <c r="AK16" s="14"/>
      <c r="AL16" s="14" t="s">
        <v>2</v>
      </c>
      <c r="AM16" s="129"/>
      <c r="AN16" s="212" t="s">
        <v>2</v>
      </c>
      <c r="AO16" s="212"/>
      <c r="AP16" s="212"/>
      <c r="AQ16" s="212" t="s">
        <v>2</v>
      </c>
      <c r="AR16" s="212"/>
      <c r="AS16" s="135"/>
      <c r="AT16" s="212"/>
      <c r="AU16" s="212"/>
      <c r="AV16" s="129"/>
      <c r="AW16" s="30" t="s">
        <v>394</v>
      </c>
    </row>
    <row r="17" spans="1:49" ht="33" customHeight="1" x14ac:dyDescent="0.25">
      <c r="A17" s="152"/>
      <c r="B17" s="146"/>
      <c r="C17" s="146"/>
      <c r="D17" s="146"/>
      <c r="E17" s="146"/>
      <c r="F17" s="146"/>
      <c r="G17" s="146"/>
      <c r="H17" s="146"/>
      <c r="I17" s="146"/>
      <c r="J17" s="146"/>
      <c r="K17" s="146"/>
      <c r="L17" s="128"/>
      <c r="M17" s="148"/>
      <c r="N17" s="209"/>
      <c r="O17" s="13"/>
      <c r="P17" s="13" t="s">
        <v>2</v>
      </c>
      <c r="Q17" s="13"/>
      <c r="R17" s="14"/>
      <c r="S17" s="13" t="s">
        <v>2</v>
      </c>
      <c r="T17" s="14"/>
      <c r="U17" s="22"/>
      <c r="V17" s="14"/>
      <c r="W17" s="14" t="s">
        <v>2</v>
      </c>
      <c r="X17" s="14" t="s">
        <v>2</v>
      </c>
      <c r="Y17" s="14"/>
      <c r="Z17" s="14"/>
      <c r="AA17" s="14" t="s">
        <v>2</v>
      </c>
      <c r="AB17" s="31"/>
      <c r="AC17" s="14"/>
      <c r="AD17" s="14" t="s">
        <v>2</v>
      </c>
      <c r="AE17" s="31"/>
      <c r="AF17" s="14"/>
      <c r="AG17" s="14"/>
      <c r="AH17" s="14" t="s">
        <v>2</v>
      </c>
      <c r="AI17" s="31"/>
      <c r="AJ17" s="14"/>
      <c r="AK17" s="14"/>
      <c r="AL17" s="14" t="s">
        <v>2</v>
      </c>
      <c r="AM17" s="129"/>
      <c r="AN17" s="212"/>
      <c r="AO17" s="212"/>
      <c r="AP17" s="212"/>
      <c r="AQ17" s="212"/>
      <c r="AR17" s="212"/>
      <c r="AS17" s="135"/>
      <c r="AT17" s="212"/>
      <c r="AU17" s="212"/>
      <c r="AV17" s="129"/>
      <c r="AW17" s="30" t="s">
        <v>394</v>
      </c>
    </row>
    <row r="18" spans="1:49" ht="33" customHeight="1" x14ac:dyDescent="0.25">
      <c r="A18" s="152" t="s">
        <v>214</v>
      </c>
      <c r="B18" s="146" t="s">
        <v>2</v>
      </c>
      <c r="C18" s="146"/>
      <c r="D18" s="146"/>
      <c r="E18" s="146"/>
      <c r="F18" s="146"/>
      <c r="G18" s="146"/>
      <c r="H18" s="146" t="s">
        <v>2</v>
      </c>
      <c r="I18" s="146"/>
      <c r="J18" s="146"/>
      <c r="K18" s="146"/>
      <c r="L18" s="128"/>
      <c r="M18" s="147" t="s">
        <v>215</v>
      </c>
      <c r="N18" s="209"/>
      <c r="O18" s="13"/>
      <c r="P18" s="13"/>
      <c r="Q18" s="13" t="s">
        <v>2</v>
      </c>
      <c r="R18" s="14"/>
      <c r="S18" s="13"/>
      <c r="T18" s="14" t="s">
        <v>2</v>
      </c>
      <c r="U18" s="22"/>
      <c r="V18" s="14" t="s">
        <v>2</v>
      </c>
      <c r="W18" s="14"/>
      <c r="X18" s="14" t="s">
        <v>2</v>
      </c>
      <c r="Y18" s="14"/>
      <c r="Z18" s="14"/>
      <c r="AA18" s="14" t="s">
        <v>2</v>
      </c>
      <c r="AB18" s="31"/>
      <c r="AC18" s="14"/>
      <c r="AD18" s="14" t="s">
        <v>2</v>
      </c>
      <c r="AE18" s="31"/>
      <c r="AF18" s="14"/>
      <c r="AG18" s="14"/>
      <c r="AH18" s="14" t="s">
        <v>2</v>
      </c>
      <c r="AI18" s="31"/>
      <c r="AJ18" s="14"/>
      <c r="AK18" s="14"/>
      <c r="AL18" s="14" t="s">
        <v>2</v>
      </c>
      <c r="AM18" s="129"/>
      <c r="AN18" s="153"/>
      <c r="AO18" s="153"/>
      <c r="AP18" s="153"/>
      <c r="AQ18" s="153"/>
      <c r="AR18" s="153"/>
      <c r="AS18" s="135"/>
      <c r="AT18" s="153"/>
      <c r="AU18" s="153"/>
      <c r="AV18" s="129"/>
      <c r="AW18" s="30" t="s">
        <v>395</v>
      </c>
    </row>
    <row r="19" spans="1:49" ht="33" customHeight="1" x14ac:dyDescent="0.25">
      <c r="A19" s="152"/>
      <c r="B19" s="146"/>
      <c r="C19" s="146"/>
      <c r="D19" s="146"/>
      <c r="E19" s="146"/>
      <c r="F19" s="146"/>
      <c r="G19" s="146"/>
      <c r="H19" s="146"/>
      <c r="I19" s="146"/>
      <c r="J19" s="146"/>
      <c r="K19" s="146"/>
      <c r="L19" s="128"/>
      <c r="M19" s="148"/>
      <c r="N19" s="209"/>
      <c r="O19" s="13"/>
      <c r="P19" s="13"/>
      <c r="Q19" s="13" t="s">
        <v>2</v>
      </c>
      <c r="R19" s="14"/>
      <c r="S19" s="13"/>
      <c r="T19" s="14" t="s">
        <v>2</v>
      </c>
      <c r="U19" s="22"/>
      <c r="V19" s="14" t="s">
        <v>2</v>
      </c>
      <c r="W19" s="14"/>
      <c r="X19" s="14" t="s">
        <v>2</v>
      </c>
      <c r="Y19" s="14"/>
      <c r="Z19" s="14"/>
      <c r="AA19" s="14" t="s">
        <v>2</v>
      </c>
      <c r="AB19" s="31"/>
      <c r="AC19" s="14"/>
      <c r="AD19" s="14" t="s">
        <v>2</v>
      </c>
      <c r="AE19" s="31"/>
      <c r="AF19" s="14"/>
      <c r="AG19" s="14"/>
      <c r="AH19" s="14" t="s">
        <v>2</v>
      </c>
      <c r="AI19" s="31"/>
      <c r="AJ19" s="14"/>
      <c r="AK19" s="14"/>
      <c r="AL19" s="14" t="s">
        <v>2</v>
      </c>
      <c r="AM19" s="129"/>
      <c r="AN19" s="153"/>
      <c r="AO19" s="153"/>
      <c r="AP19" s="153"/>
      <c r="AQ19" s="153"/>
      <c r="AR19" s="153"/>
      <c r="AS19" s="135"/>
      <c r="AT19" s="153"/>
      <c r="AU19" s="153"/>
      <c r="AV19" s="129"/>
      <c r="AW19" s="30" t="s">
        <v>396</v>
      </c>
    </row>
    <row r="20" spans="1:49" ht="33" customHeight="1" x14ac:dyDescent="0.25">
      <c r="A20" s="152" t="s">
        <v>216</v>
      </c>
      <c r="B20" s="146" t="s">
        <v>2</v>
      </c>
      <c r="C20" s="146"/>
      <c r="D20" s="146"/>
      <c r="E20" s="146"/>
      <c r="F20" s="146"/>
      <c r="G20" s="146"/>
      <c r="H20" s="146" t="s">
        <v>2</v>
      </c>
      <c r="I20" s="146"/>
      <c r="J20" s="146"/>
      <c r="K20" s="146"/>
      <c r="L20" s="128"/>
      <c r="M20" s="147" t="s">
        <v>217</v>
      </c>
      <c r="N20" s="209"/>
      <c r="O20" s="13"/>
      <c r="P20" s="13"/>
      <c r="Q20" s="13" t="s">
        <v>2</v>
      </c>
      <c r="R20" s="14"/>
      <c r="S20" s="13"/>
      <c r="T20" s="14" t="s">
        <v>2</v>
      </c>
      <c r="U20" s="22"/>
      <c r="V20" s="14" t="s">
        <v>2</v>
      </c>
      <c r="W20" s="14"/>
      <c r="X20" s="14" t="s">
        <v>2</v>
      </c>
      <c r="Y20" s="14"/>
      <c r="Z20" s="14"/>
      <c r="AA20" s="14" t="s">
        <v>2</v>
      </c>
      <c r="AB20" s="31"/>
      <c r="AC20" s="14"/>
      <c r="AD20" s="14" t="s">
        <v>2</v>
      </c>
      <c r="AE20" s="31"/>
      <c r="AF20" s="14"/>
      <c r="AG20" s="14"/>
      <c r="AH20" s="14" t="s">
        <v>2</v>
      </c>
      <c r="AI20" s="31"/>
      <c r="AJ20" s="14"/>
      <c r="AK20" s="14"/>
      <c r="AL20" s="14" t="s">
        <v>2</v>
      </c>
      <c r="AM20" s="129"/>
      <c r="AN20" s="153"/>
      <c r="AO20" s="153"/>
      <c r="AP20" s="153"/>
      <c r="AQ20" s="153"/>
      <c r="AR20" s="153"/>
      <c r="AS20" s="135"/>
      <c r="AT20" s="153"/>
      <c r="AU20" s="153"/>
      <c r="AV20" s="129"/>
      <c r="AW20" s="30" t="s">
        <v>397</v>
      </c>
    </row>
    <row r="21" spans="1:49" ht="33" customHeight="1" x14ac:dyDescent="0.25">
      <c r="A21" s="152"/>
      <c r="B21" s="146"/>
      <c r="C21" s="146"/>
      <c r="D21" s="146"/>
      <c r="E21" s="146"/>
      <c r="F21" s="146"/>
      <c r="G21" s="146"/>
      <c r="H21" s="146"/>
      <c r="I21" s="146"/>
      <c r="J21" s="146"/>
      <c r="K21" s="146"/>
      <c r="L21" s="128"/>
      <c r="M21" s="148"/>
      <c r="N21" s="209"/>
      <c r="O21" s="13"/>
      <c r="P21" s="13"/>
      <c r="Q21" s="13" t="s">
        <v>2</v>
      </c>
      <c r="R21" s="14"/>
      <c r="S21" s="13"/>
      <c r="T21" s="14" t="s">
        <v>2</v>
      </c>
      <c r="U21" s="22"/>
      <c r="V21" s="14" t="s">
        <v>2</v>
      </c>
      <c r="W21" s="14"/>
      <c r="X21" s="14" t="s">
        <v>2</v>
      </c>
      <c r="Y21" s="14"/>
      <c r="Z21" s="14"/>
      <c r="AA21" s="14" t="s">
        <v>2</v>
      </c>
      <c r="AB21" s="31"/>
      <c r="AC21" s="14"/>
      <c r="AD21" s="14" t="s">
        <v>2</v>
      </c>
      <c r="AE21" s="31"/>
      <c r="AF21" s="14"/>
      <c r="AG21" s="14"/>
      <c r="AH21" s="14" t="s">
        <v>2</v>
      </c>
      <c r="AI21" s="31"/>
      <c r="AJ21" s="14"/>
      <c r="AK21" s="14"/>
      <c r="AL21" s="14" t="s">
        <v>2</v>
      </c>
      <c r="AM21" s="129"/>
      <c r="AN21" s="153"/>
      <c r="AO21" s="153"/>
      <c r="AP21" s="153"/>
      <c r="AQ21" s="153"/>
      <c r="AR21" s="153"/>
      <c r="AS21" s="135"/>
      <c r="AT21" s="153"/>
      <c r="AU21" s="153"/>
      <c r="AV21" s="129"/>
      <c r="AW21" s="30" t="s">
        <v>398</v>
      </c>
    </row>
    <row r="22" spans="1:49" ht="89.25" x14ac:dyDescent="0.25">
      <c r="A22" s="15" t="s">
        <v>218</v>
      </c>
      <c r="B22" s="13" t="s">
        <v>2</v>
      </c>
      <c r="C22" s="13"/>
      <c r="D22" s="13"/>
      <c r="E22" s="13"/>
      <c r="F22" s="13"/>
      <c r="G22" s="13"/>
      <c r="H22" s="13" t="s">
        <v>2</v>
      </c>
      <c r="I22" s="13"/>
      <c r="J22" s="13"/>
      <c r="K22" s="13"/>
      <c r="L22" s="128"/>
      <c r="M22" s="12" t="s">
        <v>219</v>
      </c>
      <c r="N22" s="125"/>
      <c r="O22" s="13"/>
      <c r="P22" s="13"/>
      <c r="Q22" s="13" t="s">
        <v>2</v>
      </c>
      <c r="R22" s="14"/>
      <c r="S22" s="13"/>
      <c r="T22" s="14" t="s">
        <v>2</v>
      </c>
      <c r="U22" s="22"/>
      <c r="V22" s="14" t="s">
        <v>2</v>
      </c>
      <c r="W22" s="14"/>
      <c r="X22" s="14" t="s">
        <v>2</v>
      </c>
      <c r="Y22" s="14"/>
      <c r="Z22" s="14"/>
      <c r="AA22" s="14" t="s">
        <v>2</v>
      </c>
      <c r="AB22" s="31"/>
      <c r="AC22" s="14"/>
      <c r="AD22" s="14" t="s">
        <v>2</v>
      </c>
      <c r="AE22" s="31"/>
      <c r="AF22" s="14"/>
      <c r="AG22" s="14"/>
      <c r="AH22" s="14" t="s">
        <v>2</v>
      </c>
      <c r="AI22" s="31"/>
      <c r="AJ22" s="14"/>
      <c r="AK22" s="14"/>
      <c r="AL22" s="14" t="s">
        <v>2</v>
      </c>
      <c r="AM22" s="129"/>
      <c r="AN22" s="153"/>
      <c r="AO22" s="153"/>
      <c r="AP22" s="153"/>
      <c r="AQ22" s="153"/>
      <c r="AR22" s="153"/>
      <c r="AS22" s="135"/>
      <c r="AT22" s="153"/>
      <c r="AU22" s="153"/>
      <c r="AV22" s="129"/>
      <c r="AW22" s="30" t="s">
        <v>399</v>
      </c>
    </row>
    <row r="23" spans="1:49" ht="33" customHeight="1" x14ac:dyDescent="0.25">
      <c r="A23" s="152" t="s">
        <v>220</v>
      </c>
      <c r="B23" s="146" t="s">
        <v>2</v>
      </c>
      <c r="C23" s="146"/>
      <c r="D23" s="146"/>
      <c r="E23" s="146"/>
      <c r="F23" s="146"/>
      <c r="G23" s="146"/>
      <c r="H23" s="146" t="s">
        <v>2</v>
      </c>
      <c r="I23" s="146"/>
      <c r="J23" s="146"/>
      <c r="K23" s="146"/>
      <c r="L23" s="128"/>
      <c r="M23" s="147" t="s">
        <v>221</v>
      </c>
      <c r="N23" s="209"/>
      <c r="O23" s="13"/>
      <c r="P23" s="13" t="s">
        <v>2</v>
      </c>
      <c r="Q23" s="13"/>
      <c r="R23" s="14"/>
      <c r="S23" s="13" t="s">
        <v>2</v>
      </c>
      <c r="T23" s="14"/>
      <c r="U23" s="22"/>
      <c r="V23" s="14" t="s">
        <v>2</v>
      </c>
      <c r="W23" s="14"/>
      <c r="X23" s="14" t="s">
        <v>2</v>
      </c>
      <c r="Y23" s="14"/>
      <c r="Z23" s="14" t="s">
        <v>2</v>
      </c>
      <c r="AA23" s="14"/>
      <c r="AB23" s="31"/>
      <c r="AC23" s="14"/>
      <c r="AD23" s="14"/>
      <c r="AE23" s="31"/>
      <c r="AF23" s="14"/>
      <c r="AG23" s="14"/>
      <c r="AH23" s="14"/>
      <c r="AI23" s="31"/>
      <c r="AJ23" s="14"/>
      <c r="AK23" s="14"/>
      <c r="AL23" s="14"/>
      <c r="AM23" s="129"/>
      <c r="AN23" s="153"/>
      <c r="AO23" s="153"/>
      <c r="AP23" s="153"/>
      <c r="AQ23" s="153"/>
      <c r="AR23" s="153"/>
      <c r="AS23" s="135"/>
      <c r="AT23" s="153"/>
      <c r="AU23" s="153"/>
      <c r="AV23" s="129"/>
      <c r="AW23" s="30" t="s">
        <v>400</v>
      </c>
    </row>
    <row r="24" spans="1:49" ht="33" customHeight="1" x14ac:dyDescent="0.25">
      <c r="A24" s="152"/>
      <c r="B24" s="146"/>
      <c r="C24" s="146"/>
      <c r="D24" s="146"/>
      <c r="E24" s="146"/>
      <c r="F24" s="146"/>
      <c r="G24" s="146"/>
      <c r="H24" s="146"/>
      <c r="I24" s="146"/>
      <c r="J24" s="146"/>
      <c r="K24" s="146"/>
      <c r="L24" s="128"/>
      <c r="M24" s="148"/>
      <c r="N24" s="209"/>
      <c r="O24" s="13"/>
      <c r="P24" s="13" t="s">
        <v>2</v>
      </c>
      <c r="Q24" s="13"/>
      <c r="R24" s="14"/>
      <c r="S24" s="13" t="s">
        <v>2</v>
      </c>
      <c r="T24" s="14"/>
      <c r="U24" s="22"/>
      <c r="V24" s="14" t="s">
        <v>2</v>
      </c>
      <c r="W24" s="14"/>
      <c r="X24" s="14" t="s">
        <v>2</v>
      </c>
      <c r="Y24" s="14"/>
      <c r="Z24" s="14" t="s">
        <v>2</v>
      </c>
      <c r="AA24" s="14"/>
      <c r="AB24" s="31"/>
      <c r="AC24" s="14"/>
      <c r="AD24" s="14"/>
      <c r="AE24" s="31"/>
      <c r="AF24" s="14"/>
      <c r="AG24" s="14"/>
      <c r="AH24" s="14"/>
      <c r="AI24" s="31"/>
      <c r="AJ24" s="14"/>
      <c r="AK24" s="14"/>
      <c r="AL24" s="14"/>
      <c r="AM24" s="129"/>
      <c r="AN24" s="153"/>
      <c r="AO24" s="153"/>
      <c r="AP24" s="153"/>
      <c r="AQ24" s="153"/>
      <c r="AR24" s="153"/>
      <c r="AS24" s="135"/>
      <c r="AT24" s="153"/>
      <c r="AU24" s="153"/>
      <c r="AV24" s="129"/>
      <c r="AW24" s="30" t="s">
        <v>401</v>
      </c>
    </row>
    <row r="25" spans="1:49" ht="102" x14ac:dyDescent="0.25">
      <c r="A25" s="15" t="s">
        <v>222</v>
      </c>
      <c r="B25" s="13" t="s">
        <v>2</v>
      </c>
      <c r="C25" s="13"/>
      <c r="D25" s="13"/>
      <c r="E25" s="13"/>
      <c r="F25" s="13"/>
      <c r="G25" s="13"/>
      <c r="H25" s="13" t="s">
        <v>2</v>
      </c>
      <c r="I25" s="13"/>
      <c r="J25" s="13"/>
      <c r="K25" s="13"/>
      <c r="L25" s="128"/>
      <c r="M25" s="12" t="s">
        <v>223</v>
      </c>
      <c r="N25" s="125"/>
      <c r="O25" s="13"/>
      <c r="P25" s="13" t="s">
        <v>2</v>
      </c>
      <c r="Q25" s="13"/>
      <c r="R25" s="14"/>
      <c r="S25" s="13" t="s">
        <v>2</v>
      </c>
      <c r="T25" s="14"/>
      <c r="U25" s="22"/>
      <c r="V25" s="14" t="s">
        <v>2</v>
      </c>
      <c r="W25" s="14"/>
      <c r="X25" s="14"/>
      <c r="Y25" s="14" t="s">
        <v>2</v>
      </c>
      <c r="Z25" s="14"/>
      <c r="AA25" s="14" t="s">
        <v>2</v>
      </c>
      <c r="AB25" s="31"/>
      <c r="AC25" s="14"/>
      <c r="AD25" s="14"/>
      <c r="AE25" s="31"/>
      <c r="AF25" s="14"/>
      <c r="AG25" s="14"/>
      <c r="AH25" s="14"/>
      <c r="AI25" s="31"/>
      <c r="AJ25" s="14"/>
      <c r="AK25" s="14"/>
      <c r="AL25" s="14"/>
      <c r="AM25" s="129"/>
      <c r="AN25" s="153"/>
      <c r="AO25" s="153"/>
      <c r="AP25" s="153"/>
      <c r="AQ25" s="153"/>
      <c r="AR25" s="153"/>
      <c r="AS25" s="135"/>
      <c r="AT25" s="153"/>
      <c r="AU25" s="153"/>
      <c r="AV25" s="129"/>
      <c r="AW25" s="30" t="s">
        <v>402</v>
      </c>
    </row>
  </sheetData>
  <autoFilter ref="A13:AW25" xr:uid="{00000000-0009-0000-0000-000011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94">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K16:K17"/>
    <mergeCell ref="A16:A17"/>
    <mergeCell ref="B16:B17"/>
    <mergeCell ref="C16:C17"/>
    <mergeCell ref="D16:D17"/>
    <mergeCell ref="E16:E17"/>
    <mergeCell ref="F16:F17"/>
    <mergeCell ref="G16:G17"/>
    <mergeCell ref="H16:H17"/>
    <mergeCell ref="I16:I17"/>
    <mergeCell ref="J16:J17"/>
    <mergeCell ref="AR16:AR17"/>
    <mergeCell ref="AT16:AT17"/>
    <mergeCell ref="AU16:AU17"/>
    <mergeCell ref="A18:A19"/>
    <mergeCell ref="B18:B19"/>
    <mergeCell ref="C18:C19"/>
    <mergeCell ref="D18:D19"/>
    <mergeCell ref="E18:E19"/>
    <mergeCell ref="F18:F19"/>
    <mergeCell ref="G18:G19"/>
    <mergeCell ref="M16:M17"/>
    <mergeCell ref="N16:N17"/>
    <mergeCell ref="AN16:AN17"/>
    <mergeCell ref="AO16:AO17"/>
    <mergeCell ref="AP16:AP17"/>
    <mergeCell ref="AQ16:AQ17"/>
    <mergeCell ref="AN18:AR25"/>
    <mergeCell ref="AT18:AU25"/>
    <mergeCell ref="A20:A21"/>
    <mergeCell ref="B20:B21"/>
    <mergeCell ref="C20:C21"/>
    <mergeCell ref="D20:D21"/>
    <mergeCell ref="E20:E21"/>
    <mergeCell ref="F20:F21"/>
    <mergeCell ref="G20:G21"/>
    <mergeCell ref="H20:H21"/>
    <mergeCell ref="H18:H19"/>
    <mergeCell ref="I18:I19"/>
    <mergeCell ref="J18:J19"/>
    <mergeCell ref="K18:K19"/>
    <mergeCell ref="M18:M19"/>
    <mergeCell ref="N18:N19"/>
    <mergeCell ref="A23:A24"/>
    <mergeCell ref="B23:B24"/>
    <mergeCell ref="C23:C24"/>
    <mergeCell ref="D23:D24"/>
    <mergeCell ref="E23:E24"/>
    <mergeCell ref="I20:I21"/>
    <mergeCell ref="J20:J21"/>
    <mergeCell ref="K20:K21"/>
    <mergeCell ref="M20:M21"/>
    <mergeCell ref="N20:N21"/>
    <mergeCell ref="M23:M24"/>
    <mergeCell ref="N23:N24"/>
    <mergeCell ref="F23:F24"/>
    <mergeCell ref="G23:G24"/>
    <mergeCell ref="H23:H24"/>
    <mergeCell ref="I23:I24"/>
    <mergeCell ref="J23:J24"/>
    <mergeCell ref="K23:K24"/>
  </mergeCells>
  <dataValidations count="3">
    <dataValidation type="list" allowBlank="1" showInputMessage="1" showErrorMessage="1" sqref="AS16 C16:K25" xr:uid="{00000000-0002-0000-1100-000000000000}">
      <formula1>$AY$1</formula1>
    </dataValidation>
    <dataValidation type="list" showInputMessage="1" showErrorMessage="1" sqref="AT16:AU16 AJ16:AL25 AC16:AD25 V16:AA25 AF16:AH25 O16:T25 AN16:AQ16" xr:uid="{00000000-0002-0000-1100-000001000000}">
      <formula1>$AY$1</formula1>
    </dataValidation>
    <dataValidation showInputMessage="1" showErrorMessage="1" sqref="N18 N20 N22:N23 N25 AN18:AR25 B25 B22:B23 B20 B18 N16 AM16:AM25 AE16:AE25 U16:U25 AI16:AI25 AB16:AB25 B16" xr:uid="{00000000-0002-0000-1100-000002000000}"/>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W21"/>
  <sheetViews>
    <sheetView showGridLines="0" zoomScale="85" zoomScaleNormal="85" workbookViewId="0">
      <pane xSplit="1" ySplit="15" topLeftCell="AJ16" activePane="bottomRight" state="frozenSplit"/>
      <selection activeCell="AW22" sqref="AW22"/>
      <selection pane="topRight" activeCell="AW22" sqref="AW22"/>
      <selection pane="bottomLeft" activeCell="AW22" sqref="AW22"/>
      <selection pane="bottomRight" activeCell="AO16" sqref="AO16"/>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33" customHeight="1" x14ac:dyDescent="0.25">
      <c r="A16" s="152" t="s">
        <v>228</v>
      </c>
      <c r="B16" s="146" t="s">
        <v>2</v>
      </c>
      <c r="C16" s="146"/>
      <c r="D16" s="146"/>
      <c r="E16" s="146"/>
      <c r="F16" s="146"/>
      <c r="G16" s="146"/>
      <c r="H16" s="146"/>
      <c r="I16" s="146"/>
      <c r="J16" s="146"/>
      <c r="K16" s="146"/>
      <c r="L16" s="128"/>
      <c r="M16" s="111" t="s">
        <v>229</v>
      </c>
      <c r="N16" s="32"/>
      <c r="O16" s="13"/>
      <c r="P16" s="13" t="s">
        <v>2</v>
      </c>
      <c r="Q16" s="13"/>
      <c r="R16" s="14"/>
      <c r="S16" s="13" t="s">
        <v>2</v>
      </c>
      <c r="T16" s="14"/>
      <c r="U16" s="22"/>
      <c r="V16" s="14" t="s">
        <v>2</v>
      </c>
      <c r="W16" s="14"/>
      <c r="X16" s="14" t="s">
        <v>2</v>
      </c>
      <c r="Y16" s="14"/>
      <c r="Z16" s="14" t="s">
        <v>2</v>
      </c>
      <c r="AA16" s="14"/>
      <c r="AB16" s="22"/>
      <c r="AC16" s="14"/>
      <c r="AD16" s="14"/>
      <c r="AE16" s="22"/>
      <c r="AF16" s="14"/>
      <c r="AG16" s="14"/>
      <c r="AH16" s="14"/>
      <c r="AI16" s="22"/>
      <c r="AJ16" s="14"/>
      <c r="AK16" s="14"/>
      <c r="AL16" s="14"/>
      <c r="AM16" s="22"/>
      <c r="AN16" s="14"/>
      <c r="AO16" s="14" t="s">
        <v>2</v>
      </c>
      <c r="AP16" s="14"/>
      <c r="AQ16" s="14" t="s">
        <v>2</v>
      </c>
      <c r="AR16" s="14" t="s">
        <v>362</v>
      </c>
      <c r="AS16" s="32"/>
      <c r="AT16" s="14">
        <v>0</v>
      </c>
      <c r="AU16" s="14">
        <v>0</v>
      </c>
      <c r="AV16" s="28"/>
      <c r="AW16" s="15" t="s">
        <v>363</v>
      </c>
    </row>
    <row r="17" spans="1:49" ht="33" customHeight="1" x14ac:dyDescent="0.25">
      <c r="A17" s="152"/>
      <c r="B17" s="146"/>
      <c r="C17" s="146"/>
      <c r="D17" s="146"/>
      <c r="E17" s="146"/>
      <c r="F17" s="146"/>
      <c r="G17" s="146"/>
      <c r="H17" s="146"/>
      <c r="I17" s="146"/>
      <c r="J17" s="146"/>
      <c r="K17" s="146"/>
      <c r="L17" s="128"/>
      <c r="M17" s="12" t="s">
        <v>230</v>
      </c>
      <c r="N17" s="32"/>
      <c r="O17" s="13"/>
      <c r="P17" s="13" t="s">
        <v>2</v>
      </c>
      <c r="Q17" s="13"/>
      <c r="R17" s="14"/>
      <c r="S17" s="13" t="s">
        <v>2</v>
      </c>
      <c r="T17" s="14"/>
      <c r="U17" s="22"/>
      <c r="V17" s="14" t="s">
        <v>2</v>
      </c>
      <c r="W17" s="14"/>
      <c r="X17" s="14" t="s">
        <v>2</v>
      </c>
      <c r="Y17" s="14"/>
      <c r="Z17" s="14" t="s">
        <v>2</v>
      </c>
      <c r="AA17" s="14"/>
      <c r="AB17" s="22"/>
      <c r="AC17" s="14"/>
      <c r="AD17" s="14"/>
      <c r="AE17" s="22"/>
      <c r="AF17" s="14"/>
      <c r="AG17" s="14"/>
      <c r="AH17" s="14"/>
      <c r="AI17" s="22"/>
      <c r="AJ17" s="14"/>
      <c r="AK17" s="14"/>
      <c r="AL17" s="14"/>
      <c r="AM17" s="22"/>
      <c r="AN17" s="153"/>
      <c r="AO17" s="153"/>
      <c r="AP17" s="153"/>
      <c r="AQ17" s="153"/>
      <c r="AR17" s="153"/>
      <c r="AS17" s="32"/>
      <c r="AT17" s="153"/>
      <c r="AU17" s="153"/>
      <c r="AV17" s="28"/>
      <c r="AW17" s="15" t="s">
        <v>364</v>
      </c>
    </row>
    <row r="18" spans="1:49" ht="33" customHeight="1" x14ac:dyDescent="0.25">
      <c r="A18" s="152"/>
      <c r="B18" s="146"/>
      <c r="C18" s="146"/>
      <c r="D18" s="146"/>
      <c r="E18" s="146"/>
      <c r="F18" s="146"/>
      <c r="G18" s="146"/>
      <c r="H18" s="146"/>
      <c r="I18" s="146"/>
      <c r="J18" s="146"/>
      <c r="K18" s="146"/>
      <c r="L18" s="128"/>
      <c r="M18" s="12" t="s">
        <v>231</v>
      </c>
      <c r="N18" s="32"/>
      <c r="O18" s="13"/>
      <c r="P18" s="13" t="s">
        <v>2</v>
      </c>
      <c r="Q18" s="13"/>
      <c r="R18" s="14"/>
      <c r="S18" s="13" t="s">
        <v>2</v>
      </c>
      <c r="T18" s="14"/>
      <c r="U18" s="22"/>
      <c r="V18" s="14" t="s">
        <v>2</v>
      </c>
      <c r="W18" s="14"/>
      <c r="X18" s="14" t="s">
        <v>2</v>
      </c>
      <c r="Y18" s="14"/>
      <c r="Z18" s="14" t="s">
        <v>2</v>
      </c>
      <c r="AA18" s="14"/>
      <c r="AB18" s="22"/>
      <c r="AC18" s="14"/>
      <c r="AD18" s="14"/>
      <c r="AE18" s="22"/>
      <c r="AF18" s="14"/>
      <c r="AG18" s="14"/>
      <c r="AH18" s="14"/>
      <c r="AI18" s="22"/>
      <c r="AJ18" s="14"/>
      <c r="AK18" s="14"/>
      <c r="AL18" s="14"/>
      <c r="AM18" s="22"/>
      <c r="AN18" s="153"/>
      <c r="AO18" s="153"/>
      <c r="AP18" s="153"/>
      <c r="AQ18" s="153"/>
      <c r="AR18" s="153"/>
      <c r="AS18" s="32"/>
      <c r="AT18" s="153"/>
      <c r="AU18" s="153"/>
      <c r="AV18" s="28"/>
      <c r="AW18" s="15" t="s">
        <v>364</v>
      </c>
    </row>
    <row r="19" spans="1:49" ht="75" customHeight="1" x14ac:dyDescent="0.25">
      <c r="A19" s="15" t="s">
        <v>232</v>
      </c>
      <c r="B19" s="13" t="s">
        <v>2</v>
      </c>
      <c r="C19" s="13"/>
      <c r="D19" s="13"/>
      <c r="E19" s="13"/>
      <c r="F19" s="13"/>
      <c r="G19" s="13"/>
      <c r="H19" s="13"/>
      <c r="I19" s="13"/>
      <c r="J19" s="13"/>
      <c r="K19" s="13"/>
      <c r="L19" s="128"/>
      <c r="M19" s="12" t="s">
        <v>233</v>
      </c>
      <c r="N19" s="32"/>
      <c r="O19" s="13"/>
      <c r="P19" s="13" t="s">
        <v>2</v>
      </c>
      <c r="Q19" s="13"/>
      <c r="R19" s="14"/>
      <c r="S19" s="13" t="s">
        <v>2</v>
      </c>
      <c r="T19" s="14"/>
      <c r="U19" s="22"/>
      <c r="V19" s="14" t="s">
        <v>2</v>
      </c>
      <c r="W19" s="14"/>
      <c r="X19" s="14" t="s">
        <v>2</v>
      </c>
      <c r="Y19" s="14"/>
      <c r="Z19" s="14" t="s">
        <v>2</v>
      </c>
      <c r="AA19" s="14"/>
      <c r="AB19" s="22"/>
      <c r="AC19" s="14"/>
      <c r="AD19" s="14"/>
      <c r="AE19" s="22"/>
      <c r="AF19" s="14"/>
      <c r="AG19" s="14"/>
      <c r="AH19" s="14"/>
      <c r="AI19" s="22"/>
      <c r="AJ19" s="14"/>
      <c r="AK19" s="14"/>
      <c r="AL19" s="14"/>
      <c r="AM19" s="22"/>
      <c r="AN19" s="153"/>
      <c r="AO19" s="153"/>
      <c r="AP19" s="153"/>
      <c r="AQ19" s="153"/>
      <c r="AR19" s="153"/>
      <c r="AS19" s="32"/>
      <c r="AT19" s="153"/>
      <c r="AU19" s="153"/>
      <c r="AV19" s="28"/>
      <c r="AW19" s="15" t="s">
        <v>365</v>
      </c>
    </row>
    <row r="20" spans="1:49" ht="33" customHeight="1" x14ac:dyDescent="0.25">
      <c r="A20" s="152" t="s">
        <v>234</v>
      </c>
      <c r="B20" s="146" t="s">
        <v>2</v>
      </c>
      <c r="C20" s="146"/>
      <c r="D20" s="146"/>
      <c r="E20" s="146"/>
      <c r="F20" s="146"/>
      <c r="G20" s="146"/>
      <c r="H20" s="146"/>
      <c r="I20" s="146"/>
      <c r="J20" s="146"/>
      <c r="K20" s="146"/>
      <c r="L20" s="128"/>
      <c r="M20" s="12" t="s">
        <v>235</v>
      </c>
      <c r="N20" s="32"/>
      <c r="O20" s="13"/>
      <c r="P20" s="13" t="s">
        <v>2</v>
      </c>
      <c r="Q20" s="13"/>
      <c r="R20" s="14"/>
      <c r="S20" s="13" t="s">
        <v>2</v>
      </c>
      <c r="T20" s="14"/>
      <c r="U20" s="22"/>
      <c r="V20" s="14" t="s">
        <v>2</v>
      </c>
      <c r="W20" s="14"/>
      <c r="X20" s="14" t="s">
        <v>2</v>
      </c>
      <c r="Y20" s="14"/>
      <c r="Z20" s="14" t="s">
        <v>2</v>
      </c>
      <c r="AA20" s="14"/>
      <c r="AB20" s="22"/>
      <c r="AC20" s="14"/>
      <c r="AD20" s="14"/>
      <c r="AE20" s="22"/>
      <c r="AF20" s="14"/>
      <c r="AG20" s="14"/>
      <c r="AH20" s="14"/>
      <c r="AI20" s="22"/>
      <c r="AJ20" s="14"/>
      <c r="AK20" s="14"/>
      <c r="AL20" s="14"/>
      <c r="AM20" s="22"/>
      <c r="AN20" s="153"/>
      <c r="AO20" s="153"/>
      <c r="AP20" s="153"/>
      <c r="AQ20" s="153"/>
      <c r="AR20" s="153"/>
      <c r="AS20" s="32"/>
      <c r="AT20" s="153"/>
      <c r="AU20" s="153"/>
      <c r="AV20" s="28"/>
      <c r="AW20" s="15" t="s">
        <v>366</v>
      </c>
    </row>
    <row r="21" spans="1:49" ht="33" customHeight="1" x14ac:dyDescent="0.25">
      <c r="A21" s="152"/>
      <c r="B21" s="146"/>
      <c r="C21" s="146"/>
      <c r="D21" s="146"/>
      <c r="E21" s="146"/>
      <c r="F21" s="146"/>
      <c r="G21" s="146"/>
      <c r="H21" s="146"/>
      <c r="I21" s="146"/>
      <c r="J21" s="146"/>
      <c r="K21" s="146"/>
      <c r="L21" s="128"/>
      <c r="M21" s="12" t="s">
        <v>236</v>
      </c>
      <c r="N21" s="32"/>
      <c r="O21" s="13"/>
      <c r="P21" s="13" t="s">
        <v>2</v>
      </c>
      <c r="Q21" s="13"/>
      <c r="R21" s="14"/>
      <c r="S21" s="13" t="s">
        <v>2</v>
      </c>
      <c r="T21" s="14"/>
      <c r="U21" s="22"/>
      <c r="V21" s="14" t="s">
        <v>2</v>
      </c>
      <c r="W21" s="14"/>
      <c r="X21" s="14" t="s">
        <v>2</v>
      </c>
      <c r="Y21" s="14"/>
      <c r="Z21" s="14" t="s">
        <v>2</v>
      </c>
      <c r="AA21" s="14"/>
      <c r="AB21" s="22"/>
      <c r="AC21" s="14"/>
      <c r="AD21" s="14"/>
      <c r="AE21" s="22"/>
      <c r="AF21" s="14"/>
      <c r="AG21" s="14"/>
      <c r="AH21" s="14"/>
      <c r="AI21" s="22"/>
      <c r="AJ21" s="14"/>
      <c r="AK21" s="14"/>
      <c r="AL21" s="14"/>
      <c r="AM21" s="22"/>
      <c r="AN21" s="153"/>
      <c r="AO21" s="153"/>
      <c r="AP21" s="153"/>
      <c r="AQ21" s="153"/>
      <c r="AR21" s="153"/>
      <c r="AS21" s="32"/>
      <c r="AT21" s="153"/>
      <c r="AU21" s="153"/>
      <c r="AV21" s="28"/>
      <c r="AW21" s="15" t="s">
        <v>365</v>
      </c>
    </row>
  </sheetData>
  <autoFilter ref="A13:AW21" xr:uid="{00000000-0009-0000-0000-000012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57">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N17:AR21"/>
    <mergeCell ref="AT17:AU21"/>
    <mergeCell ref="A16:A18"/>
    <mergeCell ref="B16:B18"/>
    <mergeCell ref="C16:C18"/>
    <mergeCell ref="D16:D18"/>
    <mergeCell ref="E16:E18"/>
    <mergeCell ref="F16:F18"/>
    <mergeCell ref="G16:G18"/>
    <mergeCell ref="F20:F21"/>
    <mergeCell ref="H16:H18"/>
    <mergeCell ref="I16:I18"/>
    <mergeCell ref="J16:J18"/>
    <mergeCell ref="K16:K18"/>
    <mergeCell ref="A20:A21"/>
    <mergeCell ref="B20:B21"/>
    <mergeCell ref="I20:I21"/>
    <mergeCell ref="J20:J21"/>
    <mergeCell ref="K20:K21"/>
    <mergeCell ref="C20:C21"/>
    <mergeCell ref="D20:D21"/>
    <mergeCell ref="E20:E21"/>
    <mergeCell ref="G20:G21"/>
    <mergeCell ref="H20:H21"/>
  </mergeCells>
  <dataValidations count="3">
    <dataValidation showInputMessage="1" showErrorMessage="1" sqref="AN17:AR21 AT17:AU21 B19:B20 B16 AB16:AB21 AI16:AI21 U16:U21 AE16:AE21 AM16:AM21 N16:N21" xr:uid="{00000000-0002-0000-1200-000000000000}"/>
    <dataValidation type="list" showInputMessage="1" showErrorMessage="1" sqref="AT16:AU16 O16:T21 AF16:AH21 V16:AA21 AC16:AD21 AJ16:AL21 AN16:AQ16" xr:uid="{00000000-0002-0000-1200-000001000000}">
      <formula1>$AY$1</formula1>
    </dataValidation>
    <dataValidation type="list" allowBlank="1" showInputMessage="1" showErrorMessage="1" sqref="AS16:AS21 I16:K21 C16:G21" xr:uid="{00000000-0002-0000-1200-000002000000}">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W29"/>
  <sheetViews>
    <sheetView showGridLines="0" zoomScale="85" zoomScaleNormal="85" workbookViewId="0">
      <pane xSplit="1" ySplit="15" topLeftCell="AU21" activePane="bottomRight" state="frozenSplit"/>
      <selection activeCell="AW22" sqref="AW22"/>
      <selection pane="topRight" activeCell="AW22" sqref="AW22"/>
      <selection pane="bottomLeft" activeCell="AW22" sqref="AW22"/>
      <selection pane="bottomRight" activeCell="AW26" sqref="AW26"/>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33" customHeight="1" x14ac:dyDescent="0.25">
      <c r="A16" s="152" t="s">
        <v>244</v>
      </c>
      <c r="B16" s="146" t="s">
        <v>536</v>
      </c>
      <c r="C16" s="146" t="s">
        <v>2</v>
      </c>
      <c r="D16" s="146"/>
      <c r="E16" s="146"/>
      <c r="F16" s="146"/>
      <c r="G16" s="146"/>
      <c r="H16" s="146"/>
      <c r="I16" s="146"/>
      <c r="J16" s="146"/>
      <c r="K16" s="146"/>
      <c r="L16" s="128"/>
      <c r="M16" s="12" t="s">
        <v>245</v>
      </c>
      <c r="N16" s="32"/>
      <c r="O16" s="13" t="s">
        <v>2</v>
      </c>
      <c r="P16" s="13"/>
      <c r="Q16" s="13"/>
      <c r="R16" s="14"/>
      <c r="S16" s="13"/>
      <c r="T16" s="14" t="s">
        <v>2</v>
      </c>
      <c r="U16" s="22"/>
      <c r="V16" s="14" t="s">
        <v>2</v>
      </c>
      <c r="W16" s="14"/>
      <c r="X16" s="14" t="s">
        <v>2</v>
      </c>
      <c r="Y16" s="14"/>
      <c r="Z16" s="14"/>
      <c r="AA16" s="14" t="s">
        <v>2</v>
      </c>
      <c r="AB16" s="22"/>
      <c r="AC16" s="14"/>
      <c r="AD16" s="14" t="s">
        <v>2</v>
      </c>
      <c r="AE16" s="22"/>
      <c r="AF16" s="14"/>
      <c r="AG16" s="14"/>
      <c r="AH16" s="14" t="s">
        <v>2</v>
      </c>
      <c r="AI16" s="22"/>
      <c r="AJ16" s="14"/>
      <c r="AK16" s="14"/>
      <c r="AL16" s="14" t="s">
        <v>2</v>
      </c>
      <c r="AM16" s="22"/>
      <c r="AN16" s="14" t="s">
        <v>2</v>
      </c>
      <c r="AO16" s="14"/>
      <c r="AP16" s="14" t="s">
        <v>2</v>
      </c>
      <c r="AQ16" s="14"/>
      <c r="AR16" s="14"/>
      <c r="AS16" s="32"/>
      <c r="AT16" s="14"/>
      <c r="AU16" s="14"/>
      <c r="AV16" s="132"/>
      <c r="AW16" s="30" t="s">
        <v>403</v>
      </c>
    </row>
    <row r="17" spans="1:49" ht="33" customHeight="1" x14ac:dyDescent="0.25">
      <c r="A17" s="152"/>
      <c r="B17" s="146"/>
      <c r="C17" s="146"/>
      <c r="D17" s="146"/>
      <c r="E17" s="146"/>
      <c r="F17" s="146"/>
      <c r="G17" s="146"/>
      <c r="H17" s="146"/>
      <c r="I17" s="146"/>
      <c r="J17" s="146"/>
      <c r="K17" s="146"/>
      <c r="L17" s="128"/>
      <c r="M17" s="12" t="s">
        <v>246</v>
      </c>
      <c r="N17" s="32"/>
      <c r="O17" s="13" t="s">
        <v>2</v>
      </c>
      <c r="P17" s="13"/>
      <c r="Q17" s="13"/>
      <c r="R17" s="14"/>
      <c r="S17" s="13"/>
      <c r="T17" s="14" t="s">
        <v>2</v>
      </c>
      <c r="U17" s="22"/>
      <c r="V17" s="14" t="s">
        <v>2</v>
      </c>
      <c r="W17" s="14"/>
      <c r="X17" s="14" t="s">
        <v>2</v>
      </c>
      <c r="Y17" s="14"/>
      <c r="Z17" s="14"/>
      <c r="AA17" s="14" t="s">
        <v>2</v>
      </c>
      <c r="AB17" s="22"/>
      <c r="AC17" s="14"/>
      <c r="AD17" s="14" t="s">
        <v>2</v>
      </c>
      <c r="AE17" s="22"/>
      <c r="AF17" s="14"/>
      <c r="AG17" s="14"/>
      <c r="AH17" s="14" t="s">
        <v>2</v>
      </c>
      <c r="AI17" s="22"/>
      <c r="AJ17" s="14"/>
      <c r="AK17" s="14"/>
      <c r="AL17" s="14" t="s">
        <v>2</v>
      </c>
      <c r="AM17" s="22"/>
      <c r="AN17" s="153"/>
      <c r="AO17" s="153"/>
      <c r="AP17" s="153"/>
      <c r="AQ17" s="153"/>
      <c r="AR17" s="153"/>
      <c r="AS17" s="32"/>
      <c r="AT17" s="153"/>
      <c r="AU17" s="153"/>
      <c r="AV17" s="132"/>
      <c r="AW17" s="30" t="s">
        <v>403</v>
      </c>
    </row>
    <row r="18" spans="1:49" ht="33" customHeight="1" x14ac:dyDescent="0.25">
      <c r="A18" s="152"/>
      <c r="B18" s="146"/>
      <c r="C18" s="146"/>
      <c r="D18" s="146"/>
      <c r="E18" s="146"/>
      <c r="F18" s="146"/>
      <c r="G18" s="146"/>
      <c r="H18" s="146"/>
      <c r="I18" s="146"/>
      <c r="J18" s="146"/>
      <c r="K18" s="146"/>
      <c r="L18" s="128"/>
      <c r="M18" s="12" t="s">
        <v>247</v>
      </c>
      <c r="N18" s="32"/>
      <c r="O18" s="13" t="s">
        <v>2</v>
      </c>
      <c r="P18" s="13"/>
      <c r="Q18" s="13"/>
      <c r="R18" s="14"/>
      <c r="S18" s="13"/>
      <c r="T18" s="14" t="s">
        <v>2</v>
      </c>
      <c r="U18" s="22"/>
      <c r="V18" s="14" t="s">
        <v>2</v>
      </c>
      <c r="W18" s="14"/>
      <c r="X18" s="14" t="s">
        <v>2</v>
      </c>
      <c r="Y18" s="14"/>
      <c r="Z18" s="14"/>
      <c r="AA18" s="14" t="s">
        <v>2</v>
      </c>
      <c r="AB18" s="22"/>
      <c r="AC18" s="14"/>
      <c r="AD18" s="14" t="s">
        <v>2</v>
      </c>
      <c r="AE18" s="22"/>
      <c r="AF18" s="14"/>
      <c r="AG18" s="14"/>
      <c r="AH18" s="14" t="s">
        <v>2</v>
      </c>
      <c r="AI18" s="22"/>
      <c r="AJ18" s="14"/>
      <c r="AK18" s="14"/>
      <c r="AL18" s="14" t="s">
        <v>2</v>
      </c>
      <c r="AM18" s="22"/>
      <c r="AN18" s="153"/>
      <c r="AO18" s="153"/>
      <c r="AP18" s="153"/>
      <c r="AQ18" s="153"/>
      <c r="AR18" s="153"/>
      <c r="AS18" s="32"/>
      <c r="AT18" s="153"/>
      <c r="AU18" s="153"/>
      <c r="AV18" s="132"/>
      <c r="AW18" s="30" t="s">
        <v>403</v>
      </c>
    </row>
    <row r="19" spans="1:49" ht="33" customHeight="1" x14ac:dyDescent="0.25">
      <c r="A19" s="152" t="s">
        <v>248</v>
      </c>
      <c r="B19" s="146" t="s">
        <v>536</v>
      </c>
      <c r="C19" s="146" t="s">
        <v>2</v>
      </c>
      <c r="D19" s="146"/>
      <c r="E19" s="146"/>
      <c r="F19" s="146"/>
      <c r="G19" s="146"/>
      <c r="H19" s="146"/>
      <c r="I19" s="146"/>
      <c r="J19" s="146"/>
      <c r="K19" s="146"/>
      <c r="L19" s="128"/>
      <c r="M19" s="12" t="s">
        <v>249</v>
      </c>
      <c r="N19" s="32"/>
      <c r="O19" s="13" t="s">
        <v>2</v>
      </c>
      <c r="P19" s="13"/>
      <c r="Q19" s="13"/>
      <c r="R19" s="14"/>
      <c r="S19" s="13"/>
      <c r="T19" s="14" t="s">
        <v>2</v>
      </c>
      <c r="U19" s="22"/>
      <c r="V19" s="14" t="s">
        <v>2</v>
      </c>
      <c r="W19" s="14"/>
      <c r="X19" s="14" t="s">
        <v>2</v>
      </c>
      <c r="Y19" s="14"/>
      <c r="Z19" s="14"/>
      <c r="AA19" s="14" t="s">
        <v>2</v>
      </c>
      <c r="AB19" s="22"/>
      <c r="AC19" s="14"/>
      <c r="AD19" s="14" t="s">
        <v>2</v>
      </c>
      <c r="AE19" s="22"/>
      <c r="AF19" s="14"/>
      <c r="AG19" s="14"/>
      <c r="AH19" s="14" t="s">
        <v>2</v>
      </c>
      <c r="AI19" s="22"/>
      <c r="AJ19" s="14"/>
      <c r="AK19" s="14"/>
      <c r="AL19" s="14" t="s">
        <v>2</v>
      </c>
      <c r="AM19" s="22"/>
      <c r="AN19" s="153"/>
      <c r="AO19" s="153"/>
      <c r="AP19" s="153"/>
      <c r="AQ19" s="153"/>
      <c r="AR19" s="153"/>
      <c r="AS19" s="32"/>
      <c r="AT19" s="153"/>
      <c r="AU19" s="153"/>
      <c r="AV19" s="132"/>
      <c r="AW19" s="30" t="s">
        <v>403</v>
      </c>
    </row>
    <row r="20" spans="1:49" ht="33" customHeight="1" x14ac:dyDescent="0.25">
      <c r="A20" s="152"/>
      <c r="B20" s="146"/>
      <c r="C20" s="146"/>
      <c r="D20" s="146"/>
      <c r="E20" s="146"/>
      <c r="F20" s="146"/>
      <c r="G20" s="146"/>
      <c r="H20" s="146"/>
      <c r="I20" s="146"/>
      <c r="J20" s="146"/>
      <c r="K20" s="146"/>
      <c r="L20" s="128"/>
      <c r="M20" s="12" t="s">
        <v>250</v>
      </c>
      <c r="N20" s="32"/>
      <c r="O20" s="13" t="s">
        <v>2</v>
      </c>
      <c r="P20" s="13"/>
      <c r="Q20" s="13"/>
      <c r="R20" s="14"/>
      <c r="S20" s="13"/>
      <c r="T20" s="14" t="s">
        <v>2</v>
      </c>
      <c r="U20" s="22"/>
      <c r="V20" s="14" t="s">
        <v>2</v>
      </c>
      <c r="W20" s="14"/>
      <c r="X20" s="14" t="s">
        <v>2</v>
      </c>
      <c r="Y20" s="14"/>
      <c r="Z20" s="14"/>
      <c r="AA20" s="14" t="s">
        <v>2</v>
      </c>
      <c r="AB20" s="22"/>
      <c r="AC20" s="14"/>
      <c r="AD20" s="14" t="s">
        <v>2</v>
      </c>
      <c r="AE20" s="22"/>
      <c r="AF20" s="14"/>
      <c r="AG20" s="14"/>
      <c r="AH20" s="14" t="s">
        <v>2</v>
      </c>
      <c r="AI20" s="22"/>
      <c r="AJ20" s="14"/>
      <c r="AK20" s="14"/>
      <c r="AL20" s="14" t="s">
        <v>2</v>
      </c>
      <c r="AM20" s="22"/>
      <c r="AN20" s="153"/>
      <c r="AO20" s="153"/>
      <c r="AP20" s="153"/>
      <c r="AQ20" s="153"/>
      <c r="AR20" s="153"/>
      <c r="AS20" s="32"/>
      <c r="AT20" s="153"/>
      <c r="AU20" s="153"/>
      <c r="AV20" s="132"/>
      <c r="AW20" s="30" t="s">
        <v>403</v>
      </c>
    </row>
    <row r="21" spans="1:49" ht="33" customHeight="1" x14ac:dyDescent="0.25">
      <c r="A21" s="152"/>
      <c r="B21" s="146"/>
      <c r="C21" s="146"/>
      <c r="D21" s="146"/>
      <c r="E21" s="146"/>
      <c r="F21" s="146"/>
      <c r="G21" s="146"/>
      <c r="H21" s="146"/>
      <c r="I21" s="146"/>
      <c r="J21" s="146"/>
      <c r="K21" s="146"/>
      <c r="L21" s="128"/>
      <c r="M21" s="12" t="s">
        <v>251</v>
      </c>
      <c r="N21" s="32"/>
      <c r="O21" s="13" t="s">
        <v>2</v>
      </c>
      <c r="P21" s="13"/>
      <c r="Q21" s="13"/>
      <c r="R21" s="14"/>
      <c r="S21" s="13"/>
      <c r="T21" s="14" t="s">
        <v>2</v>
      </c>
      <c r="U21" s="22"/>
      <c r="V21" s="14" t="s">
        <v>2</v>
      </c>
      <c r="W21" s="14"/>
      <c r="X21" s="14" t="s">
        <v>2</v>
      </c>
      <c r="Y21" s="14"/>
      <c r="Z21" s="14"/>
      <c r="AA21" s="14" t="s">
        <v>2</v>
      </c>
      <c r="AB21" s="22"/>
      <c r="AC21" s="14"/>
      <c r="AD21" s="14" t="s">
        <v>2</v>
      </c>
      <c r="AE21" s="22"/>
      <c r="AF21" s="14"/>
      <c r="AG21" s="14"/>
      <c r="AH21" s="14" t="s">
        <v>2</v>
      </c>
      <c r="AI21" s="22"/>
      <c r="AJ21" s="14"/>
      <c r="AK21" s="14"/>
      <c r="AL21" s="14" t="s">
        <v>2</v>
      </c>
      <c r="AM21" s="22"/>
      <c r="AN21" s="153"/>
      <c r="AO21" s="153"/>
      <c r="AP21" s="153"/>
      <c r="AQ21" s="153"/>
      <c r="AR21" s="153"/>
      <c r="AS21" s="32"/>
      <c r="AT21" s="153"/>
      <c r="AU21" s="153"/>
      <c r="AV21" s="132"/>
      <c r="AW21" s="30" t="s">
        <v>403</v>
      </c>
    </row>
    <row r="22" spans="1:49" ht="33" customHeight="1" x14ac:dyDescent="0.25">
      <c r="A22" s="152"/>
      <c r="B22" s="146"/>
      <c r="C22" s="146"/>
      <c r="D22" s="146"/>
      <c r="E22" s="146"/>
      <c r="F22" s="146"/>
      <c r="G22" s="146"/>
      <c r="H22" s="146"/>
      <c r="I22" s="146"/>
      <c r="J22" s="146"/>
      <c r="K22" s="146"/>
      <c r="L22" s="128"/>
      <c r="M22" s="12" t="s">
        <v>252</v>
      </c>
      <c r="N22" s="32"/>
      <c r="O22" s="13" t="s">
        <v>2</v>
      </c>
      <c r="P22" s="13"/>
      <c r="Q22" s="13"/>
      <c r="R22" s="14"/>
      <c r="S22" s="13"/>
      <c r="T22" s="14" t="s">
        <v>2</v>
      </c>
      <c r="U22" s="22"/>
      <c r="V22" s="14" t="s">
        <v>2</v>
      </c>
      <c r="W22" s="14"/>
      <c r="X22" s="14" t="s">
        <v>2</v>
      </c>
      <c r="Y22" s="14"/>
      <c r="Z22" s="14"/>
      <c r="AA22" s="14" t="s">
        <v>2</v>
      </c>
      <c r="AB22" s="22"/>
      <c r="AC22" s="14"/>
      <c r="AD22" s="14" t="s">
        <v>2</v>
      </c>
      <c r="AE22" s="22"/>
      <c r="AF22" s="14"/>
      <c r="AG22" s="14"/>
      <c r="AH22" s="14" t="s">
        <v>2</v>
      </c>
      <c r="AI22" s="22"/>
      <c r="AJ22" s="14"/>
      <c r="AK22" s="14"/>
      <c r="AL22" s="14" t="s">
        <v>2</v>
      </c>
      <c r="AM22" s="22"/>
      <c r="AN22" s="153"/>
      <c r="AO22" s="153"/>
      <c r="AP22" s="153"/>
      <c r="AQ22" s="153"/>
      <c r="AR22" s="153"/>
      <c r="AS22" s="32"/>
      <c r="AT22" s="153"/>
      <c r="AU22" s="153"/>
      <c r="AV22" s="132"/>
      <c r="AW22" s="30" t="s">
        <v>403</v>
      </c>
    </row>
    <row r="23" spans="1:49" ht="33" customHeight="1" x14ac:dyDescent="0.25">
      <c r="A23" s="152" t="s">
        <v>253</v>
      </c>
      <c r="B23" s="146" t="s">
        <v>2</v>
      </c>
      <c r="C23" s="146" t="s">
        <v>2</v>
      </c>
      <c r="D23" s="146"/>
      <c r="E23" s="146"/>
      <c r="F23" s="146"/>
      <c r="G23" s="146"/>
      <c r="H23" s="146"/>
      <c r="I23" s="146"/>
      <c r="J23" s="146"/>
      <c r="K23" s="146"/>
      <c r="L23" s="128"/>
      <c r="M23" s="12" t="s">
        <v>249</v>
      </c>
      <c r="N23" s="32"/>
      <c r="O23" s="13"/>
      <c r="P23" s="13" t="s">
        <v>2</v>
      </c>
      <c r="Q23" s="13"/>
      <c r="R23" s="14"/>
      <c r="S23" s="13" t="s">
        <v>2</v>
      </c>
      <c r="T23" s="14"/>
      <c r="U23" s="22"/>
      <c r="V23" s="14" t="s">
        <v>2</v>
      </c>
      <c r="W23" s="14"/>
      <c r="X23" s="14" t="s">
        <v>2</v>
      </c>
      <c r="Y23" s="14"/>
      <c r="Z23" s="14"/>
      <c r="AA23" s="14" t="s">
        <v>2</v>
      </c>
      <c r="AB23" s="22"/>
      <c r="AC23" s="14"/>
      <c r="AD23" s="14" t="s">
        <v>2</v>
      </c>
      <c r="AE23" s="22"/>
      <c r="AF23" s="14"/>
      <c r="AG23" s="14"/>
      <c r="AH23" s="14" t="s">
        <v>2</v>
      </c>
      <c r="AI23" s="22"/>
      <c r="AJ23" s="14"/>
      <c r="AK23" s="14"/>
      <c r="AL23" s="14" t="s">
        <v>2</v>
      </c>
      <c r="AM23" s="22"/>
      <c r="AN23" s="153"/>
      <c r="AO23" s="153"/>
      <c r="AP23" s="153"/>
      <c r="AQ23" s="153"/>
      <c r="AR23" s="153"/>
      <c r="AS23" s="32"/>
      <c r="AT23" s="153"/>
      <c r="AU23" s="153"/>
      <c r="AV23" s="132"/>
      <c r="AW23" s="30" t="s">
        <v>404</v>
      </c>
    </row>
    <row r="24" spans="1:49" ht="33" customHeight="1" x14ac:dyDescent="0.25">
      <c r="A24" s="152"/>
      <c r="B24" s="146"/>
      <c r="C24" s="146"/>
      <c r="D24" s="146"/>
      <c r="E24" s="146"/>
      <c r="F24" s="146"/>
      <c r="G24" s="146"/>
      <c r="H24" s="146"/>
      <c r="I24" s="146"/>
      <c r="J24" s="146"/>
      <c r="K24" s="146"/>
      <c r="L24" s="128"/>
      <c r="M24" s="12" t="s">
        <v>250</v>
      </c>
      <c r="N24" s="32"/>
      <c r="O24" s="13"/>
      <c r="P24" s="13" t="s">
        <v>2</v>
      </c>
      <c r="Q24" s="13"/>
      <c r="R24" s="14"/>
      <c r="S24" s="13" t="s">
        <v>2</v>
      </c>
      <c r="T24" s="14"/>
      <c r="U24" s="22"/>
      <c r="V24" s="14" t="s">
        <v>2</v>
      </c>
      <c r="W24" s="14"/>
      <c r="X24" s="14" t="s">
        <v>2</v>
      </c>
      <c r="Y24" s="14"/>
      <c r="Z24" s="14"/>
      <c r="AA24" s="14" t="s">
        <v>2</v>
      </c>
      <c r="AB24" s="22"/>
      <c r="AC24" s="14"/>
      <c r="AD24" s="14" t="s">
        <v>2</v>
      </c>
      <c r="AE24" s="22"/>
      <c r="AF24" s="14"/>
      <c r="AG24" s="14"/>
      <c r="AH24" s="14" t="s">
        <v>2</v>
      </c>
      <c r="AI24" s="22"/>
      <c r="AJ24" s="14"/>
      <c r="AK24" s="14"/>
      <c r="AL24" s="14" t="s">
        <v>2</v>
      </c>
      <c r="AM24" s="22"/>
      <c r="AN24" s="153"/>
      <c r="AO24" s="153"/>
      <c r="AP24" s="153"/>
      <c r="AQ24" s="153"/>
      <c r="AR24" s="153"/>
      <c r="AS24" s="32"/>
      <c r="AT24" s="153"/>
      <c r="AU24" s="153"/>
      <c r="AV24" s="132"/>
      <c r="AW24" s="30" t="s">
        <v>405</v>
      </c>
    </row>
    <row r="25" spans="1:49" ht="33" customHeight="1" x14ac:dyDescent="0.25">
      <c r="A25" s="152"/>
      <c r="B25" s="146"/>
      <c r="C25" s="146"/>
      <c r="D25" s="146"/>
      <c r="E25" s="146"/>
      <c r="F25" s="146"/>
      <c r="G25" s="146"/>
      <c r="H25" s="146"/>
      <c r="I25" s="146"/>
      <c r="J25" s="146"/>
      <c r="K25" s="146"/>
      <c r="L25" s="128"/>
      <c r="M25" s="12" t="s">
        <v>251</v>
      </c>
      <c r="N25" s="32"/>
      <c r="O25" s="13"/>
      <c r="P25" s="13" t="s">
        <v>2</v>
      </c>
      <c r="Q25" s="13"/>
      <c r="R25" s="14"/>
      <c r="S25" s="13" t="s">
        <v>2</v>
      </c>
      <c r="T25" s="14"/>
      <c r="U25" s="22"/>
      <c r="V25" s="14" t="s">
        <v>2</v>
      </c>
      <c r="W25" s="14"/>
      <c r="X25" s="14" t="s">
        <v>2</v>
      </c>
      <c r="Y25" s="14"/>
      <c r="Z25" s="14"/>
      <c r="AA25" s="14" t="s">
        <v>2</v>
      </c>
      <c r="AB25" s="22"/>
      <c r="AC25" s="14"/>
      <c r="AD25" s="14" t="s">
        <v>2</v>
      </c>
      <c r="AE25" s="22"/>
      <c r="AF25" s="14"/>
      <c r="AG25" s="14"/>
      <c r="AH25" s="14" t="s">
        <v>2</v>
      </c>
      <c r="AI25" s="22"/>
      <c r="AJ25" s="14"/>
      <c r="AK25" s="14"/>
      <c r="AL25" s="14" t="s">
        <v>2</v>
      </c>
      <c r="AM25" s="22"/>
      <c r="AN25" s="153"/>
      <c r="AO25" s="153"/>
      <c r="AP25" s="153"/>
      <c r="AQ25" s="153"/>
      <c r="AR25" s="153"/>
      <c r="AS25" s="32"/>
      <c r="AT25" s="153"/>
      <c r="AU25" s="153"/>
      <c r="AV25" s="132"/>
      <c r="AW25" s="30" t="s">
        <v>406</v>
      </c>
    </row>
    <row r="26" spans="1:49" ht="33" customHeight="1" x14ac:dyDescent="0.25">
      <c r="A26" s="152"/>
      <c r="B26" s="146"/>
      <c r="C26" s="146"/>
      <c r="D26" s="146"/>
      <c r="E26" s="146"/>
      <c r="F26" s="146"/>
      <c r="G26" s="146"/>
      <c r="H26" s="146"/>
      <c r="I26" s="146"/>
      <c r="J26" s="146"/>
      <c r="K26" s="146"/>
      <c r="L26" s="128"/>
      <c r="M26" s="12" t="s">
        <v>252</v>
      </c>
      <c r="N26" s="32"/>
      <c r="O26" s="13"/>
      <c r="P26" s="13" t="s">
        <v>2</v>
      </c>
      <c r="Q26" s="13"/>
      <c r="R26" s="14"/>
      <c r="S26" s="13" t="s">
        <v>2</v>
      </c>
      <c r="T26" s="14"/>
      <c r="U26" s="22"/>
      <c r="V26" s="14" t="s">
        <v>2</v>
      </c>
      <c r="W26" s="14"/>
      <c r="X26" s="14" t="s">
        <v>2</v>
      </c>
      <c r="Y26" s="14"/>
      <c r="Z26" s="14"/>
      <c r="AA26" s="14" t="s">
        <v>2</v>
      </c>
      <c r="AB26" s="22"/>
      <c r="AC26" s="14"/>
      <c r="AD26" s="14" t="s">
        <v>2</v>
      </c>
      <c r="AE26" s="22"/>
      <c r="AF26" s="14"/>
      <c r="AG26" s="14"/>
      <c r="AH26" s="14" t="s">
        <v>2</v>
      </c>
      <c r="AI26" s="22"/>
      <c r="AJ26" s="14"/>
      <c r="AK26" s="14"/>
      <c r="AL26" s="14" t="s">
        <v>2</v>
      </c>
      <c r="AM26" s="22"/>
      <c r="AN26" s="153"/>
      <c r="AO26" s="153"/>
      <c r="AP26" s="153"/>
      <c r="AQ26" s="153"/>
      <c r="AR26" s="153"/>
      <c r="AS26" s="32"/>
      <c r="AT26" s="153"/>
      <c r="AU26" s="153"/>
      <c r="AV26" s="132"/>
      <c r="AW26" s="30" t="s">
        <v>407</v>
      </c>
    </row>
    <row r="27" spans="1:49" ht="33" customHeight="1" x14ac:dyDescent="0.25">
      <c r="A27" s="152" t="s">
        <v>254</v>
      </c>
      <c r="B27" s="146" t="s">
        <v>536</v>
      </c>
      <c r="C27" s="146" t="s">
        <v>2</v>
      </c>
      <c r="D27" s="146"/>
      <c r="E27" s="146"/>
      <c r="F27" s="146"/>
      <c r="G27" s="146"/>
      <c r="H27" s="146"/>
      <c r="I27" s="146"/>
      <c r="J27" s="146"/>
      <c r="K27" s="146"/>
      <c r="L27" s="128"/>
      <c r="M27" s="12" t="s">
        <v>245</v>
      </c>
      <c r="N27" s="32"/>
      <c r="O27" s="13" t="s">
        <v>2</v>
      </c>
      <c r="P27" s="13"/>
      <c r="Q27" s="13"/>
      <c r="R27" s="14"/>
      <c r="S27" s="13"/>
      <c r="T27" s="14" t="s">
        <v>2</v>
      </c>
      <c r="U27" s="22"/>
      <c r="V27" s="14" t="s">
        <v>2</v>
      </c>
      <c r="W27" s="14"/>
      <c r="X27" s="14" t="s">
        <v>2</v>
      </c>
      <c r="Y27" s="14"/>
      <c r="Z27" s="14"/>
      <c r="AA27" s="14" t="s">
        <v>2</v>
      </c>
      <c r="AB27" s="22"/>
      <c r="AC27" s="14"/>
      <c r="AD27" s="14" t="s">
        <v>2</v>
      </c>
      <c r="AE27" s="22"/>
      <c r="AF27" s="14"/>
      <c r="AG27" s="14"/>
      <c r="AH27" s="14" t="s">
        <v>2</v>
      </c>
      <c r="AI27" s="22"/>
      <c r="AJ27" s="14"/>
      <c r="AK27" s="14"/>
      <c r="AL27" s="14" t="s">
        <v>2</v>
      </c>
      <c r="AM27" s="22"/>
      <c r="AN27" s="153"/>
      <c r="AO27" s="153"/>
      <c r="AP27" s="153"/>
      <c r="AQ27" s="153"/>
      <c r="AR27" s="153"/>
      <c r="AS27" s="32"/>
      <c r="AT27" s="153"/>
      <c r="AU27" s="153"/>
      <c r="AV27" s="132"/>
      <c r="AW27" s="30" t="s">
        <v>403</v>
      </c>
    </row>
    <row r="28" spans="1:49" ht="33" customHeight="1" x14ac:dyDescent="0.25">
      <c r="A28" s="152"/>
      <c r="B28" s="146"/>
      <c r="C28" s="146"/>
      <c r="D28" s="146"/>
      <c r="E28" s="146"/>
      <c r="F28" s="146"/>
      <c r="G28" s="146"/>
      <c r="H28" s="146"/>
      <c r="I28" s="146"/>
      <c r="J28" s="146"/>
      <c r="K28" s="146"/>
      <c r="L28" s="128"/>
      <c r="M28" s="12" t="s">
        <v>250</v>
      </c>
      <c r="N28" s="32"/>
      <c r="O28" s="13" t="s">
        <v>2</v>
      </c>
      <c r="P28" s="13"/>
      <c r="Q28" s="13"/>
      <c r="R28" s="14"/>
      <c r="S28" s="13"/>
      <c r="T28" s="14" t="s">
        <v>2</v>
      </c>
      <c r="U28" s="22"/>
      <c r="V28" s="14" t="s">
        <v>2</v>
      </c>
      <c r="W28" s="14"/>
      <c r="X28" s="14" t="s">
        <v>2</v>
      </c>
      <c r="Y28" s="14"/>
      <c r="Z28" s="14"/>
      <c r="AA28" s="14" t="s">
        <v>2</v>
      </c>
      <c r="AB28" s="22"/>
      <c r="AC28" s="14"/>
      <c r="AD28" s="14" t="s">
        <v>2</v>
      </c>
      <c r="AE28" s="22"/>
      <c r="AF28" s="14"/>
      <c r="AG28" s="14"/>
      <c r="AH28" s="14" t="s">
        <v>2</v>
      </c>
      <c r="AI28" s="22"/>
      <c r="AJ28" s="14"/>
      <c r="AK28" s="14"/>
      <c r="AL28" s="14" t="s">
        <v>2</v>
      </c>
      <c r="AM28" s="22"/>
      <c r="AN28" s="153"/>
      <c r="AO28" s="153"/>
      <c r="AP28" s="153"/>
      <c r="AQ28" s="153"/>
      <c r="AR28" s="153"/>
      <c r="AS28" s="32"/>
      <c r="AT28" s="153"/>
      <c r="AU28" s="153"/>
      <c r="AV28" s="132"/>
      <c r="AW28" s="30" t="s">
        <v>403</v>
      </c>
    </row>
    <row r="29" spans="1:49" ht="33" customHeight="1" x14ac:dyDescent="0.25">
      <c r="A29" s="152"/>
      <c r="B29" s="146"/>
      <c r="C29" s="146"/>
      <c r="D29" s="146"/>
      <c r="E29" s="146"/>
      <c r="F29" s="146"/>
      <c r="G29" s="146"/>
      <c r="H29" s="146"/>
      <c r="I29" s="146"/>
      <c r="J29" s="146"/>
      <c r="K29" s="146"/>
      <c r="L29" s="128"/>
      <c r="M29" s="12" t="s">
        <v>255</v>
      </c>
      <c r="N29" s="32"/>
      <c r="O29" s="13" t="s">
        <v>2</v>
      </c>
      <c r="P29" s="13"/>
      <c r="Q29" s="13"/>
      <c r="R29" s="14"/>
      <c r="S29" s="13"/>
      <c r="T29" s="14" t="s">
        <v>2</v>
      </c>
      <c r="U29" s="22"/>
      <c r="V29" s="14" t="s">
        <v>2</v>
      </c>
      <c r="W29" s="14"/>
      <c r="X29" s="14" t="s">
        <v>2</v>
      </c>
      <c r="Y29" s="14"/>
      <c r="Z29" s="14"/>
      <c r="AA29" s="14" t="s">
        <v>2</v>
      </c>
      <c r="AB29" s="22"/>
      <c r="AC29" s="14"/>
      <c r="AD29" s="14" t="s">
        <v>2</v>
      </c>
      <c r="AE29" s="22"/>
      <c r="AF29" s="14"/>
      <c r="AG29" s="14"/>
      <c r="AH29" s="14" t="s">
        <v>2</v>
      </c>
      <c r="AI29" s="22"/>
      <c r="AJ29" s="14"/>
      <c r="AK29" s="14"/>
      <c r="AL29" s="14" t="s">
        <v>2</v>
      </c>
      <c r="AM29" s="22"/>
      <c r="AN29" s="153"/>
      <c r="AO29" s="153"/>
      <c r="AP29" s="153"/>
      <c r="AQ29" s="153"/>
      <c r="AR29" s="153"/>
      <c r="AS29" s="32"/>
      <c r="AT29" s="153"/>
      <c r="AU29" s="153"/>
      <c r="AV29" s="132"/>
      <c r="AW29" s="30" t="s">
        <v>403</v>
      </c>
    </row>
  </sheetData>
  <autoFilter ref="A13:AW29" xr:uid="{00000000-0009-0000-0000-000013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79">
    <mergeCell ref="A1:A4"/>
    <mergeCell ref="B1:AV1"/>
    <mergeCell ref="B2:AV2"/>
    <mergeCell ref="B3:AV3"/>
    <mergeCell ref="B4:AV4"/>
    <mergeCell ref="X13:Y14"/>
    <mergeCell ref="A13:A15"/>
    <mergeCell ref="B13:B15"/>
    <mergeCell ref="C13:K13"/>
    <mergeCell ref="L13:L15"/>
    <mergeCell ref="M13:M15"/>
    <mergeCell ref="N13:N15"/>
    <mergeCell ref="O13:Q14"/>
    <mergeCell ref="R13:T14"/>
    <mergeCell ref="U13:U15"/>
    <mergeCell ref="V13:W14"/>
    <mergeCell ref="AB13:AB15"/>
    <mergeCell ref="AC13:AD14"/>
    <mergeCell ref="AE13:AE15"/>
    <mergeCell ref="AF13:AH14"/>
    <mergeCell ref="AI13:AI15"/>
    <mergeCell ref="A16:A18"/>
    <mergeCell ref="B16:B18"/>
    <mergeCell ref="C16:C18"/>
    <mergeCell ref="D16:D18"/>
    <mergeCell ref="AW13:AW15"/>
    <mergeCell ref="C14:H14"/>
    <mergeCell ref="I14:I15"/>
    <mergeCell ref="J14:J15"/>
    <mergeCell ref="K14:K15"/>
    <mergeCell ref="AJ13:AL14"/>
    <mergeCell ref="AM13:AM15"/>
    <mergeCell ref="AN13:AO14"/>
    <mergeCell ref="AP13:AQ14"/>
    <mergeCell ref="AR13:AR14"/>
    <mergeCell ref="AT13:AU14"/>
    <mergeCell ref="Z13:AA14"/>
    <mergeCell ref="K16:K18"/>
    <mergeCell ref="AN17:AR29"/>
    <mergeCell ref="AT17:AU29"/>
    <mergeCell ref="A19:A22"/>
    <mergeCell ref="B19:B22"/>
    <mergeCell ref="C19:C22"/>
    <mergeCell ref="D19:D22"/>
    <mergeCell ref="E19:E22"/>
    <mergeCell ref="F19:F22"/>
    <mergeCell ref="G19:G22"/>
    <mergeCell ref="E16:E18"/>
    <mergeCell ref="F16:F18"/>
    <mergeCell ref="G16:G18"/>
    <mergeCell ref="H16:H18"/>
    <mergeCell ref="I16:I18"/>
    <mergeCell ref="J16:J18"/>
    <mergeCell ref="H19:H22"/>
    <mergeCell ref="I19:I22"/>
    <mergeCell ref="J19:J22"/>
    <mergeCell ref="K19:K22"/>
    <mergeCell ref="A23:A26"/>
    <mergeCell ref="B23:B26"/>
    <mergeCell ref="C23:C26"/>
    <mergeCell ref="D23:D26"/>
    <mergeCell ref="E23:E26"/>
    <mergeCell ref="F23:F26"/>
    <mergeCell ref="A27:A29"/>
    <mergeCell ref="B27:B29"/>
    <mergeCell ref="C27:C29"/>
    <mergeCell ref="D27:D29"/>
    <mergeCell ref="E27:E29"/>
    <mergeCell ref="K27:K29"/>
    <mergeCell ref="G23:G26"/>
    <mergeCell ref="H23:H26"/>
    <mergeCell ref="I23:I26"/>
    <mergeCell ref="J23:J26"/>
    <mergeCell ref="K23:K26"/>
    <mergeCell ref="F27:F29"/>
    <mergeCell ref="G27:G29"/>
    <mergeCell ref="H27:H29"/>
    <mergeCell ref="I27:I29"/>
    <mergeCell ref="J27:J29"/>
  </mergeCells>
  <dataValidations count="3">
    <dataValidation type="list" allowBlank="1" showInputMessage="1" showErrorMessage="1" sqref="C16:K29 AS16" xr:uid="{00000000-0002-0000-1300-000000000000}">
      <formula1>$AY$1</formula1>
    </dataValidation>
    <dataValidation type="list" showInputMessage="1" showErrorMessage="1" sqref="AT16:AU16 O16:T29 AF16:AH29 V16:AA29 AC16:AD29 AJ16:AL29 AN16:AQ16" xr:uid="{00000000-0002-0000-1300-000001000000}">
      <formula1>$AY$1</formula1>
    </dataValidation>
    <dataValidation showInputMessage="1" showErrorMessage="1" sqref="AN17 B27 B23 B19 B16 AB16:AB29 AI16:AI29 U16:U29 AE16:AE29 AM16:AM29 N16:N29" xr:uid="{00000000-0002-0000-1300-000002000000}"/>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W31"/>
  <sheetViews>
    <sheetView showGridLines="0" zoomScale="85" zoomScaleNormal="85" workbookViewId="0">
      <pane xSplit="1" ySplit="15" topLeftCell="AN16" activePane="bottomRight" state="frozenSplit"/>
      <selection activeCell="AW22" sqref="AW22"/>
      <selection pane="topRight" activeCell="AW22" sqref="AW22"/>
      <selection pane="bottomLeft" activeCell="AW22" sqref="AW22"/>
      <selection pane="bottomRight" activeCell="B5" sqref="B1:AU1048576"/>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49.5" customHeight="1" x14ac:dyDescent="0.25">
      <c r="A16" s="152" t="s">
        <v>171</v>
      </c>
      <c r="B16" s="146" t="s">
        <v>2</v>
      </c>
      <c r="C16" s="146"/>
      <c r="D16" s="146"/>
      <c r="E16" s="146"/>
      <c r="F16" s="146"/>
      <c r="G16" s="146"/>
      <c r="H16" s="146"/>
      <c r="I16" s="146" t="s">
        <v>2</v>
      </c>
      <c r="J16" s="146"/>
      <c r="K16" s="146"/>
      <c r="L16" s="128"/>
      <c r="M16" s="147" t="s">
        <v>83</v>
      </c>
      <c r="N16" s="151"/>
      <c r="O16" s="13"/>
      <c r="P16" s="13" t="s">
        <v>2</v>
      </c>
      <c r="Q16" s="13"/>
      <c r="R16" s="14"/>
      <c r="S16" s="13" t="s">
        <v>2</v>
      </c>
      <c r="T16" s="14"/>
      <c r="U16" s="22"/>
      <c r="V16" s="14" t="s">
        <v>2</v>
      </c>
      <c r="W16" s="14"/>
      <c r="X16" s="14" t="s">
        <v>2</v>
      </c>
      <c r="Y16" s="14"/>
      <c r="Z16" s="14" t="s">
        <v>2</v>
      </c>
      <c r="AA16" s="14"/>
      <c r="AB16" s="22"/>
      <c r="AC16" s="14"/>
      <c r="AD16" s="14"/>
      <c r="AE16" s="22"/>
      <c r="AF16" s="14"/>
      <c r="AG16" s="14"/>
      <c r="AH16" s="14"/>
      <c r="AI16" s="22"/>
      <c r="AJ16" s="14"/>
      <c r="AK16" s="14"/>
      <c r="AL16" s="14"/>
      <c r="AM16" s="22"/>
      <c r="AN16" s="14"/>
      <c r="AO16" s="14" t="s">
        <v>2</v>
      </c>
      <c r="AP16" s="14"/>
      <c r="AQ16" s="14" t="s">
        <v>2</v>
      </c>
      <c r="AR16" s="14" t="s">
        <v>362</v>
      </c>
      <c r="AS16" s="32"/>
      <c r="AT16" s="14"/>
      <c r="AU16" s="14"/>
      <c r="AV16" s="28"/>
      <c r="AW16" s="15" t="s">
        <v>530</v>
      </c>
    </row>
    <row r="17" spans="1:49" ht="58.5" customHeight="1" x14ac:dyDescent="0.25">
      <c r="A17" s="152"/>
      <c r="B17" s="146"/>
      <c r="C17" s="146"/>
      <c r="D17" s="146"/>
      <c r="E17" s="146"/>
      <c r="F17" s="146"/>
      <c r="G17" s="146"/>
      <c r="H17" s="146"/>
      <c r="I17" s="146"/>
      <c r="J17" s="146"/>
      <c r="K17" s="146"/>
      <c r="L17" s="128"/>
      <c r="M17" s="148"/>
      <c r="N17" s="151"/>
      <c r="O17" s="13"/>
      <c r="P17" s="13" t="s">
        <v>2</v>
      </c>
      <c r="Q17" s="13"/>
      <c r="R17" s="14"/>
      <c r="S17" s="13" t="s">
        <v>2</v>
      </c>
      <c r="T17" s="14"/>
      <c r="U17" s="22"/>
      <c r="V17" s="14" t="s">
        <v>2</v>
      </c>
      <c r="W17" s="14"/>
      <c r="X17" s="14" t="s">
        <v>2</v>
      </c>
      <c r="Y17" s="14"/>
      <c r="Z17" s="14" t="s">
        <v>2</v>
      </c>
      <c r="AA17" s="14"/>
      <c r="AB17" s="22"/>
      <c r="AC17" s="14"/>
      <c r="AD17" s="14"/>
      <c r="AE17" s="22"/>
      <c r="AF17" s="14"/>
      <c r="AG17" s="14"/>
      <c r="AH17" s="14"/>
      <c r="AI17" s="22"/>
      <c r="AJ17" s="14"/>
      <c r="AK17" s="14"/>
      <c r="AL17" s="14"/>
      <c r="AM17" s="22"/>
      <c r="AN17" s="153"/>
      <c r="AO17" s="153"/>
      <c r="AP17" s="153"/>
      <c r="AQ17" s="153"/>
      <c r="AR17" s="153"/>
      <c r="AS17" s="32"/>
      <c r="AT17" s="178"/>
      <c r="AU17" s="178"/>
      <c r="AV17" s="28"/>
      <c r="AW17" s="15" t="s">
        <v>530</v>
      </c>
    </row>
    <row r="18" spans="1:49" ht="33" customHeight="1" x14ac:dyDescent="0.25">
      <c r="A18" s="152" t="s">
        <v>172</v>
      </c>
      <c r="B18" s="146" t="s">
        <v>2</v>
      </c>
      <c r="C18" s="146"/>
      <c r="D18" s="146"/>
      <c r="E18" s="146"/>
      <c r="F18" s="146"/>
      <c r="G18" s="146"/>
      <c r="H18" s="146"/>
      <c r="I18" s="146" t="s">
        <v>2</v>
      </c>
      <c r="J18" s="146"/>
      <c r="K18" s="146"/>
      <c r="L18" s="128"/>
      <c r="M18" s="12" t="s">
        <v>84</v>
      </c>
      <c r="N18" s="32"/>
      <c r="O18" s="13"/>
      <c r="P18" s="13" t="s">
        <v>2</v>
      </c>
      <c r="Q18" s="13"/>
      <c r="R18" s="14"/>
      <c r="S18" s="13"/>
      <c r="T18" s="14" t="s">
        <v>2</v>
      </c>
      <c r="U18" s="22"/>
      <c r="V18" s="14" t="s">
        <v>2</v>
      </c>
      <c r="W18" s="14"/>
      <c r="X18" s="14" t="s">
        <v>2</v>
      </c>
      <c r="Y18" s="14"/>
      <c r="Z18" s="14"/>
      <c r="AA18" s="14" t="s">
        <v>2</v>
      </c>
      <c r="AB18" s="22"/>
      <c r="AC18" s="14"/>
      <c r="AD18" s="14"/>
      <c r="AE18" s="22"/>
      <c r="AF18" s="14"/>
      <c r="AG18" s="14"/>
      <c r="AH18" s="14"/>
      <c r="AI18" s="22"/>
      <c r="AJ18" s="14"/>
      <c r="AK18" s="14"/>
      <c r="AL18" s="14"/>
      <c r="AM18" s="22"/>
      <c r="AN18" s="153"/>
      <c r="AO18" s="153"/>
      <c r="AP18" s="153"/>
      <c r="AQ18" s="153"/>
      <c r="AR18" s="153"/>
      <c r="AS18" s="32"/>
      <c r="AT18" s="178"/>
      <c r="AU18" s="178"/>
      <c r="AV18" s="28"/>
      <c r="AW18" s="15" t="s">
        <v>531</v>
      </c>
    </row>
    <row r="19" spans="1:49" ht="33" customHeight="1" x14ac:dyDescent="0.25">
      <c r="A19" s="152"/>
      <c r="B19" s="146"/>
      <c r="C19" s="146"/>
      <c r="D19" s="146"/>
      <c r="E19" s="146"/>
      <c r="F19" s="146"/>
      <c r="G19" s="146"/>
      <c r="H19" s="146"/>
      <c r="I19" s="146"/>
      <c r="J19" s="146"/>
      <c r="K19" s="146"/>
      <c r="L19" s="128"/>
      <c r="M19" s="12" t="s">
        <v>85</v>
      </c>
      <c r="N19" s="32"/>
      <c r="O19" s="13"/>
      <c r="P19" s="13" t="s">
        <v>2</v>
      </c>
      <c r="Q19" s="13"/>
      <c r="R19" s="14"/>
      <c r="S19" s="13"/>
      <c r="T19" s="14" t="s">
        <v>2</v>
      </c>
      <c r="U19" s="22"/>
      <c r="V19" s="14" t="s">
        <v>2</v>
      </c>
      <c r="W19" s="14"/>
      <c r="X19" s="14" t="s">
        <v>2</v>
      </c>
      <c r="Y19" s="14"/>
      <c r="Z19" s="14"/>
      <c r="AA19" s="14" t="s">
        <v>2</v>
      </c>
      <c r="AB19" s="22"/>
      <c r="AC19" s="14"/>
      <c r="AD19" s="14"/>
      <c r="AE19" s="22"/>
      <c r="AF19" s="14"/>
      <c r="AG19" s="14"/>
      <c r="AH19" s="14"/>
      <c r="AI19" s="22"/>
      <c r="AJ19" s="14"/>
      <c r="AK19" s="14"/>
      <c r="AL19" s="14"/>
      <c r="AM19" s="22"/>
      <c r="AN19" s="153"/>
      <c r="AO19" s="153"/>
      <c r="AP19" s="153"/>
      <c r="AQ19" s="153"/>
      <c r="AR19" s="153"/>
      <c r="AS19" s="32"/>
      <c r="AT19" s="178"/>
      <c r="AU19" s="178"/>
      <c r="AV19" s="28"/>
      <c r="AW19" s="15" t="s">
        <v>368</v>
      </c>
    </row>
    <row r="20" spans="1:49" ht="38.25" x14ac:dyDescent="0.25">
      <c r="A20" s="15" t="s">
        <v>173</v>
      </c>
      <c r="B20" s="13" t="s">
        <v>2</v>
      </c>
      <c r="C20" s="13"/>
      <c r="D20" s="13"/>
      <c r="E20" s="13"/>
      <c r="F20" s="13"/>
      <c r="G20" s="13"/>
      <c r="H20" s="13"/>
      <c r="I20" s="13" t="s">
        <v>2</v>
      </c>
      <c r="J20" s="13"/>
      <c r="K20" s="13"/>
      <c r="L20" s="128"/>
      <c r="M20" s="12" t="s">
        <v>86</v>
      </c>
      <c r="N20" s="32"/>
      <c r="O20" s="13"/>
      <c r="P20" s="13" t="s">
        <v>2</v>
      </c>
      <c r="Q20" s="13"/>
      <c r="R20" s="14"/>
      <c r="S20" s="13"/>
      <c r="T20" s="14" t="s">
        <v>2</v>
      </c>
      <c r="U20" s="22"/>
      <c r="V20" s="14" t="s">
        <v>2</v>
      </c>
      <c r="W20" s="14"/>
      <c r="X20" s="14" t="s">
        <v>2</v>
      </c>
      <c r="Y20" s="14"/>
      <c r="Z20" s="14"/>
      <c r="AA20" s="14" t="s">
        <v>2</v>
      </c>
      <c r="AB20" s="22"/>
      <c r="AC20" s="14"/>
      <c r="AD20" s="14"/>
      <c r="AE20" s="22"/>
      <c r="AF20" s="14"/>
      <c r="AG20" s="14"/>
      <c r="AH20" s="14"/>
      <c r="AI20" s="22"/>
      <c r="AJ20" s="14"/>
      <c r="AK20" s="14"/>
      <c r="AL20" s="14"/>
      <c r="AM20" s="22"/>
      <c r="AN20" s="153"/>
      <c r="AO20" s="153"/>
      <c r="AP20" s="153"/>
      <c r="AQ20" s="153"/>
      <c r="AR20" s="153"/>
      <c r="AS20" s="32"/>
      <c r="AT20" s="178"/>
      <c r="AU20" s="178"/>
      <c r="AV20" s="28"/>
      <c r="AW20" s="15" t="s">
        <v>369</v>
      </c>
    </row>
    <row r="21" spans="1:49" ht="33" customHeight="1" x14ac:dyDescent="0.25">
      <c r="A21" s="152" t="s">
        <v>174</v>
      </c>
      <c r="B21" s="146" t="s">
        <v>2</v>
      </c>
      <c r="C21" s="146"/>
      <c r="D21" s="146"/>
      <c r="E21" s="146"/>
      <c r="F21" s="146"/>
      <c r="G21" s="146"/>
      <c r="H21" s="146"/>
      <c r="I21" s="146" t="s">
        <v>2</v>
      </c>
      <c r="J21" s="146"/>
      <c r="K21" s="146"/>
      <c r="L21" s="128"/>
      <c r="M21" s="12" t="s">
        <v>175</v>
      </c>
      <c r="N21" s="32"/>
      <c r="O21" s="13"/>
      <c r="P21" s="13" t="s">
        <v>2</v>
      </c>
      <c r="Q21" s="13"/>
      <c r="R21" s="14"/>
      <c r="S21" s="13" t="s">
        <v>2</v>
      </c>
      <c r="T21" s="14"/>
      <c r="U21" s="22"/>
      <c r="V21" s="14" t="s">
        <v>2</v>
      </c>
      <c r="W21" s="14"/>
      <c r="X21" s="14" t="s">
        <v>2</v>
      </c>
      <c r="Y21" s="14"/>
      <c r="Z21" s="14" t="s">
        <v>2</v>
      </c>
      <c r="AA21" s="14"/>
      <c r="AB21" s="22"/>
      <c r="AC21" s="14"/>
      <c r="AD21" s="14"/>
      <c r="AE21" s="22"/>
      <c r="AF21" s="14"/>
      <c r="AG21" s="14"/>
      <c r="AH21" s="14"/>
      <c r="AI21" s="22"/>
      <c r="AJ21" s="14"/>
      <c r="AK21" s="14"/>
      <c r="AL21" s="14"/>
      <c r="AM21" s="22"/>
      <c r="AN21" s="153"/>
      <c r="AO21" s="153"/>
      <c r="AP21" s="153"/>
      <c r="AQ21" s="153"/>
      <c r="AR21" s="153"/>
      <c r="AS21" s="32"/>
      <c r="AT21" s="178"/>
      <c r="AU21" s="178"/>
      <c r="AV21" s="28"/>
      <c r="AW21" s="15" t="s">
        <v>530</v>
      </c>
    </row>
    <row r="22" spans="1:49" ht="33" customHeight="1" x14ac:dyDescent="0.25">
      <c r="A22" s="152"/>
      <c r="B22" s="146"/>
      <c r="C22" s="146"/>
      <c r="D22" s="146"/>
      <c r="E22" s="146"/>
      <c r="F22" s="146"/>
      <c r="G22" s="146"/>
      <c r="H22" s="146"/>
      <c r="I22" s="146"/>
      <c r="J22" s="146"/>
      <c r="K22" s="146"/>
      <c r="L22" s="128"/>
      <c r="M22" s="12" t="s">
        <v>87</v>
      </c>
      <c r="N22" s="32"/>
      <c r="O22" s="13"/>
      <c r="P22" s="13" t="s">
        <v>2</v>
      </c>
      <c r="Q22" s="13"/>
      <c r="R22" s="14"/>
      <c r="S22" s="13"/>
      <c r="T22" s="14" t="s">
        <v>2</v>
      </c>
      <c r="U22" s="22"/>
      <c r="V22" s="14" t="s">
        <v>2</v>
      </c>
      <c r="W22" s="14"/>
      <c r="X22" s="14" t="s">
        <v>2</v>
      </c>
      <c r="Y22" s="14"/>
      <c r="Z22" s="14" t="s">
        <v>2</v>
      </c>
      <c r="AA22" s="14"/>
      <c r="AB22" s="22"/>
      <c r="AC22" s="14"/>
      <c r="AD22" s="14"/>
      <c r="AE22" s="22"/>
      <c r="AF22" s="14"/>
      <c r="AG22" s="14"/>
      <c r="AH22" s="14"/>
      <c r="AI22" s="22"/>
      <c r="AJ22" s="14"/>
      <c r="AK22" s="14"/>
      <c r="AL22" s="14"/>
      <c r="AM22" s="22"/>
      <c r="AN22" s="153"/>
      <c r="AO22" s="153"/>
      <c r="AP22" s="153"/>
      <c r="AQ22" s="153"/>
      <c r="AR22" s="153"/>
      <c r="AS22" s="32"/>
      <c r="AT22" s="178"/>
      <c r="AU22" s="178"/>
      <c r="AV22" s="28"/>
      <c r="AW22" s="15" t="s">
        <v>370</v>
      </c>
    </row>
    <row r="23" spans="1:49" ht="89.25" x14ac:dyDescent="0.25">
      <c r="A23" s="15" t="s">
        <v>176</v>
      </c>
      <c r="B23" s="13" t="s">
        <v>2</v>
      </c>
      <c r="C23" s="13"/>
      <c r="D23" s="13"/>
      <c r="E23" s="13"/>
      <c r="F23" s="13"/>
      <c r="G23" s="13"/>
      <c r="H23" s="13"/>
      <c r="I23" s="13" t="s">
        <v>2</v>
      </c>
      <c r="J23" s="13"/>
      <c r="K23" s="13"/>
      <c r="L23" s="128"/>
      <c r="M23" s="12" t="s">
        <v>88</v>
      </c>
      <c r="N23" s="32"/>
      <c r="O23" s="13"/>
      <c r="P23" s="13" t="s">
        <v>2</v>
      </c>
      <c r="Q23" s="13"/>
      <c r="R23" s="14"/>
      <c r="S23" s="13"/>
      <c r="T23" s="14" t="s">
        <v>2</v>
      </c>
      <c r="U23" s="22"/>
      <c r="V23" s="14" t="s">
        <v>2</v>
      </c>
      <c r="W23" s="14"/>
      <c r="X23" s="14" t="s">
        <v>2</v>
      </c>
      <c r="Y23" s="14"/>
      <c r="Z23" s="14" t="s">
        <v>2</v>
      </c>
      <c r="AA23" s="14"/>
      <c r="AB23" s="22"/>
      <c r="AC23" s="14"/>
      <c r="AD23" s="14"/>
      <c r="AE23" s="22"/>
      <c r="AF23" s="14"/>
      <c r="AG23" s="14"/>
      <c r="AH23" s="14"/>
      <c r="AI23" s="22"/>
      <c r="AJ23" s="14"/>
      <c r="AK23" s="14"/>
      <c r="AL23" s="14"/>
      <c r="AM23" s="22"/>
      <c r="AN23" s="153"/>
      <c r="AO23" s="153"/>
      <c r="AP23" s="153"/>
      <c r="AQ23" s="153"/>
      <c r="AR23" s="153"/>
      <c r="AS23" s="32"/>
      <c r="AT23" s="178"/>
      <c r="AU23" s="178"/>
      <c r="AV23" s="36"/>
      <c r="AW23" s="15" t="s">
        <v>371</v>
      </c>
    </row>
    <row r="24" spans="1:49" ht="51" x14ac:dyDescent="0.25">
      <c r="A24" s="15" t="s">
        <v>177</v>
      </c>
      <c r="B24" s="13" t="s">
        <v>2</v>
      </c>
      <c r="C24" s="13"/>
      <c r="D24" s="13"/>
      <c r="E24" s="13"/>
      <c r="F24" s="13"/>
      <c r="G24" s="13"/>
      <c r="H24" s="13"/>
      <c r="I24" s="13" t="s">
        <v>2</v>
      </c>
      <c r="J24" s="13"/>
      <c r="K24" s="13"/>
      <c r="L24" s="128"/>
      <c r="M24" s="12" t="s">
        <v>89</v>
      </c>
      <c r="N24" s="32"/>
      <c r="O24" s="13"/>
      <c r="P24" s="13" t="s">
        <v>2</v>
      </c>
      <c r="Q24" s="13"/>
      <c r="R24" s="14"/>
      <c r="S24" s="13" t="s">
        <v>2</v>
      </c>
      <c r="T24" s="14"/>
      <c r="U24" s="22"/>
      <c r="V24" s="14" t="s">
        <v>2</v>
      </c>
      <c r="W24" s="14"/>
      <c r="X24" s="14" t="s">
        <v>2</v>
      </c>
      <c r="Y24" s="14"/>
      <c r="Z24" s="14" t="s">
        <v>2</v>
      </c>
      <c r="AA24" s="14"/>
      <c r="AB24" s="22"/>
      <c r="AC24" s="14"/>
      <c r="AD24" s="14"/>
      <c r="AE24" s="22"/>
      <c r="AF24" s="14"/>
      <c r="AG24" s="14"/>
      <c r="AH24" s="14"/>
      <c r="AI24" s="22"/>
      <c r="AJ24" s="14"/>
      <c r="AK24" s="14"/>
      <c r="AL24" s="14"/>
      <c r="AM24" s="22"/>
      <c r="AN24" s="153"/>
      <c r="AO24" s="153"/>
      <c r="AP24" s="153"/>
      <c r="AQ24" s="153"/>
      <c r="AR24" s="153"/>
      <c r="AS24" s="32"/>
      <c r="AT24" s="178"/>
      <c r="AU24" s="178"/>
      <c r="AV24" s="36"/>
      <c r="AW24" s="15" t="s">
        <v>530</v>
      </c>
    </row>
    <row r="25" spans="1:49" ht="51" x14ac:dyDescent="0.25">
      <c r="A25" s="15" t="s">
        <v>178</v>
      </c>
      <c r="B25" s="13" t="s">
        <v>2</v>
      </c>
      <c r="C25" s="13"/>
      <c r="D25" s="13"/>
      <c r="E25" s="13"/>
      <c r="F25" s="13"/>
      <c r="G25" s="13"/>
      <c r="H25" s="13"/>
      <c r="I25" s="13" t="s">
        <v>2</v>
      </c>
      <c r="J25" s="13"/>
      <c r="K25" s="13"/>
      <c r="L25" s="128"/>
      <c r="M25" s="12" t="s">
        <v>90</v>
      </c>
      <c r="N25" s="32"/>
      <c r="O25" s="13"/>
      <c r="P25" s="13" t="s">
        <v>2</v>
      </c>
      <c r="Q25" s="13"/>
      <c r="R25" s="14"/>
      <c r="S25" s="13" t="s">
        <v>2</v>
      </c>
      <c r="T25" s="14"/>
      <c r="U25" s="22"/>
      <c r="V25" s="14" t="s">
        <v>2</v>
      </c>
      <c r="W25" s="14"/>
      <c r="X25" s="14" t="s">
        <v>2</v>
      </c>
      <c r="Y25" s="14"/>
      <c r="Z25" s="14" t="s">
        <v>2</v>
      </c>
      <c r="AA25" s="14"/>
      <c r="AB25" s="22"/>
      <c r="AC25" s="14"/>
      <c r="AD25" s="14"/>
      <c r="AE25" s="22"/>
      <c r="AF25" s="14"/>
      <c r="AG25" s="14"/>
      <c r="AH25" s="14"/>
      <c r="AI25" s="22"/>
      <c r="AJ25" s="14"/>
      <c r="AK25" s="14"/>
      <c r="AL25" s="14"/>
      <c r="AM25" s="22"/>
      <c r="AN25" s="153"/>
      <c r="AO25" s="153"/>
      <c r="AP25" s="153"/>
      <c r="AQ25" s="153"/>
      <c r="AR25" s="153"/>
      <c r="AS25" s="32"/>
      <c r="AT25" s="178"/>
      <c r="AU25" s="178"/>
      <c r="AV25" s="36"/>
      <c r="AW25" s="15" t="s">
        <v>530</v>
      </c>
    </row>
    <row r="26" spans="1:49" ht="63.75" x14ac:dyDescent="0.25">
      <c r="A26" s="15" t="s">
        <v>179</v>
      </c>
      <c r="B26" s="13" t="s">
        <v>2</v>
      </c>
      <c r="C26" s="13"/>
      <c r="D26" s="13"/>
      <c r="E26" s="13"/>
      <c r="F26" s="13"/>
      <c r="G26" s="13"/>
      <c r="H26" s="13"/>
      <c r="I26" s="13" t="s">
        <v>2</v>
      </c>
      <c r="J26" s="13"/>
      <c r="K26" s="13"/>
      <c r="L26" s="128"/>
      <c r="M26" s="12" t="s">
        <v>91</v>
      </c>
      <c r="N26" s="32"/>
      <c r="O26" s="13"/>
      <c r="P26" s="13" t="s">
        <v>2</v>
      </c>
      <c r="Q26" s="13"/>
      <c r="R26" s="14"/>
      <c r="S26" s="13"/>
      <c r="T26" s="14" t="s">
        <v>2</v>
      </c>
      <c r="U26" s="22"/>
      <c r="V26" s="14" t="s">
        <v>2</v>
      </c>
      <c r="W26" s="14"/>
      <c r="X26" s="14" t="s">
        <v>2</v>
      </c>
      <c r="Y26" s="14"/>
      <c r="Z26" s="14" t="s">
        <v>2</v>
      </c>
      <c r="AA26" s="14"/>
      <c r="AB26" s="22"/>
      <c r="AC26" s="14"/>
      <c r="AD26" s="14"/>
      <c r="AE26" s="22"/>
      <c r="AF26" s="14"/>
      <c r="AG26" s="14"/>
      <c r="AH26" s="14"/>
      <c r="AI26" s="22"/>
      <c r="AJ26" s="14"/>
      <c r="AK26" s="14"/>
      <c r="AL26" s="14"/>
      <c r="AM26" s="22"/>
      <c r="AN26" s="153"/>
      <c r="AO26" s="153"/>
      <c r="AP26" s="153"/>
      <c r="AQ26" s="153"/>
      <c r="AR26" s="153"/>
      <c r="AS26" s="32"/>
      <c r="AT26" s="178"/>
      <c r="AU26" s="178"/>
      <c r="AV26" s="36"/>
      <c r="AW26" s="15" t="s">
        <v>532</v>
      </c>
    </row>
    <row r="27" spans="1:49" ht="33" customHeight="1" x14ac:dyDescent="0.25">
      <c r="A27" s="152" t="s">
        <v>180</v>
      </c>
      <c r="B27" s="146" t="s">
        <v>2</v>
      </c>
      <c r="C27" s="146"/>
      <c r="D27" s="146"/>
      <c r="E27" s="146"/>
      <c r="F27" s="146"/>
      <c r="G27" s="146"/>
      <c r="H27" s="146"/>
      <c r="I27" s="146" t="s">
        <v>2</v>
      </c>
      <c r="J27" s="146"/>
      <c r="K27" s="146"/>
      <c r="L27" s="128"/>
      <c r="M27" s="12" t="s">
        <v>92</v>
      </c>
      <c r="N27" s="32"/>
      <c r="O27" s="13"/>
      <c r="P27" s="13" t="s">
        <v>2</v>
      </c>
      <c r="Q27" s="13"/>
      <c r="R27" s="14"/>
      <c r="S27" s="13"/>
      <c r="T27" s="14" t="s">
        <v>2</v>
      </c>
      <c r="U27" s="22"/>
      <c r="V27" s="14" t="s">
        <v>2</v>
      </c>
      <c r="W27" s="14"/>
      <c r="X27" s="14" t="s">
        <v>2</v>
      </c>
      <c r="Y27" s="14"/>
      <c r="Z27" s="14" t="s">
        <v>2</v>
      </c>
      <c r="AA27" s="14"/>
      <c r="AB27" s="22"/>
      <c r="AC27" s="14"/>
      <c r="AD27" s="14"/>
      <c r="AE27" s="22"/>
      <c r="AF27" s="14"/>
      <c r="AG27" s="14"/>
      <c r="AH27" s="14"/>
      <c r="AI27" s="22"/>
      <c r="AJ27" s="14"/>
      <c r="AK27" s="14"/>
      <c r="AL27" s="14"/>
      <c r="AM27" s="22"/>
      <c r="AN27" s="153"/>
      <c r="AO27" s="153"/>
      <c r="AP27" s="153"/>
      <c r="AQ27" s="153"/>
      <c r="AR27" s="153"/>
      <c r="AS27" s="32"/>
      <c r="AT27" s="178"/>
      <c r="AU27" s="178"/>
      <c r="AV27" s="36"/>
      <c r="AW27" s="15" t="s">
        <v>533</v>
      </c>
    </row>
    <row r="28" spans="1:49" ht="33" customHeight="1" x14ac:dyDescent="0.25">
      <c r="A28" s="152"/>
      <c r="B28" s="146"/>
      <c r="C28" s="146"/>
      <c r="D28" s="146"/>
      <c r="E28" s="146"/>
      <c r="F28" s="146"/>
      <c r="G28" s="146"/>
      <c r="H28" s="146"/>
      <c r="I28" s="146"/>
      <c r="J28" s="146"/>
      <c r="K28" s="146"/>
      <c r="L28" s="128"/>
      <c r="M28" s="12" t="s">
        <v>93</v>
      </c>
      <c r="N28" s="32"/>
      <c r="O28" s="13"/>
      <c r="P28" s="13" t="s">
        <v>2</v>
      </c>
      <c r="Q28" s="13"/>
      <c r="R28" s="14"/>
      <c r="S28" s="13"/>
      <c r="T28" s="14" t="s">
        <v>2</v>
      </c>
      <c r="U28" s="22"/>
      <c r="V28" s="14" t="s">
        <v>2</v>
      </c>
      <c r="W28" s="14"/>
      <c r="X28" s="14" t="s">
        <v>2</v>
      </c>
      <c r="Y28" s="14"/>
      <c r="Z28" s="14" t="s">
        <v>2</v>
      </c>
      <c r="AA28" s="14"/>
      <c r="AB28" s="22"/>
      <c r="AC28" s="14"/>
      <c r="AD28" s="14"/>
      <c r="AE28" s="22"/>
      <c r="AF28" s="14"/>
      <c r="AG28" s="14"/>
      <c r="AH28" s="14"/>
      <c r="AI28" s="22"/>
      <c r="AJ28" s="14"/>
      <c r="AK28" s="14"/>
      <c r="AL28" s="14"/>
      <c r="AM28" s="22"/>
      <c r="AN28" s="153"/>
      <c r="AO28" s="153"/>
      <c r="AP28" s="153"/>
      <c r="AQ28" s="153"/>
      <c r="AR28" s="153"/>
      <c r="AS28" s="32"/>
      <c r="AT28" s="178"/>
      <c r="AU28" s="178"/>
      <c r="AV28" s="28"/>
      <c r="AW28" s="15" t="s">
        <v>534</v>
      </c>
    </row>
    <row r="29" spans="1:49" ht="33" customHeight="1" x14ac:dyDescent="0.25">
      <c r="A29" s="152" t="s">
        <v>181</v>
      </c>
      <c r="B29" s="146" t="s">
        <v>2</v>
      </c>
      <c r="C29" s="146"/>
      <c r="D29" s="146"/>
      <c r="E29" s="146"/>
      <c r="F29" s="146"/>
      <c r="G29" s="146"/>
      <c r="H29" s="146"/>
      <c r="I29" s="146" t="s">
        <v>2</v>
      </c>
      <c r="J29" s="146"/>
      <c r="K29" s="146"/>
      <c r="L29" s="128"/>
      <c r="M29" s="12" t="s">
        <v>94</v>
      </c>
      <c r="N29" s="32"/>
      <c r="O29" s="13"/>
      <c r="P29" s="13" t="s">
        <v>2</v>
      </c>
      <c r="Q29" s="13"/>
      <c r="R29" s="14"/>
      <c r="S29" s="13"/>
      <c r="T29" s="14" t="s">
        <v>2</v>
      </c>
      <c r="U29" s="22"/>
      <c r="V29" s="14" t="s">
        <v>2</v>
      </c>
      <c r="W29" s="14"/>
      <c r="X29" s="14" t="s">
        <v>2</v>
      </c>
      <c r="Y29" s="14"/>
      <c r="Z29" s="14"/>
      <c r="AA29" s="14" t="s">
        <v>2</v>
      </c>
      <c r="AB29" s="22"/>
      <c r="AC29" s="14"/>
      <c r="AD29" s="14"/>
      <c r="AE29" s="22"/>
      <c r="AF29" s="14"/>
      <c r="AG29" s="14"/>
      <c r="AH29" s="14"/>
      <c r="AI29" s="22"/>
      <c r="AJ29" s="14"/>
      <c r="AK29" s="14"/>
      <c r="AL29" s="14"/>
      <c r="AM29" s="22"/>
      <c r="AN29" s="153"/>
      <c r="AO29" s="153"/>
      <c r="AP29" s="153"/>
      <c r="AQ29" s="153"/>
      <c r="AR29" s="153"/>
      <c r="AS29" s="32"/>
      <c r="AT29" s="178"/>
      <c r="AU29" s="178"/>
      <c r="AV29" s="36"/>
      <c r="AW29" s="15" t="s">
        <v>491</v>
      </c>
    </row>
    <row r="30" spans="1:49" ht="33" customHeight="1" x14ac:dyDescent="0.25">
      <c r="A30" s="152"/>
      <c r="B30" s="146"/>
      <c r="C30" s="146"/>
      <c r="D30" s="146"/>
      <c r="E30" s="146"/>
      <c r="F30" s="146"/>
      <c r="G30" s="146"/>
      <c r="H30" s="146"/>
      <c r="I30" s="146"/>
      <c r="J30" s="146"/>
      <c r="K30" s="146"/>
      <c r="L30" s="128"/>
      <c r="M30" s="12" t="s">
        <v>95</v>
      </c>
      <c r="N30" s="32"/>
      <c r="O30" s="13"/>
      <c r="P30" s="13" t="s">
        <v>2</v>
      </c>
      <c r="Q30" s="13"/>
      <c r="R30" s="14"/>
      <c r="S30" s="13"/>
      <c r="T30" s="14" t="s">
        <v>2</v>
      </c>
      <c r="U30" s="22"/>
      <c r="V30" s="14" t="s">
        <v>2</v>
      </c>
      <c r="W30" s="14"/>
      <c r="X30" s="14"/>
      <c r="Y30" s="14" t="s">
        <v>2</v>
      </c>
      <c r="Z30" s="14"/>
      <c r="AA30" s="14" t="s">
        <v>2</v>
      </c>
      <c r="AB30" s="22"/>
      <c r="AC30" s="14"/>
      <c r="AD30" s="14"/>
      <c r="AE30" s="22"/>
      <c r="AF30" s="14"/>
      <c r="AG30" s="14"/>
      <c r="AH30" s="14"/>
      <c r="AI30" s="22"/>
      <c r="AJ30" s="14"/>
      <c r="AK30" s="14"/>
      <c r="AL30" s="14"/>
      <c r="AM30" s="22"/>
      <c r="AN30" s="153"/>
      <c r="AO30" s="153"/>
      <c r="AP30" s="153"/>
      <c r="AQ30" s="153"/>
      <c r="AR30" s="153"/>
      <c r="AS30" s="32"/>
      <c r="AT30" s="178"/>
      <c r="AU30" s="178"/>
      <c r="AV30" s="28"/>
      <c r="AW30" s="15" t="s">
        <v>492</v>
      </c>
    </row>
    <row r="31" spans="1:49" ht="63.75" x14ac:dyDescent="0.25">
      <c r="A31" s="15" t="s">
        <v>182</v>
      </c>
      <c r="B31" s="13" t="s">
        <v>2</v>
      </c>
      <c r="C31" s="13"/>
      <c r="D31" s="13"/>
      <c r="E31" s="13"/>
      <c r="F31" s="13"/>
      <c r="G31" s="13"/>
      <c r="H31" s="13"/>
      <c r="I31" s="13" t="s">
        <v>2</v>
      </c>
      <c r="J31" s="13"/>
      <c r="K31" s="13"/>
      <c r="L31" s="128"/>
      <c r="M31" s="12" t="s">
        <v>96</v>
      </c>
      <c r="N31" s="32"/>
      <c r="O31" s="13"/>
      <c r="P31" s="13" t="s">
        <v>2</v>
      </c>
      <c r="Q31" s="13"/>
      <c r="R31" s="14"/>
      <c r="S31" s="13"/>
      <c r="T31" s="14"/>
      <c r="U31" s="22"/>
      <c r="V31" s="14" t="s">
        <v>2</v>
      </c>
      <c r="W31" s="14"/>
      <c r="X31" s="14" t="s">
        <v>2</v>
      </c>
      <c r="Y31" s="14"/>
      <c r="Z31" s="14" t="s">
        <v>2</v>
      </c>
      <c r="AA31" s="14"/>
      <c r="AB31" s="22"/>
      <c r="AC31" s="14"/>
      <c r="AD31" s="14"/>
      <c r="AE31" s="22"/>
      <c r="AF31" s="14"/>
      <c r="AG31" s="14"/>
      <c r="AH31" s="14"/>
      <c r="AI31" s="22"/>
      <c r="AJ31" s="14"/>
      <c r="AK31" s="14"/>
      <c r="AL31" s="14"/>
      <c r="AM31" s="22"/>
      <c r="AN31" s="153"/>
      <c r="AO31" s="153"/>
      <c r="AP31" s="153"/>
      <c r="AQ31" s="153"/>
      <c r="AR31" s="153"/>
      <c r="AS31" s="32"/>
      <c r="AT31" s="178"/>
      <c r="AU31" s="178"/>
      <c r="AV31" s="28"/>
      <c r="AW31" s="15" t="s">
        <v>372</v>
      </c>
    </row>
  </sheetData>
  <autoFilter ref="A13:AW31" xr:uid="{00000000-0009-0000-0000-000014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92">
    <mergeCell ref="A1:A4"/>
    <mergeCell ref="B1:AV1"/>
    <mergeCell ref="B2:AV2"/>
    <mergeCell ref="B3:AV3"/>
    <mergeCell ref="B4:AV4"/>
    <mergeCell ref="X13:Y14"/>
    <mergeCell ref="A13:A15"/>
    <mergeCell ref="B13:B15"/>
    <mergeCell ref="C13:K13"/>
    <mergeCell ref="L13:L15"/>
    <mergeCell ref="M13:M15"/>
    <mergeCell ref="N13:N15"/>
    <mergeCell ref="O13:Q14"/>
    <mergeCell ref="R13:T14"/>
    <mergeCell ref="U13:U15"/>
    <mergeCell ref="V13:W14"/>
    <mergeCell ref="AB13:AB15"/>
    <mergeCell ref="AC13:AD14"/>
    <mergeCell ref="AE13:AE15"/>
    <mergeCell ref="AF13:AH14"/>
    <mergeCell ref="AI13:AI15"/>
    <mergeCell ref="A27:A28"/>
    <mergeCell ref="B27:B28"/>
    <mergeCell ref="C27:C28"/>
    <mergeCell ref="D27:D28"/>
    <mergeCell ref="AW13:AW15"/>
    <mergeCell ref="C14:H14"/>
    <mergeCell ref="I14:I15"/>
    <mergeCell ref="J14:J15"/>
    <mergeCell ref="K14:K15"/>
    <mergeCell ref="AJ13:AL14"/>
    <mergeCell ref="AM13:AM15"/>
    <mergeCell ref="AN13:AO14"/>
    <mergeCell ref="AP13:AQ14"/>
    <mergeCell ref="AR13:AR14"/>
    <mergeCell ref="AT13:AU14"/>
    <mergeCell ref="Z13:AA14"/>
    <mergeCell ref="A16:A17"/>
    <mergeCell ref="B16:B17"/>
    <mergeCell ref="C16:C17"/>
    <mergeCell ref="D16:D17"/>
    <mergeCell ref="E16:E17"/>
    <mergeCell ref="M16:M17"/>
    <mergeCell ref="N16:N17"/>
    <mergeCell ref="AN17:AR31"/>
    <mergeCell ref="AT17:AU31"/>
    <mergeCell ref="A18:A19"/>
    <mergeCell ref="B18:B19"/>
    <mergeCell ref="C18:C19"/>
    <mergeCell ref="D18:D19"/>
    <mergeCell ref="E18:E19"/>
    <mergeCell ref="F18:F19"/>
    <mergeCell ref="F16:F17"/>
    <mergeCell ref="G16:G17"/>
    <mergeCell ref="H16:H17"/>
    <mergeCell ref="I16:I17"/>
    <mergeCell ref="J16:J17"/>
    <mergeCell ref="K16:K17"/>
    <mergeCell ref="A21:A22"/>
    <mergeCell ref="B21:B22"/>
    <mergeCell ref="C21:C22"/>
    <mergeCell ref="D21:D22"/>
    <mergeCell ref="E21:E22"/>
    <mergeCell ref="K21:K22"/>
    <mergeCell ref="G18:G19"/>
    <mergeCell ref="H18:H19"/>
    <mergeCell ref="I18:I19"/>
    <mergeCell ref="J18:J19"/>
    <mergeCell ref="K18:K19"/>
    <mergeCell ref="I27:I28"/>
    <mergeCell ref="J27:J28"/>
    <mergeCell ref="F21:F22"/>
    <mergeCell ref="G21:G22"/>
    <mergeCell ref="H21:H22"/>
    <mergeCell ref="I21:I22"/>
    <mergeCell ref="J21:J22"/>
    <mergeCell ref="J29:J30"/>
    <mergeCell ref="K29:K30"/>
    <mergeCell ref="K27:K28"/>
    <mergeCell ref="A29:A30"/>
    <mergeCell ref="B29:B30"/>
    <mergeCell ref="C29:C30"/>
    <mergeCell ref="D29:D30"/>
    <mergeCell ref="E29:E30"/>
    <mergeCell ref="F29:F30"/>
    <mergeCell ref="G29:G30"/>
    <mergeCell ref="H29:H30"/>
    <mergeCell ref="I29:I30"/>
    <mergeCell ref="E27:E28"/>
    <mergeCell ref="F27:F28"/>
    <mergeCell ref="G27:G28"/>
    <mergeCell ref="H27:H28"/>
  </mergeCells>
  <dataValidations count="3">
    <dataValidation showInputMessage="1" showErrorMessage="1" sqref="N18:N31 AN17 B31 B29 B23:B27 B20:B21 B18 B16 AB16:AB31 AI16:AI31 U16:U31 AE16:AE31 AM16:AM31 N16" xr:uid="{00000000-0002-0000-1400-000000000000}"/>
    <dataValidation type="list" showInputMessage="1" showErrorMessage="1" sqref="AT16:AU16 O16:T31 AF16:AH31 V16:AA31 AC16:AD31 AJ16:AL31 AN16:AQ16" xr:uid="{00000000-0002-0000-1400-000001000000}">
      <formula1>$AY$1</formula1>
    </dataValidation>
    <dataValidation type="list" allowBlank="1" showInputMessage="1" showErrorMessage="1" sqref="I16:K31 AS16 C16:G31" xr:uid="{00000000-0002-0000-1400-000002000000}">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W29"/>
  <sheetViews>
    <sheetView showGridLines="0" zoomScale="85" zoomScaleNormal="85" workbookViewId="0">
      <pane xSplit="1" ySplit="15" topLeftCell="B25" activePane="bottomRight" state="frozenSplit"/>
      <selection activeCell="AW22" sqref="AW22"/>
      <selection pane="topRight" activeCell="AW22" sqref="AW22"/>
      <selection pane="bottomLeft" activeCell="AW22" sqref="AW22"/>
      <selection pane="bottomRight" activeCell="A27" sqref="A27:A29"/>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33" customHeight="1" x14ac:dyDescent="0.25">
      <c r="A16" s="152" t="s">
        <v>319</v>
      </c>
      <c r="B16" s="146" t="s">
        <v>2</v>
      </c>
      <c r="C16" s="146"/>
      <c r="D16" s="146"/>
      <c r="E16" s="146"/>
      <c r="F16" s="146"/>
      <c r="G16" s="146"/>
      <c r="H16" s="146"/>
      <c r="I16" s="146" t="s">
        <v>2</v>
      </c>
      <c r="J16" s="146"/>
      <c r="K16" s="146"/>
      <c r="L16" s="128"/>
      <c r="M16" s="213" t="s">
        <v>71</v>
      </c>
      <c r="N16" s="151"/>
      <c r="O16" s="13"/>
      <c r="P16" s="13" t="s">
        <v>2</v>
      </c>
      <c r="Q16" s="13"/>
      <c r="R16" s="14"/>
      <c r="S16" s="13" t="s">
        <v>2</v>
      </c>
      <c r="T16" s="14"/>
      <c r="U16" s="22"/>
      <c r="V16" s="14" t="s">
        <v>2</v>
      </c>
      <c r="W16" s="14"/>
      <c r="X16" s="14" t="s">
        <v>2</v>
      </c>
      <c r="Y16" s="14"/>
      <c r="Z16" s="14" t="s">
        <v>2</v>
      </c>
      <c r="AA16" s="14"/>
      <c r="AB16" s="22"/>
      <c r="AC16" s="14"/>
      <c r="AD16" s="14"/>
      <c r="AE16" s="22"/>
      <c r="AF16" s="14"/>
      <c r="AG16" s="14" t="s">
        <v>2</v>
      </c>
      <c r="AH16" s="14"/>
      <c r="AI16" s="22"/>
      <c r="AJ16" s="14"/>
      <c r="AK16" s="14"/>
      <c r="AL16" s="14"/>
      <c r="AM16" s="22"/>
      <c r="AN16" s="14" t="s">
        <v>2</v>
      </c>
      <c r="AO16" s="14"/>
      <c r="AP16" s="14"/>
      <c r="AQ16" s="14" t="s">
        <v>2</v>
      </c>
      <c r="AR16" s="14"/>
      <c r="AS16" s="32"/>
      <c r="AT16" s="14"/>
      <c r="AU16" s="14"/>
      <c r="AV16" s="28"/>
      <c r="AW16" s="15" t="s">
        <v>410</v>
      </c>
    </row>
    <row r="17" spans="1:49" ht="33" customHeight="1" x14ac:dyDescent="0.25">
      <c r="A17" s="152"/>
      <c r="B17" s="146"/>
      <c r="C17" s="146"/>
      <c r="D17" s="146"/>
      <c r="E17" s="146"/>
      <c r="F17" s="146"/>
      <c r="G17" s="146"/>
      <c r="H17" s="146"/>
      <c r="I17" s="146"/>
      <c r="J17" s="146"/>
      <c r="K17" s="146"/>
      <c r="L17" s="128"/>
      <c r="M17" s="214"/>
      <c r="N17" s="151"/>
      <c r="O17" s="13"/>
      <c r="P17" s="13" t="s">
        <v>2</v>
      </c>
      <c r="Q17" s="13"/>
      <c r="R17" s="14"/>
      <c r="S17" s="13"/>
      <c r="T17" s="14"/>
      <c r="U17" s="22"/>
      <c r="V17" s="14"/>
      <c r="W17" s="14"/>
      <c r="X17" s="14"/>
      <c r="Y17" s="14"/>
      <c r="Z17" s="14"/>
      <c r="AA17" s="14"/>
      <c r="AB17" s="22"/>
      <c r="AC17" s="14"/>
      <c r="AD17" s="14"/>
      <c r="AE17" s="22"/>
      <c r="AF17" s="14"/>
      <c r="AG17" s="14"/>
      <c r="AH17" s="14"/>
      <c r="AI17" s="22"/>
      <c r="AJ17" s="14"/>
      <c r="AK17" s="14"/>
      <c r="AL17" s="14"/>
      <c r="AM17" s="22"/>
      <c r="AN17" s="153"/>
      <c r="AO17" s="153"/>
      <c r="AP17" s="153"/>
      <c r="AQ17" s="153"/>
      <c r="AR17" s="153"/>
      <c r="AS17" s="32"/>
      <c r="AT17" s="178"/>
      <c r="AU17" s="178"/>
      <c r="AV17" s="28"/>
      <c r="AW17" s="15" t="s">
        <v>411</v>
      </c>
    </row>
    <row r="18" spans="1:49" ht="33" customHeight="1" x14ac:dyDescent="0.25">
      <c r="A18" s="152"/>
      <c r="B18" s="146"/>
      <c r="C18" s="146"/>
      <c r="D18" s="146"/>
      <c r="E18" s="146"/>
      <c r="F18" s="146"/>
      <c r="G18" s="146"/>
      <c r="H18" s="146"/>
      <c r="I18" s="146"/>
      <c r="J18" s="146"/>
      <c r="K18" s="146"/>
      <c r="L18" s="128"/>
      <c r="M18" s="12" t="s">
        <v>320</v>
      </c>
      <c r="N18" s="32"/>
      <c r="O18" s="13"/>
      <c r="P18" s="13"/>
      <c r="Q18" s="13"/>
      <c r="R18" s="14"/>
      <c r="S18" s="13"/>
      <c r="T18" s="14"/>
      <c r="U18" s="22"/>
      <c r="V18" s="14"/>
      <c r="W18" s="14"/>
      <c r="X18" s="14"/>
      <c r="Y18" s="14"/>
      <c r="Z18" s="14"/>
      <c r="AA18" s="14"/>
      <c r="AB18" s="22"/>
      <c r="AC18" s="14"/>
      <c r="AD18" s="14"/>
      <c r="AE18" s="22"/>
      <c r="AF18" s="14"/>
      <c r="AG18" s="14"/>
      <c r="AH18" s="14"/>
      <c r="AI18" s="22"/>
      <c r="AJ18" s="14"/>
      <c r="AK18" s="14"/>
      <c r="AL18" s="14"/>
      <c r="AM18" s="22"/>
      <c r="AN18" s="153"/>
      <c r="AO18" s="153"/>
      <c r="AP18" s="153"/>
      <c r="AQ18" s="153"/>
      <c r="AR18" s="153"/>
      <c r="AS18" s="32"/>
      <c r="AT18" s="178"/>
      <c r="AU18" s="178"/>
      <c r="AV18" s="28"/>
      <c r="AW18" s="15" t="s">
        <v>412</v>
      </c>
    </row>
    <row r="19" spans="1:49" ht="33" customHeight="1" x14ac:dyDescent="0.25">
      <c r="A19" s="152"/>
      <c r="B19" s="146"/>
      <c r="C19" s="146"/>
      <c r="D19" s="146"/>
      <c r="E19" s="146"/>
      <c r="F19" s="146"/>
      <c r="G19" s="146"/>
      <c r="H19" s="146"/>
      <c r="I19" s="146"/>
      <c r="J19" s="146"/>
      <c r="K19" s="146"/>
      <c r="L19" s="128"/>
      <c r="M19" s="12" t="s">
        <v>321</v>
      </c>
      <c r="N19" s="32"/>
      <c r="O19" s="13"/>
      <c r="P19" s="13"/>
      <c r="Q19" s="13"/>
      <c r="R19" s="14"/>
      <c r="S19" s="13"/>
      <c r="T19" s="14"/>
      <c r="U19" s="22"/>
      <c r="V19" s="14"/>
      <c r="W19" s="14"/>
      <c r="X19" s="14"/>
      <c r="Y19" s="14"/>
      <c r="Z19" s="14"/>
      <c r="AA19" s="14"/>
      <c r="AB19" s="22"/>
      <c r="AC19" s="14"/>
      <c r="AD19" s="14"/>
      <c r="AE19" s="22"/>
      <c r="AF19" s="14"/>
      <c r="AG19" s="14"/>
      <c r="AH19" s="14"/>
      <c r="AI19" s="22"/>
      <c r="AJ19" s="14"/>
      <c r="AK19" s="14"/>
      <c r="AL19" s="14"/>
      <c r="AM19" s="22"/>
      <c r="AN19" s="153"/>
      <c r="AO19" s="153"/>
      <c r="AP19" s="153"/>
      <c r="AQ19" s="153"/>
      <c r="AR19" s="153"/>
      <c r="AS19" s="32"/>
      <c r="AT19" s="178"/>
      <c r="AU19" s="178"/>
      <c r="AV19" s="28"/>
      <c r="AW19" s="15">
        <v>0</v>
      </c>
    </row>
    <row r="20" spans="1:49" ht="33" customHeight="1" x14ac:dyDescent="0.25">
      <c r="A20" s="152" t="s">
        <v>322</v>
      </c>
      <c r="B20" s="146" t="s">
        <v>2</v>
      </c>
      <c r="C20" s="146"/>
      <c r="D20" s="146"/>
      <c r="E20" s="146"/>
      <c r="F20" s="146"/>
      <c r="G20" s="146"/>
      <c r="H20" s="146"/>
      <c r="I20" s="146" t="s">
        <v>2</v>
      </c>
      <c r="J20" s="146"/>
      <c r="K20" s="146"/>
      <c r="L20" s="128"/>
      <c r="M20" s="147" t="s">
        <v>323</v>
      </c>
      <c r="N20" s="151"/>
      <c r="O20" s="13"/>
      <c r="P20" s="13" t="s">
        <v>2</v>
      </c>
      <c r="Q20" s="13"/>
      <c r="R20" s="14"/>
      <c r="S20" s="13"/>
      <c r="T20" s="14" t="s">
        <v>2</v>
      </c>
      <c r="U20" s="22"/>
      <c r="V20" s="14" t="s">
        <v>2</v>
      </c>
      <c r="W20" s="14"/>
      <c r="X20" s="14" t="s">
        <v>2</v>
      </c>
      <c r="Y20" s="14"/>
      <c r="Z20" s="14" t="s">
        <v>2</v>
      </c>
      <c r="AA20" s="14"/>
      <c r="AB20" s="22"/>
      <c r="AC20" s="14" t="s">
        <v>2</v>
      </c>
      <c r="AD20" s="14"/>
      <c r="AE20" s="22"/>
      <c r="AF20" s="14"/>
      <c r="AG20" s="14" t="s">
        <v>2</v>
      </c>
      <c r="AH20" s="14"/>
      <c r="AI20" s="22"/>
      <c r="AJ20" s="14"/>
      <c r="AK20" s="14"/>
      <c r="AL20" s="14"/>
      <c r="AM20" s="22"/>
      <c r="AN20" s="153"/>
      <c r="AO20" s="153"/>
      <c r="AP20" s="153"/>
      <c r="AQ20" s="153"/>
      <c r="AR20" s="153"/>
      <c r="AS20" s="32"/>
      <c r="AT20" s="178"/>
      <c r="AU20" s="178"/>
      <c r="AV20" s="28"/>
      <c r="AW20" s="15" t="s">
        <v>413</v>
      </c>
    </row>
    <row r="21" spans="1:49" ht="33" customHeight="1" x14ac:dyDescent="0.25">
      <c r="A21" s="152"/>
      <c r="B21" s="146"/>
      <c r="C21" s="146"/>
      <c r="D21" s="146"/>
      <c r="E21" s="146"/>
      <c r="F21" s="146"/>
      <c r="G21" s="146"/>
      <c r="H21" s="146"/>
      <c r="I21" s="146"/>
      <c r="J21" s="146"/>
      <c r="K21" s="146"/>
      <c r="L21" s="128"/>
      <c r="M21" s="148"/>
      <c r="N21" s="151"/>
      <c r="O21" s="13"/>
      <c r="P21" s="13" t="s">
        <v>2</v>
      </c>
      <c r="Q21" s="13"/>
      <c r="R21" s="14"/>
      <c r="S21" s="13"/>
      <c r="T21" s="14" t="s">
        <v>2</v>
      </c>
      <c r="U21" s="22"/>
      <c r="V21" s="14" t="s">
        <v>2</v>
      </c>
      <c r="W21" s="14"/>
      <c r="X21" s="14" t="s">
        <v>2</v>
      </c>
      <c r="Y21" s="14"/>
      <c r="Z21" s="14" t="s">
        <v>2</v>
      </c>
      <c r="AA21" s="14"/>
      <c r="AB21" s="22"/>
      <c r="AC21" s="14" t="s">
        <v>2</v>
      </c>
      <c r="AD21" s="14"/>
      <c r="AE21" s="22"/>
      <c r="AF21" s="14"/>
      <c r="AG21" s="14" t="s">
        <v>2</v>
      </c>
      <c r="AH21" s="14"/>
      <c r="AI21" s="22"/>
      <c r="AJ21" s="14"/>
      <c r="AK21" s="14"/>
      <c r="AL21" s="14"/>
      <c r="AM21" s="22"/>
      <c r="AN21" s="153"/>
      <c r="AO21" s="153"/>
      <c r="AP21" s="153"/>
      <c r="AQ21" s="153"/>
      <c r="AR21" s="153"/>
      <c r="AS21" s="32"/>
      <c r="AT21" s="178"/>
      <c r="AU21" s="178"/>
      <c r="AV21" s="28"/>
      <c r="AW21" s="15" t="s">
        <v>414</v>
      </c>
    </row>
    <row r="22" spans="1:49" ht="33" customHeight="1" x14ac:dyDescent="0.25">
      <c r="A22" s="152"/>
      <c r="B22" s="146"/>
      <c r="C22" s="146"/>
      <c r="D22" s="146"/>
      <c r="E22" s="146"/>
      <c r="F22" s="146"/>
      <c r="G22" s="146"/>
      <c r="H22" s="146"/>
      <c r="I22" s="146"/>
      <c r="J22" s="146"/>
      <c r="K22" s="146"/>
      <c r="L22" s="128"/>
      <c r="M22" s="12" t="s">
        <v>320</v>
      </c>
      <c r="N22" s="32"/>
      <c r="O22" s="13"/>
      <c r="P22" s="13" t="s">
        <v>2</v>
      </c>
      <c r="Q22" s="13"/>
      <c r="R22" s="14"/>
      <c r="S22" s="13"/>
      <c r="T22" s="14" t="s">
        <v>2</v>
      </c>
      <c r="U22" s="22"/>
      <c r="V22" s="14" t="s">
        <v>2</v>
      </c>
      <c r="W22" s="14"/>
      <c r="X22" s="14" t="s">
        <v>2</v>
      </c>
      <c r="Y22" s="14"/>
      <c r="Z22" s="14" t="s">
        <v>2</v>
      </c>
      <c r="AA22" s="14"/>
      <c r="AB22" s="22"/>
      <c r="AC22" s="14" t="s">
        <v>2</v>
      </c>
      <c r="AD22" s="14"/>
      <c r="AE22" s="22"/>
      <c r="AF22" s="14"/>
      <c r="AG22" s="14" t="s">
        <v>2</v>
      </c>
      <c r="AH22" s="14"/>
      <c r="AI22" s="22"/>
      <c r="AJ22" s="14"/>
      <c r="AK22" s="14"/>
      <c r="AL22" s="14"/>
      <c r="AM22" s="22"/>
      <c r="AN22" s="153"/>
      <c r="AO22" s="153"/>
      <c r="AP22" s="153"/>
      <c r="AQ22" s="153"/>
      <c r="AR22" s="153"/>
      <c r="AS22" s="32"/>
      <c r="AT22" s="178"/>
      <c r="AU22" s="178"/>
      <c r="AV22" s="28"/>
      <c r="AW22" s="15" t="s">
        <v>415</v>
      </c>
    </row>
    <row r="23" spans="1:49" ht="33" customHeight="1" x14ac:dyDescent="0.25">
      <c r="A23" s="152"/>
      <c r="B23" s="146"/>
      <c r="C23" s="146"/>
      <c r="D23" s="146"/>
      <c r="E23" s="146"/>
      <c r="F23" s="146"/>
      <c r="G23" s="146"/>
      <c r="H23" s="146"/>
      <c r="I23" s="146"/>
      <c r="J23" s="146"/>
      <c r="K23" s="146"/>
      <c r="L23" s="128"/>
      <c r="M23" s="12" t="s">
        <v>321</v>
      </c>
      <c r="N23" s="32"/>
      <c r="O23" s="13"/>
      <c r="P23" s="13" t="s">
        <v>2</v>
      </c>
      <c r="Q23" s="13"/>
      <c r="R23" s="14"/>
      <c r="S23" s="13"/>
      <c r="T23" s="14" t="s">
        <v>2</v>
      </c>
      <c r="U23" s="22"/>
      <c r="V23" s="14" t="s">
        <v>2</v>
      </c>
      <c r="W23" s="14"/>
      <c r="X23" s="14" t="s">
        <v>2</v>
      </c>
      <c r="Y23" s="14"/>
      <c r="Z23" s="14" t="s">
        <v>2</v>
      </c>
      <c r="AA23" s="14"/>
      <c r="AB23" s="22"/>
      <c r="AC23" s="14" t="s">
        <v>2</v>
      </c>
      <c r="AD23" s="14"/>
      <c r="AE23" s="22"/>
      <c r="AF23" s="14"/>
      <c r="AG23" s="14" t="s">
        <v>2</v>
      </c>
      <c r="AH23" s="14"/>
      <c r="AI23" s="22"/>
      <c r="AJ23" s="14"/>
      <c r="AK23" s="14"/>
      <c r="AL23" s="14"/>
      <c r="AM23" s="22"/>
      <c r="AN23" s="153"/>
      <c r="AO23" s="153"/>
      <c r="AP23" s="153"/>
      <c r="AQ23" s="153"/>
      <c r="AR23" s="153"/>
      <c r="AS23" s="32"/>
      <c r="AT23" s="178"/>
      <c r="AU23" s="178"/>
      <c r="AV23" s="28"/>
      <c r="AW23" s="12" t="s">
        <v>416</v>
      </c>
    </row>
    <row r="24" spans="1:49" ht="33" customHeight="1" x14ac:dyDescent="0.25">
      <c r="A24" s="152" t="s">
        <v>324</v>
      </c>
      <c r="B24" s="146" t="s">
        <v>2</v>
      </c>
      <c r="C24" s="146"/>
      <c r="D24" s="146"/>
      <c r="E24" s="146"/>
      <c r="F24" s="146"/>
      <c r="G24" s="146"/>
      <c r="H24" s="146"/>
      <c r="I24" s="146" t="s">
        <v>2</v>
      </c>
      <c r="J24" s="146"/>
      <c r="K24" s="146"/>
      <c r="L24" s="128"/>
      <c r="M24" s="12" t="s">
        <v>323</v>
      </c>
      <c r="N24" s="32"/>
      <c r="O24" s="13"/>
      <c r="P24" s="13" t="s">
        <v>2</v>
      </c>
      <c r="Q24" s="13"/>
      <c r="R24" s="14"/>
      <c r="S24" s="13"/>
      <c r="T24" s="14" t="s">
        <v>2</v>
      </c>
      <c r="U24" s="22"/>
      <c r="V24" s="14" t="s">
        <v>2</v>
      </c>
      <c r="W24" s="14"/>
      <c r="X24" s="14" t="s">
        <v>2</v>
      </c>
      <c r="Y24" s="14"/>
      <c r="Z24" s="14" t="s">
        <v>2</v>
      </c>
      <c r="AA24" s="14"/>
      <c r="AB24" s="22"/>
      <c r="AC24" s="14" t="s">
        <v>2</v>
      </c>
      <c r="AD24" s="14"/>
      <c r="AE24" s="22"/>
      <c r="AF24" s="14"/>
      <c r="AG24" s="14" t="s">
        <v>2</v>
      </c>
      <c r="AH24" s="14"/>
      <c r="AI24" s="22"/>
      <c r="AJ24" s="14"/>
      <c r="AK24" s="14"/>
      <c r="AL24" s="14"/>
      <c r="AM24" s="22"/>
      <c r="AN24" s="153"/>
      <c r="AO24" s="153"/>
      <c r="AP24" s="153"/>
      <c r="AQ24" s="153"/>
      <c r="AR24" s="153"/>
      <c r="AS24" s="32"/>
      <c r="AT24" s="178"/>
      <c r="AU24" s="178"/>
      <c r="AV24" s="28"/>
      <c r="AW24" s="15" t="s">
        <v>417</v>
      </c>
    </row>
    <row r="25" spans="1:49" ht="33" customHeight="1" x14ac:dyDescent="0.25">
      <c r="A25" s="152"/>
      <c r="B25" s="146"/>
      <c r="C25" s="146"/>
      <c r="D25" s="146"/>
      <c r="E25" s="146"/>
      <c r="F25" s="146"/>
      <c r="G25" s="146"/>
      <c r="H25" s="146"/>
      <c r="I25" s="146"/>
      <c r="J25" s="146"/>
      <c r="K25" s="146"/>
      <c r="L25" s="128"/>
      <c r="M25" s="12" t="s">
        <v>320</v>
      </c>
      <c r="N25" s="32"/>
      <c r="O25" s="13"/>
      <c r="P25" s="13" t="s">
        <v>2</v>
      </c>
      <c r="Q25" s="13"/>
      <c r="R25" s="14"/>
      <c r="S25" s="13"/>
      <c r="T25" s="14" t="s">
        <v>2</v>
      </c>
      <c r="U25" s="22"/>
      <c r="V25" s="14" t="s">
        <v>2</v>
      </c>
      <c r="W25" s="14"/>
      <c r="X25" s="14" t="s">
        <v>2</v>
      </c>
      <c r="Y25" s="14"/>
      <c r="Z25" s="14" t="s">
        <v>2</v>
      </c>
      <c r="AA25" s="14"/>
      <c r="AB25" s="22"/>
      <c r="AC25" s="14" t="s">
        <v>2</v>
      </c>
      <c r="AD25" s="14"/>
      <c r="AE25" s="22"/>
      <c r="AF25" s="14"/>
      <c r="AG25" s="14" t="s">
        <v>2</v>
      </c>
      <c r="AH25" s="14"/>
      <c r="AI25" s="22"/>
      <c r="AJ25" s="14"/>
      <c r="AK25" s="14"/>
      <c r="AL25" s="14"/>
      <c r="AM25" s="22"/>
      <c r="AN25" s="153"/>
      <c r="AO25" s="153"/>
      <c r="AP25" s="153"/>
      <c r="AQ25" s="153"/>
      <c r="AR25" s="153"/>
      <c r="AS25" s="32"/>
      <c r="AT25" s="178"/>
      <c r="AU25" s="178"/>
      <c r="AV25" s="28"/>
      <c r="AW25" s="12" t="s">
        <v>418</v>
      </c>
    </row>
    <row r="26" spans="1:49" ht="33" customHeight="1" x14ac:dyDescent="0.25">
      <c r="A26" s="152"/>
      <c r="B26" s="146"/>
      <c r="C26" s="146"/>
      <c r="D26" s="146"/>
      <c r="E26" s="146"/>
      <c r="F26" s="146"/>
      <c r="G26" s="146"/>
      <c r="H26" s="146"/>
      <c r="I26" s="146"/>
      <c r="J26" s="146"/>
      <c r="K26" s="146"/>
      <c r="L26" s="128"/>
      <c r="M26" s="12" t="s">
        <v>321</v>
      </c>
      <c r="N26" s="32"/>
      <c r="O26" s="13"/>
      <c r="P26" s="13" t="s">
        <v>2</v>
      </c>
      <c r="Q26" s="13"/>
      <c r="R26" s="14"/>
      <c r="S26" s="13"/>
      <c r="T26" s="14" t="s">
        <v>2</v>
      </c>
      <c r="U26" s="22"/>
      <c r="V26" s="14" t="s">
        <v>2</v>
      </c>
      <c r="W26" s="14"/>
      <c r="X26" s="14" t="s">
        <v>2</v>
      </c>
      <c r="Y26" s="14"/>
      <c r="Z26" s="14" t="s">
        <v>2</v>
      </c>
      <c r="AA26" s="14"/>
      <c r="AB26" s="22"/>
      <c r="AC26" s="14" t="s">
        <v>2</v>
      </c>
      <c r="AD26" s="14"/>
      <c r="AE26" s="22"/>
      <c r="AF26" s="14"/>
      <c r="AG26" s="14" t="s">
        <v>2</v>
      </c>
      <c r="AH26" s="14"/>
      <c r="AI26" s="22"/>
      <c r="AJ26" s="14"/>
      <c r="AK26" s="14"/>
      <c r="AL26" s="14"/>
      <c r="AM26" s="22"/>
      <c r="AN26" s="153"/>
      <c r="AO26" s="153"/>
      <c r="AP26" s="153"/>
      <c r="AQ26" s="153"/>
      <c r="AR26" s="153"/>
      <c r="AS26" s="32"/>
      <c r="AT26" s="178"/>
      <c r="AU26" s="178"/>
      <c r="AV26" s="28"/>
      <c r="AW26" s="12" t="s">
        <v>419</v>
      </c>
    </row>
    <row r="27" spans="1:49" ht="33" customHeight="1" x14ac:dyDescent="0.25">
      <c r="A27" s="152" t="s">
        <v>325</v>
      </c>
      <c r="B27" s="146" t="s">
        <v>2</v>
      </c>
      <c r="C27" s="146"/>
      <c r="D27" s="146"/>
      <c r="E27" s="146"/>
      <c r="F27" s="146"/>
      <c r="G27" s="146"/>
      <c r="H27" s="146"/>
      <c r="I27" s="146" t="s">
        <v>2</v>
      </c>
      <c r="J27" s="146"/>
      <c r="K27" s="146"/>
      <c r="L27" s="128"/>
      <c r="M27" s="12" t="s">
        <v>323</v>
      </c>
      <c r="N27" s="32"/>
      <c r="O27" s="13"/>
      <c r="P27" s="13" t="s">
        <v>2</v>
      </c>
      <c r="Q27" s="13"/>
      <c r="R27" s="14"/>
      <c r="S27" s="13"/>
      <c r="T27" s="14" t="s">
        <v>2</v>
      </c>
      <c r="U27" s="22"/>
      <c r="V27" s="14" t="s">
        <v>2</v>
      </c>
      <c r="W27" s="14"/>
      <c r="X27" s="14" t="s">
        <v>2</v>
      </c>
      <c r="Y27" s="14"/>
      <c r="Z27" s="14"/>
      <c r="AA27" s="14" t="s">
        <v>2</v>
      </c>
      <c r="AB27" s="22"/>
      <c r="AC27" s="14" t="s">
        <v>2</v>
      </c>
      <c r="AD27" s="14"/>
      <c r="AE27" s="22"/>
      <c r="AF27" s="14"/>
      <c r="AG27" s="14" t="s">
        <v>2</v>
      </c>
      <c r="AH27" s="14"/>
      <c r="AI27" s="22"/>
      <c r="AJ27" s="14"/>
      <c r="AK27" s="14"/>
      <c r="AL27" s="14"/>
      <c r="AM27" s="22"/>
      <c r="AN27" s="153"/>
      <c r="AO27" s="153"/>
      <c r="AP27" s="153"/>
      <c r="AQ27" s="153"/>
      <c r="AR27" s="153"/>
      <c r="AS27" s="32"/>
      <c r="AT27" s="178"/>
      <c r="AU27" s="178"/>
      <c r="AV27" s="28"/>
      <c r="AW27" s="12" t="s">
        <v>420</v>
      </c>
    </row>
    <row r="28" spans="1:49" ht="33" customHeight="1" x14ac:dyDescent="0.25">
      <c r="A28" s="152"/>
      <c r="B28" s="146"/>
      <c r="C28" s="146"/>
      <c r="D28" s="146"/>
      <c r="E28" s="146"/>
      <c r="F28" s="146"/>
      <c r="G28" s="146"/>
      <c r="H28" s="146"/>
      <c r="I28" s="146"/>
      <c r="J28" s="146"/>
      <c r="K28" s="146"/>
      <c r="L28" s="128"/>
      <c r="M28" s="12" t="s">
        <v>320</v>
      </c>
      <c r="N28" s="32"/>
      <c r="O28" s="13"/>
      <c r="P28" s="13" t="s">
        <v>2</v>
      </c>
      <c r="Q28" s="13"/>
      <c r="R28" s="14"/>
      <c r="S28" s="13"/>
      <c r="T28" s="14" t="s">
        <v>2</v>
      </c>
      <c r="U28" s="22"/>
      <c r="V28" s="14" t="s">
        <v>2</v>
      </c>
      <c r="W28" s="14"/>
      <c r="X28" s="14" t="s">
        <v>2</v>
      </c>
      <c r="Y28" s="14"/>
      <c r="Z28" s="14"/>
      <c r="AA28" s="14" t="s">
        <v>2</v>
      </c>
      <c r="AB28" s="22"/>
      <c r="AC28" s="14" t="s">
        <v>2</v>
      </c>
      <c r="AD28" s="14"/>
      <c r="AE28" s="22"/>
      <c r="AF28" s="14"/>
      <c r="AG28" s="14" t="s">
        <v>2</v>
      </c>
      <c r="AH28" s="14"/>
      <c r="AI28" s="22"/>
      <c r="AJ28" s="14"/>
      <c r="AK28" s="14"/>
      <c r="AL28" s="14"/>
      <c r="AM28" s="22"/>
      <c r="AN28" s="153"/>
      <c r="AO28" s="153"/>
      <c r="AP28" s="153"/>
      <c r="AQ28" s="153"/>
      <c r="AR28" s="153"/>
      <c r="AS28" s="32"/>
      <c r="AT28" s="178"/>
      <c r="AU28" s="178"/>
      <c r="AV28" s="28"/>
      <c r="AW28" s="12" t="s">
        <v>421</v>
      </c>
    </row>
    <row r="29" spans="1:49" ht="33" customHeight="1" x14ac:dyDescent="0.25">
      <c r="A29" s="152"/>
      <c r="B29" s="146"/>
      <c r="C29" s="146"/>
      <c r="D29" s="146"/>
      <c r="E29" s="146"/>
      <c r="F29" s="146"/>
      <c r="G29" s="146"/>
      <c r="H29" s="146"/>
      <c r="I29" s="146"/>
      <c r="J29" s="146"/>
      <c r="K29" s="146"/>
      <c r="L29" s="128"/>
      <c r="M29" s="12" t="s">
        <v>321</v>
      </c>
      <c r="N29" s="32"/>
      <c r="O29" s="13"/>
      <c r="P29" s="13" t="s">
        <v>2</v>
      </c>
      <c r="Q29" s="13"/>
      <c r="R29" s="14"/>
      <c r="S29" s="13"/>
      <c r="T29" s="14" t="s">
        <v>2</v>
      </c>
      <c r="U29" s="22"/>
      <c r="V29" s="14" t="s">
        <v>2</v>
      </c>
      <c r="W29" s="14"/>
      <c r="X29" s="14" t="s">
        <v>2</v>
      </c>
      <c r="Y29" s="14"/>
      <c r="Z29" s="14"/>
      <c r="AA29" s="14" t="s">
        <v>2</v>
      </c>
      <c r="AB29" s="22"/>
      <c r="AC29" s="14" t="s">
        <v>2</v>
      </c>
      <c r="AD29" s="14"/>
      <c r="AE29" s="22"/>
      <c r="AF29" s="14"/>
      <c r="AG29" s="14" t="s">
        <v>2</v>
      </c>
      <c r="AH29" s="14"/>
      <c r="AI29" s="22"/>
      <c r="AJ29" s="14"/>
      <c r="AK29" s="14"/>
      <c r="AL29" s="14"/>
      <c r="AM29" s="22"/>
      <c r="AN29" s="153"/>
      <c r="AO29" s="153"/>
      <c r="AP29" s="153"/>
      <c r="AQ29" s="153"/>
      <c r="AR29" s="153"/>
      <c r="AS29" s="32"/>
      <c r="AT29" s="178"/>
      <c r="AU29" s="178"/>
      <c r="AV29" s="28"/>
      <c r="AW29" s="12" t="s">
        <v>422</v>
      </c>
    </row>
  </sheetData>
  <autoFilter ref="A13:AW29" xr:uid="{00000000-0009-0000-0000-000015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83">
    <mergeCell ref="A1:A4"/>
    <mergeCell ref="B1:AV1"/>
    <mergeCell ref="B2:AV2"/>
    <mergeCell ref="B3:AV3"/>
    <mergeCell ref="B4:AV4"/>
    <mergeCell ref="A13:A15"/>
    <mergeCell ref="B13:B15"/>
    <mergeCell ref="C13:K13"/>
    <mergeCell ref="L13:L15"/>
    <mergeCell ref="M13:M15"/>
    <mergeCell ref="AE13:AE15"/>
    <mergeCell ref="AF13:AH14"/>
    <mergeCell ref="AI13:AI15"/>
    <mergeCell ref="N13:N15"/>
    <mergeCell ref="O13:Q14"/>
    <mergeCell ref="R13:T14"/>
    <mergeCell ref="U13:U15"/>
    <mergeCell ref="V13:W14"/>
    <mergeCell ref="X13:Y14"/>
    <mergeCell ref="F16:F19"/>
    <mergeCell ref="G16:G19"/>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16:A19"/>
    <mergeCell ref="B16:B19"/>
    <mergeCell ref="C16:C19"/>
    <mergeCell ref="D16:D19"/>
    <mergeCell ref="E16:E19"/>
    <mergeCell ref="AN17:AR29"/>
    <mergeCell ref="AT17:AU29"/>
    <mergeCell ref="A20:A23"/>
    <mergeCell ref="B20:B23"/>
    <mergeCell ref="C20:C23"/>
    <mergeCell ref="D20:D23"/>
    <mergeCell ref="E20:E23"/>
    <mergeCell ref="F20:F23"/>
    <mergeCell ref="G20:G23"/>
    <mergeCell ref="H20:H23"/>
    <mergeCell ref="H16:H19"/>
    <mergeCell ref="I16:I19"/>
    <mergeCell ref="J16:J19"/>
    <mergeCell ref="K16:K19"/>
    <mergeCell ref="M16:M17"/>
    <mergeCell ref="N16:N17"/>
    <mergeCell ref="M20:M21"/>
    <mergeCell ref="N20:N21"/>
    <mergeCell ref="A24:A26"/>
    <mergeCell ref="B24:B26"/>
    <mergeCell ref="C24:C26"/>
    <mergeCell ref="D24:D26"/>
    <mergeCell ref="E24:E26"/>
    <mergeCell ref="J24:J26"/>
    <mergeCell ref="K24:K26"/>
    <mergeCell ref="I20:I23"/>
    <mergeCell ref="J20:J23"/>
    <mergeCell ref="K20:K23"/>
    <mergeCell ref="F24:F26"/>
    <mergeCell ref="G24:G26"/>
    <mergeCell ref="H24:H26"/>
    <mergeCell ref="I24:I26"/>
    <mergeCell ref="G27:G29"/>
    <mergeCell ref="H27:H29"/>
    <mergeCell ref="I27:I29"/>
    <mergeCell ref="J27:J29"/>
    <mergeCell ref="K27:K29"/>
    <mergeCell ref="F27:F29"/>
    <mergeCell ref="A27:A29"/>
    <mergeCell ref="B27:B29"/>
    <mergeCell ref="C27:C29"/>
    <mergeCell ref="D27:D29"/>
    <mergeCell ref="E27:E29"/>
  </mergeCells>
  <dataValidations count="3">
    <dataValidation type="list" allowBlank="1" showInputMessage="1" showErrorMessage="1" sqref="AS16 I16:K29 C16:G29" xr:uid="{00000000-0002-0000-1500-000000000000}">
      <formula1>$AY$1</formula1>
    </dataValidation>
    <dataValidation type="list" showInputMessage="1" showErrorMessage="1" sqref="AN16:AQ16 O16:T29 AF16:AH29 V16:AA29 AC16:AD29 AJ16:AL29 AT16:AU16" xr:uid="{00000000-0002-0000-1500-000001000000}">
      <formula1>$AY$1</formula1>
    </dataValidation>
    <dataValidation showInputMessage="1" showErrorMessage="1" sqref="N22:N29 N18:N20 B27 B24 B20 B16 AB16:AB29 AI16:AI29 U16:U29 AE16:AE29 AM16:AM29 N16" xr:uid="{00000000-0002-0000-1500-000002000000}"/>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AW17"/>
  <sheetViews>
    <sheetView showGridLines="0" zoomScale="85" zoomScaleNormal="85" workbookViewId="0">
      <pane xSplit="1" ySplit="15" topLeftCell="B16" activePane="bottomRight" state="frozenSplit"/>
      <selection activeCell="AW22" sqref="AW22"/>
      <selection pane="topRight" activeCell="AW22" sqref="AW22"/>
      <selection pane="bottomLeft" activeCell="AW22" sqref="AW22"/>
      <selection pane="bottomRight" activeCell="A16" sqref="A16:A17"/>
    </sheetView>
  </sheetViews>
  <sheetFormatPr baseColWidth="10" defaultColWidth="9.140625" defaultRowHeight="15" x14ac:dyDescent="0.25"/>
  <cols>
    <col min="1" max="1" width="58.140625" style="123" customWidth="1"/>
    <col min="2" max="2" width="14.85546875" style="124" customWidth="1"/>
    <col min="3" max="3" width="33" style="124" customWidth="1"/>
    <col min="4" max="4" width="34.42578125" style="124" customWidth="1"/>
    <col min="5" max="5" width="14.85546875" style="124" customWidth="1"/>
    <col min="6" max="6" width="16.42578125" style="124" customWidth="1"/>
    <col min="7" max="7" width="25.7109375" style="124" customWidth="1"/>
    <col min="8" max="8" width="32.5703125" style="124" customWidth="1"/>
    <col min="9" max="9" width="12.85546875" style="124" customWidth="1"/>
    <col min="10" max="10" width="14.85546875" style="124" customWidth="1"/>
    <col min="11" max="11" width="16.140625" style="124" customWidth="1"/>
    <col min="12" max="12" width="11.42578125" style="124" customWidth="1"/>
    <col min="13" max="13" width="77.5703125" style="124" customWidth="1"/>
    <col min="14" max="14" width="11.42578125" style="23"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1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170"/>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c r="AW1" s="1" t="s">
        <v>1</v>
      </c>
    </row>
    <row r="2" spans="1:49" s="2" customFormat="1" ht="12.75" x14ac:dyDescent="0.2">
      <c r="A2" s="171"/>
      <c r="B2" s="140" t="s">
        <v>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c r="AW2" s="1" t="s">
        <v>4</v>
      </c>
    </row>
    <row r="3" spans="1:49" s="2" customFormat="1" ht="12.75" x14ac:dyDescent="0.2">
      <c r="A3" s="171"/>
      <c r="B3" s="140" t="s">
        <v>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c r="AW3" s="1" t="s">
        <v>6</v>
      </c>
    </row>
    <row r="4" spans="1:49" s="2" customFormat="1" ht="12.75" x14ac:dyDescent="0.2">
      <c r="A4" s="172"/>
      <c r="B4" s="143" t="s">
        <v>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1" t="s">
        <v>8</v>
      </c>
    </row>
    <row r="5" spans="1:49" s="2" customFormat="1" ht="12.75" x14ac:dyDescent="0.2">
      <c r="A5" s="118"/>
      <c r="B5" s="119"/>
      <c r="C5" s="119"/>
      <c r="D5" s="119"/>
      <c r="E5" s="119"/>
      <c r="F5" s="119"/>
      <c r="G5" s="119"/>
      <c r="H5" s="119"/>
      <c r="I5" s="119"/>
      <c r="J5" s="119"/>
      <c r="K5" s="119"/>
      <c r="L5" s="119"/>
      <c r="M5" s="119"/>
      <c r="N5" s="18"/>
    </row>
    <row r="6" spans="1:49" s="2" customFormat="1" ht="12.75" x14ac:dyDescent="0.2">
      <c r="A6" s="11" t="s">
        <v>9</v>
      </c>
      <c r="B6" s="120"/>
      <c r="C6" s="120"/>
      <c r="D6" s="120"/>
      <c r="E6" s="120"/>
      <c r="F6" s="119"/>
      <c r="G6" s="119"/>
      <c r="H6" s="119"/>
      <c r="I6" s="119"/>
      <c r="J6" s="119"/>
      <c r="K6" s="119"/>
      <c r="L6" s="119"/>
      <c r="M6" s="119"/>
      <c r="N6" s="18"/>
    </row>
    <row r="7" spans="1:49" s="2" customFormat="1" ht="12.75" x14ac:dyDescent="0.2">
      <c r="A7" s="136" t="s">
        <v>344</v>
      </c>
      <c r="B7" s="121"/>
      <c r="C7" s="121"/>
      <c r="D7" s="121"/>
      <c r="E7" s="121"/>
      <c r="F7" s="119"/>
      <c r="G7" s="119"/>
      <c r="H7" s="119"/>
      <c r="I7" s="119"/>
      <c r="J7" s="119"/>
      <c r="K7" s="119"/>
      <c r="L7" s="119"/>
      <c r="M7" s="119"/>
      <c r="N7" s="18"/>
    </row>
    <row r="8" spans="1:49" s="2" customFormat="1" ht="12.75" x14ac:dyDescent="0.2">
      <c r="A8" s="20"/>
      <c r="B8" s="121"/>
      <c r="C8" s="121"/>
      <c r="D8" s="121"/>
      <c r="E8" s="121"/>
      <c r="F8" s="119"/>
      <c r="G8" s="119"/>
      <c r="H8" s="119"/>
      <c r="I8" s="119"/>
      <c r="J8" s="119"/>
      <c r="K8" s="119"/>
      <c r="L8" s="119"/>
      <c r="M8" s="119"/>
      <c r="N8" s="18"/>
    </row>
    <row r="9" spans="1:49" s="2" customFormat="1" ht="12.75" x14ac:dyDescent="0.2">
      <c r="A9" s="20" t="s">
        <v>10</v>
      </c>
      <c r="B9" s="121"/>
      <c r="C9" s="121"/>
      <c r="D9" s="121"/>
      <c r="E9" s="121"/>
      <c r="F9" s="119"/>
      <c r="G9" s="119"/>
      <c r="H9" s="119"/>
      <c r="I9" s="119"/>
      <c r="J9" s="119"/>
      <c r="K9" s="119"/>
      <c r="L9" s="119"/>
      <c r="M9" s="119"/>
      <c r="N9" s="18"/>
    </row>
    <row r="10" spans="1:49" s="2" customFormat="1" ht="12.75" x14ac:dyDescent="0.2">
      <c r="A10" s="17" t="s">
        <v>11</v>
      </c>
      <c r="B10" s="121"/>
      <c r="C10" s="121"/>
      <c r="D10" s="121"/>
      <c r="E10" s="121"/>
      <c r="F10" s="119"/>
      <c r="G10" s="119"/>
      <c r="H10" s="119"/>
      <c r="I10" s="119"/>
      <c r="J10" s="119"/>
      <c r="K10" s="119"/>
      <c r="L10" s="119"/>
      <c r="M10" s="119"/>
      <c r="N10" s="18"/>
    </row>
    <row r="11" spans="1:49" s="2" customFormat="1" ht="12.75" x14ac:dyDescent="0.2">
      <c r="A11" s="20" t="s">
        <v>345</v>
      </c>
      <c r="B11" s="121"/>
      <c r="C11" s="121"/>
      <c r="D11" s="121"/>
      <c r="E11" s="121"/>
      <c r="F11" s="119"/>
      <c r="G11" s="119"/>
      <c r="H11" s="119"/>
      <c r="I11" s="119"/>
      <c r="J11" s="119"/>
      <c r="K11" s="119"/>
      <c r="L11" s="119"/>
      <c r="M11" s="119"/>
      <c r="N11" s="18"/>
    </row>
    <row r="12" spans="1:49" s="2" customFormat="1" ht="12.75" x14ac:dyDescent="0.2">
      <c r="A12" s="29" t="s">
        <v>535</v>
      </c>
      <c r="B12" s="122"/>
      <c r="C12" s="122"/>
      <c r="D12" s="122"/>
      <c r="E12" s="122"/>
      <c r="F12" s="119"/>
      <c r="G12" s="119"/>
      <c r="H12" s="119"/>
      <c r="I12" s="119"/>
      <c r="J12" s="119"/>
      <c r="K12" s="119"/>
      <c r="L12" s="119"/>
      <c r="M12" s="119"/>
      <c r="N12" s="18"/>
    </row>
    <row r="13" spans="1:49" s="11" customFormat="1" ht="30.75" customHeight="1" x14ac:dyDescent="0.2">
      <c r="A13" s="164" t="s">
        <v>13</v>
      </c>
      <c r="B13" s="154" t="s">
        <v>13</v>
      </c>
      <c r="C13" s="166" t="s">
        <v>14</v>
      </c>
      <c r="D13" s="167"/>
      <c r="E13" s="167"/>
      <c r="F13" s="167"/>
      <c r="G13" s="167"/>
      <c r="H13" s="167"/>
      <c r="I13" s="167"/>
      <c r="J13" s="167"/>
      <c r="K13" s="168"/>
      <c r="L13" s="169"/>
      <c r="M13" s="155" t="s">
        <v>15</v>
      </c>
      <c r="N13" s="162"/>
      <c r="O13" s="163" t="s">
        <v>16</v>
      </c>
      <c r="P13" s="163"/>
      <c r="Q13" s="163"/>
      <c r="R13" s="164" t="s">
        <v>97</v>
      </c>
      <c r="S13" s="164"/>
      <c r="T13" s="164"/>
      <c r="U13" s="165"/>
      <c r="V13" s="164" t="s">
        <v>18</v>
      </c>
      <c r="W13" s="164"/>
      <c r="X13" s="164" t="s">
        <v>19</v>
      </c>
      <c r="Y13" s="164"/>
      <c r="Z13" s="163" t="s">
        <v>20</v>
      </c>
      <c r="AA13" s="163"/>
      <c r="AB13" s="162"/>
      <c r="AC13" s="174" t="s">
        <v>21</v>
      </c>
      <c r="AD13" s="175"/>
      <c r="AE13" s="165"/>
      <c r="AF13" s="155" t="s">
        <v>22</v>
      </c>
      <c r="AG13" s="156"/>
      <c r="AH13" s="157"/>
      <c r="AI13" s="165"/>
      <c r="AJ13" s="155" t="s">
        <v>23</v>
      </c>
      <c r="AK13" s="156"/>
      <c r="AL13" s="157"/>
      <c r="AM13" s="165"/>
      <c r="AN13" s="154" t="s">
        <v>24</v>
      </c>
      <c r="AO13" s="154"/>
      <c r="AP13" s="154" t="s">
        <v>25</v>
      </c>
      <c r="AQ13" s="154"/>
      <c r="AR13" s="154" t="s">
        <v>26</v>
      </c>
      <c r="AS13" s="26"/>
      <c r="AT13" s="154" t="s">
        <v>28</v>
      </c>
      <c r="AU13" s="154"/>
      <c r="AV13" s="27"/>
      <c r="AW13" s="154" t="s">
        <v>29</v>
      </c>
    </row>
    <row r="14" spans="1:49" s="11" customFormat="1" ht="12.75" x14ac:dyDescent="0.2">
      <c r="A14" s="164"/>
      <c r="B14" s="154"/>
      <c r="C14" s="154" t="s">
        <v>30</v>
      </c>
      <c r="D14" s="154"/>
      <c r="E14" s="154"/>
      <c r="F14" s="154"/>
      <c r="G14" s="154"/>
      <c r="H14" s="154"/>
      <c r="I14" s="154" t="s">
        <v>31</v>
      </c>
      <c r="J14" s="154" t="s">
        <v>32</v>
      </c>
      <c r="K14" s="154" t="s">
        <v>33</v>
      </c>
      <c r="L14" s="169"/>
      <c r="M14" s="161"/>
      <c r="N14" s="162"/>
      <c r="O14" s="163"/>
      <c r="P14" s="163"/>
      <c r="Q14" s="163"/>
      <c r="R14" s="164"/>
      <c r="S14" s="164"/>
      <c r="T14" s="164"/>
      <c r="U14" s="165"/>
      <c r="V14" s="164"/>
      <c r="W14" s="164"/>
      <c r="X14" s="164"/>
      <c r="Y14" s="164"/>
      <c r="Z14" s="163"/>
      <c r="AA14" s="163"/>
      <c r="AB14" s="162"/>
      <c r="AC14" s="176"/>
      <c r="AD14" s="177"/>
      <c r="AE14" s="165"/>
      <c r="AF14" s="158"/>
      <c r="AG14" s="159"/>
      <c r="AH14" s="160"/>
      <c r="AI14" s="165"/>
      <c r="AJ14" s="158"/>
      <c r="AK14" s="159"/>
      <c r="AL14" s="160"/>
      <c r="AM14" s="165"/>
      <c r="AN14" s="154"/>
      <c r="AO14" s="154"/>
      <c r="AP14" s="154"/>
      <c r="AQ14" s="154"/>
      <c r="AR14" s="154"/>
      <c r="AS14" s="26"/>
      <c r="AT14" s="154"/>
      <c r="AU14" s="154"/>
      <c r="AV14" s="27"/>
      <c r="AW14" s="154"/>
    </row>
    <row r="15" spans="1:49" s="11" customFormat="1" ht="40.5" customHeight="1" x14ac:dyDescent="0.2">
      <c r="A15" s="164"/>
      <c r="B15" s="154"/>
      <c r="C15" s="9" t="s">
        <v>38</v>
      </c>
      <c r="D15" s="9" t="s">
        <v>39</v>
      </c>
      <c r="E15" s="9" t="s">
        <v>35</v>
      </c>
      <c r="F15" s="9" t="s">
        <v>40</v>
      </c>
      <c r="G15" s="9" t="s">
        <v>41</v>
      </c>
      <c r="H15" s="9" t="s">
        <v>42</v>
      </c>
      <c r="I15" s="173"/>
      <c r="J15" s="173"/>
      <c r="K15" s="173"/>
      <c r="L15" s="169"/>
      <c r="M15" s="158"/>
      <c r="N15" s="162"/>
      <c r="O15" s="9" t="s">
        <v>43</v>
      </c>
      <c r="P15" s="9" t="s">
        <v>36</v>
      </c>
      <c r="Q15" s="9" t="s">
        <v>37</v>
      </c>
      <c r="R15" s="9" t="s">
        <v>43</v>
      </c>
      <c r="S15" s="9" t="s">
        <v>36</v>
      </c>
      <c r="T15" s="9" t="s">
        <v>37</v>
      </c>
      <c r="U15" s="165"/>
      <c r="V15" s="9" t="s">
        <v>36</v>
      </c>
      <c r="W15" s="9" t="s">
        <v>37</v>
      </c>
      <c r="X15" s="9" t="s">
        <v>36</v>
      </c>
      <c r="Y15" s="9" t="s">
        <v>37</v>
      </c>
      <c r="Z15" s="9" t="s">
        <v>36</v>
      </c>
      <c r="AA15" s="9" t="s">
        <v>37</v>
      </c>
      <c r="AB15" s="162"/>
      <c r="AC15" s="9" t="s">
        <v>36</v>
      </c>
      <c r="AD15" s="9" t="s">
        <v>37</v>
      </c>
      <c r="AE15" s="165"/>
      <c r="AF15" s="9" t="s">
        <v>43</v>
      </c>
      <c r="AG15" s="9" t="s">
        <v>36</v>
      </c>
      <c r="AH15" s="9" t="s">
        <v>37</v>
      </c>
      <c r="AI15" s="165"/>
      <c r="AJ15" s="9" t="s">
        <v>43</v>
      </c>
      <c r="AK15" s="9" t="s">
        <v>36</v>
      </c>
      <c r="AL15" s="9" t="s">
        <v>37</v>
      </c>
      <c r="AM15" s="165"/>
      <c r="AN15" s="10" t="s">
        <v>36</v>
      </c>
      <c r="AO15" s="10" t="s">
        <v>37</v>
      </c>
      <c r="AP15" s="10" t="s">
        <v>36</v>
      </c>
      <c r="AQ15" s="10" t="s">
        <v>37</v>
      </c>
      <c r="AR15" s="40" t="s">
        <v>44</v>
      </c>
      <c r="AS15" s="19"/>
      <c r="AT15" s="9" t="s">
        <v>36</v>
      </c>
      <c r="AU15" s="9" t="s">
        <v>37</v>
      </c>
      <c r="AV15" s="27"/>
      <c r="AW15" s="173"/>
    </row>
    <row r="16" spans="1:49" ht="33" customHeight="1" x14ac:dyDescent="0.25">
      <c r="A16" s="152" t="s">
        <v>237</v>
      </c>
      <c r="B16" s="146" t="s">
        <v>2</v>
      </c>
      <c r="C16" s="146"/>
      <c r="D16" s="146"/>
      <c r="E16" s="146"/>
      <c r="F16" s="146"/>
      <c r="G16" s="146"/>
      <c r="H16" s="146"/>
      <c r="I16" s="146"/>
      <c r="J16" s="146" t="s">
        <v>2</v>
      </c>
      <c r="K16" s="146"/>
      <c r="L16" s="128"/>
      <c r="M16" s="147" t="s">
        <v>238</v>
      </c>
      <c r="N16" s="151"/>
      <c r="O16" s="13"/>
      <c r="P16" s="13" t="s">
        <v>2</v>
      </c>
      <c r="Q16" s="13"/>
      <c r="R16" s="14"/>
      <c r="S16" s="13"/>
      <c r="T16" s="14" t="s">
        <v>2</v>
      </c>
      <c r="U16" s="22"/>
      <c r="V16" s="14" t="s">
        <v>2</v>
      </c>
      <c r="W16" s="14"/>
      <c r="X16" s="14" t="s">
        <v>2</v>
      </c>
      <c r="Y16" s="14"/>
      <c r="Z16" s="14" t="s">
        <v>2</v>
      </c>
      <c r="AA16" s="14"/>
      <c r="AB16" s="22"/>
      <c r="AC16" s="14" t="s">
        <v>2</v>
      </c>
      <c r="AD16" s="14"/>
      <c r="AE16" s="22"/>
      <c r="AF16" s="14"/>
      <c r="AG16" s="14" t="s">
        <v>2</v>
      </c>
      <c r="AH16" s="14"/>
      <c r="AI16" s="22"/>
      <c r="AJ16" s="14"/>
      <c r="AK16" s="14"/>
      <c r="AL16" s="14"/>
      <c r="AM16" s="22"/>
      <c r="AN16" s="14" t="s">
        <v>2</v>
      </c>
      <c r="AO16" s="14"/>
      <c r="AP16" s="14"/>
      <c r="AQ16" s="14" t="s">
        <v>2</v>
      </c>
      <c r="AR16" s="14"/>
      <c r="AS16" s="32"/>
      <c r="AT16" s="14"/>
      <c r="AU16" s="14"/>
      <c r="AV16" s="28"/>
      <c r="AW16" s="15" t="s">
        <v>409</v>
      </c>
    </row>
    <row r="17" spans="1:49" ht="33" customHeight="1" x14ac:dyDescent="0.25">
      <c r="A17" s="152"/>
      <c r="B17" s="146"/>
      <c r="C17" s="146"/>
      <c r="D17" s="146"/>
      <c r="E17" s="146"/>
      <c r="F17" s="146"/>
      <c r="G17" s="146"/>
      <c r="H17" s="146"/>
      <c r="I17" s="146"/>
      <c r="J17" s="146"/>
      <c r="K17" s="146"/>
      <c r="L17" s="128"/>
      <c r="M17" s="148"/>
      <c r="N17" s="151"/>
      <c r="O17" s="13"/>
      <c r="P17" s="13" t="s">
        <v>2</v>
      </c>
      <c r="Q17" s="13"/>
      <c r="R17" s="14"/>
      <c r="S17" s="13"/>
      <c r="T17" s="14" t="s">
        <v>2</v>
      </c>
      <c r="U17" s="22"/>
      <c r="V17" s="14" t="s">
        <v>2</v>
      </c>
      <c r="W17" s="14"/>
      <c r="X17" s="14" t="s">
        <v>2</v>
      </c>
      <c r="Y17" s="14"/>
      <c r="Z17" s="14" t="s">
        <v>2</v>
      </c>
      <c r="AA17" s="14"/>
      <c r="AB17" s="22"/>
      <c r="AC17" s="14" t="s">
        <v>2</v>
      </c>
      <c r="AD17" s="14"/>
      <c r="AE17" s="22"/>
      <c r="AF17" s="14"/>
      <c r="AG17" s="14" t="s">
        <v>2</v>
      </c>
      <c r="AH17" s="14"/>
      <c r="AI17" s="22"/>
      <c r="AJ17" s="14"/>
      <c r="AK17" s="14"/>
      <c r="AL17" s="14"/>
      <c r="AM17" s="22"/>
      <c r="AN17" s="153"/>
      <c r="AO17" s="153"/>
      <c r="AP17" s="153"/>
      <c r="AQ17" s="153"/>
      <c r="AR17" s="153"/>
      <c r="AS17" s="32"/>
      <c r="AT17" s="178"/>
      <c r="AU17" s="178"/>
      <c r="AV17" s="28"/>
      <c r="AW17" s="15" t="s">
        <v>409</v>
      </c>
    </row>
  </sheetData>
  <autoFilter ref="A13:AW17" xr:uid="{00000000-0009-0000-0000-000016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48">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J16:J17"/>
    <mergeCell ref="A16:A17"/>
    <mergeCell ref="B16:B17"/>
    <mergeCell ref="C16:C17"/>
    <mergeCell ref="D16:D17"/>
    <mergeCell ref="E16:E17"/>
    <mergeCell ref="F16:F17"/>
    <mergeCell ref="G16:G17"/>
    <mergeCell ref="H16:H17"/>
    <mergeCell ref="I16:I17"/>
    <mergeCell ref="K16:K17"/>
    <mergeCell ref="M16:M17"/>
    <mergeCell ref="N16:N17"/>
    <mergeCell ref="AN17:AR17"/>
    <mergeCell ref="AT17:AU17"/>
  </mergeCells>
  <dataValidations count="3">
    <dataValidation showInputMessage="1" showErrorMessage="1" sqref="AN17 B16 AB16:AB17 AI16:AI17 U16:U17 AE16:AE17 AM16:AM17 N16" xr:uid="{00000000-0002-0000-1600-000000000000}"/>
    <dataValidation type="list" showInputMessage="1" showErrorMessage="1" sqref="AN16:AQ16 O16:T17 AF16:AH17 V16:AA17 AC16:AD17 AJ16:AL17 AT16:AU16" xr:uid="{00000000-0002-0000-1600-000001000000}">
      <formula1>$AY$1</formula1>
    </dataValidation>
    <dataValidation type="list" allowBlank="1" showInputMessage="1" showErrorMessage="1" sqref="AS16 I16:K17 C16:G17" xr:uid="{00000000-0002-0000-1600-000002000000}">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AY46"/>
  <sheetViews>
    <sheetView showGridLines="0" topLeftCell="A17" zoomScale="80" zoomScaleNormal="80" workbookViewId="0">
      <pane xSplit="3" ySplit="3" topLeftCell="D20" activePane="bottomRight" state="frozenSplit"/>
      <selection activeCell="G57" sqref="G57"/>
      <selection pane="topRight" activeCell="G57" sqref="G57"/>
      <selection pane="bottomLeft" activeCell="G57" sqref="G57"/>
      <selection pane="bottomRight" activeCell="G57" sqref="G57"/>
    </sheetView>
  </sheetViews>
  <sheetFormatPr baseColWidth="10" defaultColWidth="9.140625" defaultRowHeight="15" x14ac:dyDescent="0.25"/>
  <cols>
    <col min="1" max="1" width="11.28515625" customWidth="1"/>
    <col min="2" max="2" width="34.42578125" customWidth="1"/>
    <col min="3" max="3" width="16.140625" customWidth="1"/>
    <col min="4" max="4" width="11.42578125" style="97" customWidth="1"/>
    <col min="5" max="6" width="11.42578125" style="98" customWidth="1"/>
    <col min="7" max="41" width="11.42578125" customWidth="1"/>
    <col min="42" max="43" width="13.140625" hidden="1" customWidth="1"/>
    <col min="44" max="45" width="15.5703125" hidden="1" customWidth="1"/>
    <col min="46" max="46" width="12.5703125" hidden="1" customWidth="1"/>
    <col min="47" max="47" width="11.28515625" hidden="1" customWidth="1"/>
    <col min="48" max="49" width="16.5703125" hidden="1" customWidth="1"/>
    <col min="50" max="242" width="11.42578125" customWidth="1"/>
  </cols>
  <sheetData>
    <row r="1" spans="1:51" s="2" customFormat="1" ht="13.5" hidden="1" thickBot="1" x14ac:dyDescent="0.25">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Y1" s="2" t="s">
        <v>2</v>
      </c>
    </row>
    <row r="2" spans="1:51" s="2" customFormat="1" ht="13.5" hidden="1" thickBot="1" x14ac:dyDescent="0.25">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row>
    <row r="3" spans="1:51" s="2" customFormat="1" ht="13.5" hidden="1" thickBot="1" x14ac:dyDescent="0.25">
      <c r="A3" s="275"/>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row>
    <row r="4" spans="1:51" s="2" customFormat="1" ht="13.5" hidden="1" thickBot="1" x14ac:dyDescent="0.25">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row>
    <row r="5" spans="1:51" s="2" customFormat="1" ht="13.5" hidden="1" thickBot="1" x14ac:dyDescent="0.25">
      <c r="D5" s="45"/>
      <c r="E5" s="46"/>
      <c r="F5" s="46"/>
    </row>
    <row r="6" spans="1:51" s="2" customFormat="1" ht="13.5" hidden="1" thickBot="1" x14ac:dyDescent="0.25">
      <c r="D6" s="45"/>
      <c r="E6" s="46"/>
      <c r="F6" s="46"/>
    </row>
    <row r="7" spans="1:51" s="2" customFormat="1" ht="13.5" hidden="1" thickBot="1" x14ac:dyDescent="0.25">
      <c r="D7" s="45"/>
      <c r="E7" s="46"/>
      <c r="F7" s="46"/>
    </row>
    <row r="8" spans="1:51" s="2" customFormat="1" ht="13.5" hidden="1" thickBot="1" x14ac:dyDescent="0.25">
      <c r="D8" s="45"/>
      <c r="E8" s="46"/>
      <c r="F8" s="46"/>
    </row>
    <row r="9" spans="1:51" s="2" customFormat="1" ht="13.5" hidden="1" thickBot="1" x14ac:dyDescent="0.25">
      <c r="D9" s="45"/>
      <c r="E9" s="46"/>
      <c r="F9" s="46"/>
    </row>
    <row r="10" spans="1:51" s="2" customFormat="1" ht="16.5" hidden="1" customHeight="1" x14ac:dyDescent="0.2">
      <c r="A10" s="4"/>
      <c r="B10" s="4"/>
      <c r="D10" s="45"/>
      <c r="E10" s="46"/>
      <c r="F10" s="46"/>
    </row>
    <row r="11" spans="1:51" s="2" customFormat="1" ht="19.5" hidden="1" customHeight="1" x14ac:dyDescent="0.2">
      <c r="A11" s="5"/>
      <c r="B11" s="5"/>
      <c r="D11" s="45"/>
      <c r="E11" s="46"/>
      <c r="F11" s="46"/>
    </row>
    <row r="12" spans="1:51" s="2" customFormat="1" ht="28.5" hidden="1" customHeight="1" x14ac:dyDescent="0.2">
      <c r="A12" s="7"/>
      <c r="B12" s="7"/>
      <c r="D12" s="45"/>
      <c r="E12" s="46"/>
      <c r="F12" s="46"/>
    </row>
    <row r="13" spans="1:51" s="2" customFormat="1" ht="28.5" hidden="1" customHeight="1" x14ac:dyDescent="0.2">
      <c r="A13" s="6"/>
      <c r="B13" s="6"/>
      <c r="D13" s="45"/>
      <c r="E13" s="46"/>
      <c r="F13" s="46"/>
      <c r="AX13" s="2" t="s">
        <v>111</v>
      </c>
    </row>
    <row r="14" spans="1:51" s="2" customFormat="1" ht="28.5" hidden="1" customHeight="1" x14ac:dyDescent="0.2">
      <c r="A14" s="6"/>
      <c r="B14" s="6"/>
      <c r="D14" s="45"/>
      <c r="E14" s="46"/>
      <c r="F14" s="46"/>
    </row>
    <row r="15" spans="1:51" s="2" customFormat="1" ht="28.5" hidden="1" customHeight="1" x14ac:dyDescent="0.2">
      <c r="A15" s="6"/>
      <c r="B15" s="6"/>
      <c r="D15" s="45"/>
      <c r="E15" s="46"/>
      <c r="F15" s="46"/>
    </row>
    <row r="16" spans="1:51" s="2" customFormat="1" ht="28.5" hidden="1" customHeight="1" x14ac:dyDescent="0.2">
      <c r="A16" s="8"/>
      <c r="B16" s="8"/>
      <c r="D16" s="45"/>
      <c r="E16" s="46"/>
      <c r="F16" s="46"/>
    </row>
    <row r="17" spans="1:49" s="11" customFormat="1" ht="20.25" customHeight="1" x14ac:dyDescent="0.2">
      <c r="A17" s="277" t="s">
        <v>112</v>
      </c>
      <c r="B17" s="278"/>
      <c r="C17" s="279"/>
      <c r="D17" s="283" t="s">
        <v>113</v>
      </c>
      <c r="E17" s="284" t="s">
        <v>114</v>
      </c>
      <c r="F17" s="285" t="s">
        <v>115</v>
      </c>
      <c r="G17" s="266" t="s">
        <v>16</v>
      </c>
      <c r="H17" s="267"/>
      <c r="I17" s="286"/>
      <c r="J17" s="287" t="s">
        <v>17</v>
      </c>
      <c r="K17" s="288"/>
      <c r="L17" s="291" t="s">
        <v>116</v>
      </c>
      <c r="M17" s="292"/>
      <c r="N17" s="293"/>
      <c r="O17" s="297" t="s">
        <v>117</v>
      </c>
      <c r="P17" s="297"/>
      <c r="Q17" s="297"/>
      <c r="R17" s="239" t="s">
        <v>18</v>
      </c>
      <c r="S17" s="231"/>
      <c r="T17" s="234" t="s">
        <v>118</v>
      </c>
      <c r="U17" s="273"/>
      <c r="V17" s="230" t="s">
        <v>19</v>
      </c>
      <c r="W17" s="231"/>
      <c r="X17" s="234" t="s">
        <v>119</v>
      </c>
      <c r="Y17" s="273"/>
      <c r="Z17" s="230" t="s">
        <v>20</v>
      </c>
      <c r="AA17" s="231"/>
      <c r="AB17" s="234" t="s">
        <v>120</v>
      </c>
      <c r="AC17" s="235"/>
      <c r="AD17" s="238"/>
      <c r="AE17" s="239" t="s">
        <v>21</v>
      </c>
      <c r="AF17" s="240"/>
      <c r="AG17" s="229"/>
      <c r="AH17" s="266" t="s">
        <v>22</v>
      </c>
      <c r="AI17" s="267"/>
      <c r="AJ17" s="268"/>
      <c r="AK17" s="229"/>
      <c r="AL17" s="266" t="s">
        <v>23</v>
      </c>
      <c r="AM17" s="267"/>
      <c r="AN17" s="268"/>
      <c r="AO17" s="229"/>
      <c r="AP17" s="271" t="s">
        <v>24</v>
      </c>
      <c r="AQ17" s="228"/>
      <c r="AR17" s="228" t="s">
        <v>25</v>
      </c>
      <c r="AS17" s="228"/>
      <c r="AT17" s="228" t="s">
        <v>26</v>
      </c>
      <c r="AU17" s="228"/>
      <c r="AV17" s="243" t="s">
        <v>27</v>
      </c>
      <c r="AW17" s="244"/>
    </row>
    <row r="18" spans="1:49" s="11" customFormat="1" ht="27.75" customHeight="1" x14ac:dyDescent="0.2">
      <c r="A18" s="280"/>
      <c r="B18" s="281"/>
      <c r="C18" s="282"/>
      <c r="D18" s="283"/>
      <c r="E18" s="284"/>
      <c r="F18" s="285"/>
      <c r="G18" s="269"/>
      <c r="H18" s="159"/>
      <c r="I18" s="160"/>
      <c r="J18" s="289"/>
      <c r="K18" s="290"/>
      <c r="L18" s="294"/>
      <c r="M18" s="295"/>
      <c r="N18" s="296"/>
      <c r="O18" s="298"/>
      <c r="P18" s="298"/>
      <c r="Q18" s="298"/>
      <c r="R18" s="241"/>
      <c r="S18" s="233"/>
      <c r="T18" s="236"/>
      <c r="U18" s="274"/>
      <c r="V18" s="232"/>
      <c r="W18" s="233"/>
      <c r="X18" s="236"/>
      <c r="Y18" s="274"/>
      <c r="Z18" s="232"/>
      <c r="AA18" s="233"/>
      <c r="AB18" s="236"/>
      <c r="AC18" s="237"/>
      <c r="AD18" s="238"/>
      <c r="AE18" s="241"/>
      <c r="AF18" s="242"/>
      <c r="AG18" s="229"/>
      <c r="AH18" s="269"/>
      <c r="AI18" s="159"/>
      <c r="AJ18" s="270"/>
      <c r="AK18" s="229"/>
      <c r="AL18" s="269"/>
      <c r="AM18" s="159"/>
      <c r="AN18" s="270"/>
      <c r="AO18" s="229"/>
      <c r="AP18" s="272"/>
      <c r="AQ18" s="154"/>
      <c r="AR18" s="154"/>
      <c r="AS18" s="154"/>
      <c r="AT18" s="154"/>
      <c r="AU18" s="154"/>
      <c r="AV18" s="245"/>
      <c r="AW18" s="246"/>
    </row>
    <row r="19" spans="1:49" s="11" customFormat="1" ht="34.5" customHeight="1" thickBot="1" x14ac:dyDescent="0.25">
      <c r="A19" s="280"/>
      <c r="B19" s="281"/>
      <c r="C19" s="282"/>
      <c r="D19" s="283"/>
      <c r="E19" s="284"/>
      <c r="F19" s="285"/>
      <c r="G19" s="48" t="s">
        <v>43</v>
      </c>
      <c r="H19" s="9" t="s">
        <v>36</v>
      </c>
      <c r="I19" s="9" t="s">
        <v>37</v>
      </c>
      <c r="J19" s="49" t="s">
        <v>36</v>
      </c>
      <c r="K19" s="49" t="s">
        <v>37</v>
      </c>
      <c r="L19" s="9" t="s">
        <v>43</v>
      </c>
      <c r="M19" s="9" t="s">
        <v>36</v>
      </c>
      <c r="N19" s="50" t="s">
        <v>37</v>
      </c>
      <c r="O19" s="51" t="s">
        <v>121</v>
      </c>
      <c r="P19" s="49" t="s">
        <v>122</v>
      </c>
      <c r="Q19" s="52" t="s">
        <v>123</v>
      </c>
      <c r="R19" s="48" t="s">
        <v>36</v>
      </c>
      <c r="S19" s="9" t="s">
        <v>37</v>
      </c>
      <c r="T19" s="49" t="s">
        <v>36</v>
      </c>
      <c r="U19" s="49" t="s">
        <v>37</v>
      </c>
      <c r="V19" s="9" t="s">
        <v>36</v>
      </c>
      <c r="W19" s="9" t="s">
        <v>37</v>
      </c>
      <c r="X19" s="49" t="s">
        <v>36</v>
      </c>
      <c r="Y19" s="49" t="s">
        <v>37</v>
      </c>
      <c r="Z19" s="9" t="s">
        <v>36</v>
      </c>
      <c r="AA19" s="9" t="s">
        <v>37</v>
      </c>
      <c r="AB19" s="49" t="s">
        <v>36</v>
      </c>
      <c r="AC19" s="53" t="s">
        <v>37</v>
      </c>
      <c r="AD19" s="238"/>
      <c r="AE19" s="54" t="s">
        <v>36</v>
      </c>
      <c r="AF19" s="55" t="s">
        <v>37</v>
      </c>
      <c r="AG19" s="229"/>
      <c r="AH19" s="54" t="s">
        <v>43</v>
      </c>
      <c r="AI19" s="56" t="s">
        <v>36</v>
      </c>
      <c r="AJ19" s="55" t="s">
        <v>37</v>
      </c>
      <c r="AK19" s="229"/>
      <c r="AL19" s="54" t="s">
        <v>43</v>
      </c>
      <c r="AM19" s="56" t="s">
        <v>36</v>
      </c>
      <c r="AN19" s="55" t="s">
        <v>37</v>
      </c>
      <c r="AO19" s="229"/>
      <c r="AP19" s="47" t="s">
        <v>36</v>
      </c>
      <c r="AQ19" s="10" t="s">
        <v>37</v>
      </c>
      <c r="AR19" s="10" t="s">
        <v>36</v>
      </c>
      <c r="AS19" s="10" t="s">
        <v>37</v>
      </c>
      <c r="AT19" s="247" t="s">
        <v>44</v>
      </c>
      <c r="AU19" s="247"/>
      <c r="AV19" s="21" t="s">
        <v>36</v>
      </c>
      <c r="AW19" s="57" t="s">
        <v>37</v>
      </c>
    </row>
    <row r="20" spans="1:49" s="2" customFormat="1" ht="53.25" customHeight="1" x14ac:dyDescent="0.2">
      <c r="A20" s="248" t="s">
        <v>124</v>
      </c>
      <c r="B20" s="251" t="s">
        <v>125</v>
      </c>
      <c r="C20" s="252">
        <f>+'[1]P. CONTRATACION'!C24</f>
        <v>4</v>
      </c>
      <c r="D20" s="253">
        <f>SUM(C20:C37)</f>
        <v>28</v>
      </c>
      <c r="E20" s="256">
        <f>C20/$D$20</f>
        <v>0.14285714285714285</v>
      </c>
      <c r="F20" s="257">
        <f>(C20+C23+C26+C29+C32+C35)/$C$39</f>
        <v>1</v>
      </c>
      <c r="G20" s="58">
        <f>'[1]P. CONTRATACION'!J24</f>
        <v>0</v>
      </c>
      <c r="H20" s="34">
        <f>'[1]P. CONTRATACION'!K24</f>
        <v>4</v>
      </c>
      <c r="I20" s="34">
        <f>'[1]P. CONTRATACION'!L24</f>
        <v>0</v>
      </c>
      <c r="J20" s="59">
        <f>'[1]P. CONTRATACION'!M24</f>
        <v>4</v>
      </c>
      <c r="K20" s="59">
        <f>'[1]P. CONTRATACION'!N24</f>
        <v>0</v>
      </c>
      <c r="L20" s="34">
        <f>'[1]P. CONTRATACION'!O24</f>
        <v>0</v>
      </c>
      <c r="M20" s="34">
        <f>'[1]P. CONTRATACION'!P24</f>
        <v>2</v>
      </c>
      <c r="N20" s="60">
        <f>'[1]P. CONTRATACION'!Q24</f>
        <v>2</v>
      </c>
      <c r="O20" s="260">
        <f>L22+L25+L28+L31+L34+L37</f>
        <v>0</v>
      </c>
      <c r="P20" s="263">
        <f>M22+M25+M28+M31+M34+M37</f>
        <v>0.13664596273291926</v>
      </c>
      <c r="Q20" s="225">
        <f>N22+N25+N28+N31+N34+N37</f>
        <v>0.15527950310559005</v>
      </c>
      <c r="R20" s="61">
        <f>'[1]P. CONTRATACION'!S24</f>
        <v>4</v>
      </c>
      <c r="S20" s="34">
        <f>'[1]P. CONTRATACION'!T24</f>
        <v>0</v>
      </c>
      <c r="T20" s="59">
        <f>'[1]P. CONTRATACION'!U24</f>
        <v>0</v>
      </c>
      <c r="U20" s="59">
        <f>'[1]P. CONTRATACION'!V24</f>
        <v>4</v>
      </c>
      <c r="V20" s="34">
        <f>'[1]P. CONTRATACION'!W24</f>
        <v>4</v>
      </c>
      <c r="W20" s="34">
        <f>'[1]P. CONTRATACION'!X24</f>
        <v>0</v>
      </c>
      <c r="X20" s="59">
        <f>'[1]P. CONTRATACION'!Y24</f>
        <v>4</v>
      </c>
      <c r="Y20" s="59">
        <f>'[1]P. CONTRATACION'!Z24</f>
        <v>0</v>
      </c>
      <c r="Z20" s="34">
        <f>'[1]P. CONTRATACION'!AA24</f>
        <v>4</v>
      </c>
      <c r="AA20" s="34">
        <f>'[1]P. CONTRATACION'!AB24</f>
        <v>0</v>
      </c>
      <c r="AB20" s="59">
        <f>'[1]P. CONTRATACION'!AC24</f>
        <v>0</v>
      </c>
      <c r="AC20" s="62">
        <f>'[1]P. CONTRATACION'!AD24</f>
        <v>4</v>
      </c>
      <c r="AD20" s="25"/>
      <c r="AE20" s="63">
        <f>'[1]P. CONTRATACION'!AF24</f>
        <v>4</v>
      </c>
      <c r="AF20" s="64">
        <f>'[1]P. CONTRATACION'!AG24</f>
        <v>0</v>
      </c>
      <c r="AG20" s="25"/>
      <c r="AH20" s="63">
        <f>'[1]P. CONTRATACION'!AI24</f>
        <v>0</v>
      </c>
      <c r="AI20" s="44">
        <f>'[1]P. CONTRATACION'!AJ24</f>
        <v>4</v>
      </c>
      <c r="AJ20" s="64">
        <f>'[1]P. CONTRATACION'!AK24</f>
        <v>0</v>
      </c>
      <c r="AK20" s="25"/>
      <c r="AL20" s="63">
        <f>'[1]P. CONTRATACION'!AM24</f>
        <v>0</v>
      </c>
      <c r="AM20" s="44">
        <f>'[1]P. CONTRATACION'!AN24</f>
        <v>0</v>
      </c>
      <c r="AN20" s="64">
        <f>'[1]P. CONTRATACION'!AO24</f>
        <v>4</v>
      </c>
      <c r="AO20" s="18"/>
      <c r="AP20" s="65">
        <f>+[2]CONTRATACION!AQ25</f>
        <v>0</v>
      </c>
      <c r="AQ20" s="13">
        <f>+[2]CONTRATACION!AR25</f>
        <v>0</v>
      </c>
      <c r="AR20" s="13">
        <f>+[2]CONTRATACION!AS25</f>
        <v>0</v>
      </c>
      <c r="AS20" s="13">
        <f>+[2]CONTRATACION!AT25</f>
        <v>0</v>
      </c>
      <c r="AT20" s="146"/>
      <c r="AU20" s="146"/>
      <c r="AV20" s="13">
        <f>+[2]CONTRATACION!AW25</f>
        <v>0</v>
      </c>
      <c r="AW20" s="66">
        <f>+[2]CONTRATACION!AX25</f>
        <v>0</v>
      </c>
    </row>
    <row r="21" spans="1:49" s="2" customFormat="1" ht="53.25" customHeight="1" x14ac:dyDescent="0.2">
      <c r="A21" s="249"/>
      <c r="B21" s="216"/>
      <c r="C21" s="219"/>
      <c r="D21" s="254"/>
      <c r="E21" s="221"/>
      <c r="F21" s="258"/>
      <c r="G21" s="67">
        <f>'[1]P. CONTRATACION'!J25</f>
        <v>161</v>
      </c>
      <c r="H21" s="44">
        <f>'[1]P. CONTRATACION'!K25</f>
        <v>161</v>
      </c>
      <c r="I21" s="44">
        <f>'[1]P. CONTRATACION'!L25</f>
        <v>161</v>
      </c>
      <c r="J21" s="68">
        <f>'[1]P. CONTRATACION'!M25</f>
        <v>161</v>
      </c>
      <c r="K21" s="68">
        <f>'[1]P. CONTRATACION'!N25</f>
        <v>161</v>
      </c>
      <c r="L21" s="44">
        <f>'[1]P. CONTRATACION'!O25</f>
        <v>161</v>
      </c>
      <c r="M21" s="44">
        <f>'[1]P. CONTRATACION'!P25</f>
        <v>161</v>
      </c>
      <c r="N21" s="64">
        <f>'[1]P. CONTRATACION'!Q25</f>
        <v>161</v>
      </c>
      <c r="O21" s="261"/>
      <c r="P21" s="264"/>
      <c r="Q21" s="226"/>
      <c r="R21" s="63">
        <f>'[1]P. CONTRATACION'!S25</f>
        <v>161</v>
      </c>
      <c r="S21" s="44">
        <f>'[1]P. CONTRATACION'!T25</f>
        <v>161</v>
      </c>
      <c r="T21" s="68">
        <f>'[1]P. CONTRATACION'!U25</f>
        <v>161</v>
      </c>
      <c r="U21" s="68">
        <f>'[1]P. CONTRATACION'!V25</f>
        <v>161</v>
      </c>
      <c r="V21" s="44">
        <f>'[1]P. CONTRATACION'!W25</f>
        <v>161</v>
      </c>
      <c r="W21" s="44">
        <f>'[1]P. CONTRATACION'!X25</f>
        <v>161</v>
      </c>
      <c r="X21" s="68">
        <f>'[1]P. CONTRATACION'!Y25</f>
        <v>161</v>
      </c>
      <c r="Y21" s="68">
        <f>'[1]P. CONTRATACION'!Z25</f>
        <v>161</v>
      </c>
      <c r="Z21" s="44">
        <f>'[1]P. CONTRATACION'!AA25</f>
        <v>161</v>
      </c>
      <c r="AA21" s="44">
        <f>'[1]P. CONTRATACION'!AB25</f>
        <v>161</v>
      </c>
      <c r="AB21" s="68">
        <f>'[1]P. CONTRATACION'!AC25</f>
        <v>161</v>
      </c>
      <c r="AC21" s="69">
        <f>'[1]P. CONTRATACION'!AD25</f>
        <v>161</v>
      </c>
      <c r="AD21" s="25"/>
      <c r="AE21" s="63">
        <f>'[1]P. CONTRATACION'!AF25</f>
        <v>161</v>
      </c>
      <c r="AF21" s="64">
        <f>'[1]P. CONTRATACION'!AG25</f>
        <v>161</v>
      </c>
      <c r="AG21" s="25"/>
      <c r="AH21" s="63">
        <f>'[1]P. CONTRATACION'!AI25</f>
        <v>161</v>
      </c>
      <c r="AI21" s="44">
        <f>'[1]P. CONTRATACION'!AJ25</f>
        <v>161</v>
      </c>
      <c r="AJ21" s="64">
        <f>'[1]P. CONTRATACION'!AK25</f>
        <v>161</v>
      </c>
      <c r="AK21" s="25"/>
      <c r="AL21" s="63">
        <f>'[1]P. CONTRATACION'!AM25</f>
        <v>161</v>
      </c>
      <c r="AM21" s="44">
        <f>'[1]P. CONTRATACION'!AN25</f>
        <v>161</v>
      </c>
      <c r="AN21" s="64">
        <f>'[1]P. CONTRATACION'!AO25</f>
        <v>161</v>
      </c>
      <c r="AO21" s="18"/>
      <c r="AP21" s="65"/>
      <c r="AQ21" s="13"/>
      <c r="AR21" s="13"/>
      <c r="AS21" s="13"/>
      <c r="AT21" s="13"/>
      <c r="AU21" s="13"/>
      <c r="AV21" s="13"/>
      <c r="AW21" s="66"/>
    </row>
    <row r="22" spans="1:49" s="2" customFormat="1" ht="53.25" customHeight="1" x14ac:dyDescent="0.2">
      <c r="A22" s="249"/>
      <c r="B22" s="223"/>
      <c r="C22" s="224"/>
      <c r="D22" s="254"/>
      <c r="E22" s="221"/>
      <c r="F22" s="258"/>
      <c r="G22" s="70">
        <f>'[1]P. CONTRATACION'!J26</f>
        <v>0</v>
      </c>
      <c r="H22" s="71">
        <f>'[1]P. CONTRATACION'!K26</f>
        <v>2.4844720496894408E-2</v>
      </c>
      <c r="I22" s="71">
        <f>'[1]P. CONTRATACION'!L26</f>
        <v>0</v>
      </c>
      <c r="J22" s="71">
        <f>'[1]P. CONTRATACION'!M26</f>
        <v>2.4844720496894408E-2</v>
      </c>
      <c r="K22" s="71">
        <f>'[1]P. CONTRATACION'!N26</f>
        <v>0</v>
      </c>
      <c r="L22" s="71">
        <f>'[1]P. CONTRATACION'!O26</f>
        <v>0</v>
      </c>
      <c r="M22" s="71">
        <f>'[1]P. CONTRATACION'!P26</f>
        <v>1.2422360248447204E-2</v>
      </c>
      <c r="N22" s="72">
        <f>'[1]P. CONTRATACION'!Q26</f>
        <v>1.2422360248447204E-2</v>
      </c>
      <c r="O22" s="261"/>
      <c r="P22" s="264"/>
      <c r="Q22" s="226"/>
      <c r="R22" s="73">
        <f>'[1]P. CONTRATACION'!S26</f>
        <v>2.4844720496894408E-2</v>
      </c>
      <c r="S22" s="71">
        <f>'[1]P. CONTRATACION'!T26</f>
        <v>0</v>
      </c>
      <c r="T22" s="71">
        <f>'[1]P. CONTRATACION'!U26</f>
        <v>0</v>
      </c>
      <c r="U22" s="71">
        <f>'[1]P. CONTRATACION'!V26</f>
        <v>2.4844720496894408E-2</v>
      </c>
      <c r="V22" s="71">
        <f>'[1]P. CONTRATACION'!W26</f>
        <v>2.4844720496894408E-2</v>
      </c>
      <c r="W22" s="71">
        <f>'[1]P. CONTRATACION'!X26</f>
        <v>0</v>
      </c>
      <c r="X22" s="71">
        <f>'[1]P. CONTRATACION'!Y26</f>
        <v>2.4844720496894408E-2</v>
      </c>
      <c r="Y22" s="71">
        <f>'[1]P. CONTRATACION'!Z26</f>
        <v>0</v>
      </c>
      <c r="Z22" s="71">
        <f>'[1]P. CONTRATACION'!AA26</f>
        <v>2.4844720496894408E-2</v>
      </c>
      <c r="AA22" s="71">
        <f>'[1]P. CONTRATACION'!AB26</f>
        <v>0</v>
      </c>
      <c r="AB22" s="71">
        <f>'[1]P. CONTRATACION'!AC26</f>
        <v>0</v>
      </c>
      <c r="AC22" s="72">
        <f>'[1]P. CONTRATACION'!AD26</f>
        <v>2.4844720496894408E-2</v>
      </c>
      <c r="AD22" s="74"/>
      <c r="AE22" s="73">
        <f>'[1]P. CONTRATACION'!AF26</f>
        <v>2.4844720496894408E-2</v>
      </c>
      <c r="AF22" s="72">
        <f>'[1]P. CONTRATACION'!AG26</f>
        <v>0</v>
      </c>
      <c r="AG22" s="74"/>
      <c r="AH22" s="73">
        <f>'[1]P. CONTRATACION'!AI26</f>
        <v>0</v>
      </c>
      <c r="AI22" s="71">
        <f>'[1]P. CONTRATACION'!AJ26</f>
        <v>2.4844720496894408E-2</v>
      </c>
      <c r="AJ22" s="72">
        <f>'[1]P. CONTRATACION'!AK26</f>
        <v>0</v>
      </c>
      <c r="AK22" s="74"/>
      <c r="AL22" s="73">
        <f>'[1]P. CONTRATACION'!AM26</f>
        <v>0</v>
      </c>
      <c r="AM22" s="71">
        <f>'[1]P. CONTRATACION'!AN26</f>
        <v>0</v>
      </c>
      <c r="AN22" s="72">
        <f>'[1]P. CONTRATACION'!AO26</f>
        <v>2.4844720496894408E-2</v>
      </c>
      <c r="AO22" s="18"/>
      <c r="AP22" s="65"/>
      <c r="AQ22" s="13"/>
      <c r="AR22" s="13"/>
      <c r="AS22" s="13"/>
      <c r="AT22" s="13"/>
      <c r="AU22" s="13"/>
      <c r="AV22" s="13"/>
      <c r="AW22" s="66"/>
    </row>
    <row r="23" spans="1:49" s="2" customFormat="1" ht="53.25" customHeight="1" x14ac:dyDescent="0.2">
      <c r="A23" s="249"/>
      <c r="B23" s="215" t="s">
        <v>126</v>
      </c>
      <c r="C23" s="218">
        <f>+'[1]P. TALENTO HUMANO'!C22</f>
        <v>2</v>
      </c>
      <c r="D23" s="254"/>
      <c r="E23" s="221">
        <f t="shared" ref="E23" si="0">C23/$D$20</f>
        <v>7.1428571428571425E-2</v>
      </c>
      <c r="F23" s="258"/>
      <c r="G23" s="43">
        <f>'[1]P. TALENTO HUMANO'!J22</f>
        <v>0</v>
      </c>
      <c r="H23" s="13">
        <f>'[1]P. TALENTO HUMANO'!K22</f>
        <v>2</v>
      </c>
      <c r="I23" s="13">
        <f>'[1]P. TALENTO HUMANO'!L22</f>
        <v>0</v>
      </c>
      <c r="J23" s="37">
        <f>'[1]P. TALENTO HUMANO'!M22</f>
        <v>2</v>
      </c>
      <c r="K23" s="75">
        <f>'[1]P. TALENTO HUMANO'!N22</f>
        <v>0</v>
      </c>
      <c r="L23" s="14">
        <f>'[1]P. TALENTO HUMANO'!O22</f>
        <v>0</v>
      </c>
      <c r="M23" s="14">
        <f>'[1]P. TALENTO HUMANO'!P22</f>
        <v>2</v>
      </c>
      <c r="N23" s="76">
        <f>'[1]P. TALENTO HUMANO'!Q22</f>
        <v>0</v>
      </c>
      <c r="O23" s="261"/>
      <c r="P23" s="264"/>
      <c r="Q23" s="226"/>
      <c r="R23" s="77">
        <f>'[1]P. TALENTO HUMANO'!S22</f>
        <v>2</v>
      </c>
      <c r="S23" s="14">
        <f>'[1]P. TALENTO HUMANO'!T22</f>
        <v>0</v>
      </c>
      <c r="T23" s="41">
        <f>'[1]P. TALENTO HUMANO'!U22</f>
        <v>2</v>
      </c>
      <c r="U23" s="38">
        <f>'[1]P. TALENTO HUMANO'!V22</f>
        <v>0</v>
      </c>
      <c r="V23" s="14">
        <f>'[1]P. TALENTO HUMANO'!W22</f>
        <v>2</v>
      </c>
      <c r="W23" s="14">
        <f>'[1]P. TALENTO HUMANO'!X22</f>
        <v>0</v>
      </c>
      <c r="X23" s="41">
        <f>'[1]P. TALENTO HUMANO'!Y22</f>
        <v>1</v>
      </c>
      <c r="Y23" s="38">
        <f>'[1]P. TALENTO HUMANO'!Z22</f>
        <v>1</v>
      </c>
      <c r="Z23" s="14">
        <f>'[1]P. TALENTO HUMANO'!AA22</f>
        <v>2</v>
      </c>
      <c r="AA23" s="14">
        <f>'[1]P. TALENTO HUMANO'!AB22</f>
        <v>0</v>
      </c>
      <c r="AB23" s="41">
        <f>'[1]P. TALENTO HUMANO'!AC22</f>
        <v>2</v>
      </c>
      <c r="AC23" s="78">
        <f>'[1]P. TALENTO HUMANO'!AD22</f>
        <v>0</v>
      </c>
      <c r="AD23" s="25"/>
      <c r="AE23" s="77">
        <f>'[1]P. TALENTO HUMANO'!AF22</f>
        <v>0</v>
      </c>
      <c r="AF23" s="76">
        <f>'[1]P. TALENTO HUMANO'!AG22</f>
        <v>2</v>
      </c>
      <c r="AG23" s="25"/>
      <c r="AH23" s="77">
        <f>'[1]P. TALENTO HUMANO'!AI22</f>
        <v>0</v>
      </c>
      <c r="AI23" s="14">
        <f>'[1]P. TALENTO HUMANO'!AJ22</f>
        <v>1</v>
      </c>
      <c r="AJ23" s="76">
        <f>'[1]P. TALENTO HUMANO'!AK22</f>
        <v>1</v>
      </c>
      <c r="AK23" s="25"/>
      <c r="AL23" s="77">
        <f>'[1]P. TALENTO HUMANO'!AM22</f>
        <v>0</v>
      </c>
      <c r="AM23" s="14">
        <f>'[1]P. TALENTO HUMANO'!AN22</f>
        <v>2</v>
      </c>
      <c r="AN23" s="76">
        <f>'[1]P. TALENTO HUMANO'!AO22</f>
        <v>0</v>
      </c>
      <c r="AO23" s="18"/>
      <c r="AP23" s="79"/>
      <c r="AQ23" s="16"/>
      <c r="AR23" s="16"/>
      <c r="AS23" s="16"/>
      <c r="AT23" s="146"/>
      <c r="AU23" s="146"/>
      <c r="AV23" s="24"/>
      <c r="AW23" s="80"/>
    </row>
    <row r="24" spans="1:49" s="2" customFormat="1" ht="53.25" customHeight="1" x14ac:dyDescent="0.2">
      <c r="A24" s="249"/>
      <c r="B24" s="216"/>
      <c r="C24" s="219"/>
      <c r="D24" s="254"/>
      <c r="E24" s="221"/>
      <c r="F24" s="258"/>
      <c r="G24" s="43">
        <f>'[1]P. TALENTO HUMANO'!J23</f>
        <v>161</v>
      </c>
      <c r="H24" s="13">
        <f>'[1]P. TALENTO HUMANO'!K23</f>
        <v>161</v>
      </c>
      <c r="I24" s="13">
        <f>'[1]P. TALENTO HUMANO'!L23</f>
        <v>161</v>
      </c>
      <c r="J24" s="37">
        <f>'[1]P. TALENTO HUMANO'!M23</f>
        <v>161</v>
      </c>
      <c r="K24" s="75">
        <f>'[1]P. TALENTO HUMANO'!N23</f>
        <v>161</v>
      </c>
      <c r="L24" s="14">
        <f>'[1]P. TALENTO HUMANO'!O23</f>
        <v>161</v>
      </c>
      <c r="M24" s="14">
        <f>'[1]P. TALENTO HUMANO'!P23</f>
        <v>161</v>
      </c>
      <c r="N24" s="76">
        <f>'[1]P. TALENTO HUMANO'!Q23</f>
        <v>161</v>
      </c>
      <c r="O24" s="261"/>
      <c r="P24" s="264"/>
      <c r="Q24" s="226"/>
      <c r="R24" s="77">
        <f>'[1]P. TALENTO HUMANO'!S23</f>
        <v>161</v>
      </c>
      <c r="S24" s="14">
        <f>'[1]P. TALENTO HUMANO'!T23</f>
        <v>161</v>
      </c>
      <c r="T24" s="41">
        <f>'[1]P. TALENTO HUMANO'!U23</f>
        <v>161</v>
      </c>
      <c r="U24" s="38">
        <f>'[1]P. TALENTO HUMANO'!V23</f>
        <v>161</v>
      </c>
      <c r="V24" s="14">
        <f>'[1]P. TALENTO HUMANO'!W23</f>
        <v>161</v>
      </c>
      <c r="W24" s="14">
        <f>'[1]P. TALENTO HUMANO'!X23</f>
        <v>161</v>
      </c>
      <c r="X24" s="41">
        <f>'[1]P. TALENTO HUMANO'!Y23</f>
        <v>161</v>
      </c>
      <c r="Y24" s="38">
        <f>'[1]P. TALENTO HUMANO'!Z23</f>
        <v>161</v>
      </c>
      <c r="Z24" s="14">
        <f>'[1]P. TALENTO HUMANO'!AA23</f>
        <v>161</v>
      </c>
      <c r="AA24" s="14">
        <f>'[1]P. TALENTO HUMANO'!AB23</f>
        <v>161</v>
      </c>
      <c r="AB24" s="41">
        <f>'[1]P. TALENTO HUMANO'!AC23</f>
        <v>161</v>
      </c>
      <c r="AC24" s="78">
        <f>'[1]P. TALENTO HUMANO'!AD23</f>
        <v>161</v>
      </c>
      <c r="AD24" s="25"/>
      <c r="AE24" s="77">
        <f>'[1]P. TALENTO HUMANO'!AF23</f>
        <v>161</v>
      </c>
      <c r="AF24" s="76">
        <f>'[1]P. TALENTO HUMANO'!AG23</f>
        <v>161</v>
      </c>
      <c r="AG24" s="25"/>
      <c r="AH24" s="77">
        <f>'[1]P. TALENTO HUMANO'!AI23</f>
        <v>161</v>
      </c>
      <c r="AI24" s="14">
        <f>'[1]P. TALENTO HUMANO'!AJ23</f>
        <v>161</v>
      </c>
      <c r="AJ24" s="76">
        <f>'[1]P. TALENTO HUMANO'!AK23</f>
        <v>161</v>
      </c>
      <c r="AK24" s="25"/>
      <c r="AL24" s="77">
        <f>'[1]P. TALENTO HUMANO'!AM23</f>
        <v>161</v>
      </c>
      <c r="AM24" s="14">
        <f>'[1]P. TALENTO HUMANO'!AN23</f>
        <v>161</v>
      </c>
      <c r="AN24" s="76">
        <f>'[1]P. TALENTO HUMANO'!AO23</f>
        <v>161</v>
      </c>
      <c r="AO24" s="18"/>
      <c r="AP24" s="79"/>
      <c r="AQ24" s="16"/>
      <c r="AR24" s="16"/>
      <c r="AS24" s="16"/>
      <c r="AT24" s="13"/>
      <c r="AU24" s="13"/>
      <c r="AV24" s="24"/>
      <c r="AW24" s="80"/>
    </row>
    <row r="25" spans="1:49" s="2" customFormat="1" ht="53.25" customHeight="1" x14ac:dyDescent="0.2">
      <c r="A25" s="249"/>
      <c r="B25" s="223"/>
      <c r="C25" s="224"/>
      <c r="D25" s="254"/>
      <c r="E25" s="221"/>
      <c r="F25" s="258"/>
      <c r="G25" s="81">
        <f>'[1]P. TALENTO HUMANO'!J24</f>
        <v>0</v>
      </c>
      <c r="H25" s="82">
        <f>'[1]P. TALENTO HUMANO'!K24</f>
        <v>1.2422360248447204E-2</v>
      </c>
      <c r="I25" s="82">
        <f>'[1]P. TALENTO HUMANO'!L24</f>
        <v>0</v>
      </c>
      <c r="J25" s="81">
        <f>'[1]P. TALENTO HUMANO'!M24</f>
        <v>1.2422360248447204E-2</v>
      </c>
      <c r="K25" s="83">
        <f>'[1]P. TALENTO HUMANO'!N24</f>
        <v>0</v>
      </c>
      <c r="L25" s="84">
        <f>'[1]P. TALENTO HUMANO'!O24</f>
        <v>0</v>
      </c>
      <c r="M25" s="84">
        <f>'[1]P. TALENTO HUMANO'!P24</f>
        <v>1.2422360248447204E-2</v>
      </c>
      <c r="N25" s="85">
        <f>'[1]P. TALENTO HUMANO'!Q24</f>
        <v>0</v>
      </c>
      <c r="O25" s="261"/>
      <c r="P25" s="264"/>
      <c r="Q25" s="226"/>
      <c r="R25" s="86">
        <f>'[1]P. TALENTO HUMANO'!S24</f>
        <v>1.2422360248447204E-2</v>
      </c>
      <c r="S25" s="84">
        <f>'[1]P. TALENTO HUMANO'!T24</f>
        <v>0</v>
      </c>
      <c r="T25" s="87">
        <f>'[1]P. TALENTO HUMANO'!U24</f>
        <v>1.2422360248447204E-2</v>
      </c>
      <c r="U25" s="88">
        <f>'[1]P. TALENTO HUMANO'!V24</f>
        <v>0</v>
      </c>
      <c r="V25" s="84">
        <f>'[1]P. TALENTO HUMANO'!W24</f>
        <v>1.2422360248447204E-2</v>
      </c>
      <c r="W25" s="84">
        <f>'[1]P. TALENTO HUMANO'!X24</f>
        <v>0</v>
      </c>
      <c r="X25" s="87">
        <f>'[1]P. TALENTO HUMANO'!Y24</f>
        <v>6.2111801242236021E-3</v>
      </c>
      <c r="Y25" s="88">
        <f>'[1]P. TALENTO HUMANO'!Z24</f>
        <v>6.2111801242236021E-3</v>
      </c>
      <c r="Z25" s="84">
        <f>'[1]P. TALENTO HUMANO'!AA24</f>
        <v>1.2422360248447204E-2</v>
      </c>
      <c r="AA25" s="84">
        <f>'[1]P. TALENTO HUMANO'!AB24</f>
        <v>0</v>
      </c>
      <c r="AB25" s="87">
        <f>'[1]P. TALENTO HUMANO'!AC24</f>
        <v>1.2422360248447204E-2</v>
      </c>
      <c r="AC25" s="85">
        <f>'[1]P. TALENTO HUMANO'!AD24</f>
        <v>0</v>
      </c>
      <c r="AD25" s="74"/>
      <c r="AE25" s="86">
        <f>'[1]P. TALENTO HUMANO'!AF24</f>
        <v>0</v>
      </c>
      <c r="AF25" s="85">
        <f>'[1]P. TALENTO HUMANO'!AG24</f>
        <v>1.2422360248447204E-2</v>
      </c>
      <c r="AG25" s="74"/>
      <c r="AH25" s="86">
        <f>'[1]P. TALENTO HUMANO'!AI24</f>
        <v>0</v>
      </c>
      <c r="AI25" s="84">
        <f>'[1]P. TALENTO HUMANO'!AJ24</f>
        <v>6.2111801242236021E-3</v>
      </c>
      <c r="AJ25" s="85">
        <f>'[1]P. TALENTO HUMANO'!AK24</f>
        <v>6.2111801242236021E-3</v>
      </c>
      <c r="AK25" s="74"/>
      <c r="AL25" s="86">
        <f>'[1]P. TALENTO HUMANO'!AM24</f>
        <v>0</v>
      </c>
      <c r="AM25" s="84">
        <f>'[1]P. TALENTO HUMANO'!AN24</f>
        <v>1.2422360248447204E-2</v>
      </c>
      <c r="AN25" s="85">
        <f>'[1]P. TALENTO HUMANO'!AO24</f>
        <v>0</v>
      </c>
      <c r="AO25" s="18"/>
      <c r="AP25" s="79"/>
      <c r="AQ25" s="16"/>
      <c r="AR25" s="16"/>
      <c r="AS25" s="16"/>
      <c r="AT25" s="13"/>
      <c r="AU25" s="13"/>
      <c r="AV25" s="24"/>
      <c r="AW25" s="80"/>
    </row>
    <row r="26" spans="1:49" s="2" customFormat="1" ht="53.25" customHeight="1" x14ac:dyDescent="0.2">
      <c r="A26" s="249"/>
      <c r="B26" s="215" t="s">
        <v>127</v>
      </c>
      <c r="C26" s="218">
        <f>+'[1]P. FINANCIERO'!C29</f>
        <v>3</v>
      </c>
      <c r="D26" s="254"/>
      <c r="E26" s="221">
        <f t="shared" ref="E26" si="1">C26/$D$20</f>
        <v>0.10714285714285714</v>
      </c>
      <c r="F26" s="258"/>
      <c r="G26" s="43">
        <f>'[1]P. FINANCIERO'!J29</f>
        <v>0</v>
      </c>
      <c r="H26" s="13">
        <f>'[1]P. FINANCIERO'!K29</f>
        <v>9</v>
      </c>
      <c r="I26" s="13">
        <f>'[1]P. FINANCIERO'!L29</f>
        <v>0</v>
      </c>
      <c r="J26" s="37">
        <f>'[1]P. FINANCIERO'!M29</f>
        <v>6</v>
      </c>
      <c r="K26" s="75">
        <f>'[1]P. FINANCIERO'!N29</f>
        <v>3</v>
      </c>
      <c r="L26" s="14">
        <f>'[1]P. FINANCIERO'!O29</f>
        <v>0</v>
      </c>
      <c r="M26" s="14">
        <f>'[1]P. FINANCIERO'!P29</f>
        <v>6</v>
      </c>
      <c r="N26" s="76">
        <f>'[1]P. FINANCIERO'!Q29</f>
        <v>3</v>
      </c>
      <c r="O26" s="261"/>
      <c r="P26" s="264"/>
      <c r="Q26" s="226"/>
      <c r="R26" s="77">
        <f>'[1]P. FINANCIERO'!S29</f>
        <v>9</v>
      </c>
      <c r="S26" s="14">
        <f>'[1]P. FINANCIERO'!T29</f>
        <v>0</v>
      </c>
      <c r="T26" s="41">
        <f>'[1]P. FINANCIERO'!U29</f>
        <v>9</v>
      </c>
      <c r="U26" s="38">
        <f>'[1]P. FINANCIERO'!V29</f>
        <v>0</v>
      </c>
      <c r="V26" s="14">
        <f>'[1]P. FINANCIERO'!W29</f>
        <v>9</v>
      </c>
      <c r="W26" s="14">
        <f>'[1]P. FINANCIERO'!X29</f>
        <v>0</v>
      </c>
      <c r="X26" s="41">
        <f>'[1]P. FINANCIERO'!Y29</f>
        <v>9</v>
      </c>
      <c r="Y26" s="38">
        <f>'[1]P. FINANCIERO'!Z29</f>
        <v>0</v>
      </c>
      <c r="Z26" s="14">
        <f>'[1]P. FINANCIERO'!AA29</f>
        <v>6</v>
      </c>
      <c r="AA26" s="14">
        <f>'[1]P. FINANCIERO'!AB29</f>
        <v>3</v>
      </c>
      <c r="AB26" s="41">
        <f>'[1]P. FINANCIERO'!AC29</f>
        <v>6</v>
      </c>
      <c r="AC26" s="78">
        <f>'[1]P. FINANCIERO'!AD29</f>
        <v>3</v>
      </c>
      <c r="AD26" s="25"/>
      <c r="AE26" s="77">
        <f>'[1]P. FINANCIERO'!AF29</f>
        <v>2</v>
      </c>
      <c r="AF26" s="76">
        <f>'[1]P. FINANCIERO'!AG29</f>
        <v>7</v>
      </c>
      <c r="AG26" s="25"/>
      <c r="AH26" s="77">
        <f>'[1]P. FINANCIERO'!AI29</f>
        <v>0</v>
      </c>
      <c r="AI26" s="14">
        <f>'[1]P. FINANCIERO'!AJ29</f>
        <v>8</v>
      </c>
      <c r="AJ26" s="76">
        <f>'[1]P. FINANCIERO'!AK29</f>
        <v>1</v>
      </c>
      <c r="AK26" s="25"/>
      <c r="AL26" s="77">
        <f>'[1]P. FINANCIERO'!AM29</f>
        <v>0</v>
      </c>
      <c r="AM26" s="14">
        <f>'[1]P. FINANCIERO'!AN29</f>
        <v>6</v>
      </c>
      <c r="AN26" s="76">
        <f>'[1]P. FINANCIERO'!AO29</f>
        <v>3</v>
      </c>
      <c r="AO26" s="18"/>
      <c r="AP26" s="79"/>
      <c r="AQ26" s="16"/>
      <c r="AR26" s="16"/>
      <c r="AS26" s="16"/>
      <c r="AT26" s="146"/>
      <c r="AU26" s="146"/>
      <c r="AV26" s="24"/>
      <c r="AW26" s="80"/>
    </row>
    <row r="27" spans="1:49" s="2" customFormat="1" ht="53.25" customHeight="1" x14ac:dyDescent="0.2">
      <c r="A27" s="249"/>
      <c r="B27" s="216"/>
      <c r="C27" s="219"/>
      <c r="D27" s="254"/>
      <c r="E27" s="221"/>
      <c r="F27" s="258"/>
      <c r="G27" s="43">
        <f>'[1]P. FINANCIERO'!J30</f>
        <v>161</v>
      </c>
      <c r="H27" s="13">
        <f>'[1]P. FINANCIERO'!K30</f>
        <v>161</v>
      </c>
      <c r="I27" s="13">
        <f>'[1]P. FINANCIERO'!L30</f>
        <v>161</v>
      </c>
      <c r="J27" s="37">
        <f>'[1]P. FINANCIERO'!M30</f>
        <v>161</v>
      </c>
      <c r="K27" s="75">
        <f>'[1]P. FINANCIERO'!N30</f>
        <v>161</v>
      </c>
      <c r="L27" s="14">
        <f>'[1]P. FINANCIERO'!O30</f>
        <v>161</v>
      </c>
      <c r="M27" s="14">
        <f>'[1]P. FINANCIERO'!P30</f>
        <v>161</v>
      </c>
      <c r="N27" s="76">
        <f>'[1]P. FINANCIERO'!Q30</f>
        <v>161</v>
      </c>
      <c r="O27" s="261"/>
      <c r="P27" s="264"/>
      <c r="Q27" s="226"/>
      <c r="R27" s="77">
        <f>'[1]P. FINANCIERO'!S30</f>
        <v>161</v>
      </c>
      <c r="S27" s="14">
        <f>'[1]P. FINANCIERO'!T30</f>
        <v>161</v>
      </c>
      <c r="T27" s="41">
        <f>'[1]P. FINANCIERO'!U30</f>
        <v>161</v>
      </c>
      <c r="U27" s="38">
        <f>'[1]P. FINANCIERO'!V30</f>
        <v>161</v>
      </c>
      <c r="V27" s="14">
        <f>'[1]P. FINANCIERO'!W30</f>
        <v>161</v>
      </c>
      <c r="W27" s="14">
        <f>'[1]P. FINANCIERO'!X30</f>
        <v>161</v>
      </c>
      <c r="X27" s="41">
        <f>'[1]P. FINANCIERO'!Y30</f>
        <v>161</v>
      </c>
      <c r="Y27" s="38">
        <f>'[1]P. FINANCIERO'!Z30</f>
        <v>161</v>
      </c>
      <c r="Z27" s="14">
        <f>'[1]P. FINANCIERO'!AA30</f>
        <v>161</v>
      </c>
      <c r="AA27" s="14">
        <f>'[1]P. FINANCIERO'!AB30</f>
        <v>161</v>
      </c>
      <c r="AB27" s="41">
        <f>'[1]P. FINANCIERO'!AC30</f>
        <v>161</v>
      </c>
      <c r="AC27" s="78">
        <f>'[1]P. FINANCIERO'!AD30</f>
        <v>161</v>
      </c>
      <c r="AD27" s="25"/>
      <c r="AE27" s="77">
        <f>'[1]P. FINANCIERO'!AF30</f>
        <v>161</v>
      </c>
      <c r="AF27" s="76">
        <f>'[1]P. FINANCIERO'!AG30</f>
        <v>161</v>
      </c>
      <c r="AG27" s="25"/>
      <c r="AH27" s="77">
        <f>'[1]P. FINANCIERO'!AI30</f>
        <v>161</v>
      </c>
      <c r="AI27" s="14">
        <f>'[1]P. FINANCIERO'!AJ30</f>
        <v>161</v>
      </c>
      <c r="AJ27" s="76">
        <f>'[1]P. FINANCIERO'!AK30</f>
        <v>161</v>
      </c>
      <c r="AK27" s="25"/>
      <c r="AL27" s="77">
        <f>'[1]P. FINANCIERO'!AM30</f>
        <v>161</v>
      </c>
      <c r="AM27" s="14">
        <f>'[1]P. FINANCIERO'!AN30</f>
        <v>161</v>
      </c>
      <c r="AN27" s="76">
        <f>'[1]P. FINANCIERO'!AO30</f>
        <v>161</v>
      </c>
      <c r="AO27" s="18"/>
      <c r="AP27" s="79"/>
      <c r="AQ27" s="16"/>
      <c r="AR27" s="16"/>
      <c r="AS27" s="16"/>
      <c r="AT27" s="13"/>
      <c r="AU27" s="13"/>
      <c r="AV27" s="24"/>
      <c r="AW27" s="80"/>
    </row>
    <row r="28" spans="1:49" s="2" customFormat="1" ht="53.25" customHeight="1" x14ac:dyDescent="0.2">
      <c r="A28" s="249"/>
      <c r="B28" s="223"/>
      <c r="C28" s="224"/>
      <c r="D28" s="254"/>
      <c r="E28" s="221"/>
      <c r="F28" s="258"/>
      <c r="G28" s="81">
        <f>'[1]P. FINANCIERO'!J31</f>
        <v>0</v>
      </c>
      <c r="H28" s="82">
        <f>'[1]P. FINANCIERO'!K31</f>
        <v>5.5900621118012424E-2</v>
      </c>
      <c r="I28" s="82">
        <f>'[1]P. FINANCIERO'!L31</f>
        <v>0</v>
      </c>
      <c r="J28" s="81">
        <f>'[1]P. FINANCIERO'!M31</f>
        <v>3.7267080745341616E-2</v>
      </c>
      <c r="K28" s="83">
        <f>'[1]P. FINANCIERO'!N31</f>
        <v>1.8633540372670808E-2</v>
      </c>
      <c r="L28" s="84">
        <f>'[1]P. FINANCIERO'!O31</f>
        <v>0</v>
      </c>
      <c r="M28" s="84">
        <f>'[1]P. FINANCIERO'!P31</f>
        <v>3.7267080745341616E-2</v>
      </c>
      <c r="N28" s="85">
        <f>'[1]P. FINANCIERO'!Q31</f>
        <v>1.8633540372670808E-2</v>
      </c>
      <c r="O28" s="261"/>
      <c r="P28" s="264"/>
      <c r="Q28" s="226"/>
      <c r="R28" s="86">
        <f>'[1]P. FINANCIERO'!S31</f>
        <v>5.5900621118012424E-2</v>
      </c>
      <c r="S28" s="84">
        <f>'[1]P. FINANCIERO'!T31</f>
        <v>0</v>
      </c>
      <c r="T28" s="87">
        <f>'[1]P. FINANCIERO'!U31</f>
        <v>5.5900621118012424E-2</v>
      </c>
      <c r="U28" s="88">
        <f>'[1]P. FINANCIERO'!V31</f>
        <v>0</v>
      </c>
      <c r="V28" s="84">
        <f>'[1]P. FINANCIERO'!W31</f>
        <v>5.5900621118012424E-2</v>
      </c>
      <c r="W28" s="84">
        <f>'[1]P. FINANCIERO'!X31</f>
        <v>0</v>
      </c>
      <c r="X28" s="87">
        <f>'[1]P. FINANCIERO'!Y31</f>
        <v>5.5900621118012424E-2</v>
      </c>
      <c r="Y28" s="88">
        <f>'[1]P. FINANCIERO'!Z31</f>
        <v>0</v>
      </c>
      <c r="Z28" s="84">
        <f>'[1]P. FINANCIERO'!AA31</f>
        <v>3.7267080745341616E-2</v>
      </c>
      <c r="AA28" s="84">
        <f>'[1]P. FINANCIERO'!AB31</f>
        <v>1.8633540372670808E-2</v>
      </c>
      <c r="AB28" s="87">
        <f>'[1]P. FINANCIERO'!AC31</f>
        <v>3.7267080745341616E-2</v>
      </c>
      <c r="AC28" s="85">
        <f>'[1]P. FINANCIERO'!AD31</f>
        <v>1.8633540372670808E-2</v>
      </c>
      <c r="AD28" s="74"/>
      <c r="AE28" s="86">
        <f>'[1]P. FINANCIERO'!AF31</f>
        <v>1.2422360248447204E-2</v>
      </c>
      <c r="AF28" s="85">
        <f>'[1]P. FINANCIERO'!AG31</f>
        <v>4.3478260869565216E-2</v>
      </c>
      <c r="AG28" s="74"/>
      <c r="AH28" s="86">
        <f>'[1]P. FINANCIERO'!AI31</f>
        <v>0</v>
      </c>
      <c r="AI28" s="84">
        <f>'[1]P. FINANCIERO'!AJ31</f>
        <v>4.9689440993788817E-2</v>
      </c>
      <c r="AJ28" s="85">
        <f>'[1]P. FINANCIERO'!AK31</f>
        <v>6.2111801242236021E-3</v>
      </c>
      <c r="AK28" s="74"/>
      <c r="AL28" s="86">
        <f>'[1]P. FINANCIERO'!AM31</f>
        <v>0</v>
      </c>
      <c r="AM28" s="84">
        <f>'[1]P. FINANCIERO'!AN31</f>
        <v>3.7267080745341616E-2</v>
      </c>
      <c r="AN28" s="85">
        <f>'[1]P. FINANCIERO'!AO31</f>
        <v>1.8633540372670808E-2</v>
      </c>
      <c r="AO28" s="18"/>
      <c r="AP28" s="79"/>
      <c r="AQ28" s="16"/>
      <c r="AR28" s="16"/>
      <c r="AS28" s="16"/>
      <c r="AT28" s="13"/>
      <c r="AU28" s="13"/>
      <c r="AV28" s="24"/>
      <c r="AW28" s="80"/>
    </row>
    <row r="29" spans="1:49" s="2" customFormat="1" ht="53.25" customHeight="1" x14ac:dyDescent="0.2">
      <c r="A29" s="249"/>
      <c r="B29" s="215" t="s">
        <v>128</v>
      </c>
      <c r="C29" s="218">
        <f>+'[1]P. ARCHIVO'!C181</f>
        <v>0</v>
      </c>
      <c r="D29" s="254"/>
      <c r="E29" s="221">
        <f t="shared" ref="E29" si="2">C29/$D$20</f>
        <v>0</v>
      </c>
      <c r="F29" s="258"/>
      <c r="G29" s="43">
        <f>'[1]P. ARCHIVO'!J181</f>
        <v>0</v>
      </c>
      <c r="H29" s="13">
        <f>'[1]P. ARCHIVO'!K181</f>
        <v>0</v>
      </c>
      <c r="I29" s="13">
        <f>'[1]P. ARCHIVO'!L181</f>
        <v>0</v>
      </c>
      <c r="J29" s="37">
        <f>'[1]P. ARCHIVO'!M181</f>
        <v>0</v>
      </c>
      <c r="K29" s="75">
        <f>'[1]P. ARCHIVO'!N181</f>
        <v>0</v>
      </c>
      <c r="L29" s="14">
        <f>'[1]P. ARCHIVO'!O181</f>
        <v>0</v>
      </c>
      <c r="M29" s="14">
        <f>'[1]P. ARCHIVO'!P181</f>
        <v>0</v>
      </c>
      <c r="N29" s="76">
        <f>'[1]P. ARCHIVO'!Q181</f>
        <v>0</v>
      </c>
      <c r="O29" s="261"/>
      <c r="P29" s="264"/>
      <c r="Q29" s="226"/>
      <c r="R29" s="77">
        <f>'[1]P. ARCHIVO'!S181</f>
        <v>0</v>
      </c>
      <c r="S29" s="14">
        <f>'[1]P. ARCHIVO'!T181</f>
        <v>0</v>
      </c>
      <c r="T29" s="41">
        <f>'[1]P. ARCHIVO'!U181</f>
        <v>0</v>
      </c>
      <c r="U29" s="38">
        <f>'[1]P. ARCHIVO'!V181</f>
        <v>0</v>
      </c>
      <c r="V29" s="14">
        <f>'[1]P. ARCHIVO'!W181</f>
        <v>0</v>
      </c>
      <c r="W29" s="14">
        <f>'[1]P. ARCHIVO'!X181</f>
        <v>0</v>
      </c>
      <c r="X29" s="41">
        <f>'[1]P. ARCHIVO'!Y181</f>
        <v>0</v>
      </c>
      <c r="Y29" s="38">
        <f>'[1]P. ARCHIVO'!Z181</f>
        <v>0</v>
      </c>
      <c r="Z29" s="14">
        <f>'[1]P. ARCHIVO'!AA181</f>
        <v>0</v>
      </c>
      <c r="AA29" s="14">
        <f>'[1]P. ARCHIVO'!AB181</f>
        <v>0</v>
      </c>
      <c r="AB29" s="41">
        <f>'[1]P. ARCHIVO'!AC181</f>
        <v>0</v>
      </c>
      <c r="AC29" s="78">
        <f>'[1]P. ARCHIVO'!AD181</f>
        <v>0</v>
      </c>
      <c r="AD29" s="25"/>
      <c r="AE29" s="77">
        <f>'[1]P. ARCHIVO'!AF181</f>
        <v>0</v>
      </c>
      <c r="AF29" s="76">
        <f>'[1]P. ARCHIVO'!AG181</f>
        <v>0</v>
      </c>
      <c r="AG29" s="25"/>
      <c r="AH29" s="77">
        <f>'[1]P. ARCHIVO'!AI181</f>
        <v>0</v>
      </c>
      <c r="AI29" s="14">
        <f>'[1]P. ARCHIVO'!AJ181</f>
        <v>0</v>
      </c>
      <c r="AJ29" s="76">
        <f>'[1]P. ARCHIVO'!AK181</f>
        <v>0</v>
      </c>
      <c r="AK29" s="25"/>
      <c r="AL29" s="77">
        <f>'[1]P. ARCHIVO'!AM181</f>
        <v>0</v>
      </c>
      <c r="AM29" s="14">
        <f>'[1]P. ARCHIVO'!AN181</f>
        <v>0</v>
      </c>
      <c r="AN29" s="76">
        <f>'[1]P. ARCHIVO'!AO181</f>
        <v>0</v>
      </c>
      <c r="AO29" s="18"/>
      <c r="AP29" s="79"/>
      <c r="AQ29" s="16"/>
      <c r="AR29" s="16"/>
      <c r="AS29" s="16"/>
      <c r="AT29" s="146"/>
      <c r="AU29" s="146"/>
      <c r="AV29" s="24"/>
      <c r="AW29" s="80"/>
    </row>
    <row r="30" spans="1:49" s="2" customFormat="1" ht="53.25" customHeight="1" x14ac:dyDescent="0.2">
      <c r="A30" s="249"/>
      <c r="B30" s="216"/>
      <c r="C30" s="219"/>
      <c r="D30" s="254"/>
      <c r="E30" s="221"/>
      <c r="F30" s="258"/>
      <c r="G30" s="43">
        <f>'[1]P. ARCHIVO'!J182</f>
        <v>161</v>
      </c>
      <c r="H30" s="13">
        <f>'[1]P. ARCHIVO'!K182</f>
        <v>161</v>
      </c>
      <c r="I30" s="13">
        <f>'[1]P. ARCHIVO'!L182</f>
        <v>161</v>
      </c>
      <c r="J30" s="37">
        <f>'[1]P. ARCHIVO'!M182</f>
        <v>161</v>
      </c>
      <c r="K30" s="75">
        <f>'[1]P. ARCHIVO'!N182</f>
        <v>161</v>
      </c>
      <c r="L30" s="14">
        <f>'[1]P. ARCHIVO'!O182</f>
        <v>161</v>
      </c>
      <c r="M30" s="14">
        <f>'[1]P. ARCHIVO'!P182</f>
        <v>161</v>
      </c>
      <c r="N30" s="76">
        <f>'[1]P. ARCHIVO'!Q182</f>
        <v>161</v>
      </c>
      <c r="O30" s="261"/>
      <c r="P30" s="264"/>
      <c r="Q30" s="226"/>
      <c r="R30" s="77">
        <f>'[1]P. ARCHIVO'!S182</f>
        <v>161</v>
      </c>
      <c r="S30" s="14">
        <f>'[1]P. ARCHIVO'!T182</f>
        <v>161</v>
      </c>
      <c r="T30" s="41">
        <f>'[1]P. ARCHIVO'!U182</f>
        <v>161</v>
      </c>
      <c r="U30" s="38">
        <f>'[1]P. ARCHIVO'!V182</f>
        <v>161</v>
      </c>
      <c r="V30" s="14">
        <f>'[1]P. ARCHIVO'!W182</f>
        <v>161</v>
      </c>
      <c r="W30" s="14">
        <f>'[1]P. ARCHIVO'!X182</f>
        <v>161</v>
      </c>
      <c r="X30" s="41">
        <f>'[1]P. ARCHIVO'!Y182</f>
        <v>161</v>
      </c>
      <c r="Y30" s="38">
        <f>'[1]P. ARCHIVO'!Z182</f>
        <v>161</v>
      </c>
      <c r="Z30" s="14">
        <f>'[1]P. ARCHIVO'!AA182</f>
        <v>161</v>
      </c>
      <c r="AA30" s="14">
        <f>'[1]P. ARCHIVO'!AB182</f>
        <v>161</v>
      </c>
      <c r="AB30" s="41">
        <f>'[1]P. ARCHIVO'!AC182</f>
        <v>161</v>
      </c>
      <c r="AC30" s="78">
        <f>'[1]P. ARCHIVO'!AD182</f>
        <v>161</v>
      </c>
      <c r="AD30" s="25"/>
      <c r="AE30" s="77">
        <f>'[1]P. ARCHIVO'!AF182</f>
        <v>161</v>
      </c>
      <c r="AF30" s="76">
        <f>'[1]P. ARCHIVO'!AG182</f>
        <v>161</v>
      </c>
      <c r="AG30" s="25"/>
      <c r="AH30" s="77">
        <f>'[1]P. ARCHIVO'!AI182</f>
        <v>161</v>
      </c>
      <c r="AI30" s="14">
        <f>'[1]P. ARCHIVO'!AJ182</f>
        <v>161</v>
      </c>
      <c r="AJ30" s="76">
        <f>'[1]P. ARCHIVO'!AK182</f>
        <v>161</v>
      </c>
      <c r="AK30" s="25"/>
      <c r="AL30" s="77">
        <f>'[1]P. ARCHIVO'!AM182</f>
        <v>161</v>
      </c>
      <c r="AM30" s="14">
        <f>'[1]P. ARCHIVO'!AN182</f>
        <v>161</v>
      </c>
      <c r="AN30" s="76">
        <f>'[1]P. ARCHIVO'!AO182</f>
        <v>161</v>
      </c>
      <c r="AO30" s="18"/>
      <c r="AP30" s="79"/>
      <c r="AQ30" s="16"/>
      <c r="AR30" s="16"/>
      <c r="AS30" s="16"/>
      <c r="AT30" s="13"/>
      <c r="AU30" s="13"/>
      <c r="AV30" s="24"/>
      <c r="AW30" s="80"/>
    </row>
    <row r="31" spans="1:49" s="2" customFormat="1" ht="53.25" customHeight="1" x14ac:dyDescent="0.2">
      <c r="A31" s="249"/>
      <c r="B31" s="223"/>
      <c r="C31" s="224"/>
      <c r="D31" s="254"/>
      <c r="E31" s="221"/>
      <c r="F31" s="258"/>
      <c r="G31" s="81">
        <f>'[1]P. ARCHIVO'!J183</f>
        <v>0</v>
      </c>
      <c r="H31" s="82">
        <f>'[1]P. ARCHIVO'!K183</f>
        <v>0</v>
      </c>
      <c r="I31" s="82">
        <f>'[1]P. ARCHIVO'!L183</f>
        <v>0</v>
      </c>
      <c r="J31" s="81">
        <f>'[1]P. ARCHIVO'!M183</f>
        <v>0</v>
      </c>
      <c r="K31" s="83">
        <f>'[1]P. ARCHIVO'!N183</f>
        <v>0</v>
      </c>
      <c r="L31" s="84">
        <f>'[1]P. ARCHIVO'!O183</f>
        <v>0</v>
      </c>
      <c r="M31" s="84">
        <f>'[1]P. ARCHIVO'!P183</f>
        <v>0</v>
      </c>
      <c r="N31" s="85">
        <f>'[1]P. ARCHIVO'!Q183</f>
        <v>0</v>
      </c>
      <c r="O31" s="261"/>
      <c r="P31" s="264"/>
      <c r="Q31" s="226"/>
      <c r="R31" s="86">
        <f>'[1]P. ARCHIVO'!S183</f>
        <v>0</v>
      </c>
      <c r="S31" s="84">
        <f>'[1]P. ARCHIVO'!T183</f>
        <v>0</v>
      </c>
      <c r="T31" s="87">
        <f>'[1]P. ARCHIVO'!U183</f>
        <v>0</v>
      </c>
      <c r="U31" s="88">
        <f>'[1]P. ARCHIVO'!V183</f>
        <v>0</v>
      </c>
      <c r="V31" s="84">
        <f>'[1]P. ARCHIVO'!W183</f>
        <v>0</v>
      </c>
      <c r="W31" s="84">
        <f>'[1]P. ARCHIVO'!X183</f>
        <v>0</v>
      </c>
      <c r="X31" s="87">
        <f>'[1]P. ARCHIVO'!Y183</f>
        <v>0</v>
      </c>
      <c r="Y31" s="88">
        <f>'[1]P. ARCHIVO'!Z183</f>
        <v>0</v>
      </c>
      <c r="Z31" s="84">
        <f>'[1]P. ARCHIVO'!AA183</f>
        <v>0</v>
      </c>
      <c r="AA31" s="84">
        <f>'[1]P. ARCHIVO'!AB183</f>
        <v>0</v>
      </c>
      <c r="AB31" s="87">
        <f>'[1]P. ARCHIVO'!AC183</f>
        <v>0</v>
      </c>
      <c r="AC31" s="85">
        <f>'[1]P. ARCHIVO'!AD183</f>
        <v>0</v>
      </c>
      <c r="AD31" s="74"/>
      <c r="AE31" s="86">
        <f>'[1]P. ARCHIVO'!AF183</f>
        <v>0</v>
      </c>
      <c r="AF31" s="85">
        <f>'[1]P. ARCHIVO'!AG183</f>
        <v>0</v>
      </c>
      <c r="AG31" s="74"/>
      <c r="AH31" s="86">
        <f>'[1]P. ARCHIVO'!AI183</f>
        <v>0</v>
      </c>
      <c r="AI31" s="84">
        <f>'[1]P. ARCHIVO'!AJ183</f>
        <v>0</v>
      </c>
      <c r="AJ31" s="85">
        <f>'[1]P. ARCHIVO'!AK183</f>
        <v>0</v>
      </c>
      <c r="AK31" s="74"/>
      <c r="AL31" s="86">
        <f>'[1]P. ARCHIVO'!AM183</f>
        <v>0</v>
      </c>
      <c r="AM31" s="84">
        <f>'[1]P. ARCHIVO'!AN183</f>
        <v>0</v>
      </c>
      <c r="AN31" s="85">
        <f>'[1]P. ARCHIVO'!AO183</f>
        <v>0</v>
      </c>
      <c r="AO31" s="18"/>
      <c r="AP31" s="79"/>
      <c r="AQ31" s="16"/>
      <c r="AR31" s="16"/>
      <c r="AS31" s="16"/>
      <c r="AT31" s="13"/>
      <c r="AU31" s="13"/>
      <c r="AV31" s="24"/>
      <c r="AW31" s="80"/>
    </row>
    <row r="32" spans="1:49" s="2" customFormat="1" ht="53.25" customHeight="1" x14ac:dyDescent="0.2">
      <c r="A32" s="249"/>
      <c r="B32" s="215" t="s">
        <v>129</v>
      </c>
      <c r="C32" s="218">
        <f>+'[1]P. JURIDICO'!C34</f>
        <v>12</v>
      </c>
      <c r="D32" s="254"/>
      <c r="E32" s="221">
        <f t="shared" ref="E32" si="3">C32/$D$20</f>
        <v>0.42857142857142855</v>
      </c>
      <c r="F32" s="258"/>
      <c r="G32" s="43">
        <f>'[1]P. JURIDICO'!J34</f>
        <v>0</v>
      </c>
      <c r="H32" s="13">
        <f>'[1]P. JURIDICO'!K34</f>
        <v>14</v>
      </c>
      <c r="I32" s="13">
        <f>'[1]P. JURIDICO'!L34</f>
        <v>0</v>
      </c>
      <c r="J32" s="37">
        <f>'[1]P. JURIDICO'!M34</f>
        <v>7</v>
      </c>
      <c r="K32" s="75">
        <f>'[1]P. JURIDICO'!N34</f>
        <v>7</v>
      </c>
      <c r="L32" s="14">
        <f>'[1]P. JURIDICO'!O34</f>
        <v>0</v>
      </c>
      <c r="M32" s="14">
        <f>'[1]P. JURIDICO'!P34</f>
        <v>9</v>
      </c>
      <c r="N32" s="76">
        <f>'[1]P. JURIDICO'!Q34</f>
        <v>5</v>
      </c>
      <c r="O32" s="261"/>
      <c r="P32" s="264"/>
      <c r="Q32" s="226"/>
      <c r="R32" s="77">
        <f>'[1]P. JURIDICO'!S34</f>
        <v>14</v>
      </c>
      <c r="S32" s="14">
        <f>'[1]P. JURIDICO'!T34</f>
        <v>0</v>
      </c>
      <c r="T32" s="41">
        <f>'[1]P. JURIDICO'!U34</f>
        <v>3</v>
      </c>
      <c r="U32" s="38">
        <f>'[1]P. JURIDICO'!V34</f>
        <v>11</v>
      </c>
      <c r="V32" s="14">
        <f>'[1]P. JURIDICO'!W34</f>
        <v>13</v>
      </c>
      <c r="W32" s="14">
        <f>'[1]P. JURIDICO'!X34</f>
        <v>1</v>
      </c>
      <c r="X32" s="41">
        <f>'[1]P. JURIDICO'!Y34</f>
        <v>12</v>
      </c>
      <c r="Y32" s="38">
        <f>'[1]P. JURIDICO'!Z34</f>
        <v>2</v>
      </c>
      <c r="Z32" s="14">
        <f>'[1]P. JURIDICO'!AA34</f>
        <v>9</v>
      </c>
      <c r="AA32" s="14">
        <f>'[1]P. JURIDICO'!AB34</f>
        <v>5</v>
      </c>
      <c r="AB32" s="41">
        <f>'[1]P. JURIDICO'!AC34</f>
        <v>8</v>
      </c>
      <c r="AC32" s="78">
        <f>'[1]P. JURIDICO'!AD34</f>
        <v>6</v>
      </c>
      <c r="AD32" s="25"/>
      <c r="AE32" s="77">
        <f>'[1]P. JURIDICO'!AF34</f>
        <v>14</v>
      </c>
      <c r="AF32" s="76">
        <f>'[1]P. JURIDICO'!AG34</f>
        <v>0</v>
      </c>
      <c r="AG32" s="25"/>
      <c r="AH32" s="77">
        <f>'[1]P. JURIDICO'!AI34</f>
        <v>0</v>
      </c>
      <c r="AI32" s="14">
        <f>'[1]P. JURIDICO'!AJ34</f>
        <v>14</v>
      </c>
      <c r="AJ32" s="76">
        <f>'[1]P. JURIDICO'!AK34</f>
        <v>0</v>
      </c>
      <c r="AK32" s="25"/>
      <c r="AL32" s="77">
        <f>'[1]P. JURIDICO'!AM34</f>
        <v>0</v>
      </c>
      <c r="AM32" s="14">
        <f>'[1]P. JURIDICO'!AN34</f>
        <v>5</v>
      </c>
      <c r="AN32" s="76">
        <f>'[1]P. JURIDICO'!AO34</f>
        <v>9</v>
      </c>
      <c r="AO32" s="18"/>
      <c r="AP32" s="79"/>
      <c r="AQ32" s="16"/>
      <c r="AR32" s="16"/>
      <c r="AS32" s="16"/>
      <c r="AT32" s="146"/>
      <c r="AU32" s="146"/>
      <c r="AV32" s="24"/>
      <c r="AW32" s="80"/>
    </row>
    <row r="33" spans="1:49" s="2" customFormat="1" ht="53.25" customHeight="1" x14ac:dyDescent="0.2">
      <c r="A33" s="249"/>
      <c r="B33" s="216"/>
      <c r="C33" s="219"/>
      <c r="D33" s="254"/>
      <c r="E33" s="221"/>
      <c r="F33" s="258"/>
      <c r="G33" s="43">
        <f>'[1]P. JURIDICO'!J35</f>
        <v>161</v>
      </c>
      <c r="H33" s="13">
        <f>'[1]P. JURIDICO'!K35</f>
        <v>161</v>
      </c>
      <c r="I33" s="13">
        <f>'[1]P. JURIDICO'!L35</f>
        <v>161</v>
      </c>
      <c r="J33" s="37">
        <f>'[1]P. JURIDICO'!M35</f>
        <v>161</v>
      </c>
      <c r="K33" s="75">
        <f>'[1]P. JURIDICO'!N35</f>
        <v>161</v>
      </c>
      <c r="L33" s="14">
        <f>'[1]P. JURIDICO'!O35</f>
        <v>161</v>
      </c>
      <c r="M33" s="14">
        <f>'[1]P. JURIDICO'!P35</f>
        <v>161</v>
      </c>
      <c r="N33" s="76">
        <f>'[1]P. JURIDICO'!Q35</f>
        <v>161</v>
      </c>
      <c r="O33" s="261"/>
      <c r="P33" s="264"/>
      <c r="Q33" s="226"/>
      <c r="R33" s="77">
        <f>'[1]P. JURIDICO'!S35</f>
        <v>161</v>
      </c>
      <c r="S33" s="14">
        <f>'[1]P. JURIDICO'!T35</f>
        <v>161</v>
      </c>
      <c r="T33" s="41">
        <f>'[1]P. JURIDICO'!U35</f>
        <v>161</v>
      </c>
      <c r="U33" s="38">
        <f>'[1]P. JURIDICO'!V35</f>
        <v>161</v>
      </c>
      <c r="V33" s="14">
        <f>'[1]P. JURIDICO'!W35</f>
        <v>161</v>
      </c>
      <c r="W33" s="14">
        <f>'[1]P. JURIDICO'!X35</f>
        <v>161</v>
      </c>
      <c r="X33" s="41">
        <f>'[1]P. JURIDICO'!Y35</f>
        <v>161</v>
      </c>
      <c r="Y33" s="38">
        <f>'[1]P. JURIDICO'!Z35</f>
        <v>161</v>
      </c>
      <c r="Z33" s="14">
        <f>'[1]P. JURIDICO'!AA35</f>
        <v>161</v>
      </c>
      <c r="AA33" s="14">
        <f>'[1]P. JURIDICO'!AB35</f>
        <v>161</v>
      </c>
      <c r="AB33" s="41">
        <f>'[1]P. JURIDICO'!AC35</f>
        <v>161</v>
      </c>
      <c r="AC33" s="78">
        <f>'[1]P. JURIDICO'!AD35</f>
        <v>161</v>
      </c>
      <c r="AD33" s="25"/>
      <c r="AE33" s="77">
        <f>'[1]P. JURIDICO'!AF35</f>
        <v>161</v>
      </c>
      <c r="AF33" s="76">
        <f>'[1]P. JURIDICO'!AG35</f>
        <v>161</v>
      </c>
      <c r="AG33" s="25"/>
      <c r="AH33" s="77">
        <f>'[1]P. JURIDICO'!AI35</f>
        <v>161</v>
      </c>
      <c r="AI33" s="14">
        <f>'[1]P. JURIDICO'!AJ35</f>
        <v>161</v>
      </c>
      <c r="AJ33" s="76">
        <f>'[1]P. JURIDICO'!AK35</f>
        <v>161</v>
      </c>
      <c r="AK33" s="25"/>
      <c r="AL33" s="77">
        <f>'[1]P. JURIDICO'!AM35</f>
        <v>161</v>
      </c>
      <c r="AM33" s="14">
        <f>'[1]P. JURIDICO'!AN35</f>
        <v>161</v>
      </c>
      <c r="AN33" s="76">
        <f>'[1]P. JURIDICO'!AO35</f>
        <v>161</v>
      </c>
      <c r="AO33" s="18"/>
      <c r="AP33" s="79"/>
      <c r="AQ33" s="16"/>
      <c r="AR33" s="16"/>
      <c r="AS33" s="16"/>
      <c r="AT33" s="13"/>
      <c r="AU33" s="13"/>
      <c r="AV33" s="24"/>
      <c r="AW33" s="80"/>
    </row>
    <row r="34" spans="1:49" s="2" customFormat="1" ht="53.25" customHeight="1" x14ac:dyDescent="0.2">
      <c r="A34" s="249"/>
      <c r="B34" s="223"/>
      <c r="C34" s="224"/>
      <c r="D34" s="254"/>
      <c r="E34" s="221"/>
      <c r="F34" s="258"/>
      <c r="G34" s="81">
        <f>'[1]P. JURIDICO'!J36</f>
        <v>0</v>
      </c>
      <c r="H34" s="82">
        <f>'[1]P. JURIDICO'!K36</f>
        <v>8.6956521739130432E-2</v>
      </c>
      <c r="I34" s="82">
        <f>'[1]P. JURIDICO'!L36</f>
        <v>0</v>
      </c>
      <c r="J34" s="81">
        <f>'[1]P. JURIDICO'!M36</f>
        <v>4.3478260869565216E-2</v>
      </c>
      <c r="K34" s="83">
        <f>'[1]P. JURIDICO'!N36</f>
        <v>4.3478260869565216E-2</v>
      </c>
      <c r="L34" s="84">
        <f>'[1]P. JURIDICO'!O36</f>
        <v>0</v>
      </c>
      <c r="M34" s="84">
        <f>'[1]P. JURIDICO'!P36</f>
        <v>5.5900621118012424E-2</v>
      </c>
      <c r="N34" s="85">
        <f>'[1]P. JURIDICO'!Q36</f>
        <v>3.1055900621118012E-2</v>
      </c>
      <c r="O34" s="261"/>
      <c r="P34" s="264"/>
      <c r="Q34" s="226"/>
      <c r="R34" s="86">
        <f>'[1]P. JURIDICO'!S36</f>
        <v>8.6956521739130432E-2</v>
      </c>
      <c r="S34" s="84">
        <f>'[1]P. JURIDICO'!T36</f>
        <v>0</v>
      </c>
      <c r="T34" s="87">
        <f>'[1]P. JURIDICO'!U36</f>
        <v>1.8633540372670808E-2</v>
      </c>
      <c r="U34" s="88">
        <f>'[1]P. JURIDICO'!V36</f>
        <v>6.8322981366459631E-2</v>
      </c>
      <c r="V34" s="84">
        <f>'[1]P. JURIDICO'!W36</f>
        <v>8.0745341614906832E-2</v>
      </c>
      <c r="W34" s="84">
        <f>'[1]P. JURIDICO'!X36</f>
        <v>6.2111801242236021E-3</v>
      </c>
      <c r="X34" s="87">
        <f>'[1]P. JURIDICO'!Y36</f>
        <v>7.4534161490683232E-2</v>
      </c>
      <c r="Y34" s="88">
        <f>'[1]P. JURIDICO'!Z36</f>
        <v>1.2422360248447204E-2</v>
      </c>
      <c r="Z34" s="84">
        <f>'[1]P. JURIDICO'!AA36</f>
        <v>5.5900621118012424E-2</v>
      </c>
      <c r="AA34" s="84">
        <f>'[1]P. JURIDICO'!AB36</f>
        <v>3.1055900621118012E-2</v>
      </c>
      <c r="AB34" s="87">
        <f>'[1]P. JURIDICO'!AC36</f>
        <v>4.9689440993788817E-2</v>
      </c>
      <c r="AC34" s="85">
        <f>'[1]P. JURIDICO'!AD36</f>
        <v>3.7267080745341616E-2</v>
      </c>
      <c r="AD34" s="74"/>
      <c r="AE34" s="86">
        <f>'[1]P. JURIDICO'!AF36</f>
        <v>8.6956521739130432E-2</v>
      </c>
      <c r="AF34" s="85">
        <f>'[1]P. JURIDICO'!AG36</f>
        <v>0</v>
      </c>
      <c r="AG34" s="74"/>
      <c r="AH34" s="86">
        <f>'[1]P. JURIDICO'!AI36</f>
        <v>0</v>
      </c>
      <c r="AI34" s="84">
        <f>'[1]P. JURIDICO'!AJ36</f>
        <v>8.6956521739130432E-2</v>
      </c>
      <c r="AJ34" s="85">
        <f>'[1]P. JURIDICO'!AK36</f>
        <v>0</v>
      </c>
      <c r="AK34" s="74"/>
      <c r="AL34" s="86">
        <f>'[1]P. JURIDICO'!AM36</f>
        <v>0</v>
      </c>
      <c r="AM34" s="84">
        <f>'[1]P. JURIDICO'!AN36</f>
        <v>3.1055900621118012E-2</v>
      </c>
      <c r="AN34" s="85">
        <f>'[1]P. JURIDICO'!AO36</f>
        <v>5.5900621118012424E-2</v>
      </c>
      <c r="AO34" s="18"/>
      <c r="AP34" s="79"/>
      <c r="AQ34" s="16"/>
      <c r="AR34" s="16"/>
      <c r="AS34" s="16"/>
      <c r="AT34" s="13"/>
      <c r="AU34" s="13"/>
      <c r="AV34" s="24"/>
      <c r="AW34" s="80"/>
    </row>
    <row r="35" spans="1:49" ht="53.25" customHeight="1" x14ac:dyDescent="0.25">
      <c r="A35" s="249"/>
      <c r="B35" s="215" t="s">
        <v>130</v>
      </c>
      <c r="C35" s="218">
        <f>+'[1]P. OTRA'!C38</f>
        <v>7</v>
      </c>
      <c r="D35" s="254"/>
      <c r="E35" s="221">
        <f t="shared" ref="E35" si="4">C35/$D$20</f>
        <v>0.25</v>
      </c>
      <c r="F35" s="258"/>
      <c r="G35" s="43">
        <f>'[1]P. OTRA'!J38</f>
        <v>0</v>
      </c>
      <c r="H35" s="13">
        <f>'[1]P. OTRA'!K38</f>
        <v>18</v>
      </c>
      <c r="I35" s="13">
        <f>'[1]P. OTRA'!L38</f>
        <v>0</v>
      </c>
      <c r="J35" s="37">
        <f>'[1]P. OTRA'!M38</f>
        <v>11</v>
      </c>
      <c r="K35" s="75">
        <f>'[1]P. OTRA'!N38</f>
        <v>7</v>
      </c>
      <c r="L35" s="14">
        <f>'[1]P. OTRA'!O38</f>
        <v>0</v>
      </c>
      <c r="M35" s="14">
        <f>'[1]P. OTRA'!P38</f>
        <v>3</v>
      </c>
      <c r="N35" s="76">
        <f>'[1]P. OTRA'!Q38</f>
        <v>15</v>
      </c>
      <c r="O35" s="261"/>
      <c r="P35" s="264"/>
      <c r="Q35" s="226"/>
      <c r="R35" s="77">
        <f>'[1]P. OTRA'!S38</f>
        <v>18</v>
      </c>
      <c r="S35" s="14">
        <f>'[1]P. OTRA'!T38</f>
        <v>0</v>
      </c>
      <c r="T35" s="41">
        <f>'[1]P. OTRA'!U38</f>
        <v>15</v>
      </c>
      <c r="U35" s="38">
        <f>'[1]P. OTRA'!V38</f>
        <v>3</v>
      </c>
      <c r="V35" s="14">
        <f>'[1]P. OTRA'!W38</f>
        <v>16</v>
      </c>
      <c r="W35" s="14">
        <f>'[1]P. OTRA'!X38</f>
        <v>2</v>
      </c>
      <c r="X35" s="41">
        <f>'[1]P. OTRA'!Y38</f>
        <v>11</v>
      </c>
      <c r="Y35" s="38">
        <f>'[1]P. OTRA'!Z38</f>
        <v>7</v>
      </c>
      <c r="Z35" s="14">
        <f>'[1]P. OTRA'!AA38</f>
        <v>4</v>
      </c>
      <c r="AA35" s="14">
        <f>'[1]P. OTRA'!AB38</f>
        <v>14</v>
      </c>
      <c r="AB35" s="41">
        <f>'[1]P. OTRA'!AC38</f>
        <v>3</v>
      </c>
      <c r="AC35" s="78">
        <f>'[1]P. OTRA'!AD38</f>
        <v>15</v>
      </c>
      <c r="AD35" s="25"/>
      <c r="AE35" s="77">
        <f>'[1]P. OTRA'!AF38</f>
        <v>14</v>
      </c>
      <c r="AF35" s="76">
        <f>'[1]P. OTRA'!AG38</f>
        <v>7</v>
      </c>
      <c r="AG35" s="25"/>
      <c r="AH35" s="77">
        <f>'[1]P. OTRA'!AI38</f>
        <v>0</v>
      </c>
      <c r="AI35" s="14">
        <f>'[1]P. OTRA'!AJ38</f>
        <v>13</v>
      </c>
      <c r="AJ35" s="76">
        <f>'[1]P. OTRA'!AK38</f>
        <v>5</v>
      </c>
      <c r="AK35" s="25"/>
      <c r="AL35" s="77">
        <f>'[1]P. OTRA'!AM38</f>
        <v>0</v>
      </c>
      <c r="AM35" s="14">
        <f>'[1]P. OTRA'!AN38</f>
        <v>36</v>
      </c>
      <c r="AN35" s="76">
        <f>'[1]P. OTRA'!AO38</f>
        <v>0</v>
      </c>
      <c r="AO35" s="18"/>
      <c r="AP35" s="79"/>
      <c r="AQ35" s="16"/>
      <c r="AR35" s="16"/>
      <c r="AS35" s="16"/>
      <c r="AT35" s="146"/>
      <c r="AU35" s="146"/>
      <c r="AV35" s="24"/>
      <c r="AW35" s="80"/>
    </row>
    <row r="36" spans="1:49" ht="53.25" customHeight="1" x14ac:dyDescent="0.25">
      <c r="A36" s="249"/>
      <c r="B36" s="216"/>
      <c r="C36" s="219"/>
      <c r="D36" s="254"/>
      <c r="E36" s="221"/>
      <c r="F36" s="258"/>
      <c r="G36" s="43">
        <f>'[1]P. OTRA'!J39</f>
        <v>161</v>
      </c>
      <c r="H36" s="13">
        <f>'[1]P. OTRA'!K39</f>
        <v>161</v>
      </c>
      <c r="I36" s="13">
        <f>'[1]P. OTRA'!L39</f>
        <v>161</v>
      </c>
      <c r="J36" s="37">
        <f>'[1]P. OTRA'!M39</f>
        <v>161</v>
      </c>
      <c r="K36" s="75">
        <f>'[1]P. OTRA'!N39</f>
        <v>161</v>
      </c>
      <c r="L36" s="14">
        <f>'[1]P. OTRA'!O39</f>
        <v>161</v>
      </c>
      <c r="M36" s="14">
        <f>'[1]P. OTRA'!P39</f>
        <v>161</v>
      </c>
      <c r="N36" s="76">
        <f>'[1]P. OTRA'!Q39</f>
        <v>161</v>
      </c>
      <c r="O36" s="261"/>
      <c r="P36" s="264"/>
      <c r="Q36" s="226"/>
      <c r="R36" s="77">
        <f>'[1]P. OTRA'!S39</f>
        <v>161</v>
      </c>
      <c r="S36" s="14">
        <f>'[1]P. OTRA'!T39</f>
        <v>161</v>
      </c>
      <c r="T36" s="41">
        <f>'[1]P. OTRA'!U39</f>
        <v>161</v>
      </c>
      <c r="U36" s="38">
        <f>'[1]P. OTRA'!V39</f>
        <v>161</v>
      </c>
      <c r="V36" s="14">
        <f>'[1]P. OTRA'!W39</f>
        <v>161</v>
      </c>
      <c r="W36" s="14">
        <f>'[1]P. OTRA'!X39</f>
        <v>161</v>
      </c>
      <c r="X36" s="41">
        <f>'[1]P. OTRA'!Y39</f>
        <v>161</v>
      </c>
      <c r="Y36" s="38">
        <f>'[1]P. OTRA'!Z39</f>
        <v>161</v>
      </c>
      <c r="Z36" s="14">
        <f>'[1]P. OTRA'!AA39</f>
        <v>161</v>
      </c>
      <c r="AA36" s="14">
        <f>'[1]P. OTRA'!AB39</f>
        <v>161</v>
      </c>
      <c r="AB36" s="41">
        <f>'[1]P. OTRA'!AC39</f>
        <v>161</v>
      </c>
      <c r="AC36" s="78">
        <f>'[1]P. OTRA'!AD39</f>
        <v>161</v>
      </c>
      <c r="AD36" s="25"/>
      <c r="AE36" s="77">
        <f>'[1]P. OTRA'!AF39</f>
        <v>161</v>
      </c>
      <c r="AF36" s="76">
        <f>'[1]P. OTRA'!AG39</f>
        <v>161</v>
      </c>
      <c r="AG36" s="25"/>
      <c r="AH36" s="77">
        <f>'[1]P. OTRA'!AI39</f>
        <v>161</v>
      </c>
      <c r="AI36" s="14">
        <f>'[1]P. OTRA'!AJ39</f>
        <v>161</v>
      </c>
      <c r="AJ36" s="76">
        <f>'[1]P. OTRA'!AK39</f>
        <v>161</v>
      </c>
      <c r="AK36" s="25"/>
      <c r="AL36" s="77">
        <f>'[1]P. OTRA'!AM39</f>
        <v>161</v>
      </c>
      <c r="AM36" s="14">
        <f>'[1]P. OTRA'!AN39</f>
        <v>161</v>
      </c>
      <c r="AN36" s="76">
        <f>'[1]P. OTRA'!AO39</f>
        <v>161</v>
      </c>
      <c r="AO36" s="18"/>
      <c r="AP36" s="79"/>
      <c r="AQ36" s="16"/>
      <c r="AR36" s="16"/>
      <c r="AS36" s="16"/>
      <c r="AT36" s="13"/>
      <c r="AU36" s="13"/>
      <c r="AV36" s="24"/>
      <c r="AW36" s="80"/>
    </row>
    <row r="37" spans="1:49" ht="53.25" customHeight="1" thickBot="1" x14ac:dyDescent="0.3">
      <c r="A37" s="250"/>
      <c r="B37" s="217"/>
      <c r="C37" s="220"/>
      <c r="D37" s="255"/>
      <c r="E37" s="222"/>
      <c r="F37" s="259"/>
      <c r="G37" s="89">
        <f>'[1]P. OTRA'!J40</f>
        <v>0</v>
      </c>
      <c r="H37" s="90">
        <f>'[1]P. OTRA'!K40</f>
        <v>0.11180124223602485</v>
      </c>
      <c r="I37" s="90">
        <f>'[1]P. OTRA'!L40</f>
        <v>0</v>
      </c>
      <c r="J37" s="89">
        <f>'[1]P. OTRA'!M40</f>
        <v>6.8322981366459631E-2</v>
      </c>
      <c r="K37" s="91">
        <f>'[1]P. OTRA'!N40</f>
        <v>4.3478260869565216E-2</v>
      </c>
      <c r="L37" s="92">
        <f>'[1]P. OTRA'!O40</f>
        <v>0</v>
      </c>
      <c r="M37" s="92">
        <f>'[1]P. OTRA'!P40</f>
        <v>1.8633540372670808E-2</v>
      </c>
      <c r="N37" s="93">
        <f>'[1]P. OTRA'!Q40</f>
        <v>9.3167701863354033E-2</v>
      </c>
      <c r="O37" s="262"/>
      <c r="P37" s="265"/>
      <c r="Q37" s="227"/>
      <c r="R37" s="94">
        <f>'[1]P. OTRA'!S40</f>
        <v>0.11180124223602485</v>
      </c>
      <c r="S37" s="92">
        <f>'[1]P. OTRA'!T40</f>
        <v>0</v>
      </c>
      <c r="T37" s="95">
        <f>'[1]P. OTRA'!U40</f>
        <v>9.3167701863354033E-2</v>
      </c>
      <c r="U37" s="96">
        <f>'[1]P. OTRA'!V40</f>
        <v>1.8633540372670808E-2</v>
      </c>
      <c r="V37" s="92">
        <f>'[1]P. OTRA'!W40</f>
        <v>9.9378881987577633E-2</v>
      </c>
      <c r="W37" s="92">
        <f>'[1]P. OTRA'!X40</f>
        <v>1.2422360248447204E-2</v>
      </c>
      <c r="X37" s="95">
        <f>'[1]P. OTRA'!Y40</f>
        <v>6.8322981366459631E-2</v>
      </c>
      <c r="Y37" s="96">
        <f>'[1]P. OTRA'!Z40</f>
        <v>4.3478260869565216E-2</v>
      </c>
      <c r="Z37" s="92">
        <f>'[1]P. OTRA'!AA40</f>
        <v>2.4844720496894408E-2</v>
      </c>
      <c r="AA37" s="92">
        <f>'[1]P. OTRA'!AB40</f>
        <v>8.6956521739130432E-2</v>
      </c>
      <c r="AB37" s="95">
        <f>'[1]P. OTRA'!AC40</f>
        <v>1.8633540372670808E-2</v>
      </c>
      <c r="AC37" s="93">
        <f>'[1]P. OTRA'!AD40</f>
        <v>9.3167701863354033E-2</v>
      </c>
      <c r="AD37" s="74"/>
      <c r="AE37" s="94">
        <f>'[1]P. OTRA'!AF40</f>
        <v>8.6956521739130432E-2</v>
      </c>
      <c r="AF37" s="93">
        <f>'[1]P. OTRA'!AG40</f>
        <v>4.3478260869565216E-2</v>
      </c>
      <c r="AG37" s="74"/>
      <c r="AH37" s="94">
        <f>'[1]P. OTRA'!AI40</f>
        <v>0</v>
      </c>
      <c r="AI37" s="92">
        <f>'[1]P. OTRA'!AJ40</f>
        <v>8.0745341614906832E-2</v>
      </c>
      <c r="AJ37" s="93">
        <f>'[1]P. OTRA'!AK40</f>
        <v>3.1055900621118012E-2</v>
      </c>
      <c r="AK37" s="74"/>
      <c r="AL37" s="94">
        <f>'[1]P. OTRA'!AM40</f>
        <v>0</v>
      </c>
      <c r="AM37" s="92">
        <f>'[1]P. OTRA'!AN40</f>
        <v>0.2236024844720497</v>
      </c>
      <c r="AN37" s="93">
        <f>'[1]P. OTRA'!AO40</f>
        <v>0</v>
      </c>
      <c r="AO37" s="18"/>
      <c r="AP37" s="79"/>
      <c r="AQ37" s="16"/>
      <c r="AR37" s="16"/>
      <c r="AS37" s="16"/>
      <c r="AT37" s="13"/>
      <c r="AU37" s="13"/>
      <c r="AV37" s="24"/>
      <c r="AW37" s="80"/>
    </row>
    <row r="38" spans="1:49" ht="31.5" customHeight="1" x14ac:dyDescent="0.25">
      <c r="C38" s="23"/>
      <c r="F38" s="42">
        <f>SUM(F20:F37)</f>
        <v>1</v>
      </c>
    </row>
    <row r="39" spans="1:49" ht="31.5" customHeight="1" x14ac:dyDescent="0.25">
      <c r="C39" s="23">
        <f>SUM(C20:C37)</f>
        <v>28</v>
      </c>
      <c r="G39" s="23">
        <f>+G20+G23+G26+G29+G32+G35</f>
        <v>0</v>
      </c>
      <c r="H39" s="23">
        <f t="shared" ref="H39:N39" si="5">+H20+H23+H26+H29+H32+H35</f>
        <v>47</v>
      </c>
      <c r="I39" s="23">
        <f t="shared" si="5"/>
        <v>0</v>
      </c>
      <c r="J39" s="23">
        <f t="shared" si="5"/>
        <v>30</v>
      </c>
      <c r="K39" s="23">
        <f t="shared" si="5"/>
        <v>17</v>
      </c>
      <c r="L39" s="23">
        <f t="shared" si="5"/>
        <v>0</v>
      </c>
      <c r="M39" s="23">
        <f t="shared" si="5"/>
        <v>22</v>
      </c>
      <c r="N39" s="23">
        <f t="shared" si="5"/>
        <v>25</v>
      </c>
      <c r="O39" s="23"/>
      <c r="P39" s="23"/>
      <c r="Q39" s="23"/>
      <c r="R39" s="23">
        <f t="shared" ref="R39:AN39" si="6">+R20+R23+R26+R29+R32+R35</f>
        <v>47</v>
      </c>
      <c r="S39" s="23">
        <f t="shared" si="6"/>
        <v>0</v>
      </c>
      <c r="T39" s="23">
        <f t="shared" si="6"/>
        <v>29</v>
      </c>
      <c r="U39" s="23">
        <f t="shared" si="6"/>
        <v>18</v>
      </c>
      <c r="V39" s="23">
        <f t="shared" si="6"/>
        <v>44</v>
      </c>
      <c r="W39" s="23">
        <f t="shared" si="6"/>
        <v>3</v>
      </c>
      <c r="X39" s="23">
        <f t="shared" si="6"/>
        <v>37</v>
      </c>
      <c r="Y39" s="23">
        <f t="shared" si="6"/>
        <v>10</v>
      </c>
      <c r="Z39" s="23">
        <f t="shared" si="6"/>
        <v>25</v>
      </c>
      <c r="AA39" s="23">
        <f t="shared" si="6"/>
        <v>22</v>
      </c>
      <c r="AB39" s="23">
        <f t="shared" si="6"/>
        <v>19</v>
      </c>
      <c r="AC39" s="23">
        <f t="shared" si="6"/>
        <v>28</v>
      </c>
      <c r="AD39" s="23"/>
      <c r="AE39" s="23">
        <f t="shared" si="6"/>
        <v>34</v>
      </c>
      <c r="AF39" s="23">
        <f t="shared" si="6"/>
        <v>16</v>
      </c>
      <c r="AG39" s="23"/>
      <c r="AH39" s="23">
        <f t="shared" si="6"/>
        <v>0</v>
      </c>
      <c r="AI39" s="23">
        <f t="shared" si="6"/>
        <v>40</v>
      </c>
      <c r="AJ39" s="23">
        <f t="shared" si="6"/>
        <v>7</v>
      </c>
      <c r="AK39" s="23"/>
      <c r="AL39" s="23">
        <f t="shared" si="6"/>
        <v>0</v>
      </c>
      <c r="AM39" s="23">
        <f t="shared" si="6"/>
        <v>49</v>
      </c>
      <c r="AN39" s="23">
        <f t="shared" si="6"/>
        <v>16</v>
      </c>
    </row>
    <row r="40" spans="1:49" ht="31.5" customHeight="1" x14ac:dyDescent="0.25">
      <c r="C40" s="23">
        <v>104</v>
      </c>
      <c r="G40" s="23">
        <f>+'[2]MATRIZ EVALUACIÓN'!AW182</f>
        <v>161</v>
      </c>
      <c r="H40" s="23">
        <f>+'[2]MATRIZ EVALUACIÓN'!AX182</f>
        <v>161</v>
      </c>
      <c r="I40" s="23">
        <f>+'[2]MATRIZ EVALUACIÓN'!AY182</f>
        <v>161</v>
      </c>
      <c r="J40" s="23">
        <f>+'[2]MATRIZ EVALUACIÓN'!AZ182</f>
        <v>161</v>
      </c>
      <c r="K40" s="23">
        <f>+'[2]MATRIZ EVALUACIÓN'!BA182</f>
        <v>161</v>
      </c>
      <c r="L40" s="23">
        <f>+'[2]MATRIZ EVALUACIÓN'!BB182</f>
        <v>161</v>
      </c>
      <c r="M40" s="23">
        <f>+'[2]MATRIZ EVALUACIÓN'!BC182</f>
        <v>161</v>
      </c>
      <c r="N40" s="23">
        <f>+'[2]MATRIZ EVALUACIÓN'!BD182</f>
        <v>161</v>
      </c>
      <c r="O40" s="23"/>
      <c r="P40" s="23"/>
      <c r="Q40" s="23"/>
      <c r="R40" s="23">
        <f>+'[2]MATRIZ EVALUACIÓN'!BF182</f>
        <v>161</v>
      </c>
      <c r="S40" s="23">
        <f>+'[2]MATRIZ EVALUACIÓN'!BG182</f>
        <v>161</v>
      </c>
      <c r="T40" s="23">
        <f>+'[2]MATRIZ EVALUACIÓN'!BH182</f>
        <v>161</v>
      </c>
      <c r="U40" s="23">
        <f>+'[2]MATRIZ EVALUACIÓN'!BI182</f>
        <v>161</v>
      </c>
      <c r="V40" s="23">
        <f>+'[2]MATRIZ EVALUACIÓN'!BJ182</f>
        <v>161</v>
      </c>
      <c r="W40" s="23">
        <f>+'[2]MATRIZ EVALUACIÓN'!BK182</f>
        <v>161</v>
      </c>
      <c r="X40" s="23">
        <f>+'[2]MATRIZ EVALUACIÓN'!BL182</f>
        <v>161</v>
      </c>
      <c r="Y40" s="23">
        <f>+'[2]MATRIZ EVALUACIÓN'!BM182</f>
        <v>161</v>
      </c>
      <c r="Z40" s="23">
        <f>+'[2]MATRIZ EVALUACIÓN'!BN182</f>
        <v>161</v>
      </c>
      <c r="AA40" s="23">
        <f>+'[2]MATRIZ EVALUACIÓN'!BO182</f>
        <v>161</v>
      </c>
      <c r="AB40" s="23">
        <f>+'[2]MATRIZ EVALUACIÓN'!BP182</f>
        <v>161</v>
      </c>
      <c r="AC40" s="23">
        <f>+'[2]MATRIZ EVALUACIÓN'!BQ182</f>
        <v>161</v>
      </c>
      <c r="AD40" s="23"/>
      <c r="AE40" s="23">
        <f>+'[2]MATRIZ EVALUACIÓN'!BS182</f>
        <v>161</v>
      </c>
      <c r="AF40" s="23">
        <f>+'[2]MATRIZ EVALUACIÓN'!BT182</f>
        <v>161</v>
      </c>
      <c r="AG40" s="23"/>
      <c r="AH40" s="23">
        <f>+'[2]MATRIZ EVALUACIÓN'!BV182</f>
        <v>161</v>
      </c>
      <c r="AI40" s="23">
        <f>+'[2]MATRIZ EVALUACIÓN'!BW182</f>
        <v>161</v>
      </c>
      <c r="AJ40" s="23">
        <f>+'[2]MATRIZ EVALUACIÓN'!BX182</f>
        <v>161</v>
      </c>
      <c r="AK40" s="23"/>
      <c r="AL40" s="23">
        <f>+'[2]MATRIZ EVALUACIÓN'!BZ182</f>
        <v>161</v>
      </c>
      <c r="AM40" s="23">
        <f>+'[2]MATRIZ EVALUACIÓN'!CA182</f>
        <v>161</v>
      </c>
      <c r="AN40" s="23">
        <f>+'[2]MATRIZ EVALUACIÓN'!CB182</f>
        <v>161</v>
      </c>
    </row>
    <row r="41" spans="1:49" ht="31.5" customHeight="1" x14ac:dyDescent="0.25">
      <c r="C41" s="42">
        <f>+C40/C39</f>
        <v>3.7142857142857144</v>
      </c>
      <c r="G41" s="99">
        <f t="shared" ref="G41:N41" si="7">+G22+G25+G28+G31+G34+G37</f>
        <v>0</v>
      </c>
      <c r="H41" s="99">
        <f t="shared" si="7"/>
        <v>0.29192546583850931</v>
      </c>
      <c r="I41" s="99">
        <f t="shared" si="7"/>
        <v>0</v>
      </c>
      <c r="J41" s="99">
        <f t="shared" si="7"/>
        <v>0.18633540372670809</v>
      </c>
      <c r="K41" s="99">
        <f t="shared" si="7"/>
        <v>0.10559006211180125</v>
      </c>
      <c r="L41" s="99">
        <f t="shared" si="7"/>
        <v>0</v>
      </c>
      <c r="M41" s="99">
        <f t="shared" si="7"/>
        <v>0.13664596273291926</v>
      </c>
      <c r="N41" s="99">
        <f t="shared" si="7"/>
        <v>0.15527950310559005</v>
      </c>
      <c r="O41" s="99"/>
      <c r="P41" s="99"/>
      <c r="Q41" s="99"/>
      <c r="R41" s="99">
        <f t="shared" ref="R41:AC41" si="8">+R22+R25+R28+R31+R34+R37</f>
        <v>0.29192546583850931</v>
      </c>
      <c r="S41" s="99">
        <f t="shared" si="8"/>
        <v>0</v>
      </c>
      <c r="T41" s="99">
        <f t="shared" si="8"/>
        <v>0.18012422360248448</v>
      </c>
      <c r="U41" s="99">
        <f t="shared" si="8"/>
        <v>0.11180124223602486</v>
      </c>
      <c r="V41" s="99">
        <f t="shared" si="8"/>
        <v>0.27329192546583847</v>
      </c>
      <c r="W41" s="99">
        <f t="shared" si="8"/>
        <v>1.8633540372670808E-2</v>
      </c>
      <c r="X41" s="99">
        <f t="shared" si="8"/>
        <v>0.22981366459627328</v>
      </c>
      <c r="Y41" s="99">
        <f t="shared" si="8"/>
        <v>6.2111801242236024E-2</v>
      </c>
      <c r="Z41" s="99">
        <f t="shared" si="8"/>
        <v>0.15527950310559005</v>
      </c>
      <c r="AA41" s="99">
        <f t="shared" si="8"/>
        <v>0.13664596273291924</v>
      </c>
      <c r="AB41" s="99">
        <f t="shared" si="8"/>
        <v>0.11801242236024845</v>
      </c>
      <c r="AC41" s="99">
        <f t="shared" si="8"/>
        <v>0.17391304347826086</v>
      </c>
      <c r="AD41" s="99"/>
      <c r="AE41" s="99">
        <f>+AE22+AE25+AE28+AE31+AE34+AE37</f>
        <v>0.21118012422360249</v>
      </c>
      <c r="AF41" s="99">
        <f t="shared" ref="AF41:AN41" si="9">+AF22+AF25+AF28+AF31+AF34+AF37</f>
        <v>9.9378881987577633E-2</v>
      </c>
      <c r="AG41" s="99"/>
      <c r="AH41" s="99">
        <f t="shared" si="9"/>
        <v>0</v>
      </c>
      <c r="AI41" s="99">
        <f t="shared" si="9"/>
        <v>0.24844720496894407</v>
      </c>
      <c r="AJ41" s="99">
        <f t="shared" si="9"/>
        <v>4.3478260869565216E-2</v>
      </c>
      <c r="AK41" s="99"/>
      <c r="AL41" s="99">
        <f t="shared" si="9"/>
        <v>0</v>
      </c>
      <c r="AM41" s="99">
        <f t="shared" si="9"/>
        <v>0.30434782608695654</v>
      </c>
      <c r="AN41" s="99">
        <f t="shared" si="9"/>
        <v>9.9378881987577633E-2</v>
      </c>
    </row>
    <row r="42" spans="1:49" ht="31.5" customHeight="1" x14ac:dyDescent="0.25">
      <c r="C42" s="42"/>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row>
    <row r="43" spans="1:49" ht="31.5" customHeight="1" x14ac:dyDescent="0.25">
      <c r="C43" s="42"/>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row>
    <row r="44" spans="1:49" ht="31.5" customHeight="1" x14ac:dyDescent="0.25"/>
    <row r="45" spans="1:49" ht="31.5" customHeight="1" x14ac:dyDescent="0.25"/>
    <row r="46" spans="1:49" ht="31.5" customHeight="1" x14ac:dyDescent="0.25"/>
  </sheetData>
  <sheetProtection algorithmName="SHA-512" hashValue="1wfvS4M6Q1kRTdVITQbGEXq5AEkbb3VxLU64sXZo0/VlfHi0rbNRzptLhy5/JhM5kNPEPwF39iooWuWYC9gDcw==" saltValue="L55IrfJxVQbRi0WxTpeh+g==" spinCount="100000" sheet="1" objects="1" scenarios="1"/>
  <mergeCells count="60">
    <mergeCell ref="A1:AW1"/>
    <mergeCell ref="A2:AW2"/>
    <mergeCell ref="A3:AW3"/>
    <mergeCell ref="A4:AW4"/>
    <mergeCell ref="A17:C19"/>
    <mergeCell ref="D17:D19"/>
    <mergeCell ref="E17:E19"/>
    <mergeCell ref="F17:F19"/>
    <mergeCell ref="G17:I18"/>
    <mergeCell ref="J17:K18"/>
    <mergeCell ref="AH17:AJ18"/>
    <mergeCell ref="L17:N18"/>
    <mergeCell ref="O17:Q18"/>
    <mergeCell ref="R17:S18"/>
    <mergeCell ref="T17:U18"/>
    <mergeCell ref="V17:W18"/>
    <mergeCell ref="AV17:AW18"/>
    <mergeCell ref="AT19:AU19"/>
    <mergeCell ref="A20:A37"/>
    <mergeCell ref="B20:B22"/>
    <mergeCell ref="C20:C22"/>
    <mergeCell ref="D20:D37"/>
    <mergeCell ref="E20:E22"/>
    <mergeCell ref="F20:F37"/>
    <mergeCell ref="O20:O37"/>
    <mergeCell ref="P20:P37"/>
    <mergeCell ref="AK17:AK19"/>
    <mergeCell ref="AL17:AN18"/>
    <mergeCell ref="AO17:AO19"/>
    <mergeCell ref="AP17:AQ18"/>
    <mergeCell ref="AR17:AS18"/>
    <mergeCell ref="X17:Y18"/>
    <mergeCell ref="AT17:AU18"/>
    <mergeCell ref="E23:E25"/>
    <mergeCell ref="AT23:AU23"/>
    <mergeCell ref="B26:B28"/>
    <mergeCell ref="C26:C28"/>
    <mergeCell ref="E26:E28"/>
    <mergeCell ref="AT26:AU26"/>
    <mergeCell ref="AG17:AG19"/>
    <mergeCell ref="Z17:AA18"/>
    <mergeCell ref="AB17:AC18"/>
    <mergeCell ref="AD17:AD19"/>
    <mergeCell ref="AE17:AF18"/>
    <mergeCell ref="B35:B37"/>
    <mergeCell ref="C35:C37"/>
    <mergeCell ref="E35:E37"/>
    <mergeCell ref="AT35:AU35"/>
    <mergeCell ref="B29:B31"/>
    <mergeCell ref="C29:C31"/>
    <mergeCell ref="E29:E31"/>
    <mergeCell ref="AT29:AU29"/>
    <mergeCell ref="B32:B34"/>
    <mergeCell ref="C32:C34"/>
    <mergeCell ref="E32:E34"/>
    <mergeCell ref="AT32:AU32"/>
    <mergeCell ref="Q20:Q37"/>
    <mergeCell ref="AT20:AU20"/>
    <mergeCell ref="B23:B25"/>
    <mergeCell ref="C23:C25"/>
  </mergeCells>
  <pageMargins left="1.299212598425197" right="0.51181102362204722" top="0.74803149606299213" bottom="0.74803149606299213" header="0.31496062992125984" footer="0.31496062992125984"/>
  <pageSetup paperSize="5" scale="55" fitToWidth="2" fitToHeight="2"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AY58"/>
  <sheetViews>
    <sheetView showGridLines="0" topLeftCell="A17" zoomScale="80" zoomScaleNormal="80" workbookViewId="0">
      <pane xSplit="3" ySplit="3" topLeftCell="D40" activePane="bottomRight" state="frozenSplit"/>
      <selection activeCell="G57" sqref="G57"/>
      <selection pane="topRight" activeCell="G57" sqref="G57"/>
      <selection pane="bottomLeft" activeCell="G57" sqref="G57"/>
      <selection pane="bottomRight" activeCell="G57" sqref="G57"/>
    </sheetView>
  </sheetViews>
  <sheetFormatPr baseColWidth="10" defaultColWidth="9.140625" defaultRowHeight="15" x14ac:dyDescent="0.25"/>
  <cols>
    <col min="1" max="1" width="11.28515625" customWidth="1"/>
    <col min="2" max="2" width="34.42578125" customWidth="1"/>
    <col min="3" max="3" width="16.140625" customWidth="1"/>
    <col min="4" max="4" width="11.42578125" style="97" customWidth="1"/>
    <col min="5" max="6" width="11.42578125" style="98" customWidth="1"/>
    <col min="7" max="41" width="11.42578125" customWidth="1"/>
    <col min="42" max="43" width="13.140625" hidden="1" customWidth="1"/>
    <col min="44" max="45" width="15.5703125" hidden="1" customWidth="1"/>
    <col min="46" max="46" width="12.5703125" hidden="1" customWidth="1"/>
    <col min="47" max="47" width="11.28515625" hidden="1" customWidth="1"/>
    <col min="48" max="49" width="16.5703125" hidden="1" customWidth="1"/>
    <col min="50" max="242" width="11.42578125" customWidth="1"/>
  </cols>
  <sheetData>
    <row r="1" spans="1:51" s="2" customFormat="1" ht="13.5" hidden="1" thickBot="1" x14ac:dyDescent="0.25">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Y1" s="2" t="s">
        <v>2</v>
      </c>
    </row>
    <row r="2" spans="1:51" s="2" customFormat="1" ht="13.5" hidden="1" thickBot="1" x14ac:dyDescent="0.25">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row>
    <row r="3" spans="1:51" s="2" customFormat="1" ht="13.5" hidden="1" thickBot="1" x14ac:dyDescent="0.25">
      <c r="A3" s="275"/>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row>
    <row r="4" spans="1:51" s="2" customFormat="1" ht="13.5" hidden="1" thickBot="1" x14ac:dyDescent="0.25">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row>
    <row r="5" spans="1:51" s="2" customFormat="1" ht="13.5" hidden="1" thickBot="1" x14ac:dyDescent="0.25">
      <c r="D5" s="45"/>
      <c r="E5" s="46"/>
      <c r="F5" s="46"/>
    </row>
    <row r="6" spans="1:51" s="2" customFormat="1" ht="13.5" hidden="1" thickBot="1" x14ac:dyDescent="0.25">
      <c r="D6" s="45"/>
      <c r="E6" s="46"/>
      <c r="F6" s="46"/>
    </row>
    <row r="7" spans="1:51" s="2" customFormat="1" ht="13.5" hidden="1" thickBot="1" x14ac:dyDescent="0.25">
      <c r="D7" s="45"/>
      <c r="E7" s="46"/>
      <c r="F7" s="46"/>
    </row>
    <row r="8" spans="1:51" s="2" customFormat="1" ht="13.5" hidden="1" thickBot="1" x14ac:dyDescent="0.25">
      <c r="D8" s="45"/>
      <c r="E8" s="46"/>
      <c r="F8" s="46"/>
    </row>
    <row r="9" spans="1:51" s="2" customFormat="1" ht="13.5" hidden="1" thickBot="1" x14ac:dyDescent="0.25">
      <c r="D9" s="45"/>
      <c r="E9" s="46"/>
      <c r="F9" s="46"/>
    </row>
    <row r="10" spans="1:51" s="2" customFormat="1" ht="16.5" hidden="1" customHeight="1" x14ac:dyDescent="0.2">
      <c r="A10" s="4"/>
      <c r="B10" s="4"/>
      <c r="D10" s="45"/>
      <c r="E10" s="46"/>
      <c r="F10" s="46"/>
    </row>
    <row r="11" spans="1:51" s="2" customFormat="1" ht="19.5" hidden="1" customHeight="1" x14ac:dyDescent="0.2">
      <c r="A11" s="5"/>
      <c r="B11" s="5"/>
      <c r="D11" s="45"/>
      <c r="E11" s="46"/>
      <c r="F11" s="46"/>
    </row>
    <row r="12" spans="1:51" s="2" customFormat="1" ht="28.5" hidden="1" customHeight="1" x14ac:dyDescent="0.2">
      <c r="A12" s="7"/>
      <c r="B12" s="7"/>
      <c r="D12" s="45"/>
      <c r="E12" s="46"/>
      <c r="F12" s="46"/>
    </row>
    <row r="13" spans="1:51" s="2" customFormat="1" ht="28.5" hidden="1" customHeight="1" x14ac:dyDescent="0.2">
      <c r="A13" s="6"/>
      <c r="B13" s="6"/>
      <c r="D13" s="45"/>
      <c r="E13" s="46"/>
      <c r="F13" s="46"/>
      <c r="AX13" s="2" t="s">
        <v>111</v>
      </c>
    </row>
    <row r="14" spans="1:51" s="2" customFormat="1" ht="28.5" hidden="1" customHeight="1" x14ac:dyDescent="0.2">
      <c r="A14" s="6"/>
      <c r="B14" s="6"/>
      <c r="D14" s="45"/>
      <c r="E14" s="46"/>
      <c r="F14" s="46"/>
    </row>
    <row r="15" spans="1:51" s="2" customFormat="1" ht="28.5" hidden="1" customHeight="1" x14ac:dyDescent="0.2">
      <c r="A15" s="6"/>
      <c r="B15" s="6"/>
      <c r="D15" s="45"/>
      <c r="E15" s="46"/>
      <c r="F15" s="46"/>
    </row>
    <row r="16" spans="1:51" s="2" customFormat="1" ht="28.5" hidden="1" customHeight="1" x14ac:dyDescent="0.2">
      <c r="A16" s="8"/>
      <c r="B16" s="8"/>
      <c r="D16" s="45"/>
      <c r="E16" s="46"/>
      <c r="F16" s="46"/>
    </row>
    <row r="17" spans="1:49" s="11" customFormat="1" ht="20.25" customHeight="1" x14ac:dyDescent="0.2">
      <c r="A17" s="277" t="s">
        <v>112</v>
      </c>
      <c r="B17" s="278"/>
      <c r="C17" s="279"/>
      <c r="D17" s="283" t="s">
        <v>113</v>
      </c>
      <c r="E17" s="284" t="s">
        <v>114</v>
      </c>
      <c r="F17" s="285" t="s">
        <v>115</v>
      </c>
      <c r="G17" s="266" t="s">
        <v>16</v>
      </c>
      <c r="H17" s="267"/>
      <c r="I17" s="286"/>
      <c r="J17" s="287" t="s">
        <v>17</v>
      </c>
      <c r="K17" s="288"/>
      <c r="L17" s="291" t="s">
        <v>116</v>
      </c>
      <c r="M17" s="292"/>
      <c r="N17" s="293"/>
      <c r="O17" s="297" t="s">
        <v>117</v>
      </c>
      <c r="P17" s="297"/>
      <c r="Q17" s="297"/>
      <c r="R17" s="239" t="s">
        <v>18</v>
      </c>
      <c r="S17" s="231"/>
      <c r="T17" s="234" t="s">
        <v>118</v>
      </c>
      <c r="U17" s="273"/>
      <c r="V17" s="230" t="s">
        <v>19</v>
      </c>
      <c r="W17" s="231"/>
      <c r="X17" s="234" t="s">
        <v>119</v>
      </c>
      <c r="Y17" s="273"/>
      <c r="Z17" s="230" t="s">
        <v>20</v>
      </c>
      <c r="AA17" s="231"/>
      <c r="AB17" s="234" t="s">
        <v>120</v>
      </c>
      <c r="AC17" s="235"/>
      <c r="AD17" s="238"/>
      <c r="AE17" s="239" t="s">
        <v>21</v>
      </c>
      <c r="AF17" s="240"/>
      <c r="AG17" s="229"/>
      <c r="AH17" s="266" t="s">
        <v>22</v>
      </c>
      <c r="AI17" s="267"/>
      <c r="AJ17" s="268"/>
      <c r="AK17" s="229"/>
      <c r="AL17" s="266" t="s">
        <v>23</v>
      </c>
      <c r="AM17" s="267"/>
      <c r="AN17" s="268"/>
      <c r="AO17" s="229"/>
      <c r="AP17" s="271" t="s">
        <v>24</v>
      </c>
      <c r="AQ17" s="228"/>
      <c r="AR17" s="228" t="s">
        <v>25</v>
      </c>
      <c r="AS17" s="228"/>
      <c r="AT17" s="228" t="s">
        <v>26</v>
      </c>
      <c r="AU17" s="228"/>
      <c r="AV17" s="243" t="s">
        <v>27</v>
      </c>
      <c r="AW17" s="244"/>
    </row>
    <row r="18" spans="1:49" s="11" customFormat="1" ht="27.75" customHeight="1" x14ac:dyDescent="0.2">
      <c r="A18" s="280"/>
      <c r="B18" s="281"/>
      <c r="C18" s="282"/>
      <c r="D18" s="283"/>
      <c r="E18" s="284"/>
      <c r="F18" s="285"/>
      <c r="G18" s="269"/>
      <c r="H18" s="159"/>
      <c r="I18" s="160"/>
      <c r="J18" s="289"/>
      <c r="K18" s="290"/>
      <c r="L18" s="294"/>
      <c r="M18" s="295"/>
      <c r="N18" s="296"/>
      <c r="O18" s="298"/>
      <c r="P18" s="298"/>
      <c r="Q18" s="298"/>
      <c r="R18" s="241"/>
      <c r="S18" s="233"/>
      <c r="T18" s="236"/>
      <c r="U18" s="274"/>
      <c r="V18" s="232"/>
      <c r="W18" s="233"/>
      <c r="X18" s="236"/>
      <c r="Y18" s="274"/>
      <c r="Z18" s="232"/>
      <c r="AA18" s="233"/>
      <c r="AB18" s="236"/>
      <c r="AC18" s="237"/>
      <c r="AD18" s="238"/>
      <c r="AE18" s="241"/>
      <c r="AF18" s="242"/>
      <c r="AG18" s="229"/>
      <c r="AH18" s="269"/>
      <c r="AI18" s="159"/>
      <c r="AJ18" s="270"/>
      <c r="AK18" s="229"/>
      <c r="AL18" s="269"/>
      <c r="AM18" s="159"/>
      <c r="AN18" s="270"/>
      <c r="AO18" s="229"/>
      <c r="AP18" s="272"/>
      <c r="AQ18" s="154"/>
      <c r="AR18" s="154"/>
      <c r="AS18" s="154"/>
      <c r="AT18" s="154"/>
      <c r="AU18" s="154"/>
      <c r="AV18" s="245"/>
      <c r="AW18" s="246"/>
    </row>
    <row r="19" spans="1:49" s="11" customFormat="1" ht="34.5" customHeight="1" thickBot="1" x14ac:dyDescent="0.25">
      <c r="A19" s="336"/>
      <c r="B19" s="337"/>
      <c r="C19" s="338"/>
      <c r="D19" s="339"/>
      <c r="E19" s="340"/>
      <c r="F19" s="341"/>
      <c r="G19" s="54" t="s">
        <v>43</v>
      </c>
      <c r="H19" s="56" t="s">
        <v>36</v>
      </c>
      <c r="I19" s="56" t="s">
        <v>37</v>
      </c>
      <c r="J19" s="100" t="s">
        <v>36</v>
      </c>
      <c r="K19" s="100" t="s">
        <v>37</v>
      </c>
      <c r="L19" s="56" t="s">
        <v>43</v>
      </c>
      <c r="M19" s="56" t="s">
        <v>36</v>
      </c>
      <c r="N19" s="55" t="s">
        <v>37</v>
      </c>
      <c r="O19" s="51" t="s">
        <v>121</v>
      </c>
      <c r="P19" s="49" t="s">
        <v>122</v>
      </c>
      <c r="Q19" s="52" t="s">
        <v>123</v>
      </c>
      <c r="R19" s="54" t="s">
        <v>36</v>
      </c>
      <c r="S19" s="56" t="s">
        <v>37</v>
      </c>
      <c r="T19" s="100" t="s">
        <v>36</v>
      </c>
      <c r="U19" s="100" t="s">
        <v>37</v>
      </c>
      <c r="V19" s="56" t="s">
        <v>36</v>
      </c>
      <c r="W19" s="56" t="s">
        <v>37</v>
      </c>
      <c r="X19" s="100" t="s">
        <v>36</v>
      </c>
      <c r="Y19" s="100" t="s">
        <v>37</v>
      </c>
      <c r="Z19" s="56" t="s">
        <v>36</v>
      </c>
      <c r="AA19" s="56" t="s">
        <v>37</v>
      </c>
      <c r="AB19" s="100" t="s">
        <v>36</v>
      </c>
      <c r="AC19" s="101" t="s">
        <v>37</v>
      </c>
      <c r="AD19" s="238"/>
      <c r="AE19" s="54" t="s">
        <v>36</v>
      </c>
      <c r="AF19" s="55" t="s">
        <v>37</v>
      </c>
      <c r="AG19" s="229"/>
      <c r="AH19" s="54" t="s">
        <v>43</v>
      </c>
      <c r="AI19" s="56" t="s">
        <v>36</v>
      </c>
      <c r="AJ19" s="55" t="s">
        <v>37</v>
      </c>
      <c r="AK19" s="229"/>
      <c r="AL19" s="54" t="s">
        <v>43</v>
      </c>
      <c r="AM19" s="56" t="s">
        <v>36</v>
      </c>
      <c r="AN19" s="55" t="s">
        <v>37</v>
      </c>
      <c r="AO19" s="229"/>
      <c r="AP19" s="48" t="s">
        <v>36</v>
      </c>
      <c r="AQ19" s="9" t="s">
        <v>37</v>
      </c>
      <c r="AR19" s="9" t="s">
        <v>36</v>
      </c>
      <c r="AS19" s="9" t="s">
        <v>37</v>
      </c>
      <c r="AT19" s="342" t="s">
        <v>44</v>
      </c>
      <c r="AU19" s="342"/>
      <c r="AV19" s="102" t="s">
        <v>36</v>
      </c>
      <c r="AW19" s="103" t="s">
        <v>37</v>
      </c>
    </row>
    <row r="20" spans="1:49" s="2" customFormat="1" ht="53.25" customHeight="1" x14ac:dyDescent="0.2">
      <c r="A20" s="248" t="s">
        <v>124</v>
      </c>
      <c r="B20" s="251" t="s">
        <v>125</v>
      </c>
      <c r="C20" s="335">
        <f>+'[1]P. CONTRATACION'!C24</f>
        <v>4</v>
      </c>
      <c r="D20" s="253">
        <f>SUM(C20:C37)</f>
        <v>28</v>
      </c>
      <c r="E20" s="256">
        <f>C20/$D$20</f>
        <v>0.14285714285714285</v>
      </c>
      <c r="F20" s="257">
        <f>(C20+C23+C26+C29+C32+C35)/$C$51</f>
        <v>0.26923076923076922</v>
      </c>
      <c r="G20" s="67">
        <f>'[1]P. CONTRATACION'!J24</f>
        <v>0</v>
      </c>
      <c r="H20" s="44">
        <f>'[1]P. CONTRATACION'!K24</f>
        <v>4</v>
      </c>
      <c r="I20" s="44">
        <f>'[1]P. CONTRATACION'!L24</f>
        <v>0</v>
      </c>
      <c r="J20" s="68">
        <f>'[1]P. CONTRATACION'!M24</f>
        <v>4</v>
      </c>
      <c r="K20" s="68">
        <f>'[1]P. CONTRATACION'!N24</f>
        <v>0</v>
      </c>
      <c r="L20" s="44">
        <f>'[1]P. CONTRATACION'!O24</f>
        <v>0</v>
      </c>
      <c r="M20" s="44">
        <f>'[1]P. CONTRATACION'!P24</f>
        <v>2</v>
      </c>
      <c r="N20" s="64">
        <f>'[1]P. CONTRATACION'!Q24</f>
        <v>2</v>
      </c>
      <c r="O20" s="261">
        <f>L22+L25+L28+L31+L34+L37</f>
        <v>0</v>
      </c>
      <c r="P20" s="264">
        <f>M22+M25+M28+M31+M34+M37</f>
        <v>0.13664596273291926</v>
      </c>
      <c r="Q20" s="226">
        <f>N22+N25+N28+N31+N34+N37</f>
        <v>0.15527950310559005</v>
      </c>
      <c r="R20" s="63">
        <f>'[1]P. CONTRATACION'!S24</f>
        <v>4</v>
      </c>
      <c r="S20" s="44">
        <f>'[1]P. CONTRATACION'!T24</f>
        <v>0</v>
      </c>
      <c r="T20" s="68">
        <f>'[1]P. CONTRATACION'!U24</f>
        <v>0</v>
      </c>
      <c r="U20" s="68">
        <f>'[1]P. CONTRATACION'!V24</f>
        <v>4</v>
      </c>
      <c r="V20" s="44">
        <f>'[1]P. CONTRATACION'!W24</f>
        <v>4</v>
      </c>
      <c r="W20" s="44">
        <f>'[1]P. CONTRATACION'!X24</f>
        <v>0</v>
      </c>
      <c r="X20" s="68">
        <f>'[1]P. CONTRATACION'!Y24</f>
        <v>4</v>
      </c>
      <c r="Y20" s="68">
        <f>'[1]P. CONTRATACION'!Z24</f>
        <v>0</v>
      </c>
      <c r="Z20" s="44">
        <f>'[1]P. CONTRATACION'!AA24</f>
        <v>4</v>
      </c>
      <c r="AA20" s="44">
        <f>'[1]P. CONTRATACION'!AB24</f>
        <v>0</v>
      </c>
      <c r="AB20" s="68">
        <f>'[1]P. CONTRATACION'!AC24</f>
        <v>0</v>
      </c>
      <c r="AC20" s="69">
        <f>'[1]P. CONTRATACION'!AD24</f>
        <v>4</v>
      </c>
      <c r="AD20" s="25"/>
      <c r="AE20" s="63">
        <f>'[1]P. CONTRATACION'!AF24</f>
        <v>4</v>
      </c>
      <c r="AF20" s="64">
        <f>'[1]P. CONTRATACION'!AG24</f>
        <v>0</v>
      </c>
      <c r="AG20" s="25"/>
      <c r="AH20" s="63">
        <f>'[1]P. CONTRATACION'!AI24</f>
        <v>0</v>
      </c>
      <c r="AI20" s="44">
        <f>'[1]P. CONTRATACION'!AJ24</f>
        <v>4</v>
      </c>
      <c r="AJ20" s="64">
        <f>'[1]P. CONTRATACION'!AK24</f>
        <v>0</v>
      </c>
      <c r="AK20" s="25"/>
      <c r="AL20" s="63">
        <f>'[1]P. CONTRATACION'!AM24</f>
        <v>0</v>
      </c>
      <c r="AM20" s="44">
        <f>'[1]P. CONTRATACION'!AN24</f>
        <v>0</v>
      </c>
      <c r="AN20" s="64">
        <f>'[1]P. CONTRATACION'!AO24</f>
        <v>4</v>
      </c>
      <c r="AO20" s="18"/>
      <c r="AP20" s="61" t="e">
        <f>COUNTIF('[1]MATRIZ EVALUACIÓN'!CE36,"X")</f>
        <v>#VALUE!</v>
      </c>
      <c r="AQ20" s="34">
        <f>+[2]CONTRATACION!AR25</f>
        <v>0</v>
      </c>
      <c r="AR20" s="34">
        <f>+[2]CONTRATACION!AS25</f>
        <v>0</v>
      </c>
      <c r="AS20" s="34">
        <f>+[2]CONTRATACION!AT25</f>
        <v>0</v>
      </c>
      <c r="AT20" s="328"/>
      <c r="AU20" s="328"/>
      <c r="AV20" s="34">
        <f>+[2]CONTRATACION!AW25</f>
        <v>0</v>
      </c>
      <c r="AW20" s="60">
        <f>+[2]CONTRATACION!AX25</f>
        <v>0</v>
      </c>
    </row>
    <row r="21" spans="1:49" s="2" customFormat="1" ht="53.25" customHeight="1" x14ac:dyDescent="0.2">
      <c r="A21" s="249"/>
      <c r="B21" s="216"/>
      <c r="C21" s="326"/>
      <c r="D21" s="254"/>
      <c r="E21" s="221"/>
      <c r="F21" s="258"/>
      <c r="G21" s="67">
        <f>'[1]P. CONTRATACION'!J25</f>
        <v>161</v>
      </c>
      <c r="H21" s="44">
        <f>'[1]P. CONTRATACION'!K25</f>
        <v>161</v>
      </c>
      <c r="I21" s="44">
        <f>'[1]P. CONTRATACION'!L25</f>
        <v>161</v>
      </c>
      <c r="J21" s="68">
        <f>'[1]P. CONTRATACION'!M25</f>
        <v>161</v>
      </c>
      <c r="K21" s="68">
        <f>'[1]P. CONTRATACION'!N25</f>
        <v>161</v>
      </c>
      <c r="L21" s="44">
        <f>'[1]P. CONTRATACION'!O25</f>
        <v>161</v>
      </c>
      <c r="M21" s="44">
        <f>'[1]P. CONTRATACION'!P25</f>
        <v>161</v>
      </c>
      <c r="N21" s="64">
        <f>'[1]P. CONTRATACION'!Q25</f>
        <v>161</v>
      </c>
      <c r="O21" s="261"/>
      <c r="P21" s="264"/>
      <c r="Q21" s="226"/>
      <c r="R21" s="63">
        <f>'[1]P. CONTRATACION'!S25</f>
        <v>161</v>
      </c>
      <c r="S21" s="44">
        <f>'[1]P. CONTRATACION'!T25</f>
        <v>161</v>
      </c>
      <c r="T21" s="68">
        <f>'[1]P. CONTRATACION'!U25</f>
        <v>161</v>
      </c>
      <c r="U21" s="68">
        <f>'[1]P. CONTRATACION'!V25</f>
        <v>161</v>
      </c>
      <c r="V21" s="44">
        <f>'[1]P. CONTRATACION'!W25</f>
        <v>161</v>
      </c>
      <c r="W21" s="44">
        <f>'[1]P. CONTRATACION'!X25</f>
        <v>161</v>
      </c>
      <c r="X21" s="68">
        <f>'[1]P. CONTRATACION'!Y25</f>
        <v>161</v>
      </c>
      <c r="Y21" s="68">
        <f>'[1]P. CONTRATACION'!Z25</f>
        <v>161</v>
      </c>
      <c r="Z21" s="44">
        <f>'[1]P. CONTRATACION'!AA25</f>
        <v>161</v>
      </c>
      <c r="AA21" s="44">
        <f>'[1]P. CONTRATACION'!AB25</f>
        <v>161</v>
      </c>
      <c r="AB21" s="68">
        <f>'[1]P. CONTRATACION'!AC25</f>
        <v>161</v>
      </c>
      <c r="AC21" s="69">
        <f>'[1]P. CONTRATACION'!AD25</f>
        <v>161</v>
      </c>
      <c r="AD21" s="25"/>
      <c r="AE21" s="63">
        <f>'[1]P. CONTRATACION'!AF25</f>
        <v>161</v>
      </c>
      <c r="AF21" s="64">
        <f>'[1]P. CONTRATACION'!AG25</f>
        <v>161</v>
      </c>
      <c r="AG21" s="25"/>
      <c r="AH21" s="63">
        <f>'[1]P. CONTRATACION'!AI25</f>
        <v>161</v>
      </c>
      <c r="AI21" s="44">
        <f>'[1]P. CONTRATACION'!AJ25</f>
        <v>161</v>
      </c>
      <c r="AJ21" s="64">
        <f>'[1]P. CONTRATACION'!AK25</f>
        <v>161</v>
      </c>
      <c r="AK21" s="25"/>
      <c r="AL21" s="63">
        <f>'[1]P. CONTRATACION'!AM25</f>
        <v>161</v>
      </c>
      <c r="AM21" s="44">
        <f>'[1]P. CONTRATACION'!AN25</f>
        <v>161</v>
      </c>
      <c r="AN21" s="64">
        <f>'[1]P. CONTRATACION'!AO25</f>
        <v>161</v>
      </c>
      <c r="AO21" s="18"/>
      <c r="AP21" s="329"/>
      <c r="AQ21" s="330"/>
      <c r="AR21" s="330"/>
      <c r="AS21" s="330"/>
      <c r="AT21" s="330"/>
      <c r="AU21" s="330"/>
      <c r="AV21" s="330"/>
      <c r="AW21" s="331"/>
    </row>
    <row r="22" spans="1:49" s="2" customFormat="1" ht="53.25" customHeight="1" x14ac:dyDescent="0.2">
      <c r="A22" s="249"/>
      <c r="B22" s="223"/>
      <c r="C22" s="327"/>
      <c r="D22" s="254"/>
      <c r="E22" s="221"/>
      <c r="F22" s="258"/>
      <c r="G22" s="70">
        <f>'[1]P. CONTRATACION'!J26</f>
        <v>0</v>
      </c>
      <c r="H22" s="71">
        <f>'[1]P. CONTRATACION'!K26</f>
        <v>2.4844720496894408E-2</v>
      </c>
      <c r="I22" s="71">
        <f>'[1]P. CONTRATACION'!L26</f>
        <v>0</v>
      </c>
      <c r="J22" s="71">
        <f>'[1]P. CONTRATACION'!M26</f>
        <v>2.4844720496894408E-2</v>
      </c>
      <c r="K22" s="71">
        <f>'[1]P. CONTRATACION'!N26</f>
        <v>0</v>
      </c>
      <c r="L22" s="71">
        <f>'[1]P. CONTRATACION'!O26</f>
        <v>0</v>
      </c>
      <c r="M22" s="71">
        <f>'[1]P. CONTRATACION'!P26</f>
        <v>1.2422360248447204E-2</v>
      </c>
      <c r="N22" s="72">
        <f>'[1]P. CONTRATACION'!Q26</f>
        <v>1.2422360248447204E-2</v>
      </c>
      <c r="O22" s="261"/>
      <c r="P22" s="264"/>
      <c r="Q22" s="226"/>
      <c r="R22" s="73">
        <f>'[1]P. CONTRATACION'!S26</f>
        <v>2.4844720496894408E-2</v>
      </c>
      <c r="S22" s="71">
        <f>'[1]P. CONTRATACION'!T26</f>
        <v>0</v>
      </c>
      <c r="T22" s="71">
        <f>'[1]P. CONTRATACION'!U26</f>
        <v>0</v>
      </c>
      <c r="U22" s="71">
        <f>'[1]P. CONTRATACION'!V26</f>
        <v>2.4844720496894408E-2</v>
      </c>
      <c r="V22" s="71">
        <f>'[1]P. CONTRATACION'!W26</f>
        <v>2.4844720496894408E-2</v>
      </c>
      <c r="W22" s="71">
        <f>'[1]P. CONTRATACION'!X26</f>
        <v>0</v>
      </c>
      <c r="X22" s="71">
        <f>'[1]P. CONTRATACION'!Y26</f>
        <v>2.4844720496894408E-2</v>
      </c>
      <c r="Y22" s="71">
        <f>'[1]P. CONTRATACION'!Z26</f>
        <v>0</v>
      </c>
      <c r="Z22" s="71">
        <f>'[1]P. CONTRATACION'!AA26</f>
        <v>2.4844720496894408E-2</v>
      </c>
      <c r="AA22" s="71">
        <f>'[1]P. CONTRATACION'!AB26</f>
        <v>0</v>
      </c>
      <c r="AB22" s="71">
        <f>'[1]P. CONTRATACION'!AC26</f>
        <v>0</v>
      </c>
      <c r="AC22" s="72">
        <f>'[1]P. CONTRATACION'!AD26</f>
        <v>2.4844720496894408E-2</v>
      </c>
      <c r="AD22" s="74"/>
      <c r="AE22" s="73">
        <f>'[1]P. CONTRATACION'!AF26</f>
        <v>2.4844720496894408E-2</v>
      </c>
      <c r="AF22" s="72">
        <f>'[1]P. CONTRATACION'!AG26</f>
        <v>0</v>
      </c>
      <c r="AG22" s="74"/>
      <c r="AH22" s="73">
        <f>'[1]P. CONTRATACION'!AI26</f>
        <v>0</v>
      </c>
      <c r="AI22" s="71">
        <f>'[1]P. CONTRATACION'!AJ26</f>
        <v>2.4844720496894408E-2</v>
      </c>
      <c r="AJ22" s="72">
        <f>'[1]P. CONTRATACION'!AK26</f>
        <v>0</v>
      </c>
      <c r="AK22" s="74"/>
      <c r="AL22" s="73">
        <f>'[1]P. CONTRATACION'!AM26</f>
        <v>0</v>
      </c>
      <c r="AM22" s="71">
        <f>'[1]P. CONTRATACION'!AN26</f>
        <v>0</v>
      </c>
      <c r="AN22" s="72">
        <f>'[1]P. CONTRATACION'!AO26</f>
        <v>2.4844720496894408E-2</v>
      </c>
      <c r="AO22" s="18"/>
      <c r="AP22" s="332"/>
      <c r="AQ22" s="333"/>
      <c r="AR22" s="333"/>
      <c r="AS22" s="333"/>
      <c r="AT22" s="333"/>
      <c r="AU22" s="333"/>
      <c r="AV22" s="333"/>
      <c r="AW22" s="334"/>
    </row>
    <row r="23" spans="1:49" s="2" customFormat="1" ht="53.25" customHeight="1" x14ac:dyDescent="0.2">
      <c r="A23" s="249"/>
      <c r="B23" s="215" t="s">
        <v>126</v>
      </c>
      <c r="C23" s="325">
        <f>+'[1]P. TALENTO HUMANO'!C22</f>
        <v>2</v>
      </c>
      <c r="D23" s="254"/>
      <c r="E23" s="221">
        <f t="shared" ref="E23" si="0">C23/$D$20</f>
        <v>7.1428571428571425E-2</v>
      </c>
      <c r="F23" s="258"/>
      <c r="G23" s="43">
        <f>'[1]P. TALENTO HUMANO'!J22</f>
        <v>0</v>
      </c>
      <c r="H23" s="13">
        <f>'[1]P. TALENTO HUMANO'!K22</f>
        <v>2</v>
      </c>
      <c r="I23" s="13">
        <f>'[1]P. TALENTO HUMANO'!L22</f>
        <v>0</v>
      </c>
      <c r="J23" s="37">
        <f>'[1]P. TALENTO HUMANO'!M22</f>
        <v>2</v>
      </c>
      <c r="K23" s="75">
        <f>'[1]P. TALENTO HUMANO'!N22</f>
        <v>0</v>
      </c>
      <c r="L23" s="14">
        <f>'[1]P. TALENTO HUMANO'!O22</f>
        <v>0</v>
      </c>
      <c r="M23" s="14">
        <f>'[1]P. TALENTO HUMANO'!P22</f>
        <v>2</v>
      </c>
      <c r="N23" s="76">
        <f>'[1]P. TALENTO HUMANO'!Q22</f>
        <v>0</v>
      </c>
      <c r="O23" s="261"/>
      <c r="P23" s="264"/>
      <c r="Q23" s="226"/>
      <c r="R23" s="77">
        <f>'[1]P. TALENTO HUMANO'!S22</f>
        <v>2</v>
      </c>
      <c r="S23" s="14">
        <f>'[1]P. TALENTO HUMANO'!T22</f>
        <v>0</v>
      </c>
      <c r="T23" s="41">
        <f>'[1]P. TALENTO HUMANO'!U22</f>
        <v>2</v>
      </c>
      <c r="U23" s="38">
        <f>'[1]P. TALENTO HUMANO'!V22</f>
        <v>0</v>
      </c>
      <c r="V23" s="14">
        <f>'[1]P. TALENTO HUMANO'!W22</f>
        <v>2</v>
      </c>
      <c r="W23" s="14">
        <f>'[1]P. TALENTO HUMANO'!X22</f>
        <v>0</v>
      </c>
      <c r="X23" s="41">
        <f>'[1]P. TALENTO HUMANO'!Y22</f>
        <v>1</v>
      </c>
      <c r="Y23" s="38">
        <f>'[1]P. TALENTO HUMANO'!Z22</f>
        <v>1</v>
      </c>
      <c r="Z23" s="14">
        <f>'[1]P. TALENTO HUMANO'!AA22</f>
        <v>2</v>
      </c>
      <c r="AA23" s="14">
        <f>'[1]P. TALENTO HUMANO'!AB22</f>
        <v>0</v>
      </c>
      <c r="AB23" s="41">
        <f>'[1]P. TALENTO HUMANO'!AC22</f>
        <v>2</v>
      </c>
      <c r="AC23" s="78">
        <f>'[1]P. TALENTO HUMANO'!AD22</f>
        <v>0</v>
      </c>
      <c r="AD23" s="25"/>
      <c r="AE23" s="77">
        <f>'[1]P. TALENTO HUMANO'!AF22</f>
        <v>0</v>
      </c>
      <c r="AF23" s="76">
        <f>'[1]P. TALENTO HUMANO'!AG22</f>
        <v>2</v>
      </c>
      <c r="AG23" s="25"/>
      <c r="AH23" s="77">
        <f>'[1]P. TALENTO HUMANO'!AI22</f>
        <v>0</v>
      </c>
      <c r="AI23" s="14">
        <f>'[1]P. TALENTO HUMANO'!AJ22</f>
        <v>1</v>
      </c>
      <c r="AJ23" s="76">
        <f>'[1]P. TALENTO HUMANO'!AK22</f>
        <v>1</v>
      </c>
      <c r="AK23" s="25"/>
      <c r="AL23" s="77">
        <f>'[1]P. TALENTO HUMANO'!AM22</f>
        <v>0</v>
      </c>
      <c r="AM23" s="14">
        <f>'[1]P. TALENTO HUMANO'!AN22</f>
        <v>2</v>
      </c>
      <c r="AN23" s="76">
        <f>'[1]P. TALENTO HUMANO'!AO22</f>
        <v>0</v>
      </c>
      <c r="AO23" s="18"/>
      <c r="AP23" s="79"/>
      <c r="AQ23" s="16"/>
      <c r="AR23" s="16"/>
      <c r="AS23" s="16"/>
      <c r="AT23" s="146"/>
      <c r="AU23" s="146"/>
      <c r="AV23" s="24"/>
      <c r="AW23" s="80"/>
    </row>
    <row r="24" spans="1:49" s="2" customFormat="1" ht="53.25" customHeight="1" x14ac:dyDescent="0.2">
      <c r="A24" s="249"/>
      <c r="B24" s="216"/>
      <c r="C24" s="326"/>
      <c r="D24" s="254"/>
      <c r="E24" s="221"/>
      <c r="F24" s="258"/>
      <c r="G24" s="43">
        <f>'[1]P. TALENTO HUMANO'!J23</f>
        <v>161</v>
      </c>
      <c r="H24" s="13">
        <f>'[1]P. TALENTO HUMANO'!K23</f>
        <v>161</v>
      </c>
      <c r="I24" s="13">
        <f>'[1]P. TALENTO HUMANO'!L23</f>
        <v>161</v>
      </c>
      <c r="J24" s="37">
        <f>'[1]P. TALENTO HUMANO'!M23</f>
        <v>161</v>
      </c>
      <c r="K24" s="75">
        <f>'[1]P. TALENTO HUMANO'!N23</f>
        <v>161</v>
      </c>
      <c r="L24" s="14">
        <f>'[1]P. TALENTO HUMANO'!O23</f>
        <v>161</v>
      </c>
      <c r="M24" s="14">
        <f>'[1]P. TALENTO HUMANO'!P23</f>
        <v>161</v>
      </c>
      <c r="N24" s="76">
        <f>'[1]P. TALENTO HUMANO'!Q23</f>
        <v>161</v>
      </c>
      <c r="O24" s="261"/>
      <c r="P24" s="264"/>
      <c r="Q24" s="226"/>
      <c r="R24" s="77">
        <f>'[1]P. TALENTO HUMANO'!S23</f>
        <v>161</v>
      </c>
      <c r="S24" s="14">
        <f>'[1]P. TALENTO HUMANO'!T23</f>
        <v>161</v>
      </c>
      <c r="T24" s="41">
        <f>'[1]P. TALENTO HUMANO'!U23</f>
        <v>161</v>
      </c>
      <c r="U24" s="38">
        <f>'[1]P. TALENTO HUMANO'!V23</f>
        <v>161</v>
      </c>
      <c r="V24" s="14">
        <f>'[1]P. TALENTO HUMANO'!W23</f>
        <v>161</v>
      </c>
      <c r="W24" s="14">
        <f>'[1]P. TALENTO HUMANO'!X23</f>
        <v>161</v>
      </c>
      <c r="X24" s="41">
        <f>'[1]P. TALENTO HUMANO'!Y23</f>
        <v>161</v>
      </c>
      <c r="Y24" s="38">
        <f>'[1]P. TALENTO HUMANO'!Z23</f>
        <v>161</v>
      </c>
      <c r="Z24" s="14">
        <f>'[1]P. TALENTO HUMANO'!AA23</f>
        <v>161</v>
      </c>
      <c r="AA24" s="14">
        <f>'[1]P. TALENTO HUMANO'!AB23</f>
        <v>161</v>
      </c>
      <c r="AB24" s="41">
        <f>'[1]P. TALENTO HUMANO'!AC23</f>
        <v>161</v>
      </c>
      <c r="AC24" s="78">
        <f>'[1]P. TALENTO HUMANO'!AD23</f>
        <v>161</v>
      </c>
      <c r="AD24" s="25"/>
      <c r="AE24" s="77">
        <f>'[1]P. TALENTO HUMANO'!AF23</f>
        <v>161</v>
      </c>
      <c r="AF24" s="76">
        <f>'[1]P. TALENTO HUMANO'!AG23</f>
        <v>161</v>
      </c>
      <c r="AG24" s="25"/>
      <c r="AH24" s="77">
        <f>'[1]P. TALENTO HUMANO'!AI23</f>
        <v>161</v>
      </c>
      <c r="AI24" s="14">
        <f>'[1]P. TALENTO HUMANO'!AJ23</f>
        <v>161</v>
      </c>
      <c r="AJ24" s="76">
        <f>'[1]P. TALENTO HUMANO'!AK23</f>
        <v>161</v>
      </c>
      <c r="AK24" s="25"/>
      <c r="AL24" s="77">
        <f>'[1]P. TALENTO HUMANO'!AM23</f>
        <v>161</v>
      </c>
      <c r="AM24" s="14">
        <f>'[1]P. TALENTO HUMANO'!AN23</f>
        <v>161</v>
      </c>
      <c r="AN24" s="76">
        <f>'[1]P. TALENTO HUMANO'!AO23</f>
        <v>161</v>
      </c>
      <c r="AO24" s="18"/>
      <c r="AP24" s="301"/>
      <c r="AQ24" s="302"/>
      <c r="AR24" s="302"/>
      <c r="AS24" s="302"/>
      <c r="AT24" s="302"/>
      <c r="AU24" s="302"/>
      <c r="AV24" s="302"/>
      <c r="AW24" s="303"/>
    </row>
    <row r="25" spans="1:49" s="2" customFormat="1" ht="53.25" customHeight="1" x14ac:dyDescent="0.2">
      <c r="A25" s="249"/>
      <c r="B25" s="223"/>
      <c r="C25" s="327"/>
      <c r="D25" s="254"/>
      <c r="E25" s="221"/>
      <c r="F25" s="258"/>
      <c r="G25" s="81">
        <f>'[1]P. TALENTO HUMANO'!J24</f>
        <v>0</v>
      </c>
      <c r="H25" s="82">
        <f>'[1]P. TALENTO HUMANO'!K24</f>
        <v>1.2422360248447204E-2</v>
      </c>
      <c r="I25" s="82">
        <f>'[1]P. TALENTO HUMANO'!L24</f>
        <v>0</v>
      </c>
      <c r="J25" s="81">
        <f>'[1]P. TALENTO HUMANO'!M24</f>
        <v>1.2422360248447204E-2</v>
      </c>
      <c r="K25" s="83">
        <f>'[1]P. TALENTO HUMANO'!N24</f>
        <v>0</v>
      </c>
      <c r="L25" s="84">
        <f>'[1]P. TALENTO HUMANO'!O24</f>
        <v>0</v>
      </c>
      <c r="M25" s="84">
        <f>'[1]P. TALENTO HUMANO'!P24</f>
        <v>1.2422360248447204E-2</v>
      </c>
      <c r="N25" s="85">
        <f>'[1]P. TALENTO HUMANO'!Q24</f>
        <v>0</v>
      </c>
      <c r="O25" s="261"/>
      <c r="P25" s="264"/>
      <c r="Q25" s="226"/>
      <c r="R25" s="86">
        <f>'[1]P. TALENTO HUMANO'!S24</f>
        <v>1.2422360248447204E-2</v>
      </c>
      <c r="S25" s="84">
        <f>'[1]P. TALENTO HUMANO'!T24</f>
        <v>0</v>
      </c>
      <c r="T25" s="87">
        <f>'[1]P. TALENTO HUMANO'!U24</f>
        <v>1.2422360248447204E-2</v>
      </c>
      <c r="U25" s="88">
        <f>'[1]P. TALENTO HUMANO'!V24</f>
        <v>0</v>
      </c>
      <c r="V25" s="84">
        <f>'[1]P. TALENTO HUMANO'!W24</f>
        <v>1.2422360248447204E-2</v>
      </c>
      <c r="W25" s="84">
        <f>'[1]P. TALENTO HUMANO'!X24</f>
        <v>0</v>
      </c>
      <c r="X25" s="87">
        <f>'[1]P. TALENTO HUMANO'!Y24</f>
        <v>6.2111801242236021E-3</v>
      </c>
      <c r="Y25" s="88">
        <f>'[1]P. TALENTO HUMANO'!Z24</f>
        <v>6.2111801242236021E-3</v>
      </c>
      <c r="Z25" s="84">
        <f>'[1]P. TALENTO HUMANO'!AA24</f>
        <v>1.2422360248447204E-2</v>
      </c>
      <c r="AA25" s="84">
        <f>'[1]P. TALENTO HUMANO'!AB24</f>
        <v>0</v>
      </c>
      <c r="AB25" s="87">
        <f>'[1]P. TALENTO HUMANO'!AC24</f>
        <v>1.2422360248447204E-2</v>
      </c>
      <c r="AC25" s="85">
        <f>'[1]P. TALENTO HUMANO'!AD24</f>
        <v>0</v>
      </c>
      <c r="AD25" s="74"/>
      <c r="AE25" s="86">
        <f>'[1]P. TALENTO HUMANO'!AF24</f>
        <v>0</v>
      </c>
      <c r="AF25" s="85">
        <f>'[1]P. TALENTO HUMANO'!AG24</f>
        <v>1.2422360248447204E-2</v>
      </c>
      <c r="AG25" s="74"/>
      <c r="AH25" s="86">
        <f>'[1]P. TALENTO HUMANO'!AI24</f>
        <v>0</v>
      </c>
      <c r="AI25" s="84">
        <f>'[1]P. TALENTO HUMANO'!AJ24</f>
        <v>6.2111801242236021E-3</v>
      </c>
      <c r="AJ25" s="85">
        <f>'[1]P. TALENTO HUMANO'!AK24</f>
        <v>6.2111801242236021E-3</v>
      </c>
      <c r="AK25" s="74"/>
      <c r="AL25" s="86">
        <f>'[1]P. TALENTO HUMANO'!AM24</f>
        <v>0</v>
      </c>
      <c r="AM25" s="84">
        <f>'[1]P. TALENTO HUMANO'!AN24</f>
        <v>1.2422360248447204E-2</v>
      </c>
      <c r="AN25" s="85">
        <f>'[1]P. TALENTO HUMANO'!AO24</f>
        <v>0</v>
      </c>
      <c r="AO25" s="18"/>
      <c r="AP25" s="304"/>
      <c r="AQ25" s="305"/>
      <c r="AR25" s="305"/>
      <c r="AS25" s="305"/>
      <c r="AT25" s="305"/>
      <c r="AU25" s="305"/>
      <c r="AV25" s="305"/>
      <c r="AW25" s="306"/>
    </row>
    <row r="26" spans="1:49" s="2" customFormat="1" ht="53.25" customHeight="1" x14ac:dyDescent="0.2">
      <c r="A26" s="249"/>
      <c r="B26" s="215" t="s">
        <v>127</v>
      </c>
      <c r="C26" s="325">
        <f>+'[1]P. FINANCIERO'!C29</f>
        <v>3</v>
      </c>
      <c r="D26" s="254"/>
      <c r="E26" s="221">
        <f t="shared" ref="E26" si="1">C26/$D$20</f>
        <v>0.10714285714285714</v>
      </c>
      <c r="F26" s="258"/>
      <c r="G26" s="43">
        <f>'[1]P. FINANCIERO'!J29</f>
        <v>0</v>
      </c>
      <c r="H26" s="13">
        <f>'[1]P. FINANCIERO'!K29</f>
        <v>9</v>
      </c>
      <c r="I26" s="13">
        <f>'[1]P. FINANCIERO'!L29</f>
        <v>0</v>
      </c>
      <c r="J26" s="37">
        <f>'[1]P. FINANCIERO'!M29</f>
        <v>6</v>
      </c>
      <c r="K26" s="75">
        <f>'[1]P. FINANCIERO'!N29</f>
        <v>3</v>
      </c>
      <c r="L26" s="14">
        <f>'[1]P. FINANCIERO'!O29</f>
        <v>0</v>
      </c>
      <c r="M26" s="14">
        <f>'[1]P. FINANCIERO'!P29</f>
        <v>6</v>
      </c>
      <c r="N26" s="76">
        <f>'[1]P. FINANCIERO'!Q29</f>
        <v>3</v>
      </c>
      <c r="O26" s="261"/>
      <c r="P26" s="264"/>
      <c r="Q26" s="226"/>
      <c r="R26" s="77">
        <f>'[1]P. FINANCIERO'!S29</f>
        <v>9</v>
      </c>
      <c r="S26" s="14">
        <f>'[1]P. FINANCIERO'!T29</f>
        <v>0</v>
      </c>
      <c r="T26" s="41">
        <f>'[1]P. FINANCIERO'!U29</f>
        <v>9</v>
      </c>
      <c r="U26" s="38">
        <f>'[1]P. FINANCIERO'!V29</f>
        <v>0</v>
      </c>
      <c r="V26" s="14">
        <f>'[1]P. FINANCIERO'!W29</f>
        <v>9</v>
      </c>
      <c r="W26" s="14">
        <f>'[1]P. FINANCIERO'!X29</f>
        <v>0</v>
      </c>
      <c r="X26" s="41">
        <f>'[1]P. FINANCIERO'!Y29</f>
        <v>9</v>
      </c>
      <c r="Y26" s="38">
        <f>'[1]P. FINANCIERO'!Z29</f>
        <v>0</v>
      </c>
      <c r="Z26" s="14">
        <f>'[1]P. FINANCIERO'!AA29</f>
        <v>6</v>
      </c>
      <c r="AA26" s="14">
        <f>'[1]P. FINANCIERO'!AB29</f>
        <v>3</v>
      </c>
      <c r="AB26" s="41">
        <f>'[1]P. FINANCIERO'!AC29</f>
        <v>6</v>
      </c>
      <c r="AC26" s="78">
        <f>'[1]P. FINANCIERO'!AD29</f>
        <v>3</v>
      </c>
      <c r="AD26" s="25"/>
      <c r="AE26" s="77">
        <f>'[1]P. FINANCIERO'!AF29</f>
        <v>2</v>
      </c>
      <c r="AF26" s="76">
        <f>'[1]P. FINANCIERO'!AG29</f>
        <v>7</v>
      </c>
      <c r="AG26" s="25"/>
      <c r="AH26" s="77">
        <f>'[1]P. FINANCIERO'!AI29</f>
        <v>0</v>
      </c>
      <c r="AI26" s="14">
        <f>'[1]P. FINANCIERO'!AJ29</f>
        <v>8</v>
      </c>
      <c r="AJ26" s="76">
        <f>'[1]P. FINANCIERO'!AK29</f>
        <v>1</v>
      </c>
      <c r="AK26" s="25"/>
      <c r="AL26" s="77">
        <f>'[1]P. FINANCIERO'!AM29</f>
        <v>0</v>
      </c>
      <c r="AM26" s="14">
        <f>'[1]P. FINANCIERO'!AN29</f>
        <v>6</v>
      </c>
      <c r="AN26" s="76">
        <f>'[1]P. FINANCIERO'!AO29</f>
        <v>3</v>
      </c>
      <c r="AO26" s="18"/>
      <c r="AP26" s="79"/>
      <c r="AQ26" s="16"/>
      <c r="AR26" s="16"/>
      <c r="AS26" s="16"/>
      <c r="AT26" s="146"/>
      <c r="AU26" s="146"/>
      <c r="AV26" s="24"/>
      <c r="AW26" s="80"/>
    </row>
    <row r="27" spans="1:49" s="2" customFormat="1" ht="53.25" customHeight="1" x14ac:dyDescent="0.2">
      <c r="A27" s="249"/>
      <c r="B27" s="216"/>
      <c r="C27" s="326"/>
      <c r="D27" s="254"/>
      <c r="E27" s="221"/>
      <c r="F27" s="258"/>
      <c r="G27" s="43">
        <f>'[1]P. FINANCIERO'!J30</f>
        <v>161</v>
      </c>
      <c r="H27" s="13">
        <f>'[1]P. FINANCIERO'!K30</f>
        <v>161</v>
      </c>
      <c r="I27" s="13">
        <f>'[1]P. FINANCIERO'!L30</f>
        <v>161</v>
      </c>
      <c r="J27" s="37">
        <f>'[1]P. FINANCIERO'!M30</f>
        <v>161</v>
      </c>
      <c r="K27" s="75">
        <f>'[1]P. FINANCIERO'!N30</f>
        <v>161</v>
      </c>
      <c r="L27" s="14">
        <f>'[1]P. FINANCIERO'!O30</f>
        <v>161</v>
      </c>
      <c r="M27" s="14">
        <f>'[1]P. FINANCIERO'!P30</f>
        <v>161</v>
      </c>
      <c r="N27" s="76">
        <f>'[1]P. FINANCIERO'!Q30</f>
        <v>161</v>
      </c>
      <c r="O27" s="261"/>
      <c r="P27" s="264"/>
      <c r="Q27" s="226"/>
      <c r="R27" s="77">
        <f>'[1]P. FINANCIERO'!S30</f>
        <v>161</v>
      </c>
      <c r="S27" s="14">
        <f>'[1]P. FINANCIERO'!T30</f>
        <v>161</v>
      </c>
      <c r="T27" s="41">
        <f>'[1]P. FINANCIERO'!U30</f>
        <v>161</v>
      </c>
      <c r="U27" s="38">
        <f>'[1]P. FINANCIERO'!V30</f>
        <v>161</v>
      </c>
      <c r="V27" s="14">
        <f>'[1]P. FINANCIERO'!W30</f>
        <v>161</v>
      </c>
      <c r="W27" s="14">
        <f>'[1]P. FINANCIERO'!X30</f>
        <v>161</v>
      </c>
      <c r="X27" s="41">
        <f>'[1]P. FINANCIERO'!Y30</f>
        <v>161</v>
      </c>
      <c r="Y27" s="38">
        <f>'[1]P. FINANCIERO'!Z30</f>
        <v>161</v>
      </c>
      <c r="Z27" s="14">
        <f>'[1]P. FINANCIERO'!AA30</f>
        <v>161</v>
      </c>
      <c r="AA27" s="14">
        <f>'[1]P. FINANCIERO'!AB30</f>
        <v>161</v>
      </c>
      <c r="AB27" s="41">
        <f>'[1]P. FINANCIERO'!AC30</f>
        <v>161</v>
      </c>
      <c r="AC27" s="78">
        <f>'[1]P. FINANCIERO'!AD30</f>
        <v>161</v>
      </c>
      <c r="AD27" s="25"/>
      <c r="AE27" s="77">
        <f>'[1]P. FINANCIERO'!AF30</f>
        <v>161</v>
      </c>
      <c r="AF27" s="76">
        <f>'[1]P. FINANCIERO'!AG30</f>
        <v>161</v>
      </c>
      <c r="AG27" s="25"/>
      <c r="AH27" s="77">
        <f>'[1]P. FINANCIERO'!AI30</f>
        <v>161</v>
      </c>
      <c r="AI27" s="14">
        <f>'[1]P. FINANCIERO'!AJ30</f>
        <v>161</v>
      </c>
      <c r="AJ27" s="76">
        <f>'[1]P. FINANCIERO'!AK30</f>
        <v>161</v>
      </c>
      <c r="AK27" s="25"/>
      <c r="AL27" s="77">
        <f>'[1]P. FINANCIERO'!AM30</f>
        <v>161</v>
      </c>
      <c r="AM27" s="14">
        <f>'[1]P. FINANCIERO'!AN30</f>
        <v>161</v>
      </c>
      <c r="AN27" s="76">
        <f>'[1]P. FINANCIERO'!AO30</f>
        <v>161</v>
      </c>
      <c r="AO27" s="18"/>
      <c r="AP27" s="301"/>
      <c r="AQ27" s="302"/>
      <c r="AR27" s="302"/>
      <c r="AS27" s="302"/>
      <c r="AT27" s="302"/>
      <c r="AU27" s="302"/>
      <c r="AV27" s="302"/>
      <c r="AW27" s="303"/>
    </row>
    <row r="28" spans="1:49" s="2" customFormat="1" ht="53.25" customHeight="1" x14ac:dyDescent="0.2">
      <c r="A28" s="249"/>
      <c r="B28" s="223"/>
      <c r="C28" s="327"/>
      <c r="D28" s="254"/>
      <c r="E28" s="221"/>
      <c r="F28" s="258"/>
      <c r="G28" s="81">
        <f>'[1]P. FINANCIERO'!J31</f>
        <v>0</v>
      </c>
      <c r="H28" s="82">
        <f>'[1]P. FINANCIERO'!K31</f>
        <v>5.5900621118012424E-2</v>
      </c>
      <c r="I28" s="82">
        <f>'[1]P. FINANCIERO'!L31</f>
        <v>0</v>
      </c>
      <c r="J28" s="81">
        <f>'[1]P. FINANCIERO'!M31</f>
        <v>3.7267080745341616E-2</v>
      </c>
      <c r="K28" s="83">
        <f>'[1]P. FINANCIERO'!N31</f>
        <v>1.8633540372670808E-2</v>
      </c>
      <c r="L28" s="84">
        <f>'[1]P. FINANCIERO'!O31</f>
        <v>0</v>
      </c>
      <c r="M28" s="84">
        <f>'[1]P. FINANCIERO'!P31</f>
        <v>3.7267080745341616E-2</v>
      </c>
      <c r="N28" s="85">
        <f>'[1]P. FINANCIERO'!Q31</f>
        <v>1.8633540372670808E-2</v>
      </c>
      <c r="O28" s="261"/>
      <c r="P28" s="264"/>
      <c r="Q28" s="226"/>
      <c r="R28" s="86">
        <f>'[1]P. FINANCIERO'!S31</f>
        <v>5.5900621118012424E-2</v>
      </c>
      <c r="S28" s="84">
        <f>'[1]P. FINANCIERO'!T31</f>
        <v>0</v>
      </c>
      <c r="T28" s="87">
        <f>'[1]P. FINANCIERO'!U31</f>
        <v>5.5900621118012424E-2</v>
      </c>
      <c r="U28" s="88">
        <f>'[1]P. FINANCIERO'!V31</f>
        <v>0</v>
      </c>
      <c r="V28" s="84">
        <f>'[1]P. FINANCIERO'!W31</f>
        <v>5.5900621118012424E-2</v>
      </c>
      <c r="W28" s="84">
        <f>'[1]P. FINANCIERO'!X31</f>
        <v>0</v>
      </c>
      <c r="X28" s="87">
        <f>'[1]P. FINANCIERO'!Y31</f>
        <v>5.5900621118012424E-2</v>
      </c>
      <c r="Y28" s="88">
        <f>'[1]P. FINANCIERO'!Z31</f>
        <v>0</v>
      </c>
      <c r="Z28" s="84">
        <f>'[1]P. FINANCIERO'!AA31</f>
        <v>3.7267080745341616E-2</v>
      </c>
      <c r="AA28" s="84">
        <f>'[1]P. FINANCIERO'!AB31</f>
        <v>1.8633540372670808E-2</v>
      </c>
      <c r="AB28" s="87">
        <f>'[1]P. FINANCIERO'!AC31</f>
        <v>3.7267080745341616E-2</v>
      </c>
      <c r="AC28" s="85">
        <f>'[1]P. FINANCIERO'!AD31</f>
        <v>1.8633540372670808E-2</v>
      </c>
      <c r="AD28" s="74"/>
      <c r="AE28" s="86">
        <f>'[1]P. FINANCIERO'!AF31</f>
        <v>1.2422360248447204E-2</v>
      </c>
      <c r="AF28" s="85">
        <f>'[1]P. FINANCIERO'!AG31</f>
        <v>4.3478260869565216E-2</v>
      </c>
      <c r="AG28" s="74"/>
      <c r="AH28" s="86">
        <f>'[1]P. FINANCIERO'!AI31</f>
        <v>0</v>
      </c>
      <c r="AI28" s="84">
        <f>'[1]P. FINANCIERO'!AJ31</f>
        <v>4.9689440993788817E-2</v>
      </c>
      <c r="AJ28" s="85">
        <f>'[1]P. FINANCIERO'!AK31</f>
        <v>6.2111801242236021E-3</v>
      </c>
      <c r="AK28" s="74"/>
      <c r="AL28" s="86">
        <f>'[1]P. FINANCIERO'!AM31</f>
        <v>0</v>
      </c>
      <c r="AM28" s="84">
        <f>'[1]P. FINANCIERO'!AN31</f>
        <v>3.7267080745341616E-2</v>
      </c>
      <c r="AN28" s="85">
        <f>'[1]P. FINANCIERO'!AO31</f>
        <v>1.8633540372670808E-2</v>
      </c>
      <c r="AO28" s="18"/>
      <c r="AP28" s="304"/>
      <c r="AQ28" s="305"/>
      <c r="AR28" s="305"/>
      <c r="AS28" s="305"/>
      <c r="AT28" s="305"/>
      <c r="AU28" s="305"/>
      <c r="AV28" s="305"/>
      <c r="AW28" s="306"/>
    </row>
    <row r="29" spans="1:49" s="2" customFormat="1" ht="53.25" customHeight="1" x14ac:dyDescent="0.2">
      <c r="A29" s="249"/>
      <c r="B29" s="215" t="s">
        <v>128</v>
      </c>
      <c r="C29" s="325">
        <f>+'[1]P. ARCHIVO'!C181</f>
        <v>0</v>
      </c>
      <c r="D29" s="254"/>
      <c r="E29" s="221">
        <f t="shared" ref="E29" si="2">C29/$D$20</f>
        <v>0</v>
      </c>
      <c r="F29" s="258"/>
      <c r="G29" s="43">
        <f>'[1]P. ARCHIVO'!J181</f>
        <v>0</v>
      </c>
      <c r="H29" s="13">
        <f>'[1]P. ARCHIVO'!K181</f>
        <v>0</v>
      </c>
      <c r="I29" s="13">
        <f>'[1]P. ARCHIVO'!L181</f>
        <v>0</v>
      </c>
      <c r="J29" s="37">
        <f>'[1]P. ARCHIVO'!M181</f>
        <v>0</v>
      </c>
      <c r="K29" s="75">
        <f>'[1]P. ARCHIVO'!N181</f>
        <v>0</v>
      </c>
      <c r="L29" s="14">
        <f>'[1]P. ARCHIVO'!O181</f>
        <v>0</v>
      </c>
      <c r="M29" s="14">
        <f>'[1]P. ARCHIVO'!P181</f>
        <v>0</v>
      </c>
      <c r="N29" s="76">
        <f>'[1]P. ARCHIVO'!Q181</f>
        <v>0</v>
      </c>
      <c r="O29" s="261"/>
      <c r="P29" s="264"/>
      <c r="Q29" s="226"/>
      <c r="R29" s="77">
        <f>'[1]P. ARCHIVO'!S181</f>
        <v>0</v>
      </c>
      <c r="S29" s="14">
        <f>'[1]P. ARCHIVO'!T181</f>
        <v>0</v>
      </c>
      <c r="T29" s="41">
        <f>'[1]P. ARCHIVO'!U181</f>
        <v>0</v>
      </c>
      <c r="U29" s="38">
        <f>'[1]P. ARCHIVO'!V181</f>
        <v>0</v>
      </c>
      <c r="V29" s="14">
        <f>'[1]P. ARCHIVO'!W181</f>
        <v>0</v>
      </c>
      <c r="W29" s="14">
        <f>'[1]P. ARCHIVO'!X181</f>
        <v>0</v>
      </c>
      <c r="X29" s="41">
        <f>'[1]P. ARCHIVO'!Y181</f>
        <v>0</v>
      </c>
      <c r="Y29" s="38">
        <f>'[1]P. ARCHIVO'!Z181</f>
        <v>0</v>
      </c>
      <c r="Z29" s="14">
        <f>'[1]P. ARCHIVO'!AA181</f>
        <v>0</v>
      </c>
      <c r="AA29" s="14">
        <f>'[1]P. ARCHIVO'!AB181</f>
        <v>0</v>
      </c>
      <c r="AB29" s="41">
        <f>'[1]P. ARCHIVO'!AC181</f>
        <v>0</v>
      </c>
      <c r="AC29" s="78">
        <f>'[1]P. ARCHIVO'!AD181</f>
        <v>0</v>
      </c>
      <c r="AD29" s="25"/>
      <c r="AE29" s="77">
        <f>'[1]P. ARCHIVO'!AF181</f>
        <v>0</v>
      </c>
      <c r="AF29" s="76">
        <f>'[1]P. ARCHIVO'!AG181</f>
        <v>0</v>
      </c>
      <c r="AG29" s="25"/>
      <c r="AH29" s="77">
        <f>'[1]P. ARCHIVO'!AI181</f>
        <v>0</v>
      </c>
      <c r="AI29" s="14">
        <f>'[1]P. ARCHIVO'!AJ181</f>
        <v>0</v>
      </c>
      <c r="AJ29" s="76">
        <f>'[1]P. ARCHIVO'!AK181</f>
        <v>0</v>
      </c>
      <c r="AK29" s="25"/>
      <c r="AL29" s="77">
        <f>'[1]P. ARCHIVO'!AM181</f>
        <v>0</v>
      </c>
      <c r="AM29" s="14">
        <f>'[1]P. ARCHIVO'!AN181</f>
        <v>0</v>
      </c>
      <c r="AN29" s="76">
        <f>'[1]P. ARCHIVO'!AO181</f>
        <v>0</v>
      </c>
      <c r="AO29" s="18"/>
      <c r="AP29" s="79"/>
      <c r="AQ29" s="16"/>
      <c r="AR29" s="16"/>
      <c r="AS29" s="16"/>
      <c r="AT29" s="146"/>
      <c r="AU29" s="146"/>
      <c r="AV29" s="24"/>
      <c r="AW29" s="80"/>
    </row>
    <row r="30" spans="1:49" s="2" customFormat="1" ht="53.25" customHeight="1" x14ac:dyDescent="0.2">
      <c r="A30" s="249"/>
      <c r="B30" s="216"/>
      <c r="C30" s="326"/>
      <c r="D30" s="254"/>
      <c r="E30" s="221"/>
      <c r="F30" s="258"/>
      <c r="G30" s="43">
        <f>'[1]P. ARCHIVO'!J182</f>
        <v>161</v>
      </c>
      <c r="H30" s="13">
        <f>'[1]P. ARCHIVO'!K182</f>
        <v>161</v>
      </c>
      <c r="I30" s="13">
        <f>'[1]P. ARCHIVO'!L182</f>
        <v>161</v>
      </c>
      <c r="J30" s="37">
        <f>'[1]P. ARCHIVO'!M182</f>
        <v>161</v>
      </c>
      <c r="K30" s="75">
        <f>'[1]P. ARCHIVO'!N182</f>
        <v>161</v>
      </c>
      <c r="L30" s="14">
        <f>'[1]P. ARCHIVO'!O182</f>
        <v>161</v>
      </c>
      <c r="M30" s="14">
        <f>'[1]P. ARCHIVO'!P182</f>
        <v>161</v>
      </c>
      <c r="N30" s="76">
        <f>'[1]P. ARCHIVO'!Q182</f>
        <v>161</v>
      </c>
      <c r="O30" s="261"/>
      <c r="P30" s="264"/>
      <c r="Q30" s="226"/>
      <c r="R30" s="77">
        <f>'[1]P. ARCHIVO'!S182</f>
        <v>161</v>
      </c>
      <c r="S30" s="14">
        <f>'[1]P. ARCHIVO'!T182</f>
        <v>161</v>
      </c>
      <c r="T30" s="41">
        <f>'[1]P. ARCHIVO'!U182</f>
        <v>161</v>
      </c>
      <c r="U30" s="38">
        <f>'[1]P. ARCHIVO'!V182</f>
        <v>161</v>
      </c>
      <c r="V30" s="14">
        <f>'[1]P. ARCHIVO'!W182</f>
        <v>161</v>
      </c>
      <c r="W30" s="14">
        <f>'[1]P. ARCHIVO'!X182</f>
        <v>161</v>
      </c>
      <c r="X30" s="41">
        <f>'[1]P. ARCHIVO'!Y182</f>
        <v>161</v>
      </c>
      <c r="Y30" s="38">
        <f>'[1]P. ARCHIVO'!Z182</f>
        <v>161</v>
      </c>
      <c r="Z30" s="14">
        <f>'[1]P. ARCHIVO'!AA182</f>
        <v>161</v>
      </c>
      <c r="AA30" s="14">
        <f>'[1]P. ARCHIVO'!AB182</f>
        <v>161</v>
      </c>
      <c r="AB30" s="41">
        <f>'[1]P. ARCHIVO'!AC182</f>
        <v>161</v>
      </c>
      <c r="AC30" s="78">
        <f>'[1]P. ARCHIVO'!AD182</f>
        <v>161</v>
      </c>
      <c r="AD30" s="25"/>
      <c r="AE30" s="77">
        <f>'[1]P. ARCHIVO'!AF182</f>
        <v>161</v>
      </c>
      <c r="AF30" s="76">
        <f>'[1]P. ARCHIVO'!AG182</f>
        <v>161</v>
      </c>
      <c r="AG30" s="25"/>
      <c r="AH30" s="77">
        <f>'[1]P. ARCHIVO'!AI182</f>
        <v>161</v>
      </c>
      <c r="AI30" s="14">
        <f>'[1]P. ARCHIVO'!AJ182</f>
        <v>161</v>
      </c>
      <c r="AJ30" s="76">
        <f>'[1]P. ARCHIVO'!AK182</f>
        <v>161</v>
      </c>
      <c r="AK30" s="25"/>
      <c r="AL30" s="77">
        <f>'[1]P. ARCHIVO'!AM182</f>
        <v>161</v>
      </c>
      <c r="AM30" s="14">
        <f>'[1]P. ARCHIVO'!AN182</f>
        <v>161</v>
      </c>
      <c r="AN30" s="76">
        <f>'[1]P. ARCHIVO'!AO182</f>
        <v>161</v>
      </c>
      <c r="AO30" s="18"/>
      <c r="AP30" s="301"/>
      <c r="AQ30" s="302"/>
      <c r="AR30" s="302"/>
      <c r="AS30" s="302"/>
      <c r="AT30" s="302"/>
      <c r="AU30" s="302"/>
      <c r="AV30" s="302"/>
      <c r="AW30" s="303"/>
    </row>
    <row r="31" spans="1:49" s="2" customFormat="1" ht="53.25" customHeight="1" x14ac:dyDescent="0.2">
      <c r="A31" s="249"/>
      <c r="B31" s="223"/>
      <c r="C31" s="327"/>
      <c r="D31" s="254"/>
      <c r="E31" s="221"/>
      <c r="F31" s="258"/>
      <c r="G31" s="81">
        <f>'[1]P. ARCHIVO'!J183</f>
        <v>0</v>
      </c>
      <c r="H31" s="82">
        <f>'[1]P. ARCHIVO'!K183</f>
        <v>0</v>
      </c>
      <c r="I31" s="82">
        <f>'[1]P. ARCHIVO'!L183</f>
        <v>0</v>
      </c>
      <c r="J31" s="81">
        <f>'[1]P. ARCHIVO'!M183</f>
        <v>0</v>
      </c>
      <c r="K31" s="83">
        <f>'[1]P. ARCHIVO'!N183</f>
        <v>0</v>
      </c>
      <c r="L31" s="84">
        <f>'[1]P. ARCHIVO'!O183</f>
        <v>0</v>
      </c>
      <c r="M31" s="84">
        <f>'[1]P. ARCHIVO'!P183</f>
        <v>0</v>
      </c>
      <c r="N31" s="85">
        <f>'[1]P. ARCHIVO'!Q183</f>
        <v>0</v>
      </c>
      <c r="O31" s="261"/>
      <c r="P31" s="264"/>
      <c r="Q31" s="226"/>
      <c r="R31" s="86">
        <f>'[1]P. ARCHIVO'!S183</f>
        <v>0</v>
      </c>
      <c r="S31" s="84">
        <f>'[1]P. ARCHIVO'!T183</f>
        <v>0</v>
      </c>
      <c r="T31" s="87">
        <f>'[1]P. ARCHIVO'!U183</f>
        <v>0</v>
      </c>
      <c r="U31" s="88">
        <f>'[1]P. ARCHIVO'!V183</f>
        <v>0</v>
      </c>
      <c r="V31" s="84">
        <f>'[1]P. ARCHIVO'!W183</f>
        <v>0</v>
      </c>
      <c r="W31" s="84">
        <f>'[1]P. ARCHIVO'!X183</f>
        <v>0</v>
      </c>
      <c r="X31" s="87">
        <f>'[1]P. ARCHIVO'!Y183</f>
        <v>0</v>
      </c>
      <c r="Y31" s="88">
        <f>'[1]P. ARCHIVO'!Z183</f>
        <v>0</v>
      </c>
      <c r="Z31" s="84">
        <f>'[1]P. ARCHIVO'!AA183</f>
        <v>0</v>
      </c>
      <c r="AA31" s="84">
        <f>'[1]P. ARCHIVO'!AB183</f>
        <v>0</v>
      </c>
      <c r="AB31" s="87">
        <f>'[1]P. ARCHIVO'!AC183</f>
        <v>0</v>
      </c>
      <c r="AC31" s="85">
        <f>'[1]P. ARCHIVO'!AD183</f>
        <v>0</v>
      </c>
      <c r="AD31" s="74"/>
      <c r="AE31" s="86">
        <f>'[1]P. ARCHIVO'!AF183</f>
        <v>0</v>
      </c>
      <c r="AF31" s="85">
        <f>'[1]P. ARCHIVO'!AG183</f>
        <v>0</v>
      </c>
      <c r="AG31" s="74"/>
      <c r="AH31" s="86">
        <f>'[1]P. ARCHIVO'!AI183</f>
        <v>0</v>
      </c>
      <c r="AI31" s="84">
        <f>'[1]P. ARCHIVO'!AJ183</f>
        <v>0</v>
      </c>
      <c r="AJ31" s="85">
        <f>'[1]P. ARCHIVO'!AK183</f>
        <v>0</v>
      </c>
      <c r="AK31" s="74"/>
      <c r="AL31" s="86">
        <f>'[1]P. ARCHIVO'!AM183</f>
        <v>0</v>
      </c>
      <c r="AM31" s="84">
        <f>'[1]P. ARCHIVO'!AN183</f>
        <v>0</v>
      </c>
      <c r="AN31" s="85">
        <f>'[1]P. ARCHIVO'!AO183</f>
        <v>0</v>
      </c>
      <c r="AO31" s="18"/>
      <c r="AP31" s="304"/>
      <c r="AQ31" s="305"/>
      <c r="AR31" s="305"/>
      <c r="AS31" s="305"/>
      <c r="AT31" s="305"/>
      <c r="AU31" s="305"/>
      <c r="AV31" s="305"/>
      <c r="AW31" s="306"/>
    </row>
    <row r="32" spans="1:49" s="2" customFormat="1" ht="53.25" customHeight="1" x14ac:dyDescent="0.2">
      <c r="A32" s="249"/>
      <c r="B32" s="215" t="s">
        <v>129</v>
      </c>
      <c r="C32" s="325">
        <f>+'[1]P. JURIDICO'!C34</f>
        <v>12</v>
      </c>
      <c r="D32" s="254"/>
      <c r="E32" s="221">
        <f t="shared" ref="E32" si="3">C32/$D$20</f>
        <v>0.42857142857142855</v>
      </c>
      <c r="F32" s="258"/>
      <c r="G32" s="43">
        <f>'[1]P. JURIDICO'!J34</f>
        <v>0</v>
      </c>
      <c r="H32" s="13">
        <f>'[1]P. JURIDICO'!K34</f>
        <v>14</v>
      </c>
      <c r="I32" s="13">
        <f>'[1]P. JURIDICO'!L34</f>
        <v>0</v>
      </c>
      <c r="J32" s="37">
        <f>'[1]P. JURIDICO'!M34</f>
        <v>7</v>
      </c>
      <c r="K32" s="75">
        <f>'[1]P. JURIDICO'!N34</f>
        <v>7</v>
      </c>
      <c r="L32" s="14">
        <f>'[1]P. JURIDICO'!O34</f>
        <v>0</v>
      </c>
      <c r="M32" s="14">
        <f>'[1]P. JURIDICO'!P34</f>
        <v>9</v>
      </c>
      <c r="N32" s="76">
        <f>'[1]P. JURIDICO'!Q34</f>
        <v>5</v>
      </c>
      <c r="O32" s="261"/>
      <c r="P32" s="264"/>
      <c r="Q32" s="226"/>
      <c r="R32" s="77">
        <f>'[1]P. JURIDICO'!S34</f>
        <v>14</v>
      </c>
      <c r="S32" s="14">
        <f>'[1]P. JURIDICO'!T34</f>
        <v>0</v>
      </c>
      <c r="T32" s="41">
        <f>'[1]P. JURIDICO'!U34</f>
        <v>3</v>
      </c>
      <c r="U32" s="38">
        <f>'[1]P. JURIDICO'!V34</f>
        <v>11</v>
      </c>
      <c r="V32" s="14">
        <f>'[1]P. JURIDICO'!W34</f>
        <v>13</v>
      </c>
      <c r="W32" s="14">
        <f>'[1]P. JURIDICO'!X34</f>
        <v>1</v>
      </c>
      <c r="X32" s="41">
        <f>'[1]P. JURIDICO'!Y34</f>
        <v>12</v>
      </c>
      <c r="Y32" s="38">
        <f>'[1]P. JURIDICO'!Z34</f>
        <v>2</v>
      </c>
      <c r="Z32" s="14">
        <f>'[1]P. JURIDICO'!AA34</f>
        <v>9</v>
      </c>
      <c r="AA32" s="14">
        <f>'[1]P. JURIDICO'!AB34</f>
        <v>5</v>
      </c>
      <c r="AB32" s="41">
        <f>'[1]P. JURIDICO'!AC34</f>
        <v>8</v>
      </c>
      <c r="AC32" s="78">
        <f>'[1]P. JURIDICO'!AD34</f>
        <v>6</v>
      </c>
      <c r="AD32" s="25"/>
      <c r="AE32" s="77">
        <f>'[1]P. JURIDICO'!AF34</f>
        <v>14</v>
      </c>
      <c r="AF32" s="76">
        <f>'[1]P. JURIDICO'!AG34</f>
        <v>0</v>
      </c>
      <c r="AG32" s="25"/>
      <c r="AH32" s="77">
        <f>'[1]P. JURIDICO'!AI34</f>
        <v>0</v>
      </c>
      <c r="AI32" s="14">
        <f>'[1]P. JURIDICO'!AJ34</f>
        <v>14</v>
      </c>
      <c r="AJ32" s="76">
        <f>'[1]P. JURIDICO'!AK34</f>
        <v>0</v>
      </c>
      <c r="AK32" s="25"/>
      <c r="AL32" s="77">
        <f>'[1]P. JURIDICO'!AM34</f>
        <v>0</v>
      </c>
      <c r="AM32" s="14">
        <f>'[1]P. JURIDICO'!AN34</f>
        <v>5</v>
      </c>
      <c r="AN32" s="76">
        <f>'[1]P. JURIDICO'!AO34</f>
        <v>9</v>
      </c>
      <c r="AO32" s="18"/>
      <c r="AP32" s="79"/>
      <c r="AQ32" s="16"/>
      <c r="AR32" s="16"/>
      <c r="AS32" s="16"/>
      <c r="AT32" s="146"/>
      <c r="AU32" s="146"/>
      <c r="AV32" s="24"/>
      <c r="AW32" s="80"/>
    </row>
    <row r="33" spans="1:49" s="2" customFormat="1" ht="53.25" customHeight="1" x14ac:dyDescent="0.2">
      <c r="A33" s="249"/>
      <c r="B33" s="216"/>
      <c r="C33" s="326"/>
      <c r="D33" s="254"/>
      <c r="E33" s="221"/>
      <c r="F33" s="258"/>
      <c r="G33" s="43">
        <f>'[1]P. JURIDICO'!J35</f>
        <v>161</v>
      </c>
      <c r="H33" s="13">
        <f>'[1]P. JURIDICO'!K35</f>
        <v>161</v>
      </c>
      <c r="I33" s="13">
        <f>'[1]P. JURIDICO'!L35</f>
        <v>161</v>
      </c>
      <c r="J33" s="37">
        <f>'[1]P. JURIDICO'!M35</f>
        <v>161</v>
      </c>
      <c r="K33" s="75">
        <f>'[1]P. JURIDICO'!N35</f>
        <v>161</v>
      </c>
      <c r="L33" s="14">
        <f>'[1]P. JURIDICO'!O35</f>
        <v>161</v>
      </c>
      <c r="M33" s="14">
        <f>'[1]P. JURIDICO'!P35</f>
        <v>161</v>
      </c>
      <c r="N33" s="76">
        <f>'[1]P. JURIDICO'!Q35</f>
        <v>161</v>
      </c>
      <c r="O33" s="261"/>
      <c r="P33" s="264"/>
      <c r="Q33" s="226"/>
      <c r="R33" s="77">
        <f>'[1]P. JURIDICO'!S35</f>
        <v>161</v>
      </c>
      <c r="S33" s="14">
        <f>'[1]P. JURIDICO'!T35</f>
        <v>161</v>
      </c>
      <c r="T33" s="41">
        <f>'[1]P. JURIDICO'!U35</f>
        <v>161</v>
      </c>
      <c r="U33" s="38">
        <f>'[1]P. JURIDICO'!V35</f>
        <v>161</v>
      </c>
      <c r="V33" s="14">
        <f>'[1]P. JURIDICO'!W35</f>
        <v>161</v>
      </c>
      <c r="W33" s="14">
        <f>'[1]P. JURIDICO'!X35</f>
        <v>161</v>
      </c>
      <c r="X33" s="41">
        <f>'[1]P. JURIDICO'!Y35</f>
        <v>161</v>
      </c>
      <c r="Y33" s="38">
        <f>'[1]P. JURIDICO'!Z35</f>
        <v>161</v>
      </c>
      <c r="Z33" s="14">
        <f>'[1]P. JURIDICO'!AA35</f>
        <v>161</v>
      </c>
      <c r="AA33" s="14">
        <f>'[1]P. JURIDICO'!AB35</f>
        <v>161</v>
      </c>
      <c r="AB33" s="41">
        <f>'[1]P. JURIDICO'!AC35</f>
        <v>161</v>
      </c>
      <c r="AC33" s="78">
        <f>'[1]P. JURIDICO'!AD35</f>
        <v>161</v>
      </c>
      <c r="AD33" s="25"/>
      <c r="AE33" s="77">
        <f>'[1]P. JURIDICO'!AF35</f>
        <v>161</v>
      </c>
      <c r="AF33" s="76">
        <f>'[1]P. JURIDICO'!AG35</f>
        <v>161</v>
      </c>
      <c r="AG33" s="25"/>
      <c r="AH33" s="77">
        <f>'[1]P. JURIDICO'!AI35</f>
        <v>161</v>
      </c>
      <c r="AI33" s="14">
        <f>'[1]P. JURIDICO'!AJ35</f>
        <v>161</v>
      </c>
      <c r="AJ33" s="76">
        <f>'[1]P. JURIDICO'!AK35</f>
        <v>161</v>
      </c>
      <c r="AK33" s="25"/>
      <c r="AL33" s="77">
        <f>'[1]P. JURIDICO'!AM35</f>
        <v>161</v>
      </c>
      <c r="AM33" s="14">
        <f>'[1]P. JURIDICO'!AN35</f>
        <v>161</v>
      </c>
      <c r="AN33" s="76">
        <f>'[1]P. JURIDICO'!AO35</f>
        <v>161</v>
      </c>
      <c r="AO33" s="18"/>
      <c r="AP33" s="301"/>
      <c r="AQ33" s="302"/>
      <c r="AR33" s="302"/>
      <c r="AS33" s="302"/>
      <c r="AT33" s="302"/>
      <c r="AU33" s="302"/>
      <c r="AV33" s="302"/>
      <c r="AW33" s="303"/>
    </row>
    <row r="34" spans="1:49" s="2" customFormat="1" ht="53.25" customHeight="1" x14ac:dyDescent="0.2">
      <c r="A34" s="249"/>
      <c r="B34" s="223"/>
      <c r="C34" s="327"/>
      <c r="D34" s="254"/>
      <c r="E34" s="221"/>
      <c r="F34" s="258"/>
      <c r="G34" s="81">
        <f>'[1]P. JURIDICO'!J36</f>
        <v>0</v>
      </c>
      <c r="H34" s="82">
        <f>'[1]P. JURIDICO'!K36</f>
        <v>8.6956521739130432E-2</v>
      </c>
      <c r="I34" s="82">
        <f>'[1]P. JURIDICO'!L36</f>
        <v>0</v>
      </c>
      <c r="J34" s="81">
        <f>'[1]P. JURIDICO'!M36</f>
        <v>4.3478260869565216E-2</v>
      </c>
      <c r="K34" s="83">
        <f>'[1]P. JURIDICO'!N36</f>
        <v>4.3478260869565216E-2</v>
      </c>
      <c r="L34" s="84">
        <f>'[1]P. JURIDICO'!O36</f>
        <v>0</v>
      </c>
      <c r="M34" s="84">
        <f>'[1]P. JURIDICO'!P36</f>
        <v>5.5900621118012424E-2</v>
      </c>
      <c r="N34" s="85">
        <f>'[1]P. JURIDICO'!Q36</f>
        <v>3.1055900621118012E-2</v>
      </c>
      <c r="O34" s="261"/>
      <c r="P34" s="264"/>
      <c r="Q34" s="226"/>
      <c r="R34" s="86">
        <f>'[1]P. JURIDICO'!S36</f>
        <v>8.6956521739130432E-2</v>
      </c>
      <c r="S34" s="84">
        <f>'[1]P. JURIDICO'!T36</f>
        <v>0</v>
      </c>
      <c r="T34" s="87">
        <f>'[1]P. JURIDICO'!U36</f>
        <v>1.8633540372670808E-2</v>
      </c>
      <c r="U34" s="88">
        <f>'[1]P. JURIDICO'!V36</f>
        <v>6.8322981366459631E-2</v>
      </c>
      <c r="V34" s="84">
        <f>'[1]P. JURIDICO'!W36</f>
        <v>8.0745341614906832E-2</v>
      </c>
      <c r="W34" s="84">
        <f>'[1]P. JURIDICO'!X36</f>
        <v>6.2111801242236021E-3</v>
      </c>
      <c r="X34" s="87">
        <f>'[1]P. JURIDICO'!Y36</f>
        <v>7.4534161490683232E-2</v>
      </c>
      <c r="Y34" s="88">
        <f>'[1]P. JURIDICO'!Z36</f>
        <v>1.2422360248447204E-2</v>
      </c>
      <c r="Z34" s="84">
        <f>'[1]P. JURIDICO'!AA36</f>
        <v>5.5900621118012424E-2</v>
      </c>
      <c r="AA34" s="84">
        <f>'[1]P. JURIDICO'!AB36</f>
        <v>3.1055900621118012E-2</v>
      </c>
      <c r="AB34" s="87">
        <f>'[1]P. JURIDICO'!AC36</f>
        <v>4.9689440993788817E-2</v>
      </c>
      <c r="AC34" s="85">
        <f>'[1]P. JURIDICO'!AD36</f>
        <v>3.7267080745341616E-2</v>
      </c>
      <c r="AD34" s="74"/>
      <c r="AE34" s="86">
        <f>'[1]P. JURIDICO'!AF36</f>
        <v>8.6956521739130432E-2</v>
      </c>
      <c r="AF34" s="85">
        <f>'[1]P. JURIDICO'!AG36</f>
        <v>0</v>
      </c>
      <c r="AG34" s="74"/>
      <c r="AH34" s="86">
        <f>'[1]P. JURIDICO'!AI36</f>
        <v>0</v>
      </c>
      <c r="AI34" s="84">
        <f>'[1]P. JURIDICO'!AJ36</f>
        <v>8.6956521739130432E-2</v>
      </c>
      <c r="AJ34" s="85">
        <f>'[1]P. JURIDICO'!AK36</f>
        <v>0</v>
      </c>
      <c r="AK34" s="74"/>
      <c r="AL34" s="86">
        <f>'[1]P. JURIDICO'!AM36</f>
        <v>0</v>
      </c>
      <c r="AM34" s="84">
        <f>'[1]P. JURIDICO'!AN36</f>
        <v>3.1055900621118012E-2</v>
      </c>
      <c r="AN34" s="85">
        <f>'[1]P. JURIDICO'!AO36</f>
        <v>5.5900621118012424E-2</v>
      </c>
      <c r="AO34" s="18"/>
      <c r="AP34" s="304"/>
      <c r="AQ34" s="305"/>
      <c r="AR34" s="305"/>
      <c r="AS34" s="305"/>
      <c r="AT34" s="305"/>
      <c r="AU34" s="305"/>
      <c r="AV34" s="305"/>
      <c r="AW34" s="306"/>
    </row>
    <row r="35" spans="1:49" ht="53.25" customHeight="1" x14ac:dyDescent="0.25">
      <c r="A35" s="249"/>
      <c r="B35" s="215" t="s">
        <v>130</v>
      </c>
      <c r="C35" s="325">
        <f>+'[1]P. OTRA'!C38</f>
        <v>7</v>
      </c>
      <c r="D35" s="254"/>
      <c r="E35" s="221">
        <f t="shared" ref="E35" si="4">C35/$D$20</f>
        <v>0.25</v>
      </c>
      <c r="F35" s="258"/>
      <c r="G35" s="43">
        <f>'[1]P. OTRA'!J38</f>
        <v>0</v>
      </c>
      <c r="H35" s="13">
        <f>'[1]P. OTRA'!K38</f>
        <v>18</v>
      </c>
      <c r="I35" s="13">
        <f>'[1]P. OTRA'!L38</f>
        <v>0</v>
      </c>
      <c r="J35" s="37">
        <f>'[1]P. OTRA'!M38</f>
        <v>11</v>
      </c>
      <c r="K35" s="75">
        <f>'[1]P. OTRA'!N38</f>
        <v>7</v>
      </c>
      <c r="L35" s="14">
        <f>'[1]P. OTRA'!O38</f>
        <v>0</v>
      </c>
      <c r="M35" s="14">
        <f>'[1]P. OTRA'!P38</f>
        <v>3</v>
      </c>
      <c r="N35" s="76">
        <f>'[1]P. OTRA'!Q38</f>
        <v>15</v>
      </c>
      <c r="O35" s="261"/>
      <c r="P35" s="264"/>
      <c r="Q35" s="226"/>
      <c r="R35" s="77">
        <f>'[1]P. OTRA'!S38</f>
        <v>18</v>
      </c>
      <c r="S35" s="14">
        <f>'[1]P. OTRA'!T38</f>
        <v>0</v>
      </c>
      <c r="T35" s="41">
        <f>'[1]P. OTRA'!U38</f>
        <v>15</v>
      </c>
      <c r="U35" s="38">
        <f>'[1]P. OTRA'!V38</f>
        <v>3</v>
      </c>
      <c r="V35" s="14">
        <f>'[1]P. OTRA'!W38</f>
        <v>16</v>
      </c>
      <c r="W35" s="14">
        <f>'[1]P. OTRA'!X38</f>
        <v>2</v>
      </c>
      <c r="X35" s="41">
        <f>'[1]P. OTRA'!Y38</f>
        <v>11</v>
      </c>
      <c r="Y35" s="38">
        <f>'[1]P. OTRA'!Z38</f>
        <v>7</v>
      </c>
      <c r="Z35" s="14">
        <f>'[1]P. OTRA'!AA38</f>
        <v>4</v>
      </c>
      <c r="AA35" s="14">
        <f>'[1]P. OTRA'!AB38</f>
        <v>14</v>
      </c>
      <c r="AB35" s="41">
        <f>'[1]P. OTRA'!AC38</f>
        <v>3</v>
      </c>
      <c r="AC35" s="78">
        <f>'[1]P. OTRA'!AD38</f>
        <v>15</v>
      </c>
      <c r="AD35" s="25"/>
      <c r="AE35" s="77">
        <f>'[1]P. OTRA'!AF38</f>
        <v>14</v>
      </c>
      <c r="AF35" s="76">
        <f>'[1]P. OTRA'!AG38</f>
        <v>7</v>
      </c>
      <c r="AG35" s="25"/>
      <c r="AH35" s="77">
        <f>'[1]P. OTRA'!AI38</f>
        <v>0</v>
      </c>
      <c r="AI35" s="14">
        <f>'[1]P. OTRA'!AJ38</f>
        <v>13</v>
      </c>
      <c r="AJ35" s="76">
        <f>'[1]P. OTRA'!AK38</f>
        <v>5</v>
      </c>
      <c r="AK35" s="25"/>
      <c r="AL35" s="77">
        <f>'[1]P. OTRA'!AM38</f>
        <v>0</v>
      </c>
      <c r="AM35" s="14">
        <f>'[1]P. OTRA'!AN38</f>
        <v>36</v>
      </c>
      <c r="AN35" s="76">
        <f>'[1]P. OTRA'!AO38</f>
        <v>0</v>
      </c>
      <c r="AO35" s="18"/>
      <c r="AP35" s="79"/>
      <c r="AQ35" s="16"/>
      <c r="AR35" s="16"/>
      <c r="AS35" s="16"/>
      <c r="AT35" s="146"/>
      <c r="AU35" s="146"/>
      <c r="AV35" s="24"/>
      <c r="AW35" s="80"/>
    </row>
    <row r="36" spans="1:49" ht="53.25" customHeight="1" x14ac:dyDescent="0.25">
      <c r="A36" s="249"/>
      <c r="B36" s="216"/>
      <c r="C36" s="326"/>
      <c r="D36" s="254"/>
      <c r="E36" s="221"/>
      <c r="F36" s="258"/>
      <c r="G36" s="43">
        <f>'[1]P. OTRA'!J39</f>
        <v>161</v>
      </c>
      <c r="H36" s="13">
        <f>'[1]P. OTRA'!K39</f>
        <v>161</v>
      </c>
      <c r="I36" s="13">
        <f>'[1]P. OTRA'!L39</f>
        <v>161</v>
      </c>
      <c r="J36" s="37">
        <f>'[1]P. OTRA'!M39</f>
        <v>161</v>
      </c>
      <c r="K36" s="75">
        <f>'[1]P. OTRA'!N39</f>
        <v>161</v>
      </c>
      <c r="L36" s="14">
        <f>'[1]P. OTRA'!O39</f>
        <v>161</v>
      </c>
      <c r="M36" s="14">
        <f>'[1]P. OTRA'!P39</f>
        <v>161</v>
      </c>
      <c r="N36" s="76">
        <f>'[1]P. OTRA'!Q39</f>
        <v>161</v>
      </c>
      <c r="O36" s="261"/>
      <c r="P36" s="264"/>
      <c r="Q36" s="226"/>
      <c r="R36" s="77">
        <f>'[1]P. OTRA'!S39</f>
        <v>161</v>
      </c>
      <c r="S36" s="14">
        <f>'[1]P. OTRA'!T39</f>
        <v>161</v>
      </c>
      <c r="T36" s="41">
        <f>'[1]P. OTRA'!U39</f>
        <v>161</v>
      </c>
      <c r="U36" s="38">
        <f>'[1]P. OTRA'!V39</f>
        <v>161</v>
      </c>
      <c r="V36" s="14">
        <f>'[1]P. OTRA'!W39</f>
        <v>161</v>
      </c>
      <c r="W36" s="14">
        <f>'[1]P. OTRA'!X39</f>
        <v>161</v>
      </c>
      <c r="X36" s="41">
        <f>'[1]P. OTRA'!Y39</f>
        <v>161</v>
      </c>
      <c r="Y36" s="38">
        <f>'[1]P. OTRA'!Z39</f>
        <v>161</v>
      </c>
      <c r="Z36" s="14">
        <f>'[1]P. OTRA'!AA39</f>
        <v>161</v>
      </c>
      <c r="AA36" s="14">
        <f>'[1]P. OTRA'!AB39</f>
        <v>161</v>
      </c>
      <c r="AB36" s="41">
        <f>'[1]P. OTRA'!AC39</f>
        <v>161</v>
      </c>
      <c r="AC36" s="78">
        <f>'[1]P. OTRA'!AD39</f>
        <v>161</v>
      </c>
      <c r="AD36" s="25"/>
      <c r="AE36" s="77">
        <f>'[1]P. OTRA'!AF39</f>
        <v>161</v>
      </c>
      <c r="AF36" s="76">
        <f>'[1]P. OTRA'!AG39</f>
        <v>161</v>
      </c>
      <c r="AG36" s="25"/>
      <c r="AH36" s="77">
        <f>'[1]P. OTRA'!AI39</f>
        <v>161</v>
      </c>
      <c r="AI36" s="14">
        <f>'[1]P. OTRA'!AJ39</f>
        <v>161</v>
      </c>
      <c r="AJ36" s="76">
        <f>'[1]P. OTRA'!AK39</f>
        <v>161</v>
      </c>
      <c r="AK36" s="25"/>
      <c r="AL36" s="77">
        <f>'[1]P. OTRA'!AM39</f>
        <v>161</v>
      </c>
      <c r="AM36" s="14">
        <f>'[1]P. OTRA'!AN39</f>
        <v>161</v>
      </c>
      <c r="AN36" s="76">
        <f>'[1]P. OTRA'!AO39</f>
        <v>161</v>
      </c>
      <c r="AO36" s="18"/>
      <c r="AP36" s="301"/>
      <c r="AQ36" s="302"/>
      <c r="AR36" s="302"/>
      <c r="AS36" s="302"/>
      <c r="AT36" s="302"/>
      <c r="AU36" s="302"/>
      <c r="AV36" s="302"/>
      <c r="AW36" s="303"/>
    </row>
    <row r="37" spans="1:49" ht="53.25" customHeight="1" thickBot="1" x14ac:dyDescent="0.3">
      <c r="A37" s="249"/>
      <c r="B37" s="216"/>
      <c r="C37" s="326"/>
      <c r="D37" s="255"/>
      <c r="E37" s="222"/>
      <c r="F37" s="259"/>
      <c r="G37" s="81">
        <f>'[1]P. OTRA'!J40</f>
        <v>0</v>
      </c>
      <c r="H37" s="82">
        <f>'[1]P. OTRA'!K40</f>
        <v>0.11180124223602485</v>
      </c>
      <c r="I37" s="82">
        <f>'[1]P. OTRA'!L40</f>
        <v>0</v>
      </c>
      <c r="J37" s="81">
        <f>'[1]P. OTRA'!M40</f>
        <v>6.8322981366459631E-2</v>
      </c>
      <c r="K37" s="83">
        <f>'[1]P. OTRA'!N40</f>
        <v>4.3478260869565216E-2</v>
      </c>
      <c r="L37" s="84">
        <f>'[1]P. OTRA'!O40</f>
        <v>0</v>
      </c>
      <c r="M37" s="84">
        <f>'[1]P. OTRA'!P40</f>
        <v>1.8633540372670808E-2</v>
      </c>
      <c r="N37" s="85">
        <f>'[1]P. OTRA'!Q40</f>
        <v>9.3167701863354033E-2</v>
      </c>
      <c r="O37" s="261"/>
      <c r="P37" s="264"/>
      <c r="Q37" s="226"/>
      <c r="R37" s="86">
        <f>'[1]P. OTRA'!S40</f>
        <v>0.11180124223602485</v>
      </c>
      <c r="S37" s="84">
        <f>'[1]P. OTRA'!T40</f>
        <v>0</v>
      </c>
      <c r="T37" s="87">
        <f>'[1]P. OTRA'!U40</f>
        <v>9.3167701863354033E-2</v>
      </c>
      <c r="U37" s="88">
        <f>'[1]P. OTRA'!V40</f>
        <v>1.8633540372670808E-2</v>
      </c>
      <c r="V37" s="84">
        <f>'[1]P. OTRA'!W40</f>
        <v>9.9378881987577633E-2</v>
      </c>
      <c r="W37" s="84">
        <f>'[1]P. OTRA'!X40</f>
        <v>1.2422360248447204E-2</v>
      </c>
      <c r="X37" s="87">
        <f>'[1]P. OTRA'!Y40</f>
        <v>6.8322981366459631E-2</v>
      </c>
      <c r="Y37" s="88">
        <f>'[1]P. OTRA'!Z40</f>
        <v>4.3478260869565216E-2</v>
      </c>
      <c r="Z37" s="84">
        <f>'[1]P. OTRA'!AA40</f>
        <v>2.4844720496894408E-2</v>
      </c>
      <c r="AA37" s="84">
        <f>'[1]P. OTRA'!AB40</f>
        <v>8.6956521739130432E-2</v>
      </c>
      <c r="AB37" s="87">
        <f>'[1]P. OTRA'!AC40</f>
        <v>1.8633540372670808E-2</v>
      </c>
      <c r="AC37" s="85">
        <f>'[1]P. OTRA'!AD40</f>
        <v>9.3167701863354033E-2</v>
      </c>
      <c r="AD37" s="74"/>
      <c r="AE37" s="86">
        <f>'[1]P. OTRA'!AF40</f>
        <v>8.6956521739130432E-2</v>
      </c>
      <c r="AF37" s="85">
        <f>'[1]P. OTRA'!AG40</f>
        <v>4.3478260869565216E-2</v>
      </c>
      <c r="AG37" s="74"/>
      <c r="AH37" s="86">
        <f>'[1]P. OTRA'!AI40</f>
        <v>0</v>
      </c>
      <c r="AI37" s="84">
        <f>'[1]P. OTRA'!AJ40</f>
        <v>8.0745341614906832E-2</v>
      </c>
      <c r="AJ37" s="85">
        <f>'[1]P. OTRA'!AK40</f>
        <v>3.1055900621118012E-2</v>
      </c>
      <c r="AK37" s="74"/>
      <c r="AL37" s="86">
        <f>'[1]P. OTRA'!AM40</f>
        <v>0</v>
      </c>
      <c r="AM37" s="84">
        <f>'[1]P. OTRA'!AN40</f>
        <v>0.2236024844720497</v>
      </c>
      <c r="AN37" s="85">
        <f>'[1]P. OTRA'!AO40</f>
        <v>0</v>
      </c>
      <c r="AO37" s="18"/>
      <c r="AP37" s="304"/>
      <c r="AQ37" s="305"/>
      <c r="AR37" s="305"/>
      <c r="AS37" s="305"/>
      <c r="AT37" s="305"/>
      <c r="AU37" s="305"/>
      <c r="AV37" s="305"/>
      <c r="AW37" s="306"/>
    </row>
    <row r="38" spans="1:49" ht="53.25" customHeight="1" x14ac:dyDescent="0.25">
      <c r="A38" s="314" t="s">
        <v>131</v>
      </c>
      <c r="B38" s="315"/>
      <c r="C38" s="316">
        <f>+'[1]P. MISIONAL'!C77</f>
        <v>32</v>
      </c>
      <c r="D38" s="253">
        <f>+C38</f>
        <v>32</v>
      </c>
      <c r="E38" s="317">
        <f>+C38/$C$50</f>
        <v>0.42105263157894735</v>
      </c>
      <c r="F38" s="318">
        <f>(C38+C41+C44+C47)/$C$51</f>
        <v>0.73076923076923073</v>
      </c>
      <c r="G38" s="43">
        <f>'[1]P. MISIONAL'!J77</f>
        <v>9</v>
      </c>
      <c r="H38" s="13">
        <f>'[1]P. MISIONAL'!K77</f>
        <v>48</v>
      </c>
      <c r="I38" s="13">
        <f>'[1]P. MISIONAL'!L77</f>
        <v>0</v>
      </c>
      <c r="J38" s="37">
        <f>'[1]P. MISIONAL'!M77</f>
        <v>27</v>
      </c>
      <c r="K38" s="75">
        <f>'[1]P. MISIONAL'!N77</f>
        <v>30</v>
      </c>
      <c r="L38" s="14">
        <f>'[1]P. MISIONAL'!O77</f>
        <v>6</v>
      </c>
      <c r="M38" s="14">
        <f>'[1]P. MISIONAL'!P77</f>
        <v>26</v>
      </c>
      <c r="N38" s="76">
        <f>'[1]P. MISIONAL'!Q77</f>
        <v>25</v>
      </c>
      <c r="O38" s="261">
        <f>L40</f>
        <v>3.7267080745341616E-2</v>
      </c>
      <c r="P38" s="264">
        <f t="shared" ref="P38:Q38" si="5">M40</f>
        <v>0.16149068322981366</v>
      </c>
      <c r="Q38" s="226">
        <f t="shared" si="5"/>
        <v>0.15527950310559005</v>
      </c>
      <c r="R38" s="77">
        <f>'[1]P. MISIONAL'!S77</f>
        <v>55</v>
      </c>
      <c r="S38" s="14">
        <f>'[1]P. MISIONAL'!T77</f>
        <v>2</v>
      </c>
      <c r="T38" s="41">
        <f>'[1]P. MISIONAL'!U77</f>
        <v>50</v>
      </c>
      <c r="U38" s="38">
        <f>'[1]P. MISIONAL'!V77</f>
        <v>7</v>
      </c>
      <c r="V38" s="14">
        <f>'[1]P. MISIONAL'!W77</f>
        <v>48</v>
      </c>
      <c r="W38" s="14">
        <f>'[1]P. MISIONAL'!X77</f>
        <v>9</v>
      </c>
      <c r="X38" s="41">
        <f>'[1]P. MISIONAL'!Y77</f>
        <v>49</v>
      </c>
      <c r="Y38" s="38">
        <f>'[1]P. MISIONAL'!Z77</f>
        <v>8</v>
      </c>
      <c r="Z38" s="14">
        <f>'[1]P. MISIONAL'!AA77</f>
        <v>36</v>
      </c>
      <c r="AA38" s="14">
        <f>'[1]P. MISIONAL'!AB77</f>
        <v>21</v>
      </c>
      <c r="AB38" s="41">
        <f>'[1]P. MISIONAL'!AC77</f>
        <v>32</v>
      </c>
      <c r="AC38" s="78">
        <f>'[1]P. MISIONAL'!AD77</f>
        <v>26</v>
      </c>
      <c r="AD38" s="25"/>
      <c r="AE38" s="77">
        <f>'[1]P. MISIONAL'!AF77</f>
        <v>46</v>
      </c>
      <c r="AF38" s="76">
        <f>'[1]P. MISIONAL'!AG77</f>
        <v>11</v>
      </c>
      <c r="AG38" s="25"/>
      <c r="AH38" s="77">
        <f>'[1]P. MISIONAL'!AI77</f>
        <v>0</v>
      </c>
      <c r="AI38" s="14">
        <f>'[1]P. MISIONAL'!AJ77</f>
        <v>41</v>
      </c>
      <c r="AJ38" s="76">
        <f>'[1]P. MISIONAL'!AK77</f>
        <v>16</v>
      </c>
      <c r="AK38" s="25"/>
      <c r="AL38" s="77">
        <f>'[1]P. MISIONAL'!AM77</f>
        <v>2</v>
      </c>
      <c r="AM38" s="14">
        <f>'[1]P. MISIONAL'!AN77</f>
        <v>21</v>
      </c>
      <c r="AN38" s="76">
        <f>'[1]P. MISIONAL'!AO77</f>
        <v>34</v>
      </c>
      <c r="AO38" s="18"/>
      <c r="AP38" s="79"/>
      <c r="AQ38" s="16"/>
      <c r="AR38" s="16"/>
      <c r="AS38" s="16"/>
      <c r="AT38" s="146"/>
      <c r="AU38" s="146"/>
      <c r="AV38" s="24"/>
      <c r="AW38" s="80"/>
    </row>
    <row r="39" spans="1:49" ht="53.25" customHeight="1" x14ac:dyDescent="0.25">
      <c r="A39" s="310"/>
      <c r="B39" s="311"/>
      <c r="C39" s="312"/>
      <c r="D39" s="254"/>
      <c r="E39" s="313"/>
      <c r="F39" s="319"/>
      <c r="G39" s="43">
        <f>'[1]P. MISIONAL'!J78</f>
        <v>161</v>
      </c>
      <c r="H39" s="13">
        <f>'[1]P. MISIONAL'!K78</f>
        <v>161</v>
      </c>
      <c r="I39" s="13">
        <f>'[1]P. MISIONAL'!L78</f>
        <v>161</v>
      </c>
      <c r="J39" s="37">
        <f>'[1]P. MISIONAL'!M78</f>
        <v>161</v>
      </c>
      <c r="K39" s="75">
        <f>'[1]P. MISIONAL'!N78</f>
        <v>161</v>
      </c>
      <c r="L39" s="14">
        <f>'[1]P. MISIONAL'!O78</f>
        <v>161</v>
      </c>
      <c r="M39" s="14">
        <f>'[1]P. MISIONAL'!P78</f>
        <v>161</v>
      </c>
      <c r="N39" s="76">
        <f>'[1]P. MISIONAL'!Q78</f>
        <v>161</v>
      </c>
      <c r="O39" s="261"/>
      <c r="P39" s="264"/>
      <c r="Q39" s="226"/>
      <c r="R39" s="77">
        <f>'[1]P. MISIONAL'!S78</f>
        <v>161</v>
      </c>
      <c r="S39" s="14">
        <f>'[1]P. MISIONAL'!T78</f>
        <v>161</v>
      </c>
      <c r="T39" s="41">
        <f>'[1]P. MISIONAL'!U78</f>
        <v>161</v>
      </c>
      <c r="U39" s="38">
        <f>'[1]P. MISIONAL'!V78</f>
        <v>161</v>
      </c>
      <c r="V39" s="14">
        <f>'[1]P. MISIONAL'!W78</f>
        <v>161</v>
      </c>
      <c r="W39" s="14">
        <f>'[1]P. MISIONAL'!X78</f>
        <v>161</v>
      </c>
      <c r="X39" s="41">
        <f>'[1]P. MISIONAL'!Y78</f>
        <v>161</v>
      </c>
      <c r="Y39" s="38">
        <f>'[1]P. MISIONAL'!Z78</f>
        <v>161</v>
      </c>
      <c r="Z39" s="14">
        <f>'[1]P. MISIONAL'!AA78</f>
        <v>161</v>
      </c>
      <c r="AA39" s="14">
        <f>'[1]P. MISIONAL'!AB78</f>
        <v>161</v>
      </c>
      <c r="AB39" s="41">
        <f>'[1]P. MISIONAL'!AC78</f>
        <v>161</v>
      </c>
      <c r="AC39" s="78">
        <f>'[1]P. MISIONAL'!AD78</f>
        <v>161</v>
      </c>
      <c r="AD39" s="25"/>
      <c r="AE39" s="77">
        <f>'[1]P. MISIONAL'!AF78</f>
        <v>161</v>
      </c>
      <c r="AF39" s="76">
        <f>'[1]P. MISIONAL'!AG78</f>
        <v>161</v>
      </c>
      <c r="AG39" s="25"/>
      <c r="AH39" s="77">
        <f>'[1]P. MISIONAL'!AI78</f>
        <v>161</v>
      </c>
      <c r="AI39" s="14">
        <f>'[1]P. MISIONAL'!AJ78</f>
        <v>161</v>
      </c>
      <c r="AJ39" s="76">
        <f>'[1]P. MISIONAL'!AK78</f>
        <v>161</v>
      </c>
      <c r="AK39" s="25"/>
      <c r="AL39" s="77">
        <f>'[1]P. MISIONAL'!AM78</f>
        <v>161</v>
      </c>
      <c r="AM39" s="14">
        <f>'[1]P. MISIONAL'!AN78</f>
        <v>161</v>
      </c>
      <c r="AN39" s="76">
        <f>'[1]P. MISIONAL'!AO78</f>
        <v>161</v>
      </c>
      <c r="AO39" s="18"/>
      <c r="AP39" s="301"/>
      <c r="AQ39" s="302"/>
      <c r="AR39" s="302"/>
      <c r="AS39" s="302"/>
      <c r="AT39" s="302"/>
      <c r="AU39" s="302"/>
      <c r="AV39" s="302"/>
      <c r="AW39" s="303"/>
    </row>
    <row r="40" spans="1:49" ht="53.25" customHeight="1" x14ac:dyDescent="0.25">
      <c r="A40" s="310"/>
      <c r="B40" s="311"/>
      <c r="C40" s="312"/>
      <c r="D40" s="254"/>
      <c r="E40" s="313"/>
      <c r="F40" s="319"/>
      <c r="G40" s="81">
        <f>'[1]P. MISIONAL'!J79</f>
        <v>5.5900621118012424E-2</v>
      </c>
      <c r="H40" s="82">
        <f>'[1]P. MISIONAL'!K79</f>
        <v>0.29813664596273293</v>
      </c>
      <c r="I40" s="82">
        <f>'[1]P. MISIONAL'!L79</f>
        <v>0</v>
      </c>
      <c r="J40" s="81">
        <f>'[1]P. MISIONAL'!M79</f>
        <v>0.16770186335403728</v>
      </c>
      <c r="K40" s="83">
        <f>'[1]P. MISIONAL'!N79</f>
        <v>0.18633540372670807</v>
      </c>
      <c r="L40" s="84">
        <f>'[1]P. MISIONAL'!O79</f>
        <v>3.7267080745341616E-2</v>
      </c>
      <c r="M40" s="84">
        <f>'[1]P. MISIONAL'!P79</f>
        <v>0.16149068322981366</v>
      </c>
      <c r="N40" s="85">
        <f>'[1]P. MISIONAL'!Q79</f>
        <v>0.15527950310559005</v>
      </c>
      <c r="O40" s="261"/>
      <c r="P40" s="264"/>
      <c r="Q40" s="226"/>
      <c r="R40" s="86">
        <f>'[1]P. MISIONAL'!S79</f>
        <v>0.34161490683229812</v>
      </c>
      <c r="S40" s="84">
        <f>'[1]P. MISIONAL'!T79</f>
        <v>1.2422360248447204E-2</v>
      </c>
      <c r="T40" s="87">
        <f>'[1]P. MISIONAL'!U79</f>
        <v>0.3105590062111801</v>
      </c>
      <c r="U40" s="88">
        <f>'[1]P. MISIONAL'!V79</f>
        <v>4.3478260869565216E-2</v>
      </c>
      <c r="V40" s="84">
        <f>'[1]P. MISIONAL'!W79</f>
        <v>0.29813664596273293</v>
      </c>
      <c r="W40" s="84">
        <f>'[1]P. MISIONAL'!X79</f>
        <v>5.5900621118012424E-2</v>
      </c>
      <c r="X40" s="87">
        <f>'[1]P. MISIONAL'!Y79</f>
        <v>0.30434782608695654</v>
      </c>
      <c r="Y40" s="88">
        <f>'[1]P. MISIONAL'!Z79</f>
        <v>4.9689440993788817E-2</v>
      </c>
      <c r="Z40" s="84">
        <f>'[1]P. MISIONAL'!AA79</f>
        <v>0.2236024844720497</v>
      </c>
      <c r="AA40" s="84">
        <f>'[1]P. MISIONAL'!AB79</f>
        <v>0.13043478260869565</v>
      </c>
      <c r="AB40" s="87">
        <f>'[1]P. MISIONAL'!AC79</f>
        <v>0.19875776397515527</v>
      </c>
      <c r="AC40" s="85">
        <f>'[1]P. MISIONAL'!AD79</f>
        <v>0.16149068322981366</v>
      </c>
      <c r="AD40" s="74"/>
      <c r="AE40" s="86">
        <f>'[1]P. MISIONAL'!AF79</f>
        <v>0.2857142857142857</v>
      </c>
      <c r="AF40" s="85">
        <f>'[1]P. MISIONAL'!AG79</f>
        <v>6.8322981366459631E-2</v>
      </c>
      <c r="AG40" s="74"/>
      <c r="AH40" s="86">
        <f>'[1]P. MISIONAL'!AI79</f>
        <v>0</v>
      </c>
      <c r="AI40" s="84">
        <f>'[1]P. MISIONAL'!AJ79</f>
        <v>0.25465838509316768</v>
      </c>
      <c r="AJ40" s="85">
        <f>'[1]P. MISIONAL'!AK79</f>
        <v>9.9378881987577633E-2</v>
      </c>
      <c r="AK40" s="74"/>
      <c r="AL40" s="86">
        <f>'[1]P. MISIONAL'!AM79</f>
        <v>1.2422360248447204E-2</v>
      </c>
      <c r="AM40" s="84">
        <f>'[1]P. MISIONAL'!AN79</f>
        <v>0.13043478260869565</v>
      </c>
      <c r="AN40" s="85">
        <f>'[1]P. MISIONAL'!AO79</f>
        <v>0.21118012422360249</v>
      </c>
      <c r="AO40" s="18"/>
      <c r="AP40" s="304"/>
      <c r="AQ40" s="305"/>
      <c r="AR40" s="305"/>
      <c r="AS40" s="305"/>
      <c r="AT40" s="305"/>
      <c r="AU40" s="305"/>
      <c r="AV40" s="305"/>
      <c r="AW40" s="306"/>
    </row>
    <row r="41" spans="1:49" ht="53.25" customHeight="1" x14ac:dyDescent="0.25">
      <c r="A41" s="310" t="s">
        <v>132</v>
      </c>
      <c r="B41" s="311"/>
      <c r="C41" s="312">
        <f>+'[1]P. ESTRATEGICO'!C38</f>
        <v>12</v>
      </c>
      <c r="D41" s="254">
        <f>+C41</f>
        <v>12</v>
      </c>
      <c r="E41" s="313">
        <f t="shared" ref="E41" si="6">+C41/$C$50</f>
        <v>0.15789473684210525</v>
      </c>
      <c r="F41" s="319"/>
      <c r="G41" s="43">
        <f>'[1]P. ESTRATEGICO'!J38</f>
        <v>0</v>
      </c>
      <c r="H41" s="13">
        <f>'[1]P. ESTRATEGICO'!K38</f>
        <v>18</v>
      </c>
      <c r="I41" s="13">
        <f>'[1]P. ESTRATEGICO'!L38</f>
        <v>0</v>
      </c>
      <c r="J41" s="37">
        <f>'[1]P. ESTRATEGICO'!M38</f>
        <v>11</v>
      </c>
      <c r="K41" s="75">
        <f>'[1]P. ESTRATEGICO'!N38</f>
        <v>7</v>
      </c>
      <c r="L41" s="14">
        <f>'[1]P. ESTRATEGICO'!O38</f>
        <v>0</v>
      </c>
      <c r="M41" s="14">
        <f>'[1]P. ESTRATEGICO'!P38</f>
        <v>11</v>
      </c>
      <c r="N41" s="76">
        <f>'[1]P. ESTRATEGICO'!Q38</f>
        <v>7</v>
      </c>
      <c r="O41" s="261">
        <f>L43</f>
        <v>0</v>
      </c>
      <c r="P41" s="264">
        <f t="shared" ref="P41:Q41" si="7">M43</f>
        <v>6.8322981366459631E-2</v>
      </c>
      <c r="Q41" s="226">
        <f t="shared" si="7"/>
        <v>4.3478260869565216E-2</v>
      </c>
      <c r="R41" s="77">
        <f>'[1]P. ESTRATEGICO'!S38</f>
        <v>18</v>
      </c>
      <c r="S41" s="14">
        <f>'[1]P. ESTRATEGICO'!T38</f>
        <v>0</v>
      </c>
      <c r="T41" s="41">
        <f>'[1]P. ESTRATEGICO'!U38</f>
        <v>15</v>
      </c>
      <c r="U41" s="38">
        <f>'[1]P. ESTRATEGICO'!V38</f>
        <v>3</v>
      </c>
      <c r="V41" s="14">
        <f>'[1]P. ESTRATEGICO'!W38</f>
        <v>18</v>
      </c>
      <c r="W41" s="14">
        <f>'[1]P. ESTRATEGICO'!X38</f>
        <v>0</v>
      </c>
      <c r="X41" s="41">
        <f>'[1]P. ESTRATEGICO'!Y38</f>
        <v>15</v>
      </c>
      <c r="Y41" s="38">
        <f>'[1]P. ESTRATEGICO'!Z38</f>
        <v>3</v>
      </c>
      <c r="Z41" s="14">
        <f>'[1]P. ESTRATEGICO'!AA38</f>
        <v>12</v>
      </c>
      <c r="AA41" s="14">
        <f>'[1]P. ESTRATEGICO'!AB38</f>
        <v>6</v>
      </c>
      <c r="AB41" s="41">
        <f>'[1]P. ESTRATEGICO'!AC38</f>
        <v>12</v>
      </c>
      <c r="AC41" s="78">
        <f>'[1]P. ESTRATEGICO'!AD38</f>
        <v>6</v>
      </c>
      <c r="AD41" s="25"/>
      <c r="AE41" s="77">
        <f>'[1]P. ESTRATEGICO'!AF38</f>
        <v>2</v>
      </c>
      <c r="AF41" s="76">
        <f>'[1]P. ESTRATEGICO'!AG38</f>
        <v>16</v>
      </c>
      <c r="AG41" s="25"/>
      <c r="AH41" s="77">
        <f>'[1]P. ESTRATEGICO'!AI38</f>
        <v>0</v>
      </c>
      <c r="AI41" s="14">
        <f>'[1]P. ESTRATEGICO'!AJ38</f>
        <v>3</v>
      </c>
      <c r="AJ41" s="76">
        <f>'[1]P. ESTRATEGICO'!AK38</f>
        <v>15</v>
      </c>
      <c r="AK41" s="25"/>
      <c r="AL41" s="77">
        <f>'[1]P. ESTRATEGICO'!AM38</f>
        <v>0</v>
      </c>
      <c r="AM41" s="14">
        <f>'[1]P. ESTRATEGICO'!AN38</f>
        <v>4</v>
      </c>
      <c r="AN41" s="76">
        <f>'[1]P. ESTRATEGICO'!AO38</f>
        <v>14</v>
      </c>
      <c r="AO41" s="18"/>
      <c r="AP41" s="79"/>
      <c r="AQ41" s="16"/>
      <c r="AR41" s="16"/>
      <c r="AS41" s="16"/>
      <c r="AT41" s="146"/>
      <c r="AU41" s="146"/>
      <c r="AV41" s="24"/>
      <c r="AW41" s="80"/>
    </row>
    <row r="42" spans="1:49" ht="53.25" customHeight="1" x14ac:dyDescent="0.25">
      <c r="A42" s="310"/>
      <c r="B42" s="311"/>
      <c r="C42" s="312"/>
      <c r="D42" s="254"/>
      <c r="E42" s="313"/>
      <c r="F42" s="319"/>
      <c r="G42" s="43">
        <f>'[1]P. ESTRATEGICO'!J39</f>
        <v>161</v>
      </c>
      <c r="H42" s="13">
        <f>'[1]P. ESTRATEGICO'!K39</f>
        <v>161</v>
      </c>
      <c r="I42" s="13">
        <f>'[1]P. ESTRATEGICO'!L39</f>
        <v>161</v>
      </c>
      <c r="J42" s="37">
        <f>'[1]P. ESTRATEGICO'!M39</f>
        <v>161</v>
      </c>
      <c r="K42" s="75">
        <f>'[1]P. ESTRATEGICO'!N39</f>
        <v>161</v>
      </c>
      <c r="L42" s="14">
        <f>'[1]P. ESTRATEGICO'!O39</f>
        <v>161</v>
      </c>
      <c r="M42" s="14">
        <f>'[1]P. ESTRATEGICO'!P39</f>
        <v>161</v>
      </c>
      <c r="N42" s="76">
        <f>'[1]P. ESTRATEGICO'!Q39</f>
        <v>161</v>
      </c>
      <c r="O42" s="261"/>
      <c r="P42" s="264"/>
      <c r="Q42" s="226"/>
      <c r="R42" s="77">
        <f>'[1]P. ESTRATEGICO'!S39</f>
        <v>161</v>
      </c>
      <c r="S42" s="14">
        <f>'[1]P. ESTRATEGICO'!T39</f>
        <v>161</v>
      </c>
      <c r="T42" s="41">
        <f>'[1]P. ESTRATEGICO'!U39</f>
        <v>161</v>
      </c>
      <c r="U42" s="38">
        <f>'[1]P. ESTRATEGICO'!V39</f>
        <v>161</v>
      </c>
      <c r="V42" s="14">
        <f>'[1]P. ESTRATEGICO'!W39</f>
        <v>161</v>
      </c>
      <c r="W42" s="14">
        <f>'[1]P. ESTRATEGICO'!X39</f>
        <v>161</v>
      </c>
      <c r="X42" s="41">
        <f>'[1]P. ESTRATEGICO'!Y39</f>
        <v>161</v>
      </c>
      <c r="Y42" s="38">
        <f>'[1]P. ESTRATEGICO'!Z39</f>
        <v>161</v>
      </c>
      <c r="Z42" s="14">
        <f>'[1]P. ESTRATEGICO'!AA39</f>
        <v>161</v>
      </c>
      <c r="AA42" s="14">
        <f>'[1]P. ESTRATEGICO'!AB39</f>
        <v>161</v>
      </c>
      <c r="AB42" s="41">
        <f>'[1]P. ESTRATEGICO'!AC39</f>
        <v>161</v>
      </c>
      <c r="AC42" s="78">
        <f>'[1]P. ESTRATEGICO'!AD39</f>
        <v>161</v>
      </c>
      <c r="AD42" s="25"/>
      <c r="AE42" s="77">
        <f>'[1]P. ESTRATEGICO'!AF39</f>
        <v>161</v>
      </c>
      <c r="AF42" s="76">
        <f>'[1]P. ESTRATEGICO'!AG39</f>
        <v>161</v>
      </c>
      <c r="AG42" s="25"/>
      <c r="AH42" s="77">
        <f>'[1]P. ESTRATEGICO'!AI39</f>
        <v>161</v>
      </c>
      <c r="AI42" s="14">
        <f>'[1]P. ESTRATEGICO'!AJ39</f>
        <v>161</v>
      </c>
      <c r="AJ42" s="76">
        <f>'[1]P. ESTRATEGICO'!AK39</f>
        <v>161</v>
      </c>
      <c r="AK42" s="25"/>
      <c r="AL42" s="77">
        <f>'[1]P. ESTRATEGICO'!AM39</f>
        <v>161</v>
      </c>
      <c r="AM42" s="14">
        <f>'[1]P. ESTRATEGICO'!AN39</f>
        <v>161</v>
      </c>
      <c r="AN42" s="76">
        <f>'[1]P. ESTRATEGICO'!AO39</f>
        <v>161</v>
      </c>
      <c r="AO42" s="18"/>
      <c r="AP42" s="301"/>
      <c r="AQ42" s="302"/>
      <c r="AR42" s="302"/>
      <c r="AS42" s="302"/>
      <c r="AT42" s="302"/>
      <c r="AU42" s="302"/>
      <c r="AV42" s="302"/>
      <c r="AW42" s="303"/>
    </row>
    <row r="43" spans="1:49" ht="53.25" customHeight="1" x14ac:dyDescent="0.25">
      <c r="A43" s="310"/>
      <c r="B43" s="311"/>
      <c r="C43" s="312"/>
      <c r="D43" s="254"/>
      <c r="E43" s="313"/>
      <c r="F43" s="319"/>
      <c r="G43" s="81">
        <f>'[1]P. ESTRATEGICO'!J40</f>
        <v>0</v>
      </c>
      <c r="H43" s="82">
        <f>'[1]P. ESTRATEGICO'!K40</f>
        <v>0.11180124223602485</v>
      </c>
      <c r="I43" s="82">
        <f>'[1]P. ESTRATEGICO'!L40</f>
        <v>0</v>
      </c>
      <c r="J43" s="81">
        <f>'[1]P. ESTRATEGICO'!M40</f>
        <v>6.8322981366459631E-2</v>
      </c>
      <c r="K43" s="83">
        <f>'[1]P. ESTRATEGICO'!N40</f>
        <v>4.3478260869565216E-2</v>
      </c>
      <c r="L43" s="84">
        <f>'[1]P. ESTRATEGICO'!O40</f>
        <v>0</v>
      </c>
      <c r="M43" s="84">
        <f>'[1]P. ESTRATEGICO'!P40</f>
        <v>6.8322981366459631E-2</v>
      </c>
      <c r="N43" s="85">
        <f>'[1]P. ESTRATEGICO'!Q40</f>
        <v>4.3478260869565216E-2</v>
      </c>
      <c r="O43" s="261"/>
      <c r="P43" s="264"/>
      <c r="Q43" s="226"/>
      <c r="R43" s="86">
        <f>'[1]P. ESTRATEGICO'!S40</f>
        <v>0.11180124223602485</v>
      </c>
      <c r="S43" s="84">
        <f>'[1]P. ESTRATEGICO'!T40</f>
        <v>0</v>
      </c>
      <c r="T43" s="87">
        <f>'[1]P. ESTRATEGICO'!U40</f>
        <v>9.3167701863354033E-2</v>
      </c>
      <c r="U43" s="88">
        <f>'[1]P. ESTRATEGICO'!V40</f>
        <v>1.8633540372670808E-2</v>
      </c>
      <c r="V43" s="84">
        <f>'[1]P. ESTRATEGICO'!W40</f>
        <v>0.11180124223602485</v>
      </c>
      <c r="W43" s="84">
        <f>'[1]P. ESTRATEGICO'!X40</f>
        <v>0</v>
      </c>
      <c r="X43" s="87">
        <f>'[1]P. ESTRATEGICO'!Y40</f>
        <v>9.3167701863354033E-2</v>
      </c>
      <c r="Y43" s="88">
        <f>'[1]P. ESTRATEGICO'!Z40</f>
        <v>1.8633540372670808E-2</v>
      </c>
      <c r="Z43" s="84">
        <f>'[1]P. ESTRATEGICO'!AA40</f>
        <v>7.4534161490683232E-2</v>
      </c>
      <c r="AA43" s="84">
        <f>'[1]P. ESTRATEGICO'!AB40</f>
        <v>3.7267080745341616E-2</v>
      </c>
      <c r="AB43" s="87">
        <f>'[1]P. ESTRATEGICO'!AC40</f>
        <v>7.4534161490683232E-2</v>
      </c>
      <c r="AC43" s="85">
        <f>'[1]P. ESTRATEGICO'!AD40</f>
        <v>3.7267080745341616E-2</v>
      </c>
      <c r="AD43" s="74"/>
      <c r="AE43" s="86">
        <f>'[1]P. ESTRATEGICO'!AF40</f>
        <v>1.2422360248447204E-2</v>
      </c>
      <c r="AF43" s="85">
        <f>'[1]P. ESTRATEGICO'!AG40</f>
        <v>9.9378881987577633E-2</v>
      </c>
      <c r="AG43" s="74"/>
      <c r="AH43" s="86">
        <f>'[1]P. ESTRATEGICO'!AI40</f>
        <v>0</v>
      </c>
      <c r="AI43" s="84">
        <f>'[1]P. ESTRATEGICO'!AJ40</f>
        <v>1.8633540372670808E-2</v>
      </c>
      <c r="AJ43" s="85">
        <f>'[1]P. ESTRATEGICO'!AK40</f>
        <v>9.3167701863354033E-2</v>
      </c>
      <c r="AK43" s="74"/>
      <c r="AL43" s="86">
        <f>'[1]P. ESTRATEGICO'!AM40</f>
        <v>0</v>
      </c>
      <c r="AM43" s="84">
        <f>'[1]P. ESTRATEGICO'!AN40</f>
        <v>2.4844720496894408E-2</v>
      </c>
      <c r="AN43" s="85">
        <f>'[1]P. ESTRATEGICO'!AO40</f>
        <v>8.6956521739130432E-2</v>
      </c>
      <c r="AO43" s="18"/>
      <c r="AP43" s="304"/>
      <c r="AQ43" s="305"/>
      <c r="AR43" s="305"/>
      <c r="AS43" s="305"/>
      <c r="AT43" s="305"/>
      <c r="AU43" s="305"/>
      <c r="AV43" s="305"/>
      <c r="AW43" s="306"/>
    </row>
    <row r="44" spans="1:49" ht="53.25" customHeight="1" x14ac:dyDescent="0.25">
      <c r="A44" s="310" t="s">
        <v>133</v>
      </c>
      <c r="B44" s="311"/>
      <c r="C44" s="312">
        <f>'[1]P. EVALUACION'!C181</f>
        <v>0</v>
      </c>
      <c r="D44" s="254">
        <f>+C44</f>
        <v>0</v>
      </c>
      <c r="E44" s="313">
        <f t="shared" ref="E44" si="8">+C44/$C$50</f>
        <v>0</v>
      </c>
      <c r="F44" s="319"/>
      <c r="G44" s="43">
        <f>'[1]P. EVALUACION'!J181</f>
        <v>0</v>
      </c>
      <c r="H44" s="13">
        <f>'[1]P. EVALUACION'!K181</f>
        <v>0</v>
      </c>
      <c r="I44" s="13">
        <f>'[1]P. EVALUACION'!L181</f>
        <v>0</v>
      </c>
      <c r="J44" s="37">
        <f>'[1]P. EVALUACION'!M181</f>
        <v>0</v>
      </c>
      <c r="K44" s="75">
        <f>'[1]P. EVALUACION'!N181</f>
        <v>0</v>
      </c>
      <c r="L44" s="14">
        <f>'[1]P. EVALUACION'!O181</f>
        <v>0</v>
      </c>
      <c r="M44" s="14">
        <f>'[1]P. EVALUACION'!P181</f>
        <v>0</v>
      </c>
      <c r="N44" s="76">
        <f>'[1]P. EVALUACION'!Q181</f>
        <v>0</v>
      </c>
      <c r="O44" s="261">
        <f>L46</f>
        <v>0</v>
      </c>
      <c r="P44" s="264">
        <f t="shared" ref="P44:Q44" si="9">M46</f>
        <v>0</v>
      </c>
      <c r="Q44" s="226">
        <f t="shared" si="9"/>
        <v>0</v>
      </c>
      <c r="R44" s="77">
        <f>'[1]P. EVALUACION'!S181</f>
        <v>0</v>
      </c>
      <c r="S44" s="14">
        <f>'[1]P. EVALUACION'!T181</f>
        <v>0</v>
      </c>
      <c r="T44" s="41">
        <f>'[1]P. EVALUACION'!U181</f>
        <v>0</v>
      </c>
      <c r="U44" s="38">
        <f>'[1]P. EVALUACION'!V181</f>
        <v>0</v>
      </c>
      <c r="V44" s="14">
        <f>'[1]P. EVALUACION'!W181</f>
        <v>0</v>
      </c>
      <c r="W44" s="14">
        <f>'[1]P. EVALUACION'!X181</f>
        <v>0</v>
      </c>
      <c r="X44" s="41">
        <f>'[1]P. EVALUACION'!Y181</f>
        <v>0</v>
      </c>
      <c r="Y44" s="38">
        <f>'[1]P. EVALUACION'!Z181</f>
        <v>0</v>
      </c>
      <c r="Z44" s="14">
        <f>'[1]P. EVALUACION'!AA181</f>
        <v>0</v>
      </c>
      <c r="AA44" s="14">
        <f>'[1]P. EVALUACION'!AB181</f>
        <v>0</v>
      </c>
      <c r="AB44" s="41">
        <f>'[1]P. EVALUACION'!AC181</f>
        <v>0</v>
      </c>
      <c r="AC44" s="78">
        <f>'[1]P. EVALUACION'!AD181</f>
        <v>0</v>
      </c>
      <c r="AD44" s="25"/>
      <c r="AE44" s="77">
        <f>'[1]P. EVALUACION'!AF181</f>
        <v>0</v>
      </c>
      <c r="AF44" s="76">
        <f>'[1]P. EVALUACION'!AG181</f>
        <v>0</v>
      </c>
      <c r="AG44" s="25"/>
      <c r="AH44" s="77">
        <f>'[1]P. EVALUACION'!AI181</f>
        <v>0</v>
      </c>
      <c r="AI44" s="14">
        <f>'[1]P. EVALUACION'!AJ181</f>
        <v>0</v>
      </c>
      <c r="AJ44" s="76">
        <f>'[1]P. EVALUACION'!AK181</f>
        <v>0</v>
      </c>
      <c r="AK44" s="25"/>
      <c r="AL44" s="77">
        <f>'[1]P. EVALUACION'!AM181</f>
        <v>0</v>
      </c>
      <c r="AM44" s="14">
        <f>'[1]P. EVALUACION'!AN181</f>
        <v>0</v>
      </c>
      <c r="AN44" s="76">
        <f>'[1]P. EVALUACION'!AO181</f>
        <v>0</v>
      </c>
      <c r="AO44" s="18"/>
      <c r="AP44" s="79"/>
      <c r="AQ44" s="16"/>
      <c r="AR44" s="16"/>
      <c r="AS44" s="16"/>
      <c r="AT44" s="146"/>
      <c r="AU44" s="146"/>
      <c r="AV44" s="24"/>
      <c r="AW44" s="80"/>
    </row>
    <row r="45" spans="1:49" ht="53.25" customHeight="1" x14ac:dyDescent="0.25">
      <c r="A45" s="310"/>
      <c r="B45" s="311"/>
      <c r="C45" s="312"/>
      <c r="D45" s="254"/>
      <c r="E45" s="313"/>
      <c r="F45" s="319"/>
      <c r="G45" s="43">
        <f>'[1]P. EVALUACION'!J182</f>
        <v>161</v>
      </c>
      <c r="H45" s="13">
        <f>'[1]P. EVALUACION'!K182</f>
        <v>161</v>
      </c>
      <c r="I45" s="13">
        <f>'[1]P. EVALUACION'!L182</f>
        <v>161</v>
      </c>
      <c r="J45" s="37">
        <f>'[1]P. EVALUACION'!M182</f>
        <v>161</v>
      </c>
      <c r="K45" s="75">
        <f>'[1]P. EVALUACION'!N182</f>
        <v>161</v>
      </c>
      <c r="L45" s="14">
        <f>'[1]P. EVALUACION'!O182</f>
        <v>161</v>
      </c>
      <c r="M45" s="14">
        <f>'[1]P. EVALUACION'!P182</f>
        <v>161</v>
      </c>
      <c r="N45" s="76">
        <f>'[1]P. EVALUACION'!Q182</f>
        <v>161</v>
      </c>
      <c r="O45" s="261"/>
      <c r="P45" s="264"/>
      <c r="Q45" s="226"/>
      <c r="R45" s="77">
        <f>'[1]P. EVALUACION'!S182</f>
        <v>161</v>
      </c>
      <c r="S45" s="14">
        <f>'[1]P. EVALUACION'!T182</f>
        <v>161</v>
      </c>
      <c r="T45" s="41">
        <f>'[1]P. EVALUACION'!U182</f>
        <v>161</v>
      </c>
      <c r="U45" s="38">
        <f>'[1]P. EVALUACION'!V182</f>
        <v>161</v>
      </c>
      <c r="V45" s="14">
        <f>'[1]P. EVALUACION'!W182</f>
        <v>161</v>
      </c>
      <c r="W45" s="14">
        <f>'[1]P. EVALUACION'!X182</f>
        <v>161</v>
      </c>
      <c r="X45" s="41">
        <f>'[1]P. EVALUACION'!Y182</f>
        <v>161</v>
      </c>
      <c r="Y45" s="38">
        <f>'[1]P. EVALUACION'!Z182</f>
        <v>161</v>
      </c>
      <c r="Z45" s="14">
        <f>'[1]P. EVALUACION'!AA182</f>
        <v>161</v>
      </c>
      <c r="AA45" s="14">
        <f>'[1]P. EVALUACION'!AB182</f>
        <v>161</v>
      </c>
      <c r="AB45" s="41">
        <f>'[1]P. EVALUACION'!AC182</f>
        <v>161</v>
      </c>
      <c r="AC45" s="78">
        <f>'[1]P. EVALUACION'!AD182</f>
        <v>161</v>
      </c>
      <c r="AD45" s="25"/>
      <c r="AE45" s="77">
        <f>'[1]P. EVALUACION'!AF182</f>
        <v>161</v>
      </c>
      <c r="AF45" s="76">
        <f>'[1]P. EVALUACION'!AG182</f>
        <v>161</v>
      </c>
      <c r="AG45" s="25"/>
      <c r="AH45" s="77">
        <f>'[1]P. EVALUACION'!AI182</f>
        <v>161</v>
      </c>
      <c r="AI45" s="14">
        <f>'[1]P. EVALUACION'!AJ182</f>
        <v>161</v>
      </c>
      <c r="AJ45" s="76">
        <f>'[1]P. EVALUACION'!AK182</f>
        <v>161</v>
      </c>
      <c r="AK45" s="25"/>
      <c r="AL45" s="77">
        <f>'[1]P. EVALUACION'!AM182</f>
        <v>161</v>
      </c>
      <c r="AM45" s="14">
        <f>'[1]P. EVALUACION'!AN182</f>
        <v>161</v>
      </c>
      <c r="AN45" s="76">
        <f>'[1]P. EVALUACION'!AO182</f>
        <v>161</v>
      </c>
      <c r="AO45" s="18"/>
      <c r="AP45" s="301"/>
      <c r="AQ45" s="302"/>
      <c r="AR45" s="302"/>
      <c r="AS45" s="302"/>
      <c r="AT45" s="302"/>
      <c r="AU45" s="302"/>
      <c r="AV45" s="302"/>
      <c r="AW45" s="303"/>
    </row>
    <row r="46" spans="1:49" ht="53.25" customHeight="1" thickBot="1" x14ac:dyDescent="0.3">
      <c r="A46" s="321"/>
      <c r="B46" s="322"/>
      <c r="C46" s="323"/>
      <c r="D46" s="254"/>
      <c r="E46" s="313"/>
      <c r="F46" s="319"/>
      <c r="G46" s="81">
        <f>'[1]P. EVALUACION'!J183</f>
        <v>0</v>
      </c>
      <c r="H46" s="82">
        <f>'[1]P. EVALUACION'!K183</f>
        <v>0</v>
      </c>
      <c r="I46" s="82">
        <f>'[1]P. EVALUACION'!L183</f>
        <v>0</v>
      </c>
      <c r="J46" s="81">
        <f>'[1]P. EVALUACION'!M183</f>
        <v>0</v>
      </c>
      <c r="K46" s="83">
        <f>'[1]P. EVALUACION'!N183</f>
        <v>0</v>
      </c>
      <c r="L46" s="84">
        <f>'[1]P. EVALUACION'!O183</f>
        <v>0</v>
      </c>
      <c r="M46" s="84">
        <f>'[1]P. EVALUACION'!P183</f>
        <v>0</v>
      </c>
      <c r="N46" s="85">
        <f>'[1]P. EVALUACION'!Q183</f>
        <v>0</v>
      </c>
      <c r="O46" s="261"/>
      <c r="P46" s="264"/>
      <c r="Q46" s="226"/>
      <c r="R46" s="86">
        <f>'[1]P. EVALUACION'!S183</f>
        <v>0</v>
      </c>
      <c r="S46" s="84">
        <f>'[1]P. EVALUACION'!T183</f>
        <v>0</v>
      </c>
      <c r="T46" s="87">
        <f>'[1]P. EVALUACION'!U183</f>
        <v>0</v>
      </c>
      <c r="U46" s="88">
        <f>'[1]P. EVALUACION'!V183</f>
        <v>0</v>
      </c>
      <c r="V46" s="84">
        <f>'[1]P. EVALUACION'!W183</f>
        <v>0</v>
      </c>
      <c r="W46" s="84">
        <f>'[1]P. EVALUACION'!X183</f>
        <v>0</v>
      </c>
      <c r="X46" s="87">
        <f>'[1]P. EVALUACION'!Y183</f>
        <v>0</v>
      </c>
      <c r="Y46" s="88">
        <f>'[1]P. EVALUACION'!Z183</f>
        <v>0</v>
      </c>
      <c r="Z46" s="84">
        <f>'[1]P. EVALUACION'!AA183</f>
        <v>0</v>
      </c>
      <c r="AA46" s="84">
        <f>'[1]P. EVALUACION'!AB183</f>
        <v>0</v>
      </c>
      <c r="AB46" s="87">
        <f>'[1]P. EVALUACION'!AC183</f>
        <v>0</v>
      </c>
      <c r="AC46" s="85">
        <f>'[1]P. EVALUACION'!AD183</f>
        <v>0</v>
      </c>
      <c r="AD46" s="74"/>
      <c r="AE46" s="86">
        <f>'[1]P. EVALUACION'!AF183</f>
        <v>0</v>
      </c>
      <c r="AF46" s="85">
        <f>'[1]P. EVALUACION'!AG183</f>
        <v>0</v>
      </c>
      <c r="AG46" s="74"/>
      <c r="AH46" s="86">
        <f>'[1]P. EVALUACION'!AI183</f>
        <v>0</v>
      </c>
      <c r="AI46" s="84">
        <f>'[1]P. EVALUACION'!AJ183</f>
        <v>0</v>
      </c>
      <c r="AJ46" s="85">
        <f>'[1]P. EVALUACION'!AK183</f>
        <v>0</v>
      </c>
      <c r="AK46" s="74"/>
      <c r="AL46" s="86">
        <f>'[1]P. EVALUACION'!AM183</f>
        <v>0</v>
      </c>
      <c r="AM46" s="84">
        <f>'[1]P. EVALUACION'!AN183</f>
        <v>0</v>
      </c>
      <c r="AN46" s="85">
        <f>'[1]P. EVALUACION'!AO183</f>
        <v>0</v>
      </c>
      <c r="AO46" s="18"/>
      <c r="AP46" s="304"/>
      <c r="AQ46" s="305"/>
      <c r="AR46" s="305"/>
      <c r="AS46" s="305"/>
      <c r="AT46" s="305"/>
      <c r="AU46" s="305"/>
      <c r="AV46" s="305"/>
      <c r="AW46" s="306"/>
    </row>
    <row r="47" spans="1:49" ht="53.25" customHeight="1" x14ac:dyDescent="0.25">
      <c r="A47" s="310" t="s">
        <v>34</v>
      </c>
      <c r="B47" s="311"/>
      <c r="C47" s="312">
        <f>+'[1]P. OTROS PROCESOS'!C43</f>
        <v>32</v>
      </c>
      <c r="D47" s="254">
        <f>+C47</f>
        <v>32</v>
      </c>
      <c r="E47" s="313">
        <f t="shared" ref="E47" si="10">+C47/$C$50</f>
        <v>0.42105263157894735</v>
      </c>
      <c r="F47" s="319"/>
      <c r="G47" s="43">
        <f>'[1]P. OTROS PROCESOS'!J43</f>
        <v>0</v>
      </c>
      <c r="H47" s="13">
        <f>'[1]P. OTROS PROCESOS'!K43</f>
        <v>39</v>
      </c>
      <c r="I47" s="13">
        <f>'[1]P. OTROS PROCESOS'!L43</f>
        <v>0</v>
      </c>
      <c r="J47" s="37">
        <f>'[1]P. OTROS PROCESOS'!M43</f>
        <v>10</v>
      </c>
      <c r="K47" s="75">
        <f>'[1]P. OTROS PROCESOS'!N43</f>
        <v>29</v>
      </c>
      <c r="L47" s="14">
        <f>'[1]P. OTROS PROCESOS'!O43</f>
        <v>0</v>
      </c>
      <c r="M47" s="14">
        <f>'[1]P. OTROS PROCESOS'!P43</f>
        <v>5</v>
      </c>
      <c r="N47" s="76">
        <f>'[1]P. OTROS PROCESOS'!Q43</f>
        <v>34</v>
      </c>
      <c r="O47" s="261">
        <f>L49</f>
        <v>0</v>
      </c>
      <c r="P47" s="264">
        <f t="shared" ref="P47:Q47" si="11">M49</f>
        <v>3.1055900621118012E-2</v>
      </c>
      <c r="Q47" s="226">
        <f t="shared" si="11"/>
        <v>0.21118012422360249</v>
      </c>
      <c r="R47" s="77">
        <f>'[1]P. OTROS PROCESOS'!S43</f>
        <v>39</v>
      </c>
      <c r="S47" s="14">
        <f>'[1]P. OTROS PROCESOS'!T43</f>
        <v>0</v>
      </c>
      <c r="T47" s="41">
        <f>'[1]P. OTROS PROCESOS'!U43</f>
        <v>27</v>
      </c>
      <c r="U47" s="38">
        <f>'[1]P. OTROS PROCESOS'!V43</f>
        <v>12</v>
      </c>
      <c r="V47" s="14">
        <f>'[1]P. OTROS PROCESOS'!W43</f>
        <v>26</v>
      </c>
      <c r="W47" s="14">
        <f>'[1]P. OTROS PROCESOS'!X43</f>
        <v>13</v>
      </c>
      <c r="X47" s="41">
        <f>'[1]P. OTROS PROCESOS'!Y43</f>
        <v>26</v>
      </c>
      <c r="Y47" s="38">
        <f>'[1]P. OTROS PROCESOS'!Z43</f>
        <v>13</v>
      </c>
      <c r="Z47" s="14">
        <f>'[1]P. OTROS PROCESOS'!AA43</f>
        <v>10</v>
      </c>
      <c r="AA47" s="14">
        <f>'[1]P. OTROS PROCESOS'!AB43</f>
        <v>29</v>
      </c>
      <c r="AB47" s="41">
        <f>'[1]P. OTROS PROCESOS'!AC43</f>
        <v>6</v>
      </c>
      <c r="AC47" s="78">
        <f>'[1]P. OTROS PROCESOS'!AD43</f>
        <v>33</v>
      </c>
      <c r="AD47" s="74"/>
      <c r="AE47" s="77">
        <f>'[1]P. OTROS PROCESOS'!AF43</f>
        <v>34</v>
      </c>
      <c r="AF47" s="76">
        <f>'[1]P. OTROS PROCESOS'!AG43</f>
        <v>5</v>
      </c>
      <c r="AG47" s="25">
        <f>'[1]P. OTROS PROCESOS'!AH43</f>
        <v>0</v>
      </c>
      <c r="AH47" s="77">
        <f>'[1]P. OTROS PROCESOS'!AI43</f>
        <v>0</v>
      </c>
      <c r="AI47" s="14">
        <f>'[1]P. OTROS PROCESOS'!AJ43</f>
        <v>17</v>
      </c>
      <c r="AJ47" s="76">
        <f>'[1]P. OTROS PROCESOS'!AK43</f>
        <v>22</v>
      </c>
      <c r="AK47" s="25"/>
      <c r="AL47" s="77">
        <f>'[1]P. OTROS PROCESOS'!AM43</f>
        <v>0</v>
      </c>
      <c r="AM47" s="14">
        <f>'[1]P. OTROS PROCESOS'!AN43</f>
        <v>4</v>
      </c>
      <c r="AN47" s="76">
        <f>'[1]P. OTROS PROCESOS'!AO43</f>
        <v>35</v>
      </c>
      <c r="AO47" s="18"/>
      <c r="AP47" s="79"/>
      <c r="AQ47" s="16"/>
      <c r="AR47" s="16"/>
      <c r="AS47" s="16"/>
      <c r="AT47" s="146"/>
      <c r="AU47" s="146"/>
      <c r="AV47" s="24"/>
      <c r="AW47" s="80"/>
    </row>
    <row r="48" spans="1:49" ht="53.25" customHeight="1" x14ac:dyDescent="0.25">
      <c r="A48" s="310"/>
      <c r="B48" s="311"/>
      <c r="C48" s="312"/>
      <c r="D48" s="254"/>
      <c r="E48" s="313"/>
      <c r="F48" s="319"/>
      <c r="G48" s="43">
        <f>'[1]P. OTROS PROCESOS'!J44</f>
        <v>161</v>
      </c>
      <c r="H48" s="13">
        <f>'[1]P. OTROS PROCESOS'!K44</f>
        <v>161</v>
      </c>
      <c r="I48" s="13">
        <f>'[1]P. OTROS PROCESOS'!L44</f>
        <v>161</v>
      </c>
      <c r="J48" s="37">
        <f>'[1]P. OTROS PROCESOS'!M44</f>
        <v>161</v>
      </c>
      <c r="K48" s="75">
        <f>'[1]P. OTROS PROCESOS'!N44</f>
        <v>161</v>
      </c>
      <c r="L48" s="14">
        <f>'[1]P. OTROS PROCESOS'!O44</f>
        <v>161</v>
      </c>
      <c r="M48" s="14">
        <f>'[1]P. OTROS PROCESOS'!P44</f>
        <v>161</v>
      </c>
      <c r="N48" s="76">
        <f>'[1]P. OTROS PROCESOS'!Q44</f>
        <v>161</v>
      </c>
      <c r="O48" s="261"/>
      <c r="P48" s="264"/>
      <c r="Q48" s="226"/>
      <c r="R48" s="77">
        <f>'[1]P. OTROS PROCESOS'!S44</f>
        <v>161</v>
      </c>
      <c r="S48" s="14">
        <f>'[1]P. OTROS PROCESOS'!T44</f>
        <v>161</v>
      </c>
      <c r="T48" s="41">
        <f>'[1]P. OTROS PROCESOS'!U44</f>
        <v>161</v>
      </c>
      <c r="U48" s="38">
        <f>'[1]P. OTROS PROCESOS'!V44</f>
        <v>161</v>
      </c>
      <c r="V48" s="14">
        <f>'[1]P. OTROS PROCESOS'!W44</f>
        <v>161</v>
      </c>
      <c r="W48" s="14">
        <f>'[1]P. OTROS PROCESOS'!X44</f>
        <v>161</v>
      </c>
      <c r="X48" s="41">
        <f>'[1]P. OTROS PROCESOS'!Y44</f>
        <v>161</v>
      </c>
      <c r="Y48" s="38">
        <f>'[1]P. OTROS PROCESOS'!Z44</f>
        <v>161</v>
      </c>
      <c r="Z48" s="14">
        <f>'[1]P. OTROS PROCESOS'!AA44</f>
        <v>161</v>
      </c>
      <c r="AA48" s="14">
        <f>'[1]P. OTROS PROCESOS'!AB44</f>
        <v>161</v>
      </c>
      <c r="AB48" s="41">
        <f>'[1]P. OTROS PROCESOS'!AC44</f>
        <v>161</v>
      </c>
      <c r="AC48" s="78">
        <f>'[1]P. OTROS PROCESOS'!AD44</f>
        <v>161</v>
      </c>
      <c r="AD48" s="74"/>
      <c r="AE48" s="77">
        <f>'[1]P. OTROS PROCESOS'!AF44</f>
        <v>161</v>
      </c>
      <c r="AF48" s="76">
        <f>'[1]P. OTROS PROCESOS'!AG44</f>
        <v>161</v>
      </c>
      <c r="AG48" s="25">
        <f>'[1]P. OTROS PROCESOS'!AH44</f>
        <v>0</v>
      </c>
      <c r="AH48" s="77">
        <f>'[1]P. OTROS PROCESOS'!AI44</f>
        <v>161</v>
      </c>
      <c r="AI48" s="14">
        <f>'[1]P. OTROS PROCESOS'!AJ44</f>
        <v>161</v>
      </c>
      <c r="AJ48" s="76">
        <f>'[1]P. OTROS PROCESOS'!AK44</f>
        <v>161</v>
      </c>
      <c r="AK48" s="25"/>
      <c r="AL48" s="77">
        <f>'[1]P. OTROS PROCESOS'!AM44</f>
        <v>161</v>
      </c>
      <c r="AM48" s="14">
        <f>'[1]P. OTROS PROCESOS'!AN44</f>
        <v>161</v>
      </c>
      <c r="AN48" s="76">
        <f>'[1]P. OTROS PROCESOS'!AO44</f>
        <v>161</v>
      </c>
      <c r="AO48" s="18"/>
      <c r="AP48" s="301"/>
      <c r="AQ48" s="302"/>
      <c r="AR48" s="302"/>
      <c r="AS48" s="302"/>
      <c r="AT48" s="302"/>
      <c r="AU48" s="302"/>
      <c r="AV48" s="302"/>
      <c r="AW48" s="303"/>
    </row>
    <row r="49" spans="1:49" ht="53.25" customHeight="1" thickBot="1" x14ac:dyDescent="0.3">
      <c r="A49" s="321"/>
      <c r="B49" s="322"/>
      <c r="C49" s="323"/>
      <c r="D49" s="255"/>
      <c r="E49" s="324"/>
      <c r="F49" s="320"/>
      <c r="G49" s="89">
        <f>'[1]P. OTROS PROCESOS'!J45</f>
        <v>0</v>
      </c>
      <c r="H49" s="90">
        <f>'[1]P. OTROS PROCESOS'!K45</f>
        <v>0.24223602484472051</v>
      </c>
      <c r="I49" s="90">
        <f>'[1]P. OTROS PROCESOS'!L45</f>
        <v>0</v>
      </c>
      <c r="J49" s="90">
        <f>'[1]P. OTROS PROCESOS'!M45</f>
        <v>6.2111801242236024E-2</v>
      </c>
      <c r="K49" s="90">
        <f>'[1]P. OTROS PROCESOS'!N45</f>
        <v>0.18012422360248448</v>
      </c>
      <c r="L49" s="92">
        <f>'[1]P. OTROS PROCESOS'!O45</f>
        <v>0</v>
      </c>
      <c r="M49" s="92">
        <f>'[1]P. OTROS PROCESOS'!P45</f>
        <v>3.1055900621118012E-2</v>
      </c>
      <c r="N49" s="93">
        <f>'[1]P. OTROS PROCESOS'!Q45</f>
        <v>0.21118012422360249</v>
      </c>
      <c r="O49" s="261"/>
      <c r="P49" s="264"/>
      <c r="Q49" s="226"/>
      <c r="R49" s="94">
        <f>'[1]P. OTROS PROCESOS'!S45</f>
        <v>0.24223602484472051</v>
      </c>
      <c r="S49" s="92">
        <f>'[1]P. OTROS PROCESOS'!T45</f>
        <v>0</v>
      </c>
      <c r="T49" s="92">
        <f>'[1]P. OTROS PROCESOS'!U45</f>
        <v>0.16770186335403728</v>
      </c>
      <c r="U49" s="92">
        <f>'[1]P. OTROS PROCESOS'!V45</f>
        <v>7.4534161490683232E-2</v>
      </c>
      <c r="V49" s="92">
        <f>'[1]P. OTROS PROCESOS'!W45</f>
        <v>0.16149068322981366</v>
      </c>
      <c r="W49" s="92">
        <f>'[1]P. OTROS PROCESOS'!X45</f>
        <v>8.0745341614906832E-2</v>
      </c>
      <c r="X49" s="92">
        <f>'[1]P. OTROS PROCESOS'!Y45</f>
        <v>0.16149068322981366</v>
      </c>
      <c r="Y49" s="92">
        <f>'[1]P. OTROS PROCESOS'!Z45</f>
        <v>8.0745341614906832E-2</v>
      </c>
      <c r="Z49" s="92">
        <f>'[1]P. OTROS PROCESOS'!AA45</f>
        <v>6.2111801242236024E-2</v>
      </c>
      <c r="AA49" s="92">
        <f>'[1]P. OTROS PROCESOS'!AB45</f>
        <v>0.18012422360248448</v>
      </c>
      <c r="AB49" s="92">
        <f>'[1]P. OTROS PROCESOS'!AC45</f>
        <v>3.7267080745341616E-2</v>
      </c>
      <c r="AC49" s="93">
        <f>'[1]P. OTROS PROCESOS'!AD45</f>
        <v>0.20496894409937888</v>
      </c>
      <c r="AD49" s="74"/>
      <c r="AE49" s="84">
        <f>'[1]P. OTROS PROCESOS'!AF45</f>
        <v>0.21118012422360249</v>
      </c>
      <c r="AF49" s="84">
        <f>'[1]P. OTROS PROCESOS'!AG45</f>
        <v>3.1055900621118012E-2</v>
      </c>
      <c r="AG49" s="74">
        <f>'[1]P. OTROS PROCESOS'!AH45</f>
        <v>0</v>
      </c>
      <c r="AH49" s="94">
        <f>'[1]P. OTROS PROCESOS'!AI45</f>
        <v>0</v>
      </c>
      <c r="AI49" s="92">
        <f>'[1]P. OTROS PROCESOS'!AJ45</f>
        <v>0.10559006211180125</v>
      </c>
      <c r="AJ49" s="93">
        <f>'[1]P. OTROS PROCESOS'!AK45</f>
        <v>0.13664596273291926</v>
      </c>
      <c r="AK49" s="74"/>
      <c r="AL49" s="84">
        <f>'[1]P. OTROS PROCESOS'!AM45</f>
        <v>0</v>
      </c>
      <c r="AM49" s="84">
        <f>'[1]P. OTROS PROCESOS'!AN45</f>
        <v>2.4844720496894408E-2</v>
      </c>
      <c r="AN49" s="84">
        <f>'[1]P. OTROS PROCESOS'!AO45</f>
        <v>0.21739130434782608</v>
      </c>
      <c r="AO49" s="18"/>
      <c r="AP49" s="307"/>
      <c r="AQ49" s="308"/>
      <c r="AR49" s="308"/>
      <c r="AS49" s="308"/>
      <c r="AT49" s="308"/>
      <c r="AU49" s="308"/>
      <c r="AV49" s="308"/>
      <c r="AW49" s="309"/>
    </row>
    <row r="50" spans="1:49" ht="31.5" customHeight="1" thickBot="1" x14ac:dyDescent="0.3">
      <c r="C50" s="104">
        <f>SUM(C38:C49)</f>
        <v>76</v>
      </c>
      <c r="F50" s="42">
        <f>SUM(F20:F49)</f>
        <v>1</v>
      </c>
    </row>
    <row r="51" spans="1:49" ht="31.5" customHeight="1" x14ac:dyDescent="0.25">
      <c r="C51" s="23">
        <f>SUM(C20:C49)</f>
        <v>104</v>
      </c>
      <c r="G51" s="23">
        <f t="shared" ref="G51:N51" si="12">+G20+G23+G26+G29+G32+G35+G38+G41+G44+G47</f>
        <v>9</v>
      </c>
      <c r="H51" s="23">
        <f t="shared" si="12"/>
        <v>152</v>
      </c>
      <c r="I51" s="23">
        <f t="shared" si="12"/>
        <v>0</v>
      </c>
      <c r="J51" s="23">
        <f t="shared" si="12"/>
        <v>78</v>
      </c>
      <c r="K51" s="23">
        <f t="shared" si="12"/>
        <v>83</v>
      </c>
      <c r="L51" s="23">
        <f t="shared" si="12"/>
        <v>6</v>
      </c>
      <c r="M51" s="23">
        <f t="shared" si="12"/>
        <v>64</v>
      </c>
      <c r="N51" s="23">
        <f t="shared" si="12"/>
        <v>91</v>
      </c>
      <c r="O51" s="23"/>
      <c r="P51" s="23"/>
      <c r="Q51" s="23"/>
      <c r="R51" s="23">
        <f t="shared" ref="R51:AC51" si="13">+R20+R23+R26+R29+R32+R35+R38+R41+R44+R47</f>
        <v>159</v>
      </c>
      <c r="S51" s="23">
        <f t="shared" si="13"/>
        <v>2</v>
      </c>
      <c r="T51" s="23">
        <f t="shared" si="13"/>
        <v>121</v>
      </c>
      <c r="U51" s="23">
        <f t="shared" si="13"/>
        <v>40</v>
      </c>
      <c r="V51" s="23">
        <f t="shared" si="13"/>
        <v>136</v>
      </c>
      <c r="W51" s="23">
        <f t="shared" si="13"/>
        <v>25</v>
      </c>
      <c r="X51" s="23">
        <f t="shared" si="13"/>
        <v>127</v>
      </c>
      <c r="Y51" s="23">
        <f t="shared" si="13"/>
        <v>34</v>
      </c>
      <c r="Z51" s="23">
        <f t="shared" si="13"/>
        <v>83</v>
      </c>
      <c r="AA51" s="23">
        <f t="shared" si="13"/>
        <v>78</v>
      </c>
      <c r="AB51" s="23">
        <f t="shared" si="13"/>
        <v>69</v>
      </c>
      <c r="AC51" s="23">
        <f t="shared" si="13"/>
        <v>93</v>
      </c>
      <c r="AD51" s="23"/>
      <c r="AE51" s="23">
        <f>+AE20+AE23+AE26+AE29+AE32+AE35+AE38+AE41+AE44+AE47</f>
        <v>116</v>
      </c>
      <c r="AF51" s="23">
        <f>+AF20+AF23+AF26+AF29+AF32+AF35+AF38+AF41+AF44+AF47</f>
        <v>48</v>
      </c>
      <c r="AG51" s="23"/>
      <c r="AH51" s="23">
        <f>+AH20+AH23+AH26+AH29+AH32+AH35+AH38+AH41+AH44+AH47</f>
        <v>0</v>
      </c>
      <c r="AI51" s="23">
        <f>+AI20+AI23+AI26+AI29+AI32+AI35+AI38+AI41+AI44+AI47</f>
        <v>101</v>
      </c>
      <c r="AJ51" s="23">
        <f>+AJ20+AJ23+AJ26+AJ29+AJ32+AJ35+AJ38+AJ41+AJ44+AJ47</f>
        <v>60</v>
      </c>
      <c r="AK51" s="23"/>
      <c r="AL51" s="23">
        <f>+AL20+AL23+AL26+AL29+AL32+AL35+AL38+AL41+AL44+AL47</f>
        <v>2</v>
      </c>
      <c r="AM51" s="23">
        <f>+AM20+AM23+AM26+AM29+AM32+AM35+AM38+AM41+AM44+AM47</f>
        <v>78</v>
      </c>
      <c r="AN51" s="23">
        <f>+AN20+AN23+AN26+AN29+AN32+AN35+AN38+AN41+AN44+AN47</f>
        <v>99</v>
      </c>
      <c r="AP51" s="23" t="e">
        <f>+AP20+AP23+AP26+AP29+AP32+AP35+AP38+AP41+AP44+AP47</f>
        <v>#VALUE!</v>
      </c>
      <c r="AQ51" s="23">
        <f>+AQ20+AQ23+AQ26+AQ29+AQ32+AQ35+AQ38+AQ41+AQ44+AQ47</f>
        <v>0</v>
      </c>
      <c r="AR51" s="23">
        <f>+AR20+AR23+AR26+AR29+AR32+AR35+AR38+AR41+AR44+AR47</f>
        <v>0</v>
      </c>
      <c r="AS51" s="23">
        <f>+AS20+AS23+AS26+AS29+AS32+AS35+AS38+AS41+AS44+AS47</f>
        <v>0</v>
      </c>
      <c r="AT51" s="299">
        <f>+AT20+AT23+AT26+AT29+AT32+AT35+AT38+AT41+AT44+AT47</f>
        <v>0</v>
      </c>
      <c r="AU51" s="299"/>
      <c r="AV51" s="23">
        <f>+AV20+AV23+AV26+AV29+AV32+AV35+AV38+AV41+AV44+AV47</f>
        <v>0</v>
      </c>
      <c r="AW51" s="23">
        <f>+AW20+AW23+AW26+AW29+AW32+AW35+AW38+AW41+AW44+AW47</f>
        <v>0</v>
      </c>
    </row>
    <row r="52" spans="1:49" ht="31.5" customHeight="1" x14ac:dyDescent="0.25">
      <c r="C52" s="23">
        <v>104</v>
      </c>
      <c r="G52" s="23">
        <f>+'[2]MATRIZ EVALUACIÓN'!AW182</f>
        <v>161</v>
      </c>
      <c r="H52" s="23">
        <f>+'[2]MATRIZ EVALUACIÓN'!AX182</f>
        <v>161</v>
      </c>
      <c r="I52" s="23">
        <f>+'[2]MATRIZ EVALUACIÓN'!AY182</f>
        <v>161</v>
      </c>
      <c r="J52" s="23">
        <f>+'[2]MATRIZ EVALUACIÓN'!AZ182</f>
        <v>161</v>
      </c>
      <c r="K52" s="23">
        <f>+'[2]MATRIZ EVALUACIÓN'!BA182</f>
        <v>161</v>
      </c>
      <c r="L52" s="23">
        <f>+'[2]MATRIZ EVALUACIÓN'!BB182</f>
        <v>161</v>
      </c>
      <c r="M52" s="23">
        <f>+'[2]MATRIZ EVALUACIÓN'!BC182</f>
        <v>161</v>
      </c>
      <c r="N52" s="23">
        <f>+'[2]MATRIZ EVALUACIÓN'!BD182</f>
        <v>161</v>
      </c>
      <c r="O52" s="23"/>
      <c r="P52" s="23"/>
      <c r="Q52" s="23"/>
      <c r="R52" s="23">
        <f>+'[2]MATRIZ EVALUACIÓN'!BF182</f>
        <v>161</v>
      </c>
      <c r="S52" s="23">
        <f>+'[2]MATRIZ EVALUACIÓN'!BG182</f>
        <v>161</v>
      </c>
      <c r="T52" s="23">
        <f>+'[2]MATRIZ EVALUACIÓN'!BH182</f>
        <v>161</v>
      </c>
      <c r="U52" s="23">
        <f>+'[2]MATRIZ EVALUACIÓN'!BI182</f>
        <v>161</v>
      </c>
      <c r="V52" s="23">
        <f>+'[2]MATRIZ EVALUACIÓN'!BJ182</f>
        <v>161</v>
      </c>
      <c r="W52" s="23">
        <f>+'[2]MATRIZ EVALUACIÓN'!BK182</f>
        <v>161</v>
      </c>
      <c r="X52" s="23">
        <f>+'[2]MATRIZ EVALUACIÓN'!BL182</f>
        <v>161</v>
      </c>
      <c r="Y52" s="23">
        <f>+'[2]MATRIZ EVALUACIÓN'!BM182</f>
        <v>161</v>
      </c>
      <c r="Z52" s="23">
        <f>+'[2]MATRIZ EVALUACIÓN'!BN182</f>
        <v>161</v>
      </c>
      <c r="AA52" s="23">
        <f>+'[2]MATRIZ EVALUACIÓN'!BO182</f>
        <v>161</v>
      </c>
      <c r="AB52" s="23">
        <f>+'[2]MATRIZ EVALUACIÓN'!BP182</f>
        <v>161</v>
      </c>
      <c r="AC52" s="23">
        <f>+'[2]MATRIZ EVALUACIÓN'!BQ182</f>
        <v>161</v>
      </c>
      <c r="AD52" s="23"/>
      <c r="AE52" s="23">
        <f>+'[2]MATRIZ EVALUACIÓN'!BS182</f>
        <v>161</v>
      </c>
      <c r="AF52" s="23">
        <f>+'[2]MATRIZ EVALUACIÓN'!BT182</f>
        <v>161</v>
      </c>
      <c r="AG52" s="23"/>
      <c r="AH52" s="23">
        <f>+'[2]MATRIZ EVALUACIÓN'!BV182</f>
        <v>161</v>
      </c>
      <c r="AI52" s="23">
        <f>+'[2]MATRIZ EVALUACIÓN'!BW182</f>
        <v>161</v>
      </c>
      <c r="AJ52" s="23">
        <f>+'[2]MATRIZ EVALUACIÓN'!BX182</f>
        <v>161</v>
      </c>
      <c r="AK52" s="23"/>
      <c r="AL52" s="23">
        <f>+'[2]MATRIZ EVALUACIÓN'!BZ182</f>
        <v>161</v>
      </c>
      <c r="AM52" s="23">
        <f>+'[2]MATRIZ EVALUACIÓN'!CA182</f>
        <v>161</v>
      </c>
      <c r="AN52" s="23">
        <f>+'[2]MATRIZ EVALUACIÓN'!CB182</f>
        <v>161</v>
      </c>
      <c r="AP52" s="105">
        <f>'[1]MATRIZ EVALUACIÓN'!CE182</f>
        <v>21</v>
      </c>
      <c r="AQ52" s="105">
        <f>'[1]MATRIZ EVALUACIÓN'!CF182</f>
        <v>21</v>
      </c>
      <c r="AR52" s="105">
        <f>'[1]MATRIZ EVALUACIÓN'!CG182</f>
        <v>21</v>
      </c>
      <c r="AS52" s="105">
        <f>'[1]MATRIZ EVALUACIÓN'!CH182</f>
        <v>21</v>
      </c>
      <c r="AT52" s="299">
        <f>'[1]MATRIZ EVALUACIÓN'!CI182</f>
        <v>0</v>
      </c>
      <c r="AU52" s="299"/>
      <c r="AV52" s="105">
        <f>'[1]MATRIZ EVALUACIÓN'!CK182</f>
        <v>21</v>
      </c>
      <c r="AW52" s="105">
        <f>'[1]MATRIZ EVALUACIÓN'!CL182</f>
        <v>21</v>
      </c>
    </row>
    <row r="53" spans="1:49" ht="31.5" customHeight="1" x14ac:dyDescent="0.25">
      <c r="C53" s="42">
        <f>+C52/C51</f>
        <v>1</v>
      </c>
      <c r="G53" s="99">
        <f t="shared" ref="G53:N53" si="14">+G22+G25+G28+G31+G34+G37+G40+G43+G46</f>
        <v>5.5900621118012424E-2</v>
      </c>
      <c r="H53" s="99">
        <f t="shared" si="14"/>
        <v>0.70186335403726707</v>
      </c>
      <c r="I53" s="99">
        <f t="shared" si="14"/>
        <v>0</v>
      </c>
      <c r="J53" s="99">
        <f t="shared" si="14"/>
        <v>0.42236024844720499</v>
      </c>
      <c r="K53" s="99">
        <f t="shared" si="14"/>
        <v>0.3354037267080745</v>
      </c>
      <c r="L53" s="99">
        <f t="shared" si="14"/>
        <v>3.7267080745341616E-2</v>
      </c>
      <c r="M53" s="99">
        <f t="shared" si="14"/>
        <v>0.36645962732919257</v>
      </c>
      <c r="N53" s="99">
        <f t="shared" si="14"/>
        <v>0.35403726708074534</v>
      </c>
      <c r="O53" s="99"/>
      <c r="P53" s="99"/>
      <c r="Q53" s="99"/>
      <c r="R53" s="99">
        <f t="shared" ref="R53:AC53" si="15">+R22+R25+R28+R31+R34+R37+R40+R43+R46</f>
        <v>0.74534161490683226</v>
      </c>
      <c r="S53" s="99">
        <f t="shared" si="15"/>
        <v>1.2422360248447204E-2</v>
      </c>
      <c r="T53" s="99">
        <f t="shared" si="15"/>
        <v>0.58385093167701863</v>
      </c>
      <c r="U53" s="99">
        <f t="shared" si="15"/>
        <v>0.17391304347826089</v>
      </c>
      <c r="V53" s="99">
        <f t="shared" si="15"/>
        <v>0.68322981366459623</v>
      </c>
      <c r="W53" s="99">
        <f t="shared" si="15"/>
        <v>7.4534161490683232E-2</v>
      </c>
      <c r="X53" s="99">
        <f t="shared" si="15"/>
        <v>0.62732919254658381</v>
      </c>
      <c r="Y53" s="99">
        <f t="shared" si="15"/>
        <v>0.13043478260869565</v>
      </c>
      <c r="Z53" s="99">
        <f t="shared" si="15"/>
        <v>0.45341614906832295</v>
      </c>
      <c r="AA53" s="99">
        <f t="shared" si="15"/>
        <v>0.30434782608695649</v>
      </c>
      <c r="AB53" s="99">
        <f t="shared" si="15"/>
        <v>0.39130434782608692</v>
      </c>
      <c r="AC53" s="99">
        <f t="shared" si="15"/>
        <v>0.37267080745341613</v>
      </c>
      <c r="AD53" s="99"/>
      <c r="AE53" s="99">
        <f>+AE22+AE25+AE28+AE31+AE34+AE37+AE40+AE43+AE46</f>
        <v>0.50931677018633537</v>
      </c>
      <c r="AF53" s="99">
        <f>+AF22+AF25+AF28+AF31+AF34+AF37+AF40+AF43+AF46</f>
        <v>0.26708074534161486</v>
      </c>
      <c r="AG53" s="99"/>
      <c r="AH53" s="99">
        <f>+AH22+AH25+AH28+AH31+AH34+AH37+AH40+AH43+AH46</f>
        <v>0</v>
      </c>
      <c r="AI53" s="99">
        <f>+AI22+AI25+AI28+AI31+AI34+AI37+AI40+AI43+AI46</f>
        <v>0.52173913043478259</v>
      </c>
      <c r="AJ53" s="99">
        <f>+AJ22+AJ25+AJ28+AJ31+AJ34+AJ37+AJ40+AJ43+AJ46</f>
        <v>0.2360248447204969</v>
      </c>
      <c r="AK53" s="99"/>
      <c r="AL53" s="99">
        <f>+AL22+AL25+AL28+AL31+AL34+AL37+AL40+AL43+AL46</f>
        <v>1.2422360248447204E-2</v>
      </c>
      <c r="AM53" s="99">
        <f>+AM22+AM25+AM28+AM31+AM34+AM37+AM40+AM43+AM46</f>
        <v>0.45962732919254662</v>
      </c>
      <c r="AN53" s="99">
        <f>+AN22+AN25+AN28+AN31+AN34+AN37+AN40+AN43+AN46</f>
        <v>0.39751552795031059</v>
      </c>
      <c r="AP53" s="106" t="e">
        <f>(AP51/AP52)</f>
        <v>#VALUE!</v>
      </c>
      <c r="AQ53" s="106">
        <f t="shared" ref="AQ53:AW53" si="16">(AQ51/AQ52)</f>
        <v>0</v>
      </c>
      <c r="AR53" s="106">
        <f t="shared" si="16"/>
        <v>0</v>
      </c>
      <c r="AS53" s="106">
        <f t="shared" si="16"/>
        <v>0</v>
      </c>
      <c r="AT53" s="300" t="e">
        <f t="shared" si="16"/>
        <v>#DIV/0!</v>
      </c>
      <c r="AU53" s="300"/>
      <c r="AV53" s="106">
        <f t="shared" si="16"/>
        <v>0</v>
      </c>
      <c r="AW53" s="106">
        <f t="shared" si="16"/>
        <v>0</v>
      </c>
    </row>
    <row r="54" spans="1:49" ht="31.5" customHeight="1" x14ac:dyDescent="0.25">
      <c r="C54" s="42"/>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row>
    <row r="55" spans="1:49" ht="31.5" customHeight="1" x14ac:dyDescent="0.25">
      <c r="C55" s="42"/>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row>
    <row r="56" spans="1:49" ht="31.5" customHeight="1" x14ac:dyDescent="0.25"/>
    <row r="57" spans="1:49" ht="31.5" customHeight="1" x14ac:dyDescent="0.25"/>
    <row r="58" spans="1:49" ht="31.5" customHeight="1" x14ac:dyDescent="0.25"/>
  </sheetData>
  <mergeCells count="106">
    <mergeCell ref="A1:AW1"/>
    <mergeCell ref="A2:AW2"/>
    <mergeCell ref="A3:AW3"/>
    <mergeCell ref="A4:AW4"/>
    <mergeCell ref="A17:C19"/>
    <mergeCell ref="D17:D19"/>
    <mergeCell ref="E17:E19"/>
    <mergeCell ref="F17:F19"/>
    <mergeCell ref="G17:I18"/>
    <mergeCell ref="J17:K18"/>
    <mergeCell ref="AV17:AW18"/>
    <mergeCell ref="AT19:AU19"/>
    <mergeCell ref="AL17:AN18"/>
    <mergeCell ref="AO17:AO19"/>
    <mergeCell ref="AP17:AQ18"/>
    <mergeCell ref="AR17:AS18"/>
    <mergeCell ref="AT17:AU18"/>
    <mergeCell ref="A20:A37"/>
    <mergeCell ref="B20:B22"/>
    <mergeCell ref="C20:C22"/>
    <mergeCell ref="D20:D37"/>
    <mergeCell ref="E20:E22"/>
    <mergeCell ref="F20:F37"/>
    <mergeCell ref="O20:O37"/>
    <mergeCell ref="P20:P37"/>
    <mergeCell ref="AK17:AK19"/>
    <mergeCell ref="Z17:AA18"/>
    <mergeCell ref="AB17:AC18"/>
    <mergeCell ref="AD17:AD19"/>
    <mergeCell ref="AE17:AF18"/>
    <mergeCell ref="AG17:AG19"/>
    <mergeCell ref="AH17:AJ18"/>
    <mergeCell ref="L17:N18"/>
    <mergeCell ref="O17:Q18"/>
    <mergeCell ref="E26:E28"/>
    <mergeCell ref="E35:E37"/>
    <mergeCell ref="R17:S18"/>
    <mergeCell ref="T17:U18"/>
    <mergeCell ref="V17:W18"/>
    <mergeCell ref="X17:Y18"/>
    <mergeCell ref="AT26:AU26"/>
    <mergeCell ref="AP27:AW28"/>
    <mergeCell ref="B29:B31"/>
    <mergeCell ref="C29:C31"/>
    <mergeCell ref="E29:E31"/>
    <mergeCell ref="AT29:AU29"/>
    <mergeCell ref="AP30:AW31"/>
    <mergeCell ref="Q20:Q37"/>
    <mergeCell ref="AT20:AU20"/>
    <mergeCell ref="AP21:AW22"/>
    <mergeCell ref="B23:B25"/>
    <mergeCell ref="C23:C25"/>
    <mergeCell ref="E23:E25"/>
    <mergeCell ref="AT23:AU23"/>
    <mergeCell ref="AP24:AW25"/>
    <mergeCell ref="B26:B28"/>
    <mergeCell ref="C26:C28"/>
    <mergeCell ref="B32:B34"/>
    <mergeCell ref="C32:C34"/>
    <mergeCell ref="E32:E34"/>
    <mergeCell ref="AT32:AU32"/>
    <mergeCell ref="AP33:AW34"/>
    <mergeCell ref="B35:B37"/>
    <mergeCell ref="C35:C37"/>
    <mergeCell ref="A41:B43"/>
    <mergeCell ref="C41:C43"/>
    <mergeCell ref="D41:D43"/>
    <mergeCell ref="E41:E43"/>
    <mergeCell ref="O41:O43"/>
    <mergeCell ref="P41:P43"/>
    <mergeCell ref="A38:B40"/>
    <mergeCell ref="C38:C40"/>
    <mergeCell ref="D38:D40"/>
    <mergeCell ref="E38:E40"/>
    <mergeCell ref="F38:F49"/>
    <mergeCell ref="O38:O40"/>
    <mergeCell ref="A44:B46"/>
    <mergeCell ref="C44:C46"/>
    <mergeCell ref="D44:D46"/>
    <mergeCell ref="A47:B49"/>
    <mergeCell ref="C47:C49"/>
    <mergeCell ref="D47:D49"/>
    <mergeCell ref="E47:E49"/>
    <mergeCell ref="O47:O49"/>
    <mergeCell ref="E44:E46"/>
    <mergeCell ref="O44:O46"/>
    <mergeCell ref="AT51:AU51"/>
    <mergeCell ref="AT52:AU52"/>
    <mergeCell ref="AT53:AU53"/>
    <mergeCell ref="AT44:AU44"/>
    <mergeCell ref="AP45:AW46"/>
    <mergeCell ref="AT35:AU35"/>
    <mergeCell ref="AP36:AW37"/>
    <mergeCell ref="P38:P40"/>
    <mergeCell ref="Q38:Q40"/>
    <mergeCell ref="AT38:AU38"/>
    <mergeCell ref="AP39:AW40"/>
    <mergeCell ref="Q41:Q43"/>
    <mergeCell ref="AT41:AU41"/>
    <mergeCell ref="AP42:AW43"/>
    <mergeCell ref="P47:P49"/>
    <mergeCell ref="Q47:Q49"/>
    <mergeCell ref="AT47:AU47"/>
    <mergeCell ref="P44:P46"/>
    <mergeCell ref="Q44:Q46"/>
    <mergeCell ref="AP48:AW49"/>
  </mergeCells>
  <pageMargins left="1.299212598425197" right="0.51181102362204722" top="0.74803149606299213" bottom="0.74803149606299213" header="0.31496062992125984" footer="0.31496062992125984"/>
  <pageSetup paperSize="5" scale="55" fitToWidth="2" fitToHeight="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46"/>
  <sheetViews>
    <sheetView topLeftCell="A31" workbookViewId="0">
      <selection activeCell="G57" sqref="G57"/>
    </sheetView>
  </sheetViews>
  <sheetFormatPr baseColWidth="10" defaultRowHeight="15" x14ac:dyDescent="0.25"/>
  <cols>
    <col min="1" max="1" width="42.85546875" bestFit="1" customWidth="1"/>
    <col min="2" max="2" width="10.85546875" bestFit="1" customWidth="1"/>
    <col min="7" max="7" width="35.140625" customWidth="1"/>
  </cols>
  <sheetData>
    <row r="1" spans="1:7" x14ac:dyDescent="0.25">
      <c r="A1" s="344" t="s">
        <v>134</v>
      </c>
      <c r="B1" s="344" t="s">
        <v>112</v>
      </c>
      <c r="C1" s="154" t="s">
        <v>24</v>
      </c>
      <c r="D1" s="154"/>
      <c r="E1" s="154" t="s">
        <v>25</v>
      </c>
      <c r="F1" s="154"/>
      <c r="G1" s="154" t="s">
        <v>26</v>
      </c>
    </row>
    <row r="2" spans="1:7" x14ac:dyDescent="0.25">
      <c r="A2" s="344"/>
      <c r="B2" s="344"/>
      <c r="C2" s="154"/>
      <c r="D2" s="154"/>
      <c r="E2" s="154"/>
      <c r="F2" s="154"/>
      <c r="G2" s="154"/>
    </row>
    <row r="3" spans="1:7" x14ac:dyDescent="0.25">
      <c r="A3" s="344"/>
      <c r="B3" s="344"/>
      <c r="C3" s="10" t="s">
        <v>36</v>
      </c>
      <c r="D3" s="10" t="s">
        <v>37</v>
      </c>
      <c r="E3" s="10" t="s">
        <v>36</v>
      </c>
      <c r="F3" s="10" t="s">
        <v>37</v>
      </c>
      <c r="G3" s="40" t="s">
        <v>44</v>
      </c>
    </row>
    <row r="4" spans="1:7" x14ac:dyDescent="0.25">
      <c r="A4" s="108" t="s">
        <v>45</v>
      </c>
      <c r="B4" s="108" t="s">
        <v>135</v>
      </c>
      <c r="C4" s="107" t="s">
        <v>12</v>
      </c>
      <c r="D4" s="107"/>
      <c r="E4" s="107"/>
      <c r="F4" s="107" t="s">
        <v>12</v>
      </c>
      <c r="G4" s="107">
        <v>0</v>
      </c>
    </row>
    <row r="5" spans="1:7" x14ac:dyDescent="0.25">
      <c r="A5" s="108" t="s">
        <v>105</v>
      </c>
      <c r="B5" s="108" t="s">
        <v>135</v>
      </c>
      <c r="C5" s="107" t="s">
        <v>12</v>
      </c>
      <c r="D5" s="107"/>
      <c r="E5" s="107"/>
      <c r="F5" s="107" t="s">
        <v>12</v>
      </c>
      <c r="G5" s="107">
        <v>0</v>
      </c>
    </row>
    <row r="6" spans="1:7" x14ac:dyDescent="0.25">
      <c r="A6" s="108" t="s">
        <v>78</v>
      </c>
      <c r="B6" s="108" t="s">
        <v>135</v>
      </c>
      <c r="C6" s="107" t="s">
        <v>12</v>
      </c>
      <c r="D6" s="107"/>
      <c r="E6" s="107"/>
      <c r="F6" s="107" t="s">
        <v>12</v>
      </c>
      <c r="G6" s="107">
        <v>0</v>
      </c>
    </row>
    <row r="7" spans="1:7" x14ac:dyDescent="0.25">
      <c r="A7" s="108" t="s">
        <v>80</v>
      </c>
      <c r="B7" s="108" t="s">
        <v>135</v>
      </c>
      <c r="C7" s="107"/>
      <c r="D7" s="107" t="s">
        <v>12</v>
      </c>
      <c r="E7" s="107"/>
      <c r="F7" s="107" t="s">
        <v>12</v>
      </c>
      <c r="G7" s="107">
        <v>0</v>
      </c>
    </row>
    <row r="9" spans="1:7" x14ac:dyDescent="0.25">
      <c r="A9" s="343" t="s">
        <v>136</v>
      </c>
      <c r="B9" s="343"/>
      <c r="C9" s="109">
        <f>COUNTIF(C4:C7,"X")</f>
        <v>3</v>
      </c>
      <c r="D9" s="109">
        <f>COUNTIF(D4:D7,"X")</f>
        <v>1</v>
      </c>
      <c r="E9" s="109">
        <f>COUNTIF(E4:E7,"X")</f>
        <v>0</v>
      </c>
      <c r="F9" s="109">
        <f>COUNTIF(F4:F7,"X")</f>
        <v>4</v>
      </c>
      <c r="G9" s="109">
        <f>SUM(G4:G7)</f>
        <v>0</v>
      </c>
    </row>
    <row r="11" spans="1:7" x14ac:dyDescent="0.25">
      <c r="A11" s="344" t="s">
        <v>134</v>
      </c>
      <c r="B11" s="344" t="s">
        <v>112</v>
      </c>
      <c r="C11" s="154" t="s">
        <v>24</v>
      </c>
      <c r="D11" s="154"/>
      <c r="E11" s="154" t="s">
        <v>25</v>
      </c>
      <c r="F11" s="154"/>
      <c r="G11" s="154" t="s">
        <v>26</v>
      </c>
    </row>
    <row r="12" spans="1:7" x14ac:dyDescent="0.25">
      <c r="A12" s="344"/>
      <c r="B12" s="344"/>
      <c r="C12" s="154"/>
      <c r="D12" s="154"/>
      <c r="E12" s="154"/>
      <c r="F12" s="154"/>
      <c r="G12" s="154"/>
    </row>
    <row r="13" spans="1:7" x14ac:dyDescent="0.25">
      <c r="A13" s="344"/>
      <c r="B13" s="344"/>
      <c r="C13" s="10" t="s">
        <v>36</v>
      </c>
      <c r="D13" s="10" t="s">
        <v>37</v>
      </c>
      <c r="E13" s="10" t="s">
        <v>36</v>
      </c>
      <c r="F13" s="10" t="s">
        <v>37</v>
      </c>
      <c r="G13" s="40" t="s">
        <v>44</v>
      </c>
    </row>
    <row r="14" spans="1:7" x14ac:dyDescent="0.25">
      <c r="A14" s="108" t="s">
        <v>52</v>
      </c>
      <c r="B14" s="108" t="s">
        <v>137</v>
      </c>
      <c r="C14" s="107"/>
      <c r="D14" s="107" t="s">
        <v>12</v>
      </c>
      <c r="E14" s="107"/>
      <c r="F14" s="107" t="s">
        <v>12</v>
      </c>
      <c r="G14" s="107">
        <v>0</v>
      </c>
    </row>
    <row r="15" spans="1:7" x14ac:dyDescent="0.25">
      <c r="A15" s="108" t="s">
        <v>58</v>
      </c>
      <c r="B15" s="108" t="s">
        <v>137</v>
      </c>
      <c r="C15" s="107"/>
      <c r="D15" s="107" t="s">
        <v>12</v>
      </c>
      <c r="E15" s="107"/>
      <c r="F15" s="107" t="s">
        <v>12</v>
      </c>
      <c r="G15" s="107">
        <v>0</v>
      </c>
    </row>
    <row r="16" spans="1:7" x14ac:dyDescent="0.25">
      <c r="A16" s="108" t="s">
        <v>62</v>
      </c>
      <c r="B16" s="108" t="s">
        <v>137</v>
      </c>
      <c r="C16" s="107" t="s">
        <v>12</v>
      </c>
      <c r="D16" s="107"/>
      <c r="E16" s="107"/>
      <c r="F16" s="107" t="s">
        <v>12</v>
      </c>
      <c r="G16" s="107">
        <v>0</v>
      </c>
    </row>
    <row r="17" spans="1:7" x14ac:dyDescent="0.25">
      <c r="A17" s="108" t="s">
        <v>72</v>
      </c>
      <c r="B17" s="108" t="s">
        <v>137</v>
      </c>
      <c r="C17" s="107"/>
      <c r="D17" s="107" t="s">
        <v>12</v>
      </c>
      <c r="E17" s="107"/>
      <c r="F17" s="107" t="s">
        <v>12</v>
      </c>
      <c r="G17" s="107">
        <v>0</v>
      </c>
    </row>
    <row r="18" spans="1:7" x14ac:dyDescent="0.25">
      <c r="A18" s="108" t="s">
        <v>82</v>
      </c>
      <c r="B18" s="108" t="s">
        <v>137</v>
      </c>
      <c r="C18" s="107"/>
      <c r="D18" s="107"/>
      <c r="E18" s="107"/>
      <c r="F18" s="107"/>
      <c r="G18" s="107"/>
    </row>
    <row r="19" spans="1:7" x14ac:dyDescent="0.25">
      <c r="A19" s="108" t="s">
        <v>107</v>
      </c>
      <c r="B19" s="108" t="s">
        <v>137</v>
      </c>
      <c r="C19" s="107" t="s">
        <v>12</v>
      </c>
      <c r="D19" s="107"/>
      <c r="E19" s="107"/>
      <c r="F19" s="107" t="s">
        <v>12</v>
      </c>
      <c r="G19" s="107">
        <v>0</v>
      </c>
    </row>
    <row r="21" spans="1:7" x14ac:dyDescent="0.25">
      <c r="A21" s="343" t="s">
        <v>136</v>
      </c>
      <c r="B21" s="343"/>
      <c r="C21" s="109">
        <f>COUNTIF(C14:C19,"X")</f>
        <v>2</v>
      </c>
      <c r="D21" s="109">
        <f>COUNTIF(D14:D19,"X")</f>
        <v>3</v>
      </c>
      <c r="E21" s="109">
        <f>COUNTIF(E14:E19,"X")</f>
        <v>0</v>
      </c>
      <c r="F21" s="109">
        <f>COUNTIF(F14:F19,"X")</f>
        <v>5</v>
      </c>
      <c r="G21" s="109">
        <f>SUM(G14:G19)</f>
        <v>0</v>
      </c>
    </row>
    <row r="23" spans="1:7" x14ac:dyDescent="0.25">
      <c r="A23" s="344" t="s">
        <v>134</v>
      </c>
      <c r="B23" s="344" t="s">
        <v>112</v>
      </c>
      <c r="C23" s="154" t="s">
        <v>24</v>
      </c>
      <c r="D23" s="154"/>
      <c r="E23" s="154" t="s">
        <v>25</v>
      </c>
      <c r="F23" s="154"/>
      <c r="G23" s="154" t="s">
        <v>26</v>
      </c>
    </row>
    <row r="24" spans="1:7" x14ac:dyDescent="0.25">
      <c r="A24" s="344"/>
      <c r="B24" s="344"/>
      <c r="C24" s="154"/>
      <c r="D24" s="154"/>
      <c r="E24" s="154"/>
      <c r="F24" s="154"/>
      <c r="G24" s="154"/>
    </row>
    <row r="25" spans="1:7" x14ac:dyDescent="0.25">
      <c r="A25" s="344"/>
      <c r="B25" s="344"/>
      <c r="C25" s="10" t="s">
        <v>36</v>
      </c>
      <c r="D25" s="10" t="s">
        <v>37</v>
      </c>
      <c r="E25" s="10" t="s">
        <v>36</v>
      </c>
      <c r="F25" s="10" t="s">
        <v>37</v>
      </c>
      <c r="G25" s="40" t="s">
        <v>44</v>
      </c>
    </row>
    <row r="26" spans="1:7" x14ac:dyDescent="0.25">
      <c r="A26" s="108" t="s">
        <v>103</v>
      </c>
      <c r="B26" s="108" t="s">
        <v>138</v>
      </c>
      <c r="C26" s="107"/>
      <c r="D26" s="107"/>
      <c r="E26" s="107"/>
      <c r="F26" s="107"/>
      <c r="G26" s="107"/>
    </row>
    <row r="27" spans="1:7" x14ac:dyDescent="0.25">
      <c r="A27" s="108" t="s">
        <v>47</v>
      </c>
      <c r="B27" s="108" t="s">
        <v>138</v>
      </c>
      <c r="C27" s="107" t="s">
        <v>12</v>
      </c>
      <c r="D27" s="107"/>
      <c r="E27" s="107" t="s">
        <v>12</v>
      </c>
      <c r="F27" s="107"/>
      <c r="G27" s="107">
        <v>0</v>
      </c>
    </row>
    <row r="28" spans="1:7" x14ac:dyDescent="0.25">
      <c r="A28" s="108" t="s">
        <v>98</v>
      </c>
      <c r="B28" s="108" t="s">
        <v>138</v>
      </c>
      <c r="C28" s="107"/>
      <c r="D28" s="107" t="s">
        <v>12</v>
      </c>
      <c r="E28" s="107"/>
      <c r="F28" s="107" t="s">
        <v>12</v>
      </c>
      <c r="G28" s="107">
        <v>0</v>
      </c>
    </row>
    <row r="29" spans="1:7" x14ac:dyDescent="0.25">
      <c r="A29" s="108" t="s">
        <v>104</v>
      </c>
      <c r="B29" s="108" t="s">
        <v>138</v>
      </c>
      <c r="C29" s="107" t="s">
        <v>12</v>
      </c>
      <c r="D29" s="107"/>
      <c r="E29" s="107"/>
      <c r="F29" s="107" t="s">
        <v>12</v>
      </c>
      <c r="G29" s="107">
        <v>0</v>
      </c>
    </row>
    <row r="30" spans="1:7" x14ac:dyDescent="0.25">
      <c r="A30" s="108" t="s">
        <v>73</v>
      </c>
      <c r="B30" s="108" t="s">
        <v>138</v>
      </c>
      <c r="C30" s="107"/>
      <c r="D30" s="107"/>
      <c r="E30" s="107"/>
      <c r="F30" s="107"/>
      <c r="G30" s="107"/>
    </row>
    <row r="31" spans="1:7" x14ac:dyDescent="0.25">
      <c r="A31" s="108" t="s">
        <v>79</v>
      </c>
      <c r="B31" s="108" t="s">
        <v>138</v>
      </c>
      <c r="C31" s="107" t="s">
        <v>12</v>
      </c>
      <c r="D31" s="107"/>
      <c r="E31" s="107"/>
      <c r="F31" s="107" t="s">
        <v>12</v>
      </c>
      <c r="G31" s="107">
        <v>0</v>
      </c>
    </row>
    <row r="33" spans="1:7" x14ac:dyDescent="0.25">
      <c r="A33" s="343" t="s">
        <v>136</v>
      </c>
      <c r="B33" s="343"/>
      <c r="C33" s="109">
        <f>COUNTIF(C26:C31,"X")</f>
        <v>3</v>
      </c>
      <c r="D33" s="109">
        <f>COUNTIF(D26:D31,"X")</f>
        <v>1</v>
      </c>
      <c r="E33" s="109">
        <f>COUNTIF(E26:E31,"X")</f>
        <v>1</v>
      </c>
      <c r="F33" s="109">
        <f>COUNTIF(F26:F31,"X")</f>
        <v>3</v>
      </c>
      <c r="G33" s="109">
        <f>SUM(G26:G31)</f>
        <v>0</v>
      </c>
    </row>
    <row r="35" spans="1:7" x14ac:dyDescent="0.25">
      <c r="A35" s="344" t="s">
        <v>134</v>
      </c>
      <c r="B35" s="344" t="s">
        <v>112</v>
      </c>
      <c r="C35" s="154" t="s">
        <v>24</v>
      </c>
      <c r="D35" s="154"/>
      <c r="E35" s="154" t="s">
        <v>25</v>
      </c>
      <c r="F35" s="154"/>
      <c r="G35" s="154" t="s">
        <v>26</v>
      </c>
    </row>
    <row r="36" spans="1:7" x14ac:dyDescent="0.25">
      <c r="A36" s="344"/>
      <c r="B36" s="344"/>
      <c r="C36" s="154"/>
      <c r="D36" s="154"/>
      <c r="E36" s="154"/>
      <c r="F36" s="154"/>
      <c r="G36" s="154"/>
    </row>
    <row r="37" spans="1:7" x14ac:dyDescent="0.25">
      <c r="A37" s="344"/>
      <c r="B37" s="344"/>
      <c r="C37" s="10" t="s">
        <v>36</v>
      </c>
      <c r="D37" s="10" t="s">
        <v>37</v>
      </c>
      <c r="E37" s="10" t="s">
        <v>36</v>
      </c>
      <c r="F37" s="10" t="s">
        <v>37</v>
      </c>
      <c r="G37" s="40" t="s">
        <v>44</v>
      </c>
    </row>
    <row r="38" spans="1:7" x14ac:dyDescent="0.25">
      <c r="A38" s="108" t="s">
        <v>106</v>
      </c>
      <c r="B38" s="108" t="s">
        <v>139</v>
      </c>
      <c r="C38" s="107"/>
      <c r="D38" s="107" t="s">
        <v>12</v>
      </c>
      <c r="E38" s="107"/>
      <c r="F38" s="107" t="s">
        <v>12</v>
      </c>
      <c r="G38" s="107">
        <v>0</v>
      </c>
    </row>
    <row r="39" spans="1:7" x14ac:dyDescent="0.25">
      <c r="A39" s="108" t="s">
        <v>81</v>
      </c>
      <c r="B39" s="108" t="s">
        <v>139</v>
      </c>
      <c r="C39" s="107" t="s">
        <v>12</v>
      </c>
      <c r="D39" s="107"/>
      <c r="E39" s="107"/>
      <c r="F39" s="107" t="s">
        <v>12</v>
      </c>
      <c r="G39" s="107">
        <v>0</v>
      </c>
    </row>
    <row r="40" spans="1:7" x14ac:dyDescent="0.25">
      <c r="A40" s="108" t="s">
        <v>108</v>
      </c>
      <c r="B40" s="108" t="s">
        <v>139</v>
      </c>
      <c r="C40" s="107"/>
      <c r="D40" s="107"/>
      <c r="E40" s="107"/>
      <c r="F40" s="107"/>
      <c r="G40" s="107"/>
    </row>
    <row r="41" spans="1:7" x14ac:dyDescent="0.25">
      <c r="A41" s="108" t="s">
        <v>109</v>
      </c>
      <c r="B41" s="108" t="s">
        <v>139</v>
      </c>
      <c r="C41" s="107"/>
      <c r="D41" s="107" t="s">
        <v>12</v>
      </c>
      <c r="E41" s="107"/>
      <c r="F41" s="107" t="s">
        <v>12</v>
      </c>
      <c r="G41" s="107">
        <v>0</v>
      </c>
    </row>
    <row r="42" spans="1:7" x14ac:dyDescent="0.25">
      <c r="A42" s="108" t="s">
        <v>110</v>
      </c>
      <c r="B42" s="108" t="s">
        <v>139</v>
      </c>
      <c r="C42" s="107"/>
      <c r="D42" s="107"/>
      <c r="E42" s="107"/>
      <c r="F42" s="107"/>
      <c r="G42" s="107"/>
    </row>
    <row r="44" spans="1:7" x14ac:dyDescent="0.25">
      <c r="A44" s="343" t="s">
        <v>136</v>
      </c>
      <c r="B44" s="343"/>
      <c r="C44" s="109">
        <f>COUNTIF(C38:C42,"X")</f>
        <v>1</v>
      </c>
      <c r="D44" s="109">
        <f>COUNTIF(D38:D42,"X")</f>
        <v>2</v>
      </c>
      <c r="E44" s="109">
        <f>COUNTIF(E38:E42,"X")</f>
        <v>0</v>
      </c>
      <c r="F44" s="109">
        <f>COUNTIF(F38:F42,"X")</f>
        <v>3</v>
      </c>
      <c r="G44" s="109">
        <f>SUM(G38:G42)</f>
        <v>0</v>
      </c>
    </row>
    <row r="46" spans="1:7" x14ac:dyDescent="0.25">
      <c r="A46" s="343" t="s">
        <v>140</v>
      </c>
      <c r="B46" s="343"/>
      <c r="C46" s="109">
        <f>+C9+C21+C33+C44</f>
        <v>9</v>
      </c>
      <c r="D46" s="109">
        <f>+D9+D21+D33+D44</f>
        <v>7</v>
      </c>
      <c r="E46" s="109">
        <f>+E9+E21+E33+E44</f>
        <v>1</v>
      </c>
      <c r="F46" s="109">
        <f>+F9+F21+F33+F44</f>
        <v>15</v>
      </c>
      <c r="G46" s="109">
        <f>+G9+G21+G33+G44</f>
        <v>0</v>
      </c>
    </row>
  </sheetData>
  <sheetProtection algorithmName="SHA-512" hashValue="9cpOQaLtqnEZWK5yopqzZHqih3mfS5hhYkeksi4sTgb05uhTuah7ESt8bUvx1XsElT9nVscf/zCQvE3JTZluCA==" saltValue="o0FGtCZLuVk3y2+jf6wkIw==" spinCount="100000" sheet="1" objects="1" scenarios="1"/>
  <mergeCells count="25">
    <mergeCell ref="G1:G2"/>
    <mergeCell ref="A9:B9"/>
    <mergeCell ref="A21:B21"/>
    <mergeCell ref="A1:A3"/>
    <mergeCell ref="B1:B3"/>
    <mergeCell ref="C1:D2"/>
    <mergeCell ref="E1:F2"/>
    <mergeCell ref="A11:A13"/>
    <mergeCell ref="B11:B13"/>
    <mergeCell ref="C11:D12"/>
    <mergeCell ref="E11:F12"/>
    <mergeCell ref="G11:G12"/>
    <mergeCell ref="G35:G36"/>
    <mergeCell ref="A44:B44"/>
    <mergeCell ref="A23:A25"/>
    <mergeCell ref="B23:B25"/>
    <mergeCell ref="C23:D24"/>
    <mergeCell ref="E23:F24"/>
    <mergeCell ref="G23:G24"/>
    <mergeCell ref="A33:B33"/>
    <mergeCell ref="A46:B46"/>
    <mergeCell ref="A35:A37"/>
    <mergeCell ref="B35:B37"/>
    <mergeCell ref="C35:D36"/>
    <mergeCell ref="E35:F3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vt:i4>
      </vt:variant>
    </vt:vector>
  </HeadingPairs>
  <TitlesOfParts>
    <vt:vector size="29" baseType="lpstr">
      <vt:lpstr>SEC. PLANEACIÓN</vt:lpstr>
      <vt:lpstr>SEC. GENERAL</vt:lpstr>
      <vt:lpstr>TALENTO HUMANO</vt:lpstr>
      <vt:lpstr>DATT</vt:lpstr>
      <vt:lpstr>ESCUELA DE GOBIERNO</vt:lpstr>
      <vt:lpstr>APOYO LOGISTICO</vt:lpstr>
      <vt:lpstr>ARCHIVO GENERAL</vt:lpstr>
      <vt:lpstr>ESPACIO PÚBLICO</vt:lpstr>
      <vt:lpstr>FONDO DE PENSIONES</vt:lpstr>
      <vt:lpstr>SEC. PARTICIPACIÓN</vt:lpstr>
      <vt:lpstr>SEC. EDUCACIÓN</vt:lpstr>
      <vt:lpstr>SEC. HACIENDA</vt:lpstr>
      <vt:lpstr>SEC. INFRAESTRUCTURA</vt:lpstr>
      <vt:lpstr>SEC. INTERIOR</vt:lpstr>
      <vt:lpstr>OFIC. ASES. JURIDICA</vt:lpstr>
      <vt:lpstr>CONTROL DISCIPLINARIO</vt:lpstr>
      <vt:lpstr>DESPACHO DEL ALCALDE</vt:lpstr>
      <vt:lpstr>OFIC. ASES. INFORMATICA</vt:lpstr>
      <vt:lpstr>OFIC. ASES. CONTROL INTERNO</vt:lpstr>
      <vt:lpstr>GESTION DE RIESGO</vt:lpstr>
      <vt:lpstr>DADIS</vt:lpstr>
      <vt:lpstr>DEPTO. ADMIN. VALORIZACIÓN</vt:lpstr>
      <vt:lpstr>COMUNIC. PRENSA</vt:lpstr>
      <vt:lpstr>RESUMEN APOYO</vt:lpstr>
      <vt:lpstr>RESUMEN PROCESOS</vt:lpstr>
      <vt:lpstr>RESUMEN ALERTAS</vt:lpstr>
      <vt:lpstr>'OFIC. ASES. JURIDICA'!_Hlk134191426</vt:lpstr>
      <vt:lpstr>'RESUMEN APOYO'!Área_de_impresión</vt:lpstr>
      <vt:lpstr>'RESUMEN PROCESOS'!Área_de_impresión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Javier Tabares Malo</dc:creator>
  <cp:lastModifiedBy>Iveth Johanna Pacheco Simanca</cp:lastModifiedBy>
  <dcterms:created xsi:type="dcterms:W3CDTF">2023-04-19T14:38:51Z</dcterms:created>
  <dcterms:modified xsi:type="dcterms:W3CDTF">2024-05-17T14:15:11Z</dcterms:modified>
</cp:coreProperties>
</file>