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DISCTG\Desktop\0.César\0.Cuarentena\Seguiplan 2024\PLAN DE ACCION 2024\"/>
    </mc:Choice>
  </mc:AlternateContent>
  <bookViews>
    <workbookView xWindow="0" yWindow="0" windowWidth="23040" windowHeight="9024"/>
  </bookViews>
  <sheets>
    <sheet name="ENERO 2024" sheetId="5" r:id="rId1"/>
    <sheet name="Hoja1" sheetId="4" state="hidden" r:id="rId2"/>
    <sheet name="ACTIVIDADES NUEVAS" sheetId="2" state="hidden" r:id="rId3"/>
  </sheets>
  <externalReferences>
    <externalReference r:id="rId4"/>
  </externalReferences>
  <definedNames>
    <definedName name="_xlnm._FilterDatabase" localSheetId="2" hidden="1">'ACTIVIDADES NUEVAS'!$A$2:$H$49</definedName>
    <definedName name="_xlnm._FilterDatabase" localSheetId="0" hidden="1">'ENERO 2024'!#REF!</definedName>
    <definedName name="CodSec">[1]Listas!$C$4:$C$21</definedName>
    <definedName name="ODS">[1]Listas!$G$3:$G$19</definedName>
    <definedName name="Resultados">'[1]1_Metas_Resultados'!$C$4:$C$53</definedName>
    <definedName name="Sector">[1]Listas!$B$4:$B$21</definedName>
    <definedName name="TipoMeta">[1]Listas!$K$3:$K$5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12" i="5" l="1"/>
  <c r="BA13" i="5" s="1"/>
  <c r="R64" i="5" l="1"/>
  <c r="AJ54" i="5" l="1"/>
  <c r="R207" i="5" l="1"/>
  <c r="R196" i="5"/>
  <c r="R195" i="5"/>
  <c r="R181" i="5"/>
  <c r="R179" i="5"/>
  <c r="R160" i="5"/>
  <c r="R159" i="5"/>
  <c r="S153" i="5"/>
  <c r="R150" i="5"/>
  <c r="R147" i="5"/>
  <c r="S137" i="5"/>
  <c r="R137" i="5"/>
  <c r="R124" i="5"/>
  <c r="R118" i="5"/>
  <c r="R116" i="5"/>
  <c r="R115" i="5"/>
  <c r="R114" i="5"/>
  <c r="R113" i="5"/>
  <c r="R112" i="5"/>
  <c r="R111" i="5"/>
  <c r="R108" i="5"/>
  <c r="R107" i="5"/>
  <c r="R100" i="5"/>
  <c r="R99" i="5"/>
  <c r="R98" i="5"/>
  <c r="R97" i="5"/>
  <c r="R92" i="5"/>
  <c r="R83" i="5"/>
  <c r="S65" i="5"/>
  <c r="R128" i="5" l="1"/>
</calcChain>
</file>

<file path=xl/comments1.xml><?xml version="1.0" encoding="utf-8"?>
<comments xmlns="http://schemas.openxmlformats.org/spreadsheetml/2006/main">
  <authors>
    <author>USUARIO</author>
    <author>Luz Marlene Andrade</author>
    <author>JOHANA VIELLAR</author>
    <author>ASUS</author>
    <author>SOPORTE</author>
  </authors>
  <commentList>
    <comment ref="O8" authorId="0" shapeId="0">
      <text>
        <r>
          <rPr>
            <b/>
            <sz val="9"/>
            <color indexed="81"/>
            <rFont val="Tahoma"/>
            <family val="2"/>
          </rPr>
          <t>USUARIO:
1. BIEN
2. SERVICIO</t>
        </r>
        <r>
          <rPr>
            <sz val="9"/>
            <color indexed="81"/>
            <rFont val="Tahoma"/>
            <family val="2"/>
          </rPr>
          <t xml:space="preserve">
</t>
        </r>
      </text>
    </comment>
    <comment ref="AC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E8"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O8" authorId="1" shapeId="0">
      <text>
        <r>
          <rPr>
            <b/>
            <sz val="9"/>
            <color indexed="81"/>
            <rFont val="Tahoma"/>
            <family val="2"/>
          </rPr>
          <t>Luz Marlene Andrade:</t>
        </r>
        <r>
          <rPr>
            <sz val="9"/>
            <color indexed="81"/>
            <rFont val="Tahoma"/>
            <family val="2"/>
          </rPr>
          <t xml:space="preserve">
1. Recursos Propios - ICLD
2. SGP
3. Donaciones
</t>
        </r>
      </text>
    </comment>
    <comment ref="AT8" authorId="2" shapeId="0">
      <text>
        <r>
          <rPr>
            <sz val="9"/>
            <color indexed="81"/>
            <rFont val="Tahoma"/>
            <family val="2"/>
          </rPr>
          <t xml:space="preserve">VER ANEXO 1
</t>
        </r>
      </text>
    </comment>
    <comment ref="AU8" authorId="2" shapeId="0">
      <text>
        <r>
          <rPr>
            <b/>
            <sz val="9"/>
            <color indexed="81"/>
            <rFont val="Tahoma"/>
            <family val="2"/>
          </rPr>
          <t>VER ANEXO 1</t>
        </r>
        <r>
          <rPr>
            <sz val="9"/>
            <color indexed="81"/>
            <rFont val="Tahoma"/>
            <family val="2"/>
          </rPr>
          <t xml:space="preserve">
</t>
        </r>
      </text>
    </comment>
    <comment ref="R48" authorId="3" shapeId="0">
      <text>
        <r>
          <rPr>
            <b/>
            <sz val="9"/>
            <color indexed="81"/>
            <rFont val="Tahoma"/>
            <family val="2"/>
          </rPr>
          <t xml:space="preserve">Se reemplaza 500 por 2000
</t>
        </r>
      </text>
    </comment>
    <comment ref="AB121" authorId="4" shapeId="0">
      <text>
        <r>
          <rPr>
            <b/>
            <sz val="9"/>
            <color indexed="81"/>
            <rFont val="Tahoma"/>
            <family val="2"/>
          </rPr>
          <t xml:space="preserve">ACTIVIDAD NUEVA
</t>
        </r>
      </text>
    </comment>
  </commentList>
</comments>
</file>

<file path=xl/sharedStrings.xml><?xml version="1.0" encoding="utf-8"?>
<sst xmlns="http://schemas.openxmlformats.org/spreadsheetml/2006/main" count="3086" uniqueCount="1133">
  <si>
    <t>PILAR</t>
  </si>
  <si>
    <t>LINEA ESTRATEGICA</t>
  </si>
  <si>
    <t xml:space="preserve"> META DE BIENESTAR 2020-2023</t>
  </si>
  <si>
    <t>UNIDAD DE MEDIDA META DE BIENESTAR</t>
  </si>
  <si>
    <t>PROGRAMACION META BIENESTAR 2023</t>
  </si>
  <si>
    <t xml:space="preserve">PROGRAMA </t>
  </si>
  <si>
    <t>1. BIEN</t>
  </si>
  <si>
    <t>2- SERVICIO</t>
  </si>
  <si>
    <t>ENTREGABLE
INDICADOR DE PRODUCTO SEGÚN CATALOGO DE PRODUCTO</t>
  </si>
  <si>
    <t>VALOR DE LA META PRODUCTO 2020-2023</t>
  </si>
  <si>
    <t>ACUMULADO DE META PRODUCTO 2020- 2022</t>
  </si>
  <si>
    <t>PROYECTO</t>
  </si>
  <si>
    <t>ENTREGABLE</t>
  </si>
  <si>
    <t xml:space="preserve">PROGRAMACION NUMERICA DE LA ACTIVIDAD PROYECTO 2023
</t>
  </si>
  <si>
    <t>PONDERACION DE LAS ACTIVIDADES (HITOS) DE PROYECTO</t>
  </si>
  <si>
    <t>FECHA DE INICIO DE LA ACTIVIDAD O ENTREGABLE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</si>
  <si>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</si>
  <si>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</si>
  <si>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</si>
  <si>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</si>
  <si>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</si>
  <si>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</si>
  <si>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</si>
  <si>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</si>
  <si>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</si>
  <si>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</si>
  <si>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INCLUYENTE</t>
  </si>
  <si>
    <t>98%
Fuente: Dirección Operativa de Aseguramiento DADIS. (2019)</t>
  </si>
  <si>
    <t>Aumentar la Cobertura de Aseguramiento al Régimen Subsidiado en Salud al 100%.</t>
  </si>
  <si>
    <t>Porcentaje coberturas de aseguramiento</t>
  </si>
  <si>
    <t>Programa: Fortalecimiento de la autoridad sanitaria</t>
  </si>
  <si>
    <t>Número de nuevas personas (niños, niñas, adolescentes, jóvenes y adultos)  afiliadas al régimen subsidiado en salud</t>
  </si>
  <si>
    <t xml:space="preserve">Afiliar a 15.000 nuevas personas (niños, niñas, adolescentes, jóvenes y adultos) al régimen subsidiado en salud </t>
  </si>
  <si>
    <t>X</t>
  </si>
  <si>
    <t xml:space="preserve">Servicio de tecnologías en salud financiadas con la unidad de pago
por capitación - UPC
</t>
  </si>
  <si>
    <t>Ampliación y continuidad de la afiliación al régimen subsidiado en salud en el distrito de  Cartagena de Indias</t>
  </si>
  <si>
    <t>Brindar  aseguramiento universal en salud de la población de los niveles 1 y 2 del SISBEN, en el Distrito de Cartagena de Indias.</t>
  </si>
  <si>
    <t>Dirección Operativa de Aseguramiento</t>
  </si>
  <si>
    <t>Efrain Espinosa</t>
  </si>
  <si>
    <t>ICLD</t>
  </si>
  <si>
    <t>1.2.1.0.00-001 - ICLD</t>
  </si>
  <si>
    <t>AMPLIACIÓN Y CONTINUIDAD DE LA AFILIACIÓN AL RÉGIMEN SUBSIDIADO EN SALUD EN EL DISTRITO DE  CARTAGENA DE INDIAS</t>
  </si>
  <si>
    <t>2.3.1906.0300.2021130010156</t>
  </si>
  <si>
    <t>SI</t>
  </si>
  <si>
    <t>31-RESOLUCION</t>
  </si>
  <si>
    <t>Aumentar a un 95% cobertura de vacunación en niños y niñas de un año.</t>
  </si>
  <si>
    <t xml:space="preserve">Tasa de coberturas de vacunación </t>
  </si>
  <si>
    <t>Porcentaje de afiliados que mantienen continuidad en el régimen subsidiado</t>
  </si>
  <si>
    <t>Mantener la continuidad de la afiliación del 100% personas que vienen afiliados al régimen subsidiado del 2020.</t>
  </si>
  <si>
    <t xml:space="preserve"> Servicio de atención en salud a la población</t>
  </si>
  <si>
    <t>COLJUEGOS 75%</t>
  </si>
  <si>
    <t xml:space="preserve"> 11,7 x 1000 niños menor 1 año
 Fuente: ASIS 2018</t>
  </si>
  <si>
    <t xml:space="preserve"> Mantener Tasa de mortalidad infantil por debajo de 11,7 x1000 niños menor 1 año</t>
  </si>
  <si>
    <t>Tasa de mortalidad infantil</t>
  </si>
  <si>
    <t>11,7 x 1000</t>
  </si>
  <si>
    <t>Enero 1 de 2025</t>
  </si>
  <si>
    <t>42,7 muertes maternas por  100.000 nacidos vivos.</t>
  </si>
  <si>
    <t xml:space="preserve">Disminuir la Tasa de Mortalidad materna a 32,5 x 100.000 nacidos vivos </t>
  </si>
  <si>
    <t>Tasa de mortalidad materna</t>
  </si>
  <si>
    <t>32,5 x 100.000</t>
  </si>
  <si>
    <t>Enero 1 de 2026</t>
  </si>
  <si>
    <t>ADRES ICV</t>
  </si>
  <si>
    <t>RF FONDO LOCAL DE SALUD SSF</t>
  </si>
  <si>
    <t>COLJUEGOS CADUCOS</t>
  </si>
  <si>
    <t>Aumentar a un 95% cobertura de vacunación en niños y niñas menores de un año.</t>
  </si>
  <si>
    <t>Porcentaje de IPS con servicios de urgencia habilitados de mediana y alta complejidad auditadas</t>
  </si>
  <si>
    <t>Realizar anualmente la auditoría de calidad en la prestación al 100% de las IPS del Distrito con servicios de urgencia habilitados de mediana y alta complejidad.</t>
  </si>
  <si>
    <t>Servicio de asistencia técnica a Instituciones Prestadoras de Servicios de Salud</t>
  </si>
  <si>
    <t>Fortalecimiento de la calidad de la atención en salud  para la población pobre no asegurada residente  en el Distrito    Cartagena de Indias</t>
  </si>
  <si>
    <t>Mejorar la Calidad en la atención en salud a la población pobre y vulnerable no asegurada y a la desplazada por la violencia en el Distrito de Cartagena.</t>
  </si>
  <si>
    <t>Dirección Operativa de Prestación de Servicios</t>
  </si>
  <si>
    <t>Bartolo Hernandez</t>
  </si>
  <si>
    <t xml:space="preserve"> ICLD</t>
  </si>
  <si>
    <t>Fortalecimiento de la calidad de la atención en salud  para la población pobre no asegurada residente  en el Distrito    Cartagena de Indias</t>
  </si>
  <si>
    <t>2.3.1906.0300.2021130010153</t>
  </si>
  <si>
    <t>Número de días de oportunidad en la atención de la consulta de medicina especializada.              </t>
  </si>
  <si>
    <t>6 días</t>
  </si>
  <si>
    <t>Mejorar la Oportunidad en la atención de la consulta de medicina especializada       a 5 días.</t>
  </si>
  <si>
    <t>Mejorar la Oportunidad en la atención de la consulta de medicina especializada 15 días.</t>
  </si>
  <si>
    <t>RF FONDO LOCAL DE SALUD</t>
  </si>
  <si>
    <t>1.3.2.3.01-017 - RF FONDO LOCAL DE SALUD</t>
  </si>
  <si>
    <t>NO</t>
  </si>
  <si>
    <t>Número de servicios de salud habilitados conformando la red integrada</t>
  </si>
  <si>
    <t>Mantener los  142 servicios de salud habilitados conformen la red integrada de salud del Distrito de Cartagena para atender Población Pobre No Asegurado.</t>
  </si>
  <si>
    <t>Servicio de atención en salud a la población (Producto principal del proyecto)</t>
  </si>
  <si>
    <t>Lograr que 142 servicios de salud habilitados conformen la red integrada de salud del distrito de Cartagena.</t>
  </si>
  <si>
    <t>RF SGP - SALUD - PRESTACION DE SERVICIOS DE SALUD</t>
  </si>
  <si>
    <t>Cuentas por pagar de prestación de servicios de salud pagadas y saneadas</t>
  </si>
  <si>
    <t>$271.181.490.460
Fuente: Dirección Administrativa y Financiera</t>
  </si>
  <si>
    <t>Pagar y sanear las cuentas por pagar de Prestación de Servicios de Salud por un valor de $135.590.745.230</t>
  </si>
  <si>
    <t>Servicio de apoyo para la dotación hospitalaria</t>
  </si>
  <si>
    <t>Garantizar la atención de 1.789 mujeres en el II y III nivel de los servicios de salud y de los derechos sexuales y reproductivos.</t>
  </si>
  <si>
    <t>Garantizar la atención en el I nivel de los servicios de salud y de los derechos sexuales y reproductivos de 1.789 mujeres.</t>
  </si>
  <si>
    <t>Porcentaje de la implementación del Modelo de Acción Integral Territorial (MAITE).</t>
  </si>
  <si>
    <t> 62%</t>
  </si>
  <si>
    <t> Implementación del Modelo de Acción Integral Territorial (MAITE) en Salud Pública en un 100% (8 lineas)</t>
  </si>
  <si>
    <t>Servicio de asistencia técnica en inspección, vigilancia y control</t>
  </si>
  <si>
    <t>Desarrollo Institucional del Departamento Administrativo Distrital de Salud de  Cartagena de Indias</t>
  </si>
  <si>
    <t>Mejorar el desempeño integral en salud como autoridad sanitaria</t>
  </si>
  <si>
    <t>Garantizar en un 100% las acciones que permitan implementar el Modelo de Acción Integral Territorial (MAITE) en Salud Pública.</t>
  </si>
  <si>
    <t>Dirección DADIS</t>
  </si>
  <si>
    <t>2.3.1903.0300.2020130010132</t>
  </si>
  <si>
    <t>Porcentaje de reportes Presupuestal, Tesorería y Contable realizados.</t>
  </si>
  <si>
    <t>Reportar en un  100% informes sobre la situación Presupuestal, Tesorería y Contable.</t>
  </si>
  <si>
    <t xml:space="preserve">Servicio de apoyo financiero para dotar con bienes y Servicio de interés para la salud pública
</t>
  </si>
  <si>
    <t xml:space="preserve"> Servicio de gestión de peticiones, quejas, reclamos y denuncias
</t>
  </si>
  <si>
    <t>COLJUEGOS 25%</t>
  </si>
  <si>
    <t>1.2.3.2.28-188 - COLJUEGOS 25%</t>
  </si>
  <si>
    <t>Realizar la identificacion,  registro   y divulgacion  de las  necesidades de bienes, obras y servicios del Departamento Administrativo Distrital de Salud</t>
  </si>
  <si>
    <t>Realizar tres acciones de pago para el mantenimiento de los  tribunales de etica medica, odontologica y enfermeria</t>
  </si>
  <si>
    <t>Reportar 4 informes sobre la situación Presupuestal, Tesorería y Contable.</t>
  </si>
  <si>
    <t xml:space="preserve"> Realizar dos encuestas de satisfacción de usuarios frente a la calidad de los servicios de atención en salud recibida.</t>
  </si>
  <si>
    <t>Realizar una   jornada  de rendición de cuentas en salud</t>
  </si>
  <si>
    <t>Número de Instituciones Prestadoras de Servicios de Salud IPS certificando condiciones de habilitación.</t>
  </si>
  <si>
    <t>Lograr que cuatro (4) Instituciones Prestadoras de Servicios de Salud IPS certifiquen condiciones de habilitación</t>
  </si>
  <si>
    <t>Control , Vigilancia, Inspección y Promoción del Sistema Obligatorio de Garantía de la Calidad en el Distrito de  Cartagena de Indias</t>
  </si>
  <si>
    <t>Promover, vigilar, inspeccionar y controlar la implementación del Sistema Obligatorio de Garantía de la Calidad en el Distrito de Cartagena de Indias.</t>
  </si>
  <si>
    <t>Realizar  Asistencia tecnica a 3 instituciones Prestadoras de Servicios de Salud IPS certifiquen condiciones de habilitación e incentivar la cultura de la acreditacion</t>
  </si>
  <si>
    <t>Dirección Operativa de Vigilancia y Control</t>
  </si>
  <si>
    <t>Maria Paulina Osorio</t>
  </si>
  <si>
    <t>2.3.1903.0300.2020130010063</t>
  </si>
  <si>
    <t>12-CONTRATO DE PRESTACION DE SERVICIOS</t>
  </si>
  <si>
    <t>Porcentaje de IPS que incumplen las normas de habilitación, que son sancionadas</t>
  </si>
  <si>
    <t xml:space="preserve">29,73%
</t>
  </si>
  <si>
    <t>Lograr que en los proximos 4 años, el 40% de los prestadores de salud que sean visitados e incumplan las normas de habilitación sean sancionados</t>
  </si>
  <si>
    <t>Servicio de inspección, vigilancia y control</t>
  </si>
  <si>
    <t>Gestionar  la  inscripción del 100% de los prestadores de servicios de salud, en el Registro Especial de Prestadores de servicios de salud (REPSS),  acorde con la Normatividad vigente</t>
  </si>
  <si>
    <t>Realizar visitas de verificación del cumplimiento de los requisitos mínimos de habilitación a 360 prestadores de servicios de salud del Distrito de Cartagena</t>
  </si>
  <si>
    <t>Emitir las licencias correspondientes al uso de equipos generadores de radiacion ionizante y su control de calidad en practica medica ,veterinarias,industrial o de investigacion , al 100% de las instituciones que la soliciten .</t>
  </si>
  <si>
    <t>Porcentaje de cobertura en generación de estadísticas vitales por medio de la WEB.</t>
  </si>
  <si>
    <t>Mantener el 100% de cobertura en generación de estadísticas vitales por medio de la WEB.</t>
  </si>
  <si>
    <t xml:space="preserve">Servicio de información para la gestión de la inspección, vigilancia y control sanitario (Producto principal del proyecto) </t>
  </si>
  <si>
    <t>Prestación de Servicios básicos de tecnología de información y comunicación en salud en el Departamento Administrativo Distrital de Salud de   Cartagena de Indias</t>
  </si>
  <si>
    <t>Incrementar el grado de satisfacción de los usuarios de información en salud</t>
  </si>
  <si>
    <t xml:space="preserve">Realizar 8 capacitaciones a las IPS que generan hechos vitales en el distrito de Cartagena. </t>
  </si>
  <si>
    <t>Jefe Oficina Asesora de Planeación</t>
  </si>
  <si>
    <t>Cesar Malambo Tous</t>
  </si>
  <si>
    <t>Prestación de Servicios básicos de tecnología de información y comunicación en salud en el Departamento Administrativo Distrital de Salud de   Cartagena de Indias</t>
  </si>
  <si>
    <t>2.3.1903.0300.2021130010150</t>
  </si>
  <si>
    <t>Implementar 40 requerimientos de actualización y mantenimiento a la sede electrónicas del Dadis.</t>
  </si>
  <si>
    <t>Implementar 40 requerimientos de actualización y mantenimiento a los sistemas de información desarrollados en el departamento administrativo distrital de salud – dadis e infraestructura de centro de cómputo (servidores y equipos activos de red).</t>
  </si>
  <si>
    <t>Número de establecimientos farmacéuticos priorizados vigilados anualmente</t>
  </si>
  <si>
    <t>Vigilar anualmente 500 establecimientos farmacéuticos priorizados en el Distrito Cartagena</t>
  </si>
  <si>
    <t>Servicio de producción, expendio, comercialización y distribución de medicamentos vigilada y controlada.</t>
  </si>
  <si>
    <t>Control y vigilancia de Medicamentos en el Distrito de  Cartagena de Indias</t>
  </si>
  <si>
    <t>Disminuir el riesgo de enfermar o morir asociado al consumo o utilización de medicamentos, dispositivos médicos y otros productos de consumo relacionados que puedan tener impacto en la salud individual y colectiva en el Distrito de Cartagena</t>
  </si>
  <si>
    <t>Realizar 500 visitas de IVC bajo enfoque de riesgo a establecimientos farmacéuticos y similares priorizados en el Distrito de Cartagena</t>
  </si>
  <si>
    <t>Diciembre 31 de 2023</t>
  </si>
  <si>
    <t>Dirección Operativa de Salud Publica</t>
  </si>
  <si>
    <t xml:space="preserve">Líder Programa Medicamentos y Alimentos Gustavo Orozco Lorduy </t>
  </si>
  <si>
    <t xml:space="preserve">SGP SALUD PUBLICA </t>
  </si>
  <si>
    <t xml:space="preserve">1.2.4.2.02-170 - SGP SALUD PUBLICA </t>
  </si>
  <si>
    <t>2.3.1903.0300.2020130010157</t>
  </si>
  <si>
    <t xml:space="preserve">12-CONTRATO DE PRESTACION DE SERVICIOS </t>
  </si>
  <si>
    <t>Febrero 1 de 2023</t>
  </si>
  <si>
    <t>MULTAS DADIS</t>
  </si>
  <si>
    <t>101-CONTRATO INTERADMINISTRATIVO</t>
  </si>
  <si>
    <t>Diseñar, ejecutar y evaluar una campaña publicitaria de medios masivos de comunicación para promoción de uso racional de medicamentos, uso adecuado de antibióticos y promoción de donación altruista de sangre dirigida a la población del Distrito</t>
  </si>
  <si>
    <t>Necesidad de contratación entregada, CDP,Contrato,  RP, acta de inicio y concertación, evaluaciones y certitificación de cumplimiento e Informes parciales o final segun aplique (Para soportar, se
anexa enlace web Secop II )  de campaña publicitaria de medios masivos de comunicación para promoción de uso racional de medicamentos, uso adecuado de antibióticos y promoción de donación altruista de sangre dirigida a la población del Distrito</t>
  </si>
  <si>
    <t>Porcentaje de los eventos de interés en salud pública notificados e intervenidos  según lineamientos nacionales intervenidos oportunamente</t>
  </si>
  <si>
    <t>Intervenir oportunamente el 100% de los eventos de interés en salud pública notificados en las 164 UPGD según lineamientos nacionales</t>
  </si>
  <si>
    <t>Servicio de gestión del riesgo para enfermedades emergentes, reemergentes y desatendidas (1905026)</t>
  </si>
  <si>
    <t>Programación de la Vigilancia en Salud Pública en el Distrito de  Cartagena de Indias</t>
  </si>
  <si>
    <t>Gestionar técnicamente el Sistema de Vigilancia en Salud Pública del Distrito de Cartagena- SIVIGILA-SIANIES, con el fin de proveer información confiable, oportuna y sistemática sobre los eventos de interés en salud pública.</t>
  </si>
  <si>
    <t>Realizar visita de asistencia tecnica en 164 UPGD del distrito de cartagena en las acciones de los EISP y cumplimiento de los lineamientos nacionales del programa de vigilancia en salud pública.</t>
  </si>
  <si>
    <t>Actas de asistencias técnicas UPGD Distrito de Cartagena</t>
  </si>
  <si>
    <t>Dirección Operativa de Salud Pública</t>
  </si>
  <si>
    <t>Eva Masiel Perez Torres Lider Programa Vigilancia en Salud Publica</t>
  </si>
  <si>
    <t>2.3.1905.0300.2020130010151</t>
  </si>
  <si>
    <t xml:space="preserve">Realizar el 100% de acciones colectivas  en los eventos de interés en salud pública de acuerdo a los linemientos nacionales para la vigilancia en salud publica </t>
  </si>
  <si>
    <t>Necesidad de contratación entregada, CDP,Contrato,  RP, acta de inicio y concertación, evaluaciones y certitificación de cumplimiento e Informes parciales o final segun aplique (Para soportar, se
anexa enlace web Secop II )  de acciones colectivas según comportamiento de EISP y riesgos que afecten la salud pública del distrito de Cartagena</t>
  </si>
  <si>
    <t> Implementación del Modelo de Acción Integral Territorial (MAITE) en Salud Pública en un 100%</t>
  </si>
  <si>
    <t>Documentos de planeación</t>
  </si>
  <si>
    <t>Fortalecimiento de la Gestión del Plan de Salud Pública en   Cartagena de Indias</t>
  </si>
  <si>
    <t>Reducir las brechas de acceso integral a los servicios de salud de la población del Distrito de Cartagena de Indias.</t>
  </si>
  <si>
    <t>Realizar seguimiento mensual de la ejecución de las actividades del plan territorial de salud PTS, Componente Operativo Anual de Inversiones COAI y el Plan de Intervenciones Colectivas de Salud Pública PICSP.</t>
  </si>
  <si>
    <t>Informe mensual de ejecución subcuenta salud pública PTS, COAI, PICSP</t>
  </si>
  <si>
    <t>Cielo del Carmen Muñoz del Valle</t>
  </si>
  <si>
    <t>Fortalecimiento de la Gestión del Plan de Salud Pública en   Cartagena de India</t>
  </si>
  <si>
    <t>2.3.1905.0300.2021130010170</t>
  </si>
  <si>
    <t xml:space="preserve">Número de EAPB con implementación de las Rutas de Promoción y Mantenimiento de la salud. </t>
  </si>
  <si>
    <t>Lograr que las 19 EAPB tengan implementadas la Rutas de Promoción y Mantenimiento de la Salud en el cuatrienio.</t>
  </si>
  <si>
    <t xml:space="preserve">Servicio de educación informal en temas de salud pública (Producto principal del proyecto) </t>
  </si>
  <si>
    <t>Necesidad de contratación entregada, CDP,Contrato,  RP, acta de inicio y concertación, evaluaciones y certitificación de cumplimiento e Informes parciales o final segun aplique (Para soportar, se
anexa enlace web Secop II ) de contratos de Apoyo a la gestion y PICSP para la construcción y desarrollo progresivo del Modelo de Acción Integral Territorial (MAITE) en Salud Pública</t>
  </si>
  <si>
    <t>Fichas de proyectos actualizados y seguimientos SPI mensuales de cada proyecto de salud pùblica</t>
  </si>
  <si>
    <t>Actas de asistencias técnicas  e Informe de avance en el proceso  desarrollo capacidades en Ruta de Atención Integral de Promoción y Mantenimiento de la Salud RIAPMS   EAPB  Distrito de Cartagena</t>
  </si>
  <si>
    <t>Actas de  (2) acciones de desarrollo de capacidades al Talento Humano de Salud Pública y similares en el componente de gestión</t>
  </si>
  <si>
    <t>Programa: Transversal gestión diferencial de poblaciones vulnerables</t>
  </si>
  <si>
    <t>Número de Personas víctimas del conflicto armado atendidas y orientadas en deberes y derechos en salud</t>
  </si>
  <si>
    <t>4190
Fuente: Oficina PAU DADIS (2019)</t>
  </si>
  <si>
    <t>Atender y orientar en deberes y derechos en salud a 20.230 víctimas del conflicto armado, residentes en el Distrito de Cartagena, que asistan al Punto de Atención a Víctimas.</t>
  </si>
  <si>
    <t xml:space="preserve"> Documentos metodológicos</t>
  </si>
  <si>
    <t>Fortalecimiento de la Promoción Social en Salud de los Grupos Poblacionales Vulnerables y de la Participación Social en Salud en el Distrito de  Cartagena de Indias</t>
  </si>
  <si>
    <t>Articular con las Entidades Administradoras de Planes de Beneficios (EAPB) la atención en salud con enfoque diferencial a los grupos poblacionales vulnerables en el Distrito de Cartagena</t>
  </si>
  <si>
    <t>Oficina de Participación y Atención al Usuario DADIS</t>
  </si>
  <si>
    <t>Nacira Isabel Consuegra Castro Lider Oficina de PAU</t>
  </si>
  <si>
    <t>Fortalecimiento de la Promoción Social en Salud de los Grupos Poblacionales Vulnerables y de la Participación Social en Salud en el Distrito de  Cartagena de Indias</t>
  </si>
  <si>
    <t>2.3.1905.0300.2021130010157</t>
  </si>
  <si>
    <t>Porcentaje de EAPB Contributivas y Subsidiadas en el Distrito de Cartagena con atención preferencial y diferencial de Grupos de Poblaciones Vulnerables</t>
  </si>
  <si>
    <t>75% 
Fuente: Oficina PAU DADIS (2019)</t>
  </si>
  <si>
    <t>Lograr el 100% de EAPB Contributivas y Subsidiadas en el Distrito de Cartagena con atención preferencial y diferencial de Grupos de Poblaciones Vulnerables</t>
  </si>
  <si>
    <t>Servicio de educación informal en temas de salud pública (Producto principal del proyecto)</t>
  </si>
  <si>
    <t>Realizar asistencias técnicas a 10 Entidades Administradoras de Planes de Beneficios (EAPB) contributivas y subsidiadas en relación al cumplimiento de la atención preferencial y diferencial en los Grupos Poblacionales Vulnerables.</t>
  </si>
  <si>
    <t xml:space="preserve">1.2.3.3.10-192 - TRANSFERENCIAS DEL MINISTERIO DE PROTECCION SOCIAL OTRAS TRANSFERENCIAS	</t>
  </si>
  <si>
    <t>Número de Personas con discapacidad certificada según Resolución 113 de 2020 (primera infancia, infancia, adolescencia, jóvenes y adultos, población Negra, Afrocolombiana, Raizal y Palenquera e Indígena)</t>
  </si>
  <si>
    <t>Lograr la certificación a 3.021 personas con discapacidad en el Distrito de Cartagena según Resolución 113 de 2020. (primera infancia, infancia, adolescencia, jóvenes y adultos, población Negra, Afrocolombiana, Raizal y Palenquera e Indígena)</t>
  </si>
  <si>
    <t>Servicio de certificación de discapacidad para las personas con discapacidad</t>
  </si>
  <si>
    <t>Atender y orientar a 2.500 usuarios de los servicios de salud pertenecientes a comunidad general y población vulnerable del Distrito de Cartagena.</t>
  </si>
  <si>
    <t>Número de Personas con discapacidad que reciben apoyo para su habilitación y/o rehabilitación funcional (primera infancia, infancia, adolescencia, jóvenes y adultos población Negra, Afrocolombiana, Raizal y Palenquera e Indígena).</t>
  </si>
  <si>
    <t>Atender a 400 personas con discapacidad mediante el suministro de Productos de Apoyo para su habilitación y/o rehabilitación funcional (  primera infancia, infancia, adolescencia, jóvenes y adultos, población Negra, Afrocolombiana, Raizal y Palenquera e Indígena).</t>
  </si>
  <si>
    <t>Documentos de lineamientos técnicos</t>
  </si>
  <si>
    <t>Impulsar la conformación y/o Renovación de 25 Asociaciones de Usuarios en Salud-ASODEUS en las Entidades Administradoras de Planes de Beneficios (EAPB) e Instituciones Prestadora de servicios en Salud-IPS del Distrito de Cartagena.</t>
  </si>
  <si>
    <t xml:space="preserve">Número de Estrategias Rehabilitación Basada en Comunidad-RBC </t>
  </si>
  <si>
    <t>Ejecutar 4 Estrategias de Rehabilitación Basada en Comunidad-RBC en el Distrito de Cartagena</t>
  </si>
  <si>
    <t>Servicio de gestión del riesgo para abordar condiciones crónicas prevalentes</t>
  </si>
  <si>
    <t>Gestionar la atención y orientación en deberes y derechos a 5.057 personas víctima del conflicto armado del Distrito de Cartagena.</t>
  </si>
  <si>
    <t xml:space="preserve">Número de Instituciones prestadoras de salud priorizadas que cuenten con servicios de atención materno - infantil en el Distrito de Cartagena con desarrollo de capacidades técnicas en protocolos, guías y estrategias de salud infantil. </t>
  </si>
  <si>
    <t>40
Fuente: Programa Salud Infantil (2019)</t>
  </si>
  <si>
    <t>Desarrollar anualmente las capacidades técnicas en protocolos, guías y estrategias de salud infantil en cuarenta (40) Instituciones prestadoras de salud priorizadas que cuenten con servicios de atención materno - infantil en el Distrito de Cartagena.</t>
  </si>
  <si>
    <t>Servicio de gestión del riesgo para enfermedades inmunoprevenibles</t>
  </si>
  <si>
    <t>Prevención y promoción de la salud Infantil en el Distrito de Cartagena de Indias</t>
  </si>
  <si>
    <t>Disminuir la morbilidad y mortalidad en niños y niñas menores de 5 años.</t>
  </si>
  <si>
    <t>Realizar desarrollo de capacidades técnicas y seguimiento a diez (10) Instituciones prestadoras de salud priorizadas en protocolos, guías y estrategias de salud infantil y organizar un (1) plan de capacitaciones dirigido al talento humano en salud de Instituciones Prestadoras de salud y Empresa Administradoras de Planes de Beneficios-EAPB.</t>
  </si>
  <si>
    <t>(1) plan de capacitaciones dirigido al talento humano en salud de Instituciones Prestadoras de salud y Empresa Administradoras de Planes de Beneficios-EAPB y Actas desarrollo de capacidades técnicas y seguimiento a diez (10) Instituciones prestadoras de salud priorizadas en protocolos, guías y estrategias de salud infantil</t>
  </si>
  <si>
    <t>Dirección Operativa de Salud Pública DADIS</t>
  </si>
  <si>
    <t xml:space="preserve">Lider Programa infancia ( e ) Maria Cristina Ricardo </t>
  </si>
  <si>
    <t>2.3.1905.0300.2020130010177</t>
  </si>
  <si>
    <t>Realizar desarrollo de capacidades técnicas y seguimiento a treinta (30) Instituciones prestadoras de salud priorizadas en protocolos, guías y estrategias de salud infantil.</t>
  </si>
  <si>
    <t>Actas desarrollo de capacidades técnicas y seguimiento a treinta (30) Instituciones prestadoras de salud priorizadas en protocolos, guías y estrategias de salud infantil.</t>
  </si>
  <si>
    <t>Realizar desarrollo de capacidades minimo  en Diez (10) Instituciones prestadoras de salud  publicas o privadas  para la implementacion de las Ruta atencion de Integrales (RIA) especificando las atenciones en los momentos de vida de primera infancia (nuevos estandares de crecimiento y escalas para valoraciaon del desarrollo infantil).</t>
  </si>
  <si>
    <t>Actas desarrollo de capacidades minimo  en Diez (10) Instituciones prestadoras de salud  publicas o privadas  para la implementacion de las Ruta atencion de Integrales (RIA) especificando las atenciones en los momentos de vida de primera infancia.</t>
  </si>
  <si>
    <t>Realizar desarrollo de capacidades minimo  en cinco (5)   Instituciones prestadoras de salud publicas o privadas que cuenten con atencion al parto y recien nacido  para la implementacion de las Ruta atencion de Integral (RIA) Materno -perinatal.</t>
  </si>
  <si>
    <t>Actas desarrollo de capacidades minimo  en cinco (5)   Instituciones prestadoras de salud publicas o privadas que cuenten con atencion al parto y recien nacido  para la implementacion de las Ruta atencion de Integral (RIA) Materno -perinatal.</t>
  </si>
  <si>
    <t>  Realizar acciones de Educación para la Salud mediante la implementación de dos (2) estrategias comunitarias que permitan  la adopción de prácticas claves para el cuidado de la salud infantil en el entorno hogar mediante la realizacion de  ciclos de capacitaciones en la estrategia Aiepi y cuidArte.</t>
  </si>
  <si>
    <t>Programa Salud ambiental</t>
  </si>
  <si>
    <t>Índice de Riesgo de Calidad del Agua (IRCA)</t>
  </si>
  <si>
    <t>Servicio de gestión del riesgo para abordar situaciones de salud relacionadas con condiciones ambientales (1905024)</t>
  </si>
  <si>
    <t>Control y Vigilancia de la calidad del agua para consumo humano y de diversión en el Distrito de  Cartagena de Indias</t>
  </si>
  <si>
    <t>Intervenir los riesgos de mortalidad y morbilidad a los que está expuesta la población del Distrito de Cartagena de Indias por consumo y uso de agua.</t>
  </si>
  <si>
    <t>Soporte de tomas de muestras de agua para vigilancia y diagnóstico  y  envió al Laboratorio para análisis físicos, químicos y microbiológicos en el distrito de Cartagena.</t>
  </si>
  <si>
    <t>febrero1 de 2023</t>
  </si>
  <si>
    <t>Profesional Especializado a cargo de programa de Salud ambiental Wilson Ortega Hernandez</t>
  </si>
  <si>
    <t xml:space="preserve"> SGP SALUD PUBLICA </t>
  </si>
  <si>
    <t>2.3.1905.0300.2020130010169</t>
  </si>
  <si>
    <t>Número de actividades de Educación sobre Saneamiento Básico Ambiental, Entornos Saludables y Agua   a la población de las 15 Unidades Comuneras y zona rural e insular</t>
  </si>
  <si>
    <t xml:space="preserve">Realizar anualmente 48 actividades de Educación sobre Saneamiento Básico Ambiental, Entornos saludables y Agua a la población de las 15 Unidades Comuneras y zona rural e insular </t>
  </si>
  <si>
    <t>Servicio de educación informal en temas de salud pública (1905019)</t>
  </si>
  <si>
    <t>Actas de visitas de Inspección, Vigilancia y Control sanitario (IVCS) en piscinas del Distrito de Cartagena.</t>
  </si>
  <si>
    <t>Realizar una (1) actualización anual del Mapa de riesgo de calidad del agua para consumo humano.</t>
  </si>
  <si>
    <t xml:space="preserve">Mapa de riesgo de calidad del agua para consumo humano   actualizado anual. </t>
  </si>
  <si>
    <t>Necesidad de contratación entregada, CDP,Contrato,  RP, acta de inicio y concertación, evaluaciones y certitificación de cumplimiento e Informes parciales o final segun aplique (Para soportar, se
anexa enlace web Secop II ) de 54 acciones de educación y comunicación para la salud sobre Saneamiento Básico Ambiental, Entornos saludables y Agua a la comunidad de la zona rural continental e insular priorizadas en el  entorno educativo del distrito de Cartagena.</t>
  </si>
  <si>
    <t>Número de establecimientos abiertos priorizados al público de Interés Sanitarios diferentes a expendio de alimentos y medicamentos Vigilados y Controlados con concepto favorable anualmente</t>
  </si>
  <si>
    <t>8000
Fuente: Programa de Salud Ambiental (2019)</t>
  </si>
  <si>
    <t>Lograr que 7.600 (95%) establecimientos abiertos priorizados al público de Interés Sanitarios  diferentes a expendio de alimentos y medicamentos Vigilados y Controlados con concepto favorable anualmente</t>
  </si>
  <si>
    <t>Servicio de gestión del riesgo para abordar situaciones de salud relacionadas con condiciones ambientales</t>
  </si>
  <si>
    <t>Saneamiento en seguridad sanitaria del ambiente Cartagena de Indias</t>
  </si>
  <si>
    <t>Intervenir los riesgos de mortalidad y morbilidad a los que está expuesta la población del Distrito de Cartagena de Indias ocasionada por Factores de Riesgo Ambiental.</t>
  </si>
  <si>
    <t>Realizar inspección higiénico sanitaria y vigilancia epidemiológica de 6.000 Aeronaves o Motonaves y hacer seguimiento a los Eventos en salud Pública de Interés Sanitario</t>
  </si>
  <si>
    <t>Actas y registros de inspección higiénico sanitaria y vigilancia epidemiológica de 6.000 Aeronaves o Motonaves y hacer seguimiento a los Eventos en salud Pública de Interés Sanitario</t>
  </si>
  <si>
    <t>Profesional Especializado a cargo de programa de Salud ambiental Wilson Ortega H</t>
  </si>
  <si>
    <t>Saneamiento en seguridad sanitaria del ambiente  Cartagena de Indias</t>
  </si>
  <si>
    <t>2.3.1905.0300.2020130010175</t>
  </si>
  <si>
    <t>Actas y registros de Inspección, Vigilancia y Control Sanitario (IVCS) a 450 objetos o establecimientos especiales</t>
  </si>
  <si>
    <t>Implementar y desarrollar una  herramienta tecnológica como apoyo actividades de Sistematización de la información generada por las actividades de Inspección, Vigilancia y Control sanitario.</t>
  </si>
  <si>
    <t xml:space="preserve"> Herramienta tecnológica como apoyo actividades de Sistematización de la información generada por las actividades de Inspección, Vigilancia y Control sanitario implementada.</t>
  </si>
  <si>
    <t>Necesidad de contratación entregada, CDP,Contrato,  RP, acta de inicio y concertación, evaluaciones y certitificación de cumplimiento e Informes parciales o final segun aplique (Para soportar, se
anexa enlace web Secop II ) de de cumplimiento e Informes de treinta y seis (36) acciones de educación y comunicación en salud a la comunidad sobre uso y manejo adecuado de productos y/o sustancias químicas, calidad del aire, cambio climático y estrategia de movilidad saludable, segura y sostenible en corregimientos continentales y/o insulares priorizados del distrito de Cartagena que contribuyan a la promoción de la salud y prevención de enfermedades por factores de riesgo ambiental (Contaminación ambiental y atmosférica) en el entorno educativo</t>
  </si>
  <si>
    <t>Acta de recibido de Equipos e insumos para acciones de vigilancia y control del ruido</t>
  </si>
  <si>
    <t>Mortalidad por rabia humana</t>
  </si>
  <si>
    <t>0
Fuente: Programa de Salud Ambiental (2019)</t>
  </si>
  <si>
    <t>Mantener la rabia humana en cero (0)</t>
  </si>
  <si>
    <t>Servicio de promoción de la salud y prevención de riesgos asociados
a condiciones no transmisibles</t>
  </si>
  <si>
    <t>Prevención y promoción de la zoonosis en el Distrito de  Cartagena de Indias</t>
  </si>
  <si>
    <t>Disminuir la mortalidad y morbilidad por Enfermedades Zoonóticas en la población del distrito de Cartagena</t>
  </si>
  <si>
    <t>2.3.1905.0300.2020130010150</t>
  </si>
  <si>
    <t>11-CONTRATOS INTERADMINISTRATIVOS</t>
  </si>
  <si>
    <t>Cobertura útil de vacunación contra la rabia en población de caninos y felinos</t>
  </si>
  <si>
    <t>90%
Fuente: Programa de Salud Ambiental (2019)</t>
  </si>
  <si>
    <t>Mantener anualmente coberturas de vacunación de 90% contra la rabia en población de caninos y felinos</t>
  </si>
  <si>
    <t xml:space="preserve"> Servicio de gestión del riesgo para enfermedades emergentes, reemergentes y desatendidas </t>
  </si>
  <si>
    <t>Realizar aplicación regular de vacunas antirrábicas en  perros y gatos, casa a casa  a 90.0000 animales en el Distrito de Cartagena.</t>
  </si>
  <si>
    <t>Registros de aplicación regular de vacunas antirrábicas en  perros y gatos, casa a casa  a 90.0000 animales en el Distrito de Cartagena.</t>
  </si>
  <si>
    <t>Observar y controlar técnicamente el 100% de caninos relacionados con agresión o contacto con humanos</t>
  </si>
  <si>
    <t xml:space="preserve">Registros de Observacion y  control  al 100% de caninos relacionados con agresión o contacto con humanos que requieran según criterio del programa Zoonosis. </t>
  </si>
  <si>
    <t>Realizar acciones  de inspección, vigilancia y control sanitario a 72 establecimientos veterinarios y afines, quejas sanitarias y eventos de zoonosis.</t>
  </si>
  <si>
    <t>Actas acciones de inspección, vigilancia y control sanitario a 72 establecimientos veterinarios y afines, quejas sanitarias y eventos de zoonosis.</t>
  </si>
  <si>
    <t>Realizar el 100% de acciones colectivas y movilización social  programadas  dirigidas a la comunidad capaces de impactar sobre sus conductas de riesgo y la implementación de la política de tenencia Responsable de animales de compañía y de producción.</t>
  </si>
  <si>
    <t>Necesidad de contratación entregada, CDP,Contrato,  RP, acta de inicio y concertación, evaluaciones y certitificación de cumplimiento e Informes parciales o final segun aplique (Para soportar, se
anexa enlace web Secop II ) de acciones colectivas y movilización social  programadas  dirigidas a la comunidad capaces de impactar sobre sus conductas de riesgo y la implementación de la política de tenencia Responsable de animales de compañía y de producción.</t>
  </si>
  <si>
    <t xml:space="preserve">Realizar acciones para el control de Focos de Leptospirosis en el 100% de los eventos presentados/notificados por vigilancia epidemiológica  en el Distrito de Cartagena.  </t>
  </si>
  <si>
    <t>Programa: Vida saludable y condiciones no transmisibles</t>
  </si>
  <si>
    <t>Fortalecimiento de vida saludable y atención de condiciones crónicas no transmisibles en el Distrito de  Cartagena de Indias</t>
  </si>
  <si>
    <t>Disminuir las tasas de morbimortalidad por enfermedades circulatorias y neoplasicas en la poblacion del distrito de cartagena</t>
  </si>
  <si>
    <t>Claudia Vasquez Cabeza Lider programa ECNT</t>
  </si>
  <si>
    <t>2.3.1905.0300.2020130010130</t>
  </si>
  <si>
    <t>Servicio de gestión del riesgo para enfermedades emergentes, reemergentes y desatendidas</t>
  </si>
  <si>
    <t>Diseñar una estrategia de información para promover la detección temprana del cáncer infantil u otro cáncer</t>
  </si>
  <si>
    <t>21-CONVENIO INTERADMINISTRATIVO</t>
  </si>
  <si>
    <t>· Contratos
· Informes de actividades
(Para soportar este numeral, se
anexa enlace web Secop II de cada uno de los procesos
contractuales realizados en la vigencia
2023.</t>
  </si>
  <si>
    <t>Realizar un desarrollo de capacidades a los profesionales de la salud 78 (EAPB E  IPS) del Distrito de Cartagena en detección temprana de alteraciones en población adolescente, adulto joven y del adulto mayor en la ruta de promoción y mantenimiento de la salud con énfasis en patologías cardiometabolicas y apoyar al proceso de adopción para implementar la estrategia conoce tu riesgo peso saludable en el entorno educativo, comunitario, institucional y laboral.</t>
  </si>
  <si>
    <t>Fortalecimiento a 11  Redes de apoyo social y comunitario con incorporación y participación en rutas de atención en salud y desarrollo de capacidades alrededor del cuidado y los derechos en salud de los eventos crónicos articulando con la oferta  definida en el territorio y con las asociaciones de migrantes o venezolanos establecidas en el territorio.</t>
  </si>
  <si>
    <t>Prevención y Control de las Alteraciones de la Salud Oral  Cartagena de Indias</t>
  </si>
  <si>
    <t xml:space="preserve">Mejorar la atención integral en salud bucal de la población infantil del Distrito de Cartagena de Indias </t>
  </si>
  <si>
    <t>2.3.1905.0300.2020130010144</t>
  </si>
  <si>
    <t xml:space="preserve"> Servicio de educación informal en temas de salud pública</t>
  </si>
  <si>
    <t>Implementar un proceso de educación y capacitación en salud bucal, en entornos virtuales y de TV, para la construcción de conocimientos y aprendizaje orientado a padres y cuidadores de niños menores de cinco años, adolescencia y juventud  sobre factores protectores para la salud bucal e identificar el riesgo en salud de los integrantes de los núcleos familiares</t>
  </si>
  <si>
    <t>Prevención y Control de las Alteraciones de la Salud Visual  Cartagena de Indias</t>
  </si>
  <si>
    <t xml:space="preserve">Mejorar la atención integral en salud visual  de la población infantil del Distrito de Cartagena de Indias </t>
  </si>
  <si>
    <t>2.3.1905.0300.2020130010145</t>
  </si>
  <si>
    <t xml:space="preserve">Diseñar,implemetar y evaluar una estrategia de informacion para la  salud, dirigida a la poblacion en general, para   orientar, advertir, anunciar o recomendar   sobre la promocion de la salud visual, con una entidad especializada en desarrollo de estrategias publicitarias  y que cuente con  el recurso tecnologico. </t>
  </si>
  <si>
    <t>Servicio de educación informal en temas de salud pública</t>
  </si>
  <si>
    <t>Prevención y Control de Salud Auditiva  Cartagena de Indias</t>
  </si>
  <si>
    <t>Mejorar la atención integral en salud auditiva de la población infantil del Distrito de Cartagena de Indias</t>
  </si>
  <si>
    <t xml:space="preserve">Realizar una  (1) estrategia de educacion y comunicación en salud   sobre la promoción de la salud auditiva y comunicativa según los lineamientos en el entorno comunitario </t>
  </si>
  <si>
    <t>2.3.1905.0300.2020130010146</t>
  </si>
  <si>
    <t>Programa: Convivencia social y salud mental</t>
  </si>
  <si>
    <t>Política Nacional de Salud Mental y Política Integral para la prevención y atención del consumo de sustancias psicoactivas, adoptada,  adaptada e implementada</t>
  </si>
  <si>
    <t>Adoptar, adaptar e implementar la Política Nacional de Salud Mental y Política Integral para la prevención y atención del consumo de sustancias psicoactivassegún el contexto Distrital.</t>
  </si>
  <si>
    <t>Servicio de gestión del riesgo en temas de trastornos mentales</t>
  </si>
  <si>
    <t>Prevención en Salud Mental en el Distrito de Cartagena de Indias</t>
  </si>
  <si>
    <t xml:space="preserve">Contribuir a la gestión integral de los riesgos asociados a la salud mental y la convivencia social para la disminución de los problemas y trastornos mentales en el Distrito de Cartagena de Indias. </t>
  </si>
  <si>
    <t>Implementar en un 100% segunda fase de la Politica Nacional de Salud Mental 2018 y la Politica Integral para la prevención y atención del consumo de sustancias psicoactivas 2019, en el Distrito de Cartagena.</t>
  </si>
  <si>
    <t>· Plan de trabajo política
· Cronograma de actividades.
· Caracterizaciones.
· Contratos suscritos para el
cumplimiento del entregable (cuando
aplique).
· Avances en el plan de trabajo.
· Producto final en caso de haberse
terminado.</t>
  </si>
  <si>
    <t>Lider de programa salud mental Cesar Gavalo Herrera</t>
  </si>
  <si>
    <t>Prevención en Salud Mental en el Distrito de  Cartagena de Indias</t>
  </si>
  <si>
    <t>2.3.1905.0300.2020130010166</t>
  </si>
  <si>
    <t>12-CONTRATO DE PRESTACION DE SERVICIOS Y 11-CONTRATOS INTERADMINISTRATIVOS</t>
  </si>
  <si>
    <t>Porcentaje de los casos de intento de suicidio atendidos en el Distrito, notificado al SIVIGILA.</t>
  </si>
  <si>
    <t>100%
Fuente: SIVIGILA (2019)</t>
  </si>
  <si>
    <t>Realizar seguimiento anual al 100% de los casos de intento de suicidio atendidos en el Distrito, notificado al SIVIGILA.</t>
  </si>
  <si>
    <t xml:space="preserve"> Servicio de atención en salud pública en situaciones de emergencias y desastres
</t>
  </si>
  <si>
    <t xml:space="preserve">· Contrato de prestación de servicios
(Para soportar este numeral, se
deberán anexar todos los links de
Secop II de cada uno de los procesos
contractuales realizados en la vigencia
2023  y anexar Informes de actividades acompañamiento técnico  a  EAPB para el  seguimiento al 100% de los casos de conducta suicida notificados al SIVIGILA </t>
  </si>
  <si>
    <t>4
Fuente: Programa Salud mental (2019)</t>
  </si>
  <si>
    <t>Servicio de gestión territorial para atención en salud -pandemias- a población afectada por emergencias o desastres</t>
  </si>
  <si>
    <t>Realizar acompañamiento técnico al 100% de IPS de Salud Mental habilitadas en el Distrito, para el desarrollo de capacidades en los derechos de las personas en el ámbito de la salud mental.</t>
  </si>
  <si>
    <t>· Contrato de prestación de servicios
(Para soportar este numeral, se
deberán anexar todos los links de
Secop II de cada uno de los procesos
contractuales realizados en la vigencia
2023  y anexar Informes de actividades acompañamiento técnico al 100% de IPS de Salud Mental habilitadas en el Distrito, para el desarrollo de capacidades en los derechos de las personas en el ámbito de la salud mental.</t>
  </si>
  <si>
    <t>100%
Fuente: Programa Salud mental (2019)</t>
  </si>
  <si>
    <t>Realizar anualmente acompañamiento técnico para el desarrollo de capacidades en la atención integral del consumo de sustancias psicoactivas y los problemas y trastornos mentales, al 100% de las EAPB e IPS de salud mental habilitadas en el Distrito</t>
  </si>
  <si>
    <t>Servicio de gestión del riesgo en temas de consumo de sustancias psicoactiva</t>
  </si>
  <si>
    <t>Implementar estrategia de Centro de Escucha Comunitario Virtual - CECV en el Distrito de Cartagena.</t>
  </si>
  <si>
    <t xml:space="preserve"> 11-CONTRATOS INTERADMINISTRATIVOS</t>
  </si>
  <si>
    <t>Programa Nutrición e inocuidad de alimentos</t>
  </si>
  <si>
    <t>Número de IPS y EAPB  con desarrollo de  capacidades en estrategia IAMI y Consejería en Lactancia materna</t>
  </si>
  <si>
    <t>40
Fuente: Programa de Nutrición (2019)</t>
  </si>
  <si>
    <t xml:space="preserve"> Mantener el Desarrollo de capacidades a 40 IPS y EAPB en estrategia IAMI y Consejería en Lactancia. </t>
  </si>
  <si>
    <t>Servicio de gestión del riesgo para temas de consumo, aprovechamiento biológico, calidad e inocuidad de los alimentos</t>
  </si>
  <si>
    <t>Fortalecimiento de la nutrición, consumo y aprovechamiento de alimentos de la población del Distrito de  Cartagena de Indias</t>
  </si>
  <si>
    <t>Reducir los casos de malnutrición en la población infantil del Distrito de Cartagena de Indias</t>
  </si>
  <si>
    <t>Realizar desarrollo de capacidades a 40 IPS y EAPB en estrategia IAMI y Consejería en Lactancia.</t>
  </si>
  <si>
    <t>2.3.1905.0300.2020130010072</t>
  </si>
  <si>
    <t>Número de  CDI y Hogares infantiles  con desarrollo de  capacidades en Guías Alimentarias basadas en Alimentos GABAS.</t>
  </si>
  <si>
    <t>120
Fuente: Programa de Nutrición (2019)</t>
  </si>
  <si>
    <t>Desarrollar capacidades a 80 CDI y 40 Hogares infantiles en Guías Alimentarias basadas en Alimentos GABAS.</t>
  </si>
  <si>
    <t xml:space="preserve"> Contrato de prestación de servicios
(Para soportar este numeral, se
deberán anexar todos los links de
Secop II de cada uno de los procesos
contractuales realizados en la vigencia
2023  y anexar Informes de actividades </t>
  </si>
  <si>
    <t>Número de entornos escolares alimentarios saludables, para niñas, niños y adolescentes.</t>
  </si>
  <si>
    <t>Implementar entornos  escolares alimentarios saludables en el distrito en las 105 Instituciones Educativas Oficiales de Cartagena.</t>
  </si>
  <si>
    <t xml:space="preserve"> Servicio de promoción de la salud y prevención de riesgos asociados a condiciones no transmisible</t>
  </si>
  <si>
    <t>Tasa de Desnutrición global (bajo peso para la edad) en menores de 5 años (hombres y mujeres)</t>
  </si>
  <si>
    <t>5,4
Fuente: Programa de Nutrición (2019)</t>
  </si>
  <si>
    <t>Mantener por debajo de 5,4 la tasa de desnutrición en menores de 5 años (hombres y mujeres)</t>
  </si>
  <si>
    <t>Servicio de gestión del riesgo para abordar condiciones crónicas prevalente</t>
  </si>
  <si>
    <t>Desarrollar  capacidades a talento humano de cuarenta (40) instituciones educativas priorizadas sobre implementación de guías alimentarias establecidas a nivel nacional</t>
  </si>
  <si>
    <t>Número de establecimientos de alimentos priorizados y vigilados</t>
  </si>
  <si>
    <t>3000
Fuente: Programa IVC alimento (2019)</t>
  </si>
  <si>
    <t>Vigilar anualmente 3.000 establecimientos de alimentos priorizados en el Distrito Cartagena</t>
  </si>
  <si>
    <t xml:space="preserve"> Servicio de inspección, vigilancia y control
</t>
  </si>
  <si>
    <t>Control y vigilancia de Alimentos en el Distrito de   Cartagena de Indias</t>
  </si>
  <si>
    <t>Disminuir el riesgo de enfermar y/o morir por el consumo de alimentos y bebidas alcohólicas.</t>
  </si>
  <si>
    <t>Realizar visitas de IVC a 2.600 establecimientos de alimentos, expendios de alimentos en la via publica y establecimientos de bebidas alcoholicas  del Distrito de Cartagena, priorizados por el  enfoque de riesgo.</t>
  </si>
  <si>
    <t>2.3.1903.0300.2020130010158</t>
  </si>
  <si>
    <t xml:space="preserve">Realizar acciones de IVC a 350 vehículos transportadores de alimentos. </t>
  </si>
  <si>
    <t>Enero 1 de 2024</t>
  </si>
  <si>
    <t>Intervenir a 50 establecimientos expendedores y comercializadores de carnes en el marco del Plan de carnes para el Distrito, priorizados por el  enfoque de riesgo</t>
  </si>
  <si>
    <t>Realizar 100 toma de muestras de alimentos de alto riesgo en salud pública disponbiles en el Distrito</t>
  </si>
  <si>
    <t>Documentar el 100% de acciones de IVC de alimentos realizadas por el equipo de trabajo para mantener actualizado el sistema de información sanitario de alimentos</t>
  </si>
  <si>
    <t xml:space="preserve">Intervenir 1000 establecimientos de alimentos, bebidas alcohólicas,  puestos de ventas de alimentos de la vía pública y en puntos de entrada nacional, con acciones de aseguramiento de la cadena productiva sobre la normatividad sanitaria vigente. </t>
  </si>
  <si>
    <t xml:space="preserve"> Realizar 10 cursos de manipulación higiénica de alimentos a ventas de alimentos a puntos de venta de la vía pública y otros priorizados.</t>
  </si>
  <si>
    <t>Diseñar, ejecutar y evaluar una campaña publicitaria de medios masivos de comunicación para prevención de Enfermedades Transmitidas por Alimentos e Intoxicaciones por bebidas alcohólicas dirigida a la población del Distrito</t>
  </si>
  <si>
    <t>Necesidad de contratación entregada, CDP,Contrato,  RP, acta de inicio y concertación, evaluaciones y certitificación de cumplimiento e Informes parciales o final segun aplique (Para soportar, se
anexa enlace web Secop II ) de Diseñar, ejecutar y evaluar una campaña publicitaria de medios masivos de comunicación para prevención de Enfermedades Transmitidas por Alimentos e Intoxicaciones por bebidas alcohólicas dirigida a la población del Distrito</t>
  </si>
  <si>
    <t>Número de EAPB, su red prestadora y usuarios fortalecidos en acciones encaminadas a disminuir la mortalidad materna.</t>
  </si>
  <si>
    <t>20
Fuente: Programa SSR (2019)</t>
  </si>
  <si>
    <t> Ejecutar anualmente acciones encaminadas a disminuir la mortalidad materna con el fortalecimiento en las 20 EAPB, su red prestadora y usuarios</t>
  </si>
  <si>
    <t xml:space="preserve"> Servicio de gestión del riesgo en temas de salud sexual y reproductiva</t>
  </si>
  <si>
    <t>Prevención De la mortalidad materna y perinatal  Cartagena de Indias</t>
  </si>
  <si>
    <t>Disminuir la morbimortalidad materna y perinatal en el Distrito de Cartagena</t>
  </si>
  <si>
    <t xml:space="preserve">Claudia Velásquez Aguas Líder de Programa SSR </t>
  </si>
  <si>
    <t>2.3.1905.0300.2020130010070</t>
  </si>
  <si>
    <t>Programa Sexualidad, derechos sexuales y reproductivos</t>
  </si>
  <si>
    <t>Mejorar la calidad de la Atención de la gestante, fortaleciendo el desarrollo de capacidades en la Estrategia de Maternidad Segura a 150 médicos</t>
  </si>
  <si>
    <t>Desarrollar una estrategia de información y educación en salud, en el entorno comunitario, a 677 mujeres gestantes para promoción del ingreso temprano al control prenatal y la importancia de éste</t>
  </si>
  <si>
    <t>Necesidad de contratación entregada, CDP,Contrato,  RP, acta de inicio y concertación, evaluaciones y certitificación de cumplimiento e Informes parciales o final segun aplique (Para soportar, se
anexa enlace web Secop II ) de Desarrollar una estrategia de información y educación en salud, en el entorno comunitario, a 677 mujeres gestantes para promoción del ingreso temprano al control prenatal y la importancia de éste</t>
  </si>
  <si>
    <t xml:space="preserve">Desarrollar capacidades en la estrategia de parto  humanizado al  100% de las IPS de Atención del parto del distrito de Cartagena </t>
  </si>
  <si>
    <t>Tasa de Fecundidad 10 a 14 años</t>
  </si>
  <si>
    <t>3,63%
Fuente: Ministerio de Salud  y Protección Social</t>
  </si>
  <si>
    <t>Disminuir 0,87x1000 la Tasa de Fecundidad especifica en adolescentes de 10 a 14 años</t>
  </si>
  <si>
    <t>Servicio de gestión del riesgo en temas de salud sexual y reproductiva (1905021)</t>
  </si>
  <si>
    <t>Mejoramiento de la salud sexual y reproductiva de los y las cartageneras en el Distrito de  Cartagena de Indias</t>
  </si>
  <si>
    <t xml:space="preserve">Reducir las tasas de morbilidad y mortalidad relacionada con la sexualidad y la reproducción en la población del Distrito de Cartagena de Indias.
</t>
  </si>
  <si>
    <t>Generar herramientas para el  conocimiento y aprendizaje a 590 adolescentes vinculados a siete (7) instituciones educativa Públicas del Distrito de Cartagena priorizadas  para  prevención de embarazos en adolescentes y fortalecimiento de la toma de decisiones</t>
  </si>
  <si>
    <t>Dirección Operativa de Salud ública</t>
  </si>
  <si>
    <t>2.3.1905.0300.2020130010069</t>
  </si>
  <si>
    <t>Tasa de Fecundidad 15 a 19 años</t>
  </si>
  <si>
    <t>72,87%
Fuente: Ministerio de Salud  y Protección Social</t>
  </si>
  <si>
    <t>Disminuir 47,60x1000 la Tasa de Fecundidad especifica en adolescentes de 15 a 19 años</t>
  </si>
  <si>
    <t xml:space="preserve">Realizar una  estrategia de información para la salud  para romociòn de los derechos sexuales y reproductivos, prevención del embarazo en la Adolescencia y violencias de gènero </t>
  </si>
  <si>
    <t xml:space="preserve">Necesidad de contratación entregada, CDP,Contrato,  RP, acta de inicio y concertación, evaluaciones y certitificación de cumplimiento e Informes parciales o final segun aplique (Para soportar, se
anexa enlace web Secop II ) de Realizar una  estrategia de información para la salud  para romociòn de los derechos sexuales y reproductivos, prevención del embarazo en la Adolescencia y violencias de gènero </t>
  </si>
  <si>
    <t>Número de  EAPB, su red prestadora vigilada y monitoreada en la aplicación de la estrategia de prevención de embarazo en adolescentes.</t>
  </si>
  <si>
    <t>70
Fuente: Programa SSR (2019)</t>
  </si>
  <si>
    <t xml:space="preserve"> Vigilar y monitorear anualmente las capacidades de 20 EAPB, su red prestadora y 50 instituciones prestadoras de salud a través del desarrollo de una estrategia de prevención de embarazo en adolescentes.</t>
  </si>
  <si>
    <t>Servicio de suministro de insumos para el manejo de eventos de interés en salud pública (1905029)</t>
  </si>
  <si>
    <t>Desarrollar 50 actividades de Información  en salud  para la promoción  de los derechos, sexuales y derechos reproductivos  y  prevención del embarazo en adolescentes en el entorno educativo</t>
  </si>
  <si>
    <t>Número de EAPB, su red prestadora y usuarios fortalecidas en acciones encaminadas a erradicar la transmisión materno –perinatal de VIH-Sífilis y hepatitis B y C</t>
  </si>
  <si>
    <t>20
Fuente: Programa SSR (2019)</t>
  </si>
  <si>
    <t> Realizar acciones encaminadas a erradicar la transmisión materno –perinatal de VIH-Sífilis y hepatitis B y C con el fortalecimiento en las 20 EAPB, su red prestadora y usuarios.</t>
  </si>
  <si>
    <t>Servicio de gestión del riesgo para abordar condiciones crónicas prevalentes (1905023)</t>
  </si>
  <si>
    <t xml:space="preserve">Desarrollar capacidades  al recurso  humano del 100% de las EAPB   y su red prestadora  en la estrategia de prevencion de embarazo en adolescentes y facilitar la implementación de la RIA de adolescentes y jóvenes en el Distrito de Cartagena. </t>
  </si>
  <si>
    <t>Tasa de Transmisión materno infantil del VIH/Sífilis, sobre el número de niños expuestos</t>
  </si>
  <si>
    <t>0%
Fuente: ASIS (2018)</t>
  </si>
  <si>
    <t>Registrar Tasa de Transmisión materno infantil del VIH/Sífilis, entre 0% y el 2% (sobre el número de niños expuestos )</t>
  </si>
  <si>
    <t>Servicio de gestión del riesgo para enfermedades inmunoprevenibles (1905027)</t>
  </si>
  <si>
    <t>Número de estrategia intersectorial para promoción de los derechos sexuales y reproductivos implementada.</t>
  </si>
  <si>
    <t>Implementar (1) una estrategia intersectorial para promoción de los derechos sexuales y reproductivos y la adopción e implementación de las Rutas Integrales de atención en Salud Sexual y Reproductiva.</t>
  </si>
  <si>
    <t>Documentos de planeación (1905015)</t>
  </si>
  <si>
    <t>Número de EAPB, su red prestadora y usuarios fortalecidas en acciones encaminadas a mejorar la Atención de las Víctimas de Violencia Basada en Género</t>
  </si>
  <si>
    <t>Realizar acciones encaminadas a mejorar las competencias del personal de salud en la Atención Integral en Salud a Víctimas de Violencia de Género en 20 EAPB</t>
  </si>
  <si>
    <t>Documentos de lineamientos técnicos (1905014)</t>
  </si>
  <si>
    <t>Desarrollar una estrategia intersectorial para  tamizaje en VIH en el marco del Plan de Salud Pública de Intervenciones Colectivas – PIC a personas de la población vulnerable (Hombres que tienen relaciones sexuales con hombres - HSH y Trabajo Sexual) en el entorno comunitario.</t>
  </si>
  <si>
    <t>Realizar anualmente 1 movilización social alrededor del apoyo a la garantía y restablecimiento de los derechos en salud a las personas victima de violencia de género</t>
  </si>
  <si>
    <t xml:space="preserve">1 Movilización anual
Fuente: Archivos de la Dimensión de la Sexualidad </t>
  </si>
  <si>
    <t>1 movilización social anual alrededor del apoyo a la garantía y restablecimiento de los derechos en salud a las personas victima de violencia de género</t>
  </si>
  <si>
    <t>Desarrollar capacidades al 100% de las EAPB  y su red prestadora  en la estrategia de promoción de los derechos sexuales y reproductivos, línea estratégica de ITS - VIH/SIDA, Sífilis gestacional, congénita y adquirida, y Hepatitis B y C</t>
  </si>
  <si>
    <t>Mujeres formadas para la Promoción de sus derechos y la igualdad de género</t>
  </si>
  <si>
    <t xml:space="preserve">0
Fuente: Archivos de la Dimensión de la Sexualidad </t>
  </si>
  <si>
    <t>2.000 Mujeres formadas para la Promoción de sus derechos Sexuales y Reproductivos  y la igualdad de género</t>
  </si>
  <si>
    <t>Realizar una movilización social  para  promoción de los derechos sexuales y reproductivos y la prevención de ITS/VIH/SIDA en Poblaciones vulnerables</t>
  </si>
  <si>
    <t>Desarrollar capacidades  al recurso  humano del 100% de las EAPB  y su red prestadora  en Atención Integral en Salud a víctimas de violencia de género y sexual así como el desarrollo de procesos de coordinación intersectorial  en las diferentes instituciones  que conforman  el  Comité Interinstitucional Consultivo  para prevención de violencias de genero y sexual  del Disrito de Cartagena de Indias</t>
  </si>
  <si>
    <t>Generar herramientas para el conocimiento y aprendizaje a  1000 mujeres y población en general para promoción de los derechos sexuales  reproductivos y la igualdad  de género, prevención de violencia de género, prevención VIH y las hepatitis</t>
  </si>
  <si>
    <t>Programa: Vida saludable y enfermedades transmisibles</t>
  </si>
  <si>
    <t>Número de niños y niñas menores de un año vacunados con todos los biológicos del esquema de acuerdo a la edad.</t>
  </si>
  <si>
    <t>16575
Fuente: Sistema de Información PAI (2019)</t>
  </si>
  <si>
    <t>Vacunar anualmente a 17.600 niños y niñas menores de un año con todos los biológicos del esquema de acuerdo a la edad.</t>
  </si>
  <si>
    <t xml:space="preserve"> Servicio de gestión del riesgo para enfermedades inmunoprevenibles</t>
  </si>
  <si>
    <t>Prevención y Control de las Enfermedades Inmunoprevenibles en el Distrito de  Cartagena de Indias</t>
  </si>
  <si>
    <t>Realizar análisis, seguimiento y evaluación al componente de Sistema de Información a 70 instituciones que prestan el servicio de vacunación y 15 EAPB acorde a los lineamientos  nacionales del PAI y normatividad vigente en el marco de la gestión del conocimiento</t>
  </si>
  <si>
    <t>Líder de Programa PAI Edelia Pajaro</t>
  </si>
  <si>
    <t>2.3.1905.0300.2020130010124</t>
  </si>
  <si>
    <t>Número de niños y niñas de un año vacunados con todos los biológicos del esquema de acuerdo a la edad.</t>
  </si>
  <si>
    <t>17082
Fuente: Sistema de Información PAI (2019)</t>
  </si>
  <si>
    <t>Vacunar anualmente a 17.700 niños y niñas de un año con todos los biológicos del esquema de acuerdo con la edad.</t>
  </si>
  <si>
    <t>Cuartos fríos con mantenimiento</t>
  </si>
  <si>
    <t>Realizar 24 acciones  de coordinación  Intersectorial  y Desarrollo de Capacidades orientadas al posicionamiento del PAI que propendan por el logro de  cobertura útil de vacunación</t>
  </si>
  <si>
    <t>Número de IPS que prestan el servicio de vacunación con desarrollo de capacidades al recurso humano asistencial en salud en la normatividad, planes y estrategias del PAI</t>
  </si>
  <si>
    <t>70
Fuente: Sistema de Información PAI (2019)</t>
  </si>
  <si>
    <t xml:space="preserve">Desarrollar capacidades del recurso humano asistencial en salud en la normatividad, planes y estrategias del PAI a  70 IPS que prestan el servicio de vacunación. </t>
  </si>
  <si>
    <t xml:space="preserve">Diseñar, ejecutar y evaluar el impacto de una estrategia de acciones colectivas con el desarrollo de acciones de información en salud, de educación y comunicación para la salud orientadas a la  construcción del conocimiento, el aprendizaje  y fortalecimiento de las capacidades de las personas, la familia, la comunidad y las organizaciones que promueva la importancia de vacunar oportunamente a la población objeto del Programa Ampliado de Inmunizaciones.
</t>
  </si>
  <si>
    <t>Realizar acciones del componente de cadena de frío y gestión de insumos a 70 IPS de acuerdo con las normas técnico administrativas del PAI, para garantizar la protección y calidad de biológicos especificadas en el manual PAI vigente y lineamientos nacionales emitidos por el MSPS.</t>
  </si>
  <si>
    <t>Realizar desarrollo de capacidades 70  Instituciones Prestadoras de Servicio de vacunacion  y 15 EAPB  que  contribuyan a la gestion tecnica, administrativa y operativa para el logro de cobertura útil del programa acorde a los lineamientos nacionales y normatividad vigente.</t>
  </si>
  <si>
    <t>Tasa de Letalidad por Dengue</t>
  </si>
  <si>
    <t>Disminuir la Tasa de Letalidad por Dengue a menos del 5%</t>
  </si>
  <si>
    <t>Prevención, promoción , vigilancia y control de enfermedades de transmision vectorial en el Distrito de Cartagena de Indias</t>
  </si>
  <si>
    <t>Disminuir riesgo de enfermar o morir por eventos en salud asociados a la transmisión vectorial en el distrito de Cartagena</t>
  </si>
  <si>
    <t>Adoptar, implementar y evaluar los seis (6) componentes de la estrategia EGI para la Inspección, Vigilancia y Control de las ETV</t>
  </si>
  <si>
    <t>febrero 1 de 2023</t>
  </si>
  <si>
    <t>Profesional Especializado a cargo de programa de Salud ambiental Wilson Ortega Hernández</t>
  </si>
  <si>
    <t>2.3.1905.0300.2020130010164</t>
  </si>
  <si>
    <t>Porcentaje de implementación de la Estrategia de Gestión Integrada (EGI) para la vigilancia, promoción de la salud, prevención de la enfermedad y control de la ETV</t>
  </si>
  <si>
    <t>70%
Fuente: Sistema de Información PAI (2019)</t>
  </si>
  <si>
    <t xml:space="preserve">Implementar al 100% de sus componentes la Estrategia de Gestión Integrada (EGI) para la vigilancia,  promoción de la salud prevención de la enfermedad y control de la ETV. </t>
  </si>
  <si>
    <t xml:space="preserve"> Servicio de gestión del riesgo para abordar situaciones de salud relacionadas con condiciones ambientales
</t>
  </si>
  <si>
    <t>Ejecutar el 100% de las acciones del Plan de Intervenciones Colectivas planeadas para la prevención de las ETV en los entornos definidos en los lineamientos vigentes</t>
  </si>
  <si>
    <t>Necesidad de contratación entregada, CDP,Contrato,  RP, acta de inicio y concertación, evaluaciones y certitificación de cumplimiento e Informes parciales o final segun aplique (Para soportar, se
anexa enlace web Secop II ) del PICSP de las ETV</t>
  </si>
  <si>
    <t>TRANSFERENCIAS DEL MINISTERIO DE PROTECCION SOCIAL SALUD PUBLICA</t>
  </si>
  <si>
    <t>1.2.3.3.10-016 - TRANSFERENCIAS DEL MINISTERIO DE PROTECCION SOCIAL SALUD PUBLICA</t>
  </si>
  <si>
    <t>Realizar desarrollo de capacidades al 100% de las EAPB e IPS del Distrito con mayor notificación de casos de dengue en la guía clínica y rutas de atención de las ETV</t>
  </si>
  <si>
    <t>Realizar acciones de  vigilancia y control de vectores analisis de informacion  los sectores en donde se  prevengan casos de ETV en el Distrito y adoptar medidas de prevención y seguimiento que garanticen la protección de la salud pública.</t>
  </si>
  <si>
    <t>Realizar acciones de Inspección Vigilancia y Control al 100% de los sectores en donde se notifiquen casos de ETV y adoptar medidas de prevención y seguimiento que garanticen la protección de la salud pública.</t>
  </si>
  <si>
    <t>Número de Instituciones prestadoras de salud priorizadas que cuentan con Salas de atención a Enfermedades respiratorias agudas en el Distrito de Cartagena con desarrollo de capacidades técnicas en guías y protocolo.</t>
  </si>
  <si>
    <t>10
Fuente: Progrma IRA  (2019)</t>
  </si>
  <si>
    <t xml:space="preserve">Mantener anualmente las capacidades técnicas en guías y protocolo a   Diez (10) Instituciones prestadoras de salud priorizadas que cuentan con Salas de atención a Enfermedades respiratorias agudas en el Distrito de Cartagena </t>
  </si>
  <si>
    <t xml:space="preserve"> Servicio de gestión del riesgo para enfermedades emergentes, reemergentes y desatendidas</t>
  </si>
  <si>
    <t>Prevención , manejo y control de la Infección Respiratoria Aguda en niños y niñas menores de cinco años en  Cartagena de Indias</t>
  </si>
  <si>
    <t>Disminuir la morbilidad y mortalidad por infeccion respiratoria aguda en la población de niños y niñas  menores de 5 años en el distrito de cartagena de indias.</t>
  </si>
  <si>
    <t>Lider Programa Infancia e IRA María Crsitina Ricardo Gomez</t>
  </si>
  <si>
    <t>2.3.1905.0300.2020130010173</t>
  </si>
  <si>
    <t>Tasa de Mortalidad IRA en menores de 5 años – casos por 100.000 menores 5 años.</t>
  </si>
  <si>
    <t>32,01
Fuente: Programa IRA  (2019)</t>
  </si>
  <si>
    <t>Reducir a niveles de 28 x 100.000 la Tasa de Mortalidad IRA en menores de 5 años</t>
  </si>
  <si>
    <t>Número de agentes de cambio (líderes voluntarios AIEPI- EPS) con capacidades en prevención y manejo la Infección respiratoria Aguda</t>
  </si>
  <si>
    <t>150
Fuente: Programa IRA  (2019)</t>
  </si>
  <si>
    <t>Aumentar a 600 los agentes de cambio (líderes voluntarios AIEPI- EPS) en fortalecimiento de  capacidades en prevención y manejo la Infección respiratoria Aguda en menores 5 años.</t>
  </si>
  <si>
    <t>Desarrollar acciones de educación y comunicación para la salud infantil y prevención de enfermedades respiratorias en 150 líderes y agentes educativos para instalar capacidades que permitan un adecuado abordaje en comunidad.</t>
  </si>
  <si>
    <t xml:space="preserve">Necesidad de contratación entregada, CDP,Contrato,  RP, acta de inicio y concertación, evaluaciones y certitificación de cumplimiento e Informes parciales o final segun aplique (Para soportar, se
anexa enlace web Secop II ) para Desarrollar acciones de educación y comunicación para la salud infantil y prevención de enfermedades respiratorias en 150 líderes y agentes educativos para instalar capacidades que permitan un adecuado abordaje en comunidad. </t>
  </si>
  <si>
    <t>Porcentaje de conformación y fortalecimiento de las organizaciones de base comunitarias (OBC) que apoyen las acciones de prevención y control de la Tuberculosis</t>
  </si>
  <si>
    <t>50%
Fuente: Sistema de Información TB y Lepra (2019)</t>
  </si>
  <si>
    <t>Conformación y fortalecimiento anual del 100% de las organizaciones de base comunitarias (OBC) que apoyen las acciones de prevención y control de la Tuberculosis</t>
  </si>
  <si>
    <t xml:space="preserve"> Servicio de educación informal en temas de salud pública
</t>
  </si>
  <si>
    <t>Prevención y Control de la Tuberculosis en el Distrito de  Cartagena de Indias</t>
  </si>
  <si>
    <t>Disminuir de la incidencia, la mortalidad y los efectos catastróficos  de la Tuberculosis en el Distrito de Cartagena de Indias</t>
  </si>
  <si>
    <t>Dirección Operativa Salud Pública</t>
  </si>
  <si>
    <t xml:space="preserve">Santiago Fadul Perez Líder de programa TB y Lepra </t>
  </si>
  <si>
    <t>2.3.1905.0300.2020130010060</t>
  </si>
  <si>
    <t>Porcentaje implementación del plan de acción de investigación operativa en tuberculosis de la Red Distrital de Investigación operativa y gestión del conocimiento en TB.</t>
  </si>
  <si>
    <t>25%
Fuente: Sistema de Información TB  (2019)</t>
  </si>
  <si>
    <t>Lograr el 100% de la Implementación del plan de acción de investigación operativa en tuberculosis, a 2023.</t>
  </si>
  <si>
    <t xml:space="preserve">Documentos de lineamientos técnicos </t>
  </si>
  <si>
    <t>Porcentaje de estudio de contactos con seguimiento para la búsqueda activa de sintomáticos y detección oportuna de casos de Tuberculosis</t>
  </si>
  <si>
    <t>98%
Fuente: Sistema de Información TB  (2019)</t>
  </si>
  <si>
    <t>Aumentar el Seguimiento anual al 100% de los contactos para la búsqueda activa de sintomáticos y detección oportuna de casos de tuberculosis</t>
  </si>
  <si>
    <t>Fortalecimiento de las redes sociales, comunitarias, intersectoriales, el voluntariado,  las organizaciones de base comunitarias (OBC) que apoyen las acciones de prevención y control de la Tuberculosis a través de la implementación de la estrategia ENGATE TB y mantenimiento de 50 unidades del DOTS comunitario en el distrito de Cartagena</t>
  </si>
  <si>
    <t>Tasa de Mortalidad por Tuberculosis – Casos por  100.000 Habitantes</t>
  </si>
  <si>
    <t>4,43
Fuente: ASIS (2018)</t>
  </si>
  <si>
    <t> Reducir a 2,21 Casos por  100.000 Habitantes la mortalidad por tuberculosis</t>
  </si>
  <si>
    <t>Implementar anualmente una estrategia de información en salud  para la Prevención y Control de la Tuberculosis</t>
  </si>
  <si>
    <t>Necesidad de contratación entregada, CDP,Contrato,  RP, acta de inicio y concertación, evaluaciones y certitificación de cumplimiento e Informes parciales o final segun aplique (Para soportar, se
anexa enlace web Secop II ) para Implementar anualmente una estrategia de información en salud  para la Prevención y Control de la Tuberculosis</t>
  </si>
  <si>
    <t>Porcentaje de estudio de convivientes con seguimiento para la detección oportuna de casos de Lepra de acuerdo al protocolo</t>
  </si>
  <si>
    <t>100%
Fuente: Sistema de Información Lepra (2019)</t>
  </si>
  <si>
    <t>Mantener el Seguimiento anual del 100% de convivientes para la detección oportuna de casos de Lepra de acuerdo al protocolo</t>
  </si>
  <si>
    <t>Prevención y Control de la Lepra en el Distrito de  Cartagena de Indias</t>
  </si>
  <si>
    <t>Disminuir la discapacidad grado 2 en personas afectadas por la enfermedad de la lepra en el Distrito de Cartagena.</t>
  </si>
  <si>
    <t>Registros de Investigación de campo, estudio de contactos y convivientes del 100% de los pacientes paucibacilares y multibacilares inscritos en el programa de control de la Lepra.</t>
  </si>
  <si>
    <t>2.3.1905.0300.2020130010058</t>
  </si>
  <si>
    <t>Tasa de Discapacidad Grado 2 Lepra</t>
  </si>
  <si>
    <t>0,1 x 100.000 Habitantes
Fuente: Sistema de Información Lepra (2019)</t>
  </si>
  <si>
    <t>Disminuir la Tasa de Discapacidad Grado 2 a niveles de 0,05 x 100.000 Habitantes</t>
  </si>
  <si>
    <t>Actas 3 acciones en el Proceso de Coordinación Intersectorial, para articular esfuerzos y crear sinergias que favorezcan la conformación y mantenimiento de  organizaciones de base comunitaria, incidir en los programas de protección social para la inclusión de la Lepra y la TB en su agenda y planes de trabajo e investigación operativa en lepra.</t>
  </si>
  <si>
    <t>99-CONTRATO DE SERVICIOS</t>
  </si>
  <si>
    <t>Porcentaje de conformación y fortalecimiento de las organizaciones de base comunitarias (OBC) que apoyen las acciones de prevención y control de la lepra.</t>
  </si>
  <si>
    <t>50%
Fuente: Sistema de Información TB y Lepra (2019)</t>
  </si>
  <si>
    <t xml:space="preserve">Lograr la conformación y fortalecimiento anual del 100% de las organizaciones de base comunitarias (OBC) que apoyen las acciones de prevención y control de la lepra </t>
  </si>
  <si>
    <t>Implementar anualmente una estrategia de información en salud  para la Eliminación y Control de la Lepra</t>
  </si>
  <si>
    <t>Necesidad entregada, CDP, RP,evaluaciones y certificación de una estrategia de información en salud  para la Eliminación y Control de la Lepra implementada.</t>
  </si>
  <si>
    <t>Programa: Salud pública en emergencias y desastres</t>
  </si>
  <si>
    <t>Tasa de  Mortalidad por emergencias y desastres</t>
  </si>
  <si>
    <t>1,27
Fuente: CRUE 2019</t>
  </si>
  <si>
    <t> Reducir a niveles menores a 1 por cada 100.000 habitantes la mortalidad por urgencias, emergencias y desastres.</t>
  </si>
  <si>
    <t>Adecuar y Dotar el Centro regulador de Urgencias y Emergencias</t>
  </si>
  <si>
    <t>Servicio  de Gestión Integral y Respuesta en Salud ante Emergencias y Desastres en el Distrito de   Cartagena de Indias</t>
  </si>
  <si>
    <t>Fortalecer la capacidad de gestión integral y la  respuesta en atención de urgencias emergencias y desastres en Cartagena</t>
  </si>
  <si>
    <t>Verificar que mínimo 29 IPS apliquen las guías o manuales de atención de urgencias, en salud mental, prehospitalario y hospitalario y guías de toxicología en situación de emergencia</t>
  </si>
  <si>
    <t>Dirección Operativa Vigilancia y Contrl</t>
  </si>
  <si>
    <t>Lider CRUE Alvaro Cruz Quintero</t>
  </si>
  <si>
    <t>Servicio  de Gestión Integral y Respuesta en Salud ante Emergencias y Desastres en el Distrito de   Cartagena de Indias</t>
  </si>
  <si>
    <t>2.3.1905.0300.2021130010169</t>
  </si>
  <si>
    <t>Porcentaje de Instituciones con servicios de urgencias aplicando el reglamento sanitario internacional</t>
  </si>
  <si>
    <t>100%
Fuente:CRUE 2019</t>
  </si>
  <si>
    <t>Lograr anualmente que el 100% de Instituciones con servicios de urgencias apliquen el reglamento sanitario internacional</t>
  </si>
  <si>
    <t xml:space="preserve">Servicio de atención en salud pública en situaciones de emergencias y desastres (Producto principal del proyecto) </t>
  </si>
  <si>
    <t>Porcentaje de Instituciones con servicios de urgencias respondiendo oportunamente ante las emergencias y desastres que enfrenten.</t>
  </si>
  <si>
    <t>100%
Fuente:CRUE 2019</t>
  </si>
  <si>
    <t>100% Instituciones con servicios de urgencias respondiendo oportunamente ante las emergencias y desastres que enfrenten. (29)</t>
  </si>
  <si>
    <t>Servicio de gestión territorial para atención en salud -pandemias- apoblación afectada por emergencias o desastres</t>
  </si>
  <si>
    <t xml:space="preserve">Gestionar en Cartagena en la Zona Urbana, Rural e Insular 10 Zonas Cardio protegidas en Entidades Públicas, sector turístico, centros comerciales, estadios, sitios de recreación, centro histórico y  certificar a 2000 Primeros Respondiente  </t>
  </si>
  <si>
    <t xml:space="preserve">Lograr que 29 Instituciones con servicios de urgencias apliquen el reglamento sanitario internacional. </t>
  </si>
  <si>
    <t xml:space="preserve">Fortalecer el programa Hospitales Seguros Frente a los Desastres en los 29 Hospitales y Clínicas del Distrito con servicios de urgencias </t>
  </si>
  <si>
    <t>Lograr que 29 Instituciones con servicios de urgencias respondan oportunamente ante las emergencias y desastres que enfrenten.</t>
  </si>
  <si>
    <t>Programa: Salud y ámbito laboral</t>
  </si>
  <si>
    <t>Tasa de Accidentalidad en el Trabajo - casos por cada 100 trabajadores</t>
  </si>
  <si>
    <t>5,02
Fuente: DADIS 2019</t>
  </si>
  <si>
    <t>Reducir la tasa de accidentalidad a niveles de 5 casos por cada 100 trabajadores</t>
  </si>
  <si>
    <t xml:space="preserve"> Servicio de gestión del riesgo para abordar situaciones prevalentes de origen laboral</t>
  </si>
  <si>
    <t>Fortalecimiento de la promoción de la salud y seguridad en el entorno laboral de la economía formal e informal del Distrito de  Cartagena de Indias</t>
  </si>
  <si>
    <t>Disminuir los riesgos de presentación accidentes y enfermedades de origen laboral en el sector de la economía formal e informal de Distrito de Cartagena.</t>
  </si>
  <si>
    <t>Actas reuniones y asistencia tecnica para capacidades del 100% de las ARL para el abordaje y participación de la salud y ámbito laboral en el Distrito de Cartagena.</t>
  </si>
  <si>
    <t>2.3.1905.0300.2020130010129</t>
  </si>
  <si>
    <t>Número de visitas de  asistencias técnica relacionadas con el Sistema General de Seguridad y Salud en el Trabajo (SGSST) de conformidad con la normatividad Vigente realizadas a microempresas o macroempresas del Distrito </t>
  </si>
  <si>
    <t>480
Fuente:DADIS 2019</t>
  </si>
  <si>
    <t>Aumentar a  600 el número de visitas de asistencia técnica a microempresas o macroempresas del Distrito de Cartagena para el fortalecimiento y desarrollo de capacidades relacionadas con el Sistema General de Seguridad y Salud en el Trabajo (SGSST) de conformidad con la normatividad Vigente.</t>
  </si>
  <si>
    <t>Desarrollar capacidades  en 150  microempresas y empresas del Distrito de Cartagena sobre el SGSST</t>
  </si>
  <si>
    <t>Actas reuniones y asistencia tecnica para desarrollar capacidades  en 150  microempresas y empresas del Distrito de Cartagena sobre el SGSST</t>
  </si>
  <si>
    <t>Número de sinergias y planes de acción con los actores del Distrito</t>
  </si>
  <si>
    <t>28
Fuente:DADIS 2019</t>
  </si>
  <si>
    <t>Aumentar a  36 el número de  actividades de sinergia y Planes de Acción con la coordinación de actores de las instituciones, entidades y otras de los sectores público, privado y comunitario del Distrito para el abordaje de la población trabajadora informal</t>
  </si>
  <si>
    <t xml:space="preserve">Servicio de promoción de la salud y prevención de riesgos asociados a condiciones no transmisibles
</t>
  </si>
  <si>
    <t>Desarrollar cinco (5) acciones de educación y comunicación para la salud en el marco del Plan de intervenciones Colectivas- PIC.</t>
  </si>
  <si>
    <t xml:space="preserve">Porcentaje de Administradoras de Riesgos Laborales desarrollo de capacidades para el fortalecimiento  en temas de salud y ámbito laboral </t>
  </si>
  <si>
    <t>100%
Fuente:DADIS 2019</t>
  </si>
  <si>
    <t xml:space="preserve">Realizar desarrollo de capacidades para el fortalecimiento  en temas de salud y ámbito laboral al 100% de las  Administradoras de Riesgos Laborales (ARL) </t>
  </si>
  <si>
    <t>Actas y registros de Coordinación intersectorial  para creación de 9 alianzas estratégicas y plan de accion con sectores: público, privado y comunitario del Distrito</t>
  </si>
  <si>
    <t>Número de intervenciones colectivas a la población del sector de la economía informal del Distrito.</t>
  </si>
  <si>
    <t>15
Fuente:DADIS 2019</t>
  </si>
  <si>
    <t>Aumentar a  20 intervenciones colectivas a la población del sector de la economía informal del Distrito.</t>
  </si>
  <si>
    <t xml:space="preserve">Servicio de gestión del riesgo para abordar condiciones crónicas prevalentes
</t>
  </si>
  <si>
    <t>Base de adtos de afiliados</t>
  </si>
  <si>
    <t>Actas de visitas</t>
  </si>
  <si>
    <t>Informe mensual de Auditorias con acta de visistas a IPS</t>
  </si>
  <si>
    <t>Informe mensual de Auditorias con cuadro de oportunidad e citas y analisis</t>
  </si>
  <si>
    <t>Informe mensual de Auditorias con cuadro de oportunidad e citas y analisis , Reporte de ejecucion  por parte de finaniera</t>
  </si>
  <si>
    <t>Certificacion mensual  de pacientes atendidos en las diferentes IPS</t>
  </si>
  <si>
    <t xml:space="preserve">Garantizar en un 100% la continuidad de servicios de salud mediante abonos de cuenta por pagar a Ips </t>
  </si>
  <si>
    <t>Reporte de ejecucion  por parte de finaniera</t>
  </si>
  <si>
    <t>ACTAS DE ASISTENCIAS TECNICAS</t>
  </si>
  <si>
    <t>EXCELL DEL REPS DE PRESTADORES INSCRITOS</t>
  </si>
  <si>
    <t>RESOLUCION DE SANCIONES</t>
  </si>
  <si>
    <t>ACTA DE VISITAS E INFORMES</t>
  </si>
  <si>
    <t>ACTA DE ASISTENCIA TECNICA RES 256</t>
  </si>
  <si>
    <t>ACTAS DE VISITAS</t>
  </si>
  <si>
    <t>ACTAS DE VISITAS DE MANTENIMIENTO HOSPITALARIO</t>
  </si>
  <si>
    <t>ACTAS DE VISITAS DE IVC</t>
  </si>
  <si>
    <t>Actas de concurrencia auditoria, Informes de gestión aseguramiento</t>
  </si>
  <si>
    <t>Informe Encuestas de Satisfacción</t>
  </si>
  <si>
    <t>Reporte de Informe</t>
  </si>
  <si>
    <t>Actas de entrega de productos de apoyo</t>
  </si>
  <si>
    <t>Documento Plan de Adquisiciones</t>
  </si>
  <si>
    <t>Resoluciones de pagos</t>
  </si>
  <si>
    <t>Informes presupuestal, tesoreria y contable</t>
  </si>
  <si>
    <t>Acta de asistencias</t>
  </si>
  <si>
    <t>Consolidado en excell de personas evaluadas por IPS</t>
  </si>
  <si>
    <t>Actas de visitas de asistencia técnica</t>
  </si>
  <si>
    <t>Listado de atención y orientación</t>
  </si>
  <si>
    <t>Listado de atención y orientación a victimas</t>
  </si>
  <si>
    <t>Actas de encuentros formativos y evidencias fotograficas</t>
  </si>
  <si>
    <t>Listado de Asistencia a Capacitación
 Registro de control de Capacitaciones (excel)</t>
  </si>
  <si>
    <t>Registro de Control de Cambios. (excel).
Correos Electrónicos con la evidencia de notificación en producción de la actualización o mantenimiento realizado</t>
  </si>
  <si>
    <t>Registro de Control de Cambios. (excel)   Actas de aceptación de usuario del mantenimiento realizado</t>
  </si>
  <si>
    <t>Actas o correo electrónico de notificación del mantenimiento realizado.</t>
  </si>
  <si>
    <t xml:space="preserve">Actas de verificación y Actas de desarrollo de capacidades </t>
  </si>
  <si>
    <t xml:space="preserve">Actas de desarrollo de capacidades, Listado de asistencia </t>
  </si>
  <si>
    <t xml:space="preserve">Base de datos del CRUED diligenciada y Estadisticas CRUED </t>
  </si>
  <si>
    <t xml:space="preserve">Actas de desarrollo de capacidades, listado de asistencia y certificado entregado </t>
  </si>
  <si>
    <t xml:space="preserve">Actas de desarrollo de capacidades, listado de asistencia </t>
  </si>
  <si>
    <t xml:space="preserve">Actas de evaluación y actas de asistencia técnica </t>
  </si>
  <si>
    <t>Desarrollar la Estrategia de cambio conductual COMBI en barrios priorizados de las localidades del Distrito</t>
  </si>
  <si>
    <t xml:space="preserve">Listado  de establecimientos visitados </t>
  </si>
  <si>
    <t>Listado de  instituciones fortalecidas</t>
  </si>
  <si>
    <t>Soportes de capacitaciones realizadas a establecimientos farmacéuticos, servicios farmacéuticos, EAPB y otros</t>
  </si>
  <si>
    <t>Listado de establecimientos e alimentos, expendios de alimentos en la via publica y establecimientos de bebidas alcoholicas  con acciones de IVC</t>
  </si>
  <si>
    <t>Listado de transportadores de alimentos inspeccionados</t>
  </si>
  <si>
    <t>Listado de establecimientos expendedores y comercializadores de carne intervenidos</t>
  </si>
  <si>
    <t>Listado de muestras de alimentos de alto riesgo en salud  pública tomadas</t>
  </si>
  <si>
    <t xml:space="preserve">Relación de inspecciones realizadas </t>
  </si>
  <si>
    <t>Relación  de acciones de IVC realizadas</t>
  </si>
  <si>
    <t>Listado de establecimientos de alimentos, bebidas alcohólicas,  puestos de ventas de alimentos de la vía pública y en puntos de entrada nacional intervendios</t>
  </si>
  <si>
    <t>Soportes de capacitación realizadas</t>
  </si>
  <si>
    <t>Base de datos de afiliados</t>
  </si>
  <si>
    <t>RB TRANSFERENCIAS DEL MINISTERIO DE PROTECCION SOCIAL OTRAS TRANSFERENCIAS</t>
  </si>
  <si>
    <t>Garantizar en un 100%, dentro del Modelo de atención integral de Salud Distrital  la atención para los niños, las niñas, los adolescentes, jóvenes y las familias de comunidades indígenas</t>
  </si>
  <si>
    <t>Garantizar en un 100%, articulando con la Ese Cartagena de Indias la atención intercultural indigena</t>
  </si>
  <si>
    <t>Mejorar la Oportunidad en la atención de la consulta de medicina especializada 5 días.</t>
  </si>
  <si>
    <t>Certificacion mensual  de pacientes atendidos en la ESE</t>
  </si>
  <si>
    <t>PROGRAMA</t>
  </si>
  <si>
    <t>CODIGO</t>
  </si>
  <si>
    <t>FECHA</t>
  </si>
  <si>
    <t>ACTIVIDAD INICIAL</t>
  </si>
  <si>
    <t>ACTIVIDAD NUEVA</t>
  </si>
  <si>
    <t>Fortalecimiento de la calidad de la atención en salud para la población pobre no asegurada residente en el Distrito Cartagena de Indias</t>
  </si>
  <si>
    <t>2020-13001-0153</t>
  </si>
  <si>
    <t>Desarrollo Institucional del Departamento Administrativo Distrital de Salud de Cartagena de Indias</t>
  </si>
  <si>
    <t>2020-13001-0132</t>
  </si>
  <si>
    <t>Realizar 3 veces al año el reporte de ejecucion de controles del plan anticorrupcion</t>
  </si>
  <si>
    <t xml:space="preserve">Consolidar y enviar las evidencias de ejecución de controles  establecidos en el mapa de riesgos de corrupción del DADIS , enviadas por los lideres de los procesos y solicitadas por la Oficina Asesora de Control Interno, como parte del proceso de seguimiento y control realizado tres veces al año. </t>
  </si>
  <si>
    <t>no habia</t>
  </si>
  <si>
    <t>Realizar la interventoria al  100% de las obras de construccion y  adecuacion de  puestos de salud, centro de salud y hospitales publicos del Distrito de Cartagena priorizados</t>
  </si>
  <si>
    <t>Adecuar y dotar  la sede  del Departamento Administrativo Distrital de Salud con el fin de mejorar la prestacion de servicios</t>
  </si>
  <si>
    <t>Realizar reintegro Rendimiento  de transferencias Minsalud</t>
  </si>
  <si>
    <t>Servicio de Gestión Integral y Respuesta en Salud ante Emergencias y Desastres en el Distrito de Cartagena de Indias</t>
  </si>
  <si>
    <t>2020-13001-0169</t>
  </si>
  <si>
    <t xml:space="preserve">Dotar al Centro de reserva del CRUED para actuar en situaciones de urgencias, emergencias o desastres y los simulacros en el Distrito de Cartagena </t>
  </si>
  <si>
    <t>Reestructuración tecnológica de la central de  telemática del CRUED, para el fortalecimiento en el servicio de telecomunicaciones en la transmisión de datos informatizados, centralización de operaciones y toma de decisiones.</t>
  </si>
  <si>
    <t>Garantizar el 100% de las Atenciones prehospitalarias  requeridas en zonas turisticas.</t>
  </si>
  <si>
    <t>Control , Vigilancia, Inspección y Promoción del Sistema Obligatorio de Garantía de la Calidad en el Distrito de Cartagena de Indias</t>
  </si>
  <si>
    <t>2020-130010-063</t>
  </si>
  <si>
    <t xml:space="preserve">Capacitar a los prestadores de servicios de salud en las normas del sistema obligatorio de garantia de la calidad del sistema general de seguridad social en salud </t>
  </si>
  <si>
    <t>Fortalecimiento de la Promoción Social en Salud de los Grupos Poblacionales Vulnerables y de la Participación Social en Salud en el Distrito de Cartagena de Indias</t>
  </si>
  <si>
    <t>2021-13001-0157</t>
  </si>
  <si>
    <t>Reintegrar al tesoro nacional recursos destinados para financiar el procedimiento de certificación de discapacidad y el Registro de Localización y Caracterización de las Personas con Discapacidad – RLCPD en el Distrito de Cartagena.</t>
  </si>
  <si>
    <t>2020-13001-0157</t>
  </si>
  <si>
    <t>Se incremento el valor la  actividad del proyecto, seran devueltos en la incorporaciòn- No hay cambio de la actividad.</t>
  </si>
  <si>
    <t>2020-13001-0151</t>
  </si>
  <si>
    <t>Realizar una (1)  caracterización social y ambiental frente a los eventos de interés en salud pública en los entornos donde se desarrollan las personas, familias y comunidades para la detección y gestión oportuna del riesgo en todos los cursos de vida en las tres localidades del distrito de Cartagena .</t>
  </si>
  <si>
    <t>La actividad PIC se encuentra en como tarea y se configura como compromiso del MAITE.</t>
  </si>
  <si>
    <t>2021-13001-0170</t>
  </si>
  <si>
    <t>2. Apoyar en un 100% la construcción y desarrollo progresivo del Modelo de Acción Integral Territorial (MAITE) en Salud Pública</t>
  </si>
  <si>
    <t>Aplicar (1) proceso de caracterización social y ambiental en entornos de la vida cotidiana identificando en las personas, familias o comunidades su situación de salud, condiciones sociales, sanitarias y ambientales que inciden en la salud, los factores de riesgo o de protección y los recursos disponibles para la promoción de la salud y la prevención de riesgos del entorno hogar en 10 microterritorios priorizados del Distrito de Cartagena</t>
  </si>
  <si>
    <t>La actividad PIC se encuentra en como tarea y se se aumenta por un saldo de cdp por contrato liquidado, se incorpora en traslado.</t>
  </si>
  <si>
    <t>2020-13001-0177</t>
  </si>
  <si>
    <t xml:space="preserve">Realizar 2 (dos )estrategias de Educación que faciliten la adopción de prácticas claves para el cuidado de la salud infantil en el marco de la estrategia Aiepi y cuidArte en el entorno hogar y comunitario mediante encuentro de saberes. </t>
  </si>
  <si>
    <t>2020-13001-0150</t>
  </si>
  <si>
    <t>Aplicar Vacuna antirrábica a 90.000 caninos y felinos en las tres (3) localidades del Distrito de Cartagena para el logro de coberturas útiles de vacunación, interrupción de la circulación del virus, eliminación de la rabia humana transmitida por perros y gatos.</t>
  </si>
  <si>
    <t>Desarrollar 4 intervenciones de información en salud, sobre tenencia responsable de animales de compañía a través de movilizaciones sociales realizadas en el ámbito urbano y rural de zonas priorizadas del Distrito de Cartagena.</t>
  </si>
  <si>
    <t>CONTROL Y VIGILANCIA DE LA CALIDAD DEL AGUA PARA CONSUMO HUMANO Y DE DIVERSION EN EL DISTRITO DE  CARTAGENA DE INDIAS</t>
  </si>
  <si>
    <t xml:space="preserve">2020-13001-0169
</t>
  </si>
  <si>
    <t>Desarrollar 27 acciones de educación y comunicación para la salud sobre Saneamiento Básico Ambiental, Entornos saludables y Agua a la comunidad de la zona rural continental e insular priorizadas en el  entorno educativo del distrito de Cartagena.</t>
  </si>
  <si>
    <t>incorporacion</t>
  </si>
  <si>
    <t>2020-13001-0130</t>
  </si>
  <si>
    <t>Realizar 3 intervenciones de información en salud compuestas por video informativo, jingle y publicación en medio web, dirigidas   a niños, adolescentes padres y cuidadores en el entorno comunitario y organizaciones de base sociales en los micro territorios priorizados de la localidad 2 del Distrito de Cartagena, con el propósito de divulgar los signos y síntomas de alerta y las recomendaciones para la detección temprana de cáncer infantil.</t>
  </si>
  <si>
    <t>Desarrollar 5 jornadas de informacion en salud  con Intervenciones breves en promoción de alimentación saludable con enfasis en reduccion de sodio, azucares añadidas y grasas trans, actividad física, prevención del consumo de alcohol y tabaco dirigidas a fomentar factores protectores para la aparicion  de  enfermedes crónicas (cardiovasculares, metabolicas y cáncer) en adolescentes , jóvenes y adultos de los entornos educativo , universitario y comunitario de los  microterritorio priorizados de las localidades 1,  2 y 3  del Distrito de Cartagena.</t>
  </si>
  <si>
    <t xml:space="preserve">era PE pilotaje de provisionalidad que se lleva a cabo en la institucion </t>
  </si>
  <si>
    <t xml:space="preserve">Conformar y fortalecer  a 11  Redes de apoyo social y comunitario para desarrollo de capacidades y participación social de los grupos de base social y comunitaria de area rural y urbana del Distrito de Cartagena para la promoción de los estilos de vida saludable y el abordaje de las Enfermedades No Transmisibles, enfermedades huérfanas y las alteraciones de la salud bucal, visual y auditiva. </t>
  </si>
  <si>
    <t>Desarrollar 4 jornadas de  movilizacion social en  informacion en salud  con  promoción en alimentación saludable con enfasis en reduccion de sodio, azucares añadidas y grasas trans, actividad física, prevención del consumo de alcohol y tabaco dirigidas a fomentar factores protectores para la aparicion  de  enfermedes crónicas (cardiovasculares, metabolicas y cáncer) en adolescentes , jóvenes y adultos de los entornos educativo y comunitario de los  microterritorio priorizados de las localidades 1,  2 y 3  del Distrito de Cartagena.</t>
  </si>
  <si>
    <t>2020-13001-0144</t>
  </si>
  <si>
    <t>Realizar Cinco (5) intervenciones de información en salud en los entornos hogar, institucional y educativo a través de jornadas lúdico-recreativas,  cuñas radiales, video institucional, transmisión en vivo y proyección de video en los barrios dirigidas a 300 personas; padres de familias, cuidadoras de los Centro de Desarrollo Infantil – CDI y estudiantes  de 4º y 5º primaria de instituciones educativas de los microterritorios priorizados de la localidad uno y dos del Distrito de Cartagena  para la promoción e identificación de las alteraciones de la salud bucal.</t>
  </si>
  <si>
    <t>2020-13001-0145</t>
  </si>
  <si>
    <t>Realizar 4 intervenciones de información en salud  en el entorno  comunitarias   incluyendo el uso de cuñas radiales , publicación en prensa digital, diseño y difusión de piezas publicitarias en plataformas digitales y video institucional)  con el propósito de orientar, advertir, anunciar o recomendar sobre la promoción de la salud visual prevencion  de  alteraciones  en los curso de vida de primera infancia e infancia.</t>
  </si>
  <si>
    <t>2020-13001-0146</t>
  </si>
  <si>
    <t>Realizar 4 intervenciones de información en salud  en el entorno  comunitarias   incluyendo el uso de cuñas radiales , publicación en prensa digital, diseño y difusión de piezas publicitarias en plataformas digitales y video institucional)  con el propósito de orientar, advertir, anunciar o recomendar sobre la promoción de la salud auditiva y  prevencion  de  alteraciones  en los curso de vida de primera infancia e infancia.</t>
  </si>
  <si>
    <t>2020-13001-0166</t>
  </si>
  <si>
    <t>Realizar un (1) proceso de conformación y/o fortalecimiento de 12 redes sociales y comunitarias en salud mental y consumo de sustancia psicoactivas enmarcados en la formulación de las políticas públicas distritales de Salud Mental y prevención y atención al consumo de sustancias psicoactivas  de acuerdo al Decreto Distrital 1070 del 2021</t>
  </si>
  <si>
    <t>Implementar una (1) estrategia de Centro de Escucha Comunitario – CEC para la promoción de la salud  mental y la prevención de problemas y trastornos mentales, los intentos de suicidio y el consumo de sustancias psicoactivas en los  entornos comunitarios, escolar y  educación superior en el Distrito de Cartagena de Indias</t>
  </si>
  <si>
    <t>2020-13001-0072</t>
  </si>
  <si>
    <t>Aplicar (1) proceso de caracterización social y ambiental en entornos de la vida cotidiana identificando en las personas, familias o comunidades su situación de salud, condiciones sociales, sanitarias y ambientales que inciden en la salud, los factores de riesgo o de protección y los recursos disponibles para la promoción de la salud y la prevención de riesgos del entorno educativo en 105 institución educativas priorizadas en el marco de la Política pública de ambientes escolares alimentarios saludables (PPAEAS) del Distrito de Cartagena</t>
  </si>
  <si>
    <t>2020-13001-0070</t>
  </si>
  <si>
    <t>Realizar nueve (9) intervenciones de información en salud mediante el desarrollo de foros informativos sobre el cuidado del embarazo, presentación de la oferta institucional y de las EAPB, dirigidos a la población gestante en curso de vida adolescencia, juventud y adultez en el entorno comunitario del ambito urbano, rural e insular de microterriotrios priorizados de las tres (3) Localidades del Distrito.</t>
  </si>
  <si>
    <t>Realizar cuatro (4) intervenciones de información en salud consistentes en vallas, eucoles, cuña radial y video clip dirigidas al curso de vida: adolescencia, juventud, adultez y vejez en todos los entornos de los microterritorios del Distrito de Cartagena para la promoción e importancia del control prenatal, signos de alarma y rutas de atención integral.</t>
  </si>
  <si>
    <t>Realizar la conformación y fortalecimiento de tres (3) redes sociales y comunitarias, cada una (1) conformada en microterritorios priorizados de las tres (3) Localidades del Distrito de Cartagena, con el proposito de brindar  apoyo y acompañamiento a las gestantes y su familia, para la prevención y reducción de la morbilidad y mortalidad materna en el Distrito de Cartagena.</t>
  </si>
  <si>
    <t>Mejoramiento de la salud sexual y reproductiva de los y las cartageneras en el Distrito de Cartagena de Indias</t>
  </si>
  <si>
    <t>2020-13001-0069</t>
  </si>
  <si>
    <t>Realizar siete (7) intervenciones de informacion en salud a traves de foros didacticos desarrollados en el entorno educativo dirigidos a docentes, adolescentes, padres y/o cuidadores de siete (7) instituciones educativas publicas ubicadas en el ambito urbano, rural e insular de microterritorios priorizados de las tres localidades del Distrito de Cartagena sobre promocion, derechos sexuales y reproductivos y prevencion de embarazos en adolescentes.</t>
  </si>
  <si>
    <t xml:space="preserve">Desarrollar tres (3) intervenciones de informacion en salud por medio de cuñas radiales, mensajes por redes sociales y carro valla sobre promocion de derechos sexuales y reproductivos, prevencion de embarazo en adolescentes y violencias de genero dirigidos a adolescentes y jovenes del entorno comunitario de las unidades comuneras: cinco, seis y catorce u otras priorizadas del Distrito de Cartagena. </t>
  </si>
  <si>
    <t>Realizar cincuenta (50) intervenciones de informacion en salud a traves de puesta en escena en el entorno educativo sobre promoción de derechos, sexuales y reproductivos  y  prevención del embarazo en adolescentes dirigidas a adolescentes de 50 instituciones educativas publicas del ambito urbano, rural e insular de los microterritorios priorizados de las tres Localidades del Distrito de Cartagena)</t>
  </si>
  <si>
    <t>Aplicar 1700 pruebas de tamizaje para VIH en el entorno comunitario en el marco del Plan de Salud Pública de Intervenciones Colectivas – PIC a las personas de la población vulnerable (Hombres que tienen relaciones sexuales con hombres - HSH, Trabajores Sexuales y mujeres trans) para la deteccion temprana, identificacion oportuna y canalizacion a los servicios de salud.</t>
  </si>
  <si>
    <t>Realizar una (1) intervencion de informacion en salud a traves de una movilización social realizada en un microterritorio priorizado de la localidad 1 del Distrito de Cartagena en el marco de la conmemoracion del dia mundial de la lucha contra el VIH para orientar, advertir y anunciar sobre la promoción de los derechos sexuales y reproductivos y la prevención de ITS/VIH/SIDA en Poblaciones vulnerables de las tres localidades del Distrito de Cartagena.</t>
  </si>
  <si>
    <t>Desarrollar (1) intervención de información en salud por medio de una movilización social en el entorno comunitario de un microterritorio priorizado de la localidad 1 del Distrito de Cartagena en el marco de la conmemoración del día mundial de la NO violencia contra la mujer para orientar, advertir y anunciar sobre la promoción de los derechos sexuales reproductivos,  igualdad de género y la prevención de violencia de género con la participación de las personas en todos los cursos de vida.</t>
  </si>
  <si>
    <t>Desarrollar capacidades  al recurso  humano del 100% de las EAPB   y su red prestadora  con la implementación de las Rutas Integrales de atención en Salud Sexual y Reproductiva con enfasis en las prácticas claves que salvan vidas.</t>
  </si>
  <si>
    <t>2020-13001-0124</t>
  </si>
  <si>
    <t xml:space="preserve">Diseñar y ejecutar un(1) a  estrategia de información en salud y comunicación para la salud en el hogar, en las instituciones que desarrollen actividades con población materno infantil como ICBF, Instituciones Educativas, Mas Familias en Acción y organizaciones comunales, orientadas a sensibilizar, informar y promover en los padres, madres y /o cuidadores de niños y niñas la importancia de vacunar oportunamente a la población menor de 6 años, niñas de 9 a 17 años, gestantes, mujeres en edad fértil y adultos mayores de 60 años para evitar la aparición de enfermedades prevenibles por vacunas 
</t>
  </si>
  <si>
    <t>2020-13001-0173</t>
  </si>
  <si>
    <t>Desarrollar acciones de educación y comunicación para la salud infantil y prevención de enfermedades respiratorias en 150 líderes y agentes educativos para instalar capacidades que permitan un adecuado abordaje en comunidad a través de la operativización de dos Unidades de Atención Integrales Comunitaria -UAIC, y Fortalecer capacidades en las dos unidades ya existentes dentro del ámbito rural del Distrito de Cartagena de Indias, con el propósito de generar cambios en los conocimientos , actitudes y practicas en las personas, familias y comunidades que  fomenten la atención, manejo oportuno y cuidado de los niños y niñas con Infección Respiratoria Aguda IRA, Enfermedad Diarreica Aguda-EDA y Desnutrición aguda en comunidades de difícil acceso.</t>
  </si>
  <si>
    <t>2020-13001-0060</t>
  </si>
  <si>
    <t>Realizar fortalecimiento de diez (10) redes sociales y comunitarias intersectoriales (sectores: público, privado, voluntariado y organizaciones de base comunitarias (OBC) en microterritorios de las unidades comuneras cinco, seis y siete u otras priorizados del Distrito de Cartagena a través de la implementación de la estrategia ENGAGE TB con el propósito de desarrollar capacidades, interacciones, sinergias y establecer lazos de cooperación para prevención y control de la Tuberculosis en el  Distrito de Cartagena.</t>
  </si>
  <si>
    <t>La actividad PIC se encuentra en como tarea y se configura como una de las actividades pic según necesidades de la endemia por dengue.</t>
  </si>
  <si>
    <t>Desarrollar dos (2) intervenciones de informacion en salud (Diseño, producción, organización y difusión) por medio de cuñas radiales y folletos informativos en microterritorios de las unidades comuneras cinco, seis y siete u otros priorizados del Distrito de Cartagena con el proposito de orientar, advertir, anunciar o recomendar a los personas, familias, comunidades, organizaciones y redes sobre aspectos relacionados con la prevención y Control de la Tuberculosis.</t>
  </si>
  <si>
    <t xml:space="preserve">Realizar acciones de investigación operativa con la cohortes de pacientes del programa  de tuberculosis Distrital acorde a los lineamientos de la Red Nacional de Investigación </t>
  </si>
  <si>
    <t>2020-13001-0058</t>
  </si>
  <si>
    <t>Elaborar una estrategia de información en salud dirigida a Organizaciones de Base Comunitaria (OBC) de Unidades comuneras 5, 6 y 7 del Distrito de Cartagena (participación de líderes comunitarios, voluntarios, familiares y cuidadores), con la finalidad de identificar oportunamente sintomáticos de piel y del Sistema Nervioso Periférico, sensibilización y fomento de la participación comunitaria para la prevención y control de la lepra..</t>
  </si>
  <si>
    <t>2020-13001-0129</t>
  </si>
  <si>
    <t>Desarrollar seis (6) intervenciones de informacion en salud dirigidas a la poblacion trabajadora informal de microterritorios priorizados de la localidad de la virgen y turistica del Distrito de Cartagena con el proposito de promover un entorno laboral seguro y saludable y prevenir accidentes y enfermedades de origen laboral.</t>
  </si>
  <si>
    <t>RB SGP SALUD PUBLICA</t>
  </si>
  <si>
    <t>RB RF FONDO LOCAL DE SALUD</t>
  </si>
  <si>
    <t>1.3.3.5.07-93-017 RB RF FONDO LOCAL DE SALUD</t>
  </si>
  <si>
    <t xml:space="preserve">TRANSFERENCIAS DEL MINISTERIO DE PROTECCION SOCIAL OTRAS TRANSFERENCIAS	</t>
  </si>
  <si>
    <t>Necesidad de contratación entregada, CDP,Contrato,  RP, acta de inicio y concertación, evaluaciones y certitificación de cumplimiento e Informes parciales o final segun aplique (Para soportar, se
anexa enlace web Secop II )  en el Distrito de Cartagena.</t>
  </si>
  <si>
    <t>RB MINISTERIO DE SALUD</t>
  </si>
  <si>
    <t>SGP SALUD PUBLICA</t>
  </si>
  <si>
    <t>1.2.4.2.02-170 - SGP SALUD PUBLICA</t>
  </si>
  <si>
    <t>Diciembre 31 de 2024</t>
  </si>
  <si>
    <t>RB RF SGP SALUD PUBLICA</t>
  </si>
  <si>
    <t xml:space="preserve"> Contrato de prestación de servicios (Para soportar este numeral, se
deberán anexar todos los links de Secop II de cada uno de los procesos
contractuales realizados en la vigencia 2023  y anexar Informes de actividades  -actas de reunión y acciones institucionales y asistencia técnica</t>
  </si>
  <si>
    <t>Obtener un Índice de Riesgo de Calidad del Agua (IRCA) menor a 5</t>
  </si>
  <si>
    <t>no esta en la matriz plan de accion</t>
  </si>
  <si>
    <t>esta actividad no esta en la matriz</t>
  </si>
  <si>
    <t>Realizar un Desarrollo de  Capacidades a  150 profesionales del area de la salud de las instituciones del SGSSS, para la implementación del plan estratégico hacia el fin de la tuberculosis 2016-2025 en sus, tres líneas estratégicas y  seguimiento a los planes de mejoramiento Institucional.</t>
  </si>
  <si>
    <r>
      <t>Tasa de mortalidad por suicidio -  casos por cada 100.000 habitantes (primera infancia, infancia, adolescencia, jóvenes y adultos)</t>
    </r>
    <r>
      <rPr>
        <sz val="16"/>
        <rFont val="Calibri"/>
        <family val="2"/>
      </rPr>
      <t xml:space="preserve">  </t>
    </r>
  </si>
  <si>
    <r>
      <t>Disminuir la Tasa de suicidio a menos de 4 casos por cada 100.000 habitantes (primera infancia, infancia, adolescencia, jóvenes y adultos)</t>
    </r>
    <r>
      <rPr>
        <sz val="16"/>
        <rFont val="Calibri"/>
        <family val="2"/>
      </rPr>
      <t xml:space="preserve">  </t>
    </r>
  </si>
  <si>
    <r>
      <t>Porcentaje de EAPB e IPS de salud mental habilitadas en el Distrito con Acompañamiento técnico para el desarrollo de capacidades</t>
    </r>
    <r>
      <rPr>
        <sz val="16"/>
        <rFont val="Calibri"/>
        <family val="2"/>
      </rPr>
      <t xml:space="preserve"> en la atención integral del consumo de sustancias psicoactivas y los problemas y trastornos mentales</t>
    </r>
  </si>
  <si>
    <r>
      <t>Porcentaje de EAPB e IPS de salud mental habilitadas en el Distrito con Acompañamiento técnico para el desarrollo de capacidades</t>
    </r>
    <r>
      <rPr>
        <sz val="16"/>
        <rFont val="Calibri"/>
        <family val="2"/>
      </rPr>
      <t xml:space="preserve"> tendientes a fortalecer la atención integral a las personas con diagnótico con COVID 19, Epilepsia, problemas y trastornos y consumo de sustancias psicoactivas</t>
    </r>
  </si>
  <si>
    <r>
      <t>Realizar anualmente acompañamiento tecnico al 100% de EAPB e IPS de salud mental habilitadas en el Distrito  para el desarrollo de capacidades</t>
    </r>
    <r>
      <rPr>
        <sz val="16"/>
        <rFont val="Calibri"/>
        <family val="2"/>
      </rPr>
      <t xml:space="preserve"> tendientes a fortalecer la atención integral a las personas con diagnótico con COVID 19, Epilepsia, problemas y trastornos y consumo de sustancias psicoactivas</t>
    </r>
  </si>
  <si>
    <r>
      <t xml:space="preserve">5%                               </t>
    </r>
    <r>
      <rPr>
        <sz val="16"/>
        <rFont val="Calibri"/>
        <family val="2"/>
      </rPr>
      <t>Fuente: ASIS (2018)</t>
    </r>
  </si>
  <si>
    <t>Número de entornos con la estrategia “conoce tu riesgo peso saludable”.</t>
  </si>
  <si>
    <t>4
Fuente: Programa ECNT (2019)</t>
  </si>
  <si>
    <t>Implementar en los 4 entornos: educativo, laboral, comunitario e institucional la estrategia “conoce tu riesgo peso saludable”.</t>
  </si>
  <si>
    <t>Número de Instituciones de salud con desarrollo de capacidades al talento humano para fortalecer la detección temprana y tratamiento oportuno del cáncer de cérvix.</t>
  </si>
  <si>
    <t>38
Fuente: Programa ECNT (2019)</t>
  </si>
  <si>
    <t>Realizar anualmente el desarrollo de capacidades al talento humano de las 18 EAPB y 20 IPS para fortalecer la detección temprana y tratamiento oportuno del cáncer de cérvix</t>
  </si>
  <si>
    <t>Número de Instituciones de salud con desarrollo de capacidades al talento humano para fortalecer la detección temprana y tratamiento oportuno del cáncer de mama.</t>
  </si>
  <si>
    <t>48
Fuente: Programa ECNT (2019)</t>
  </si>
  <si>
    <t>Realizar anualmente desarrollo de capacidades al talento humano de las 18 EAPB y 30 IPS para fortalecer la detección temprana y tratamiento oportuno del cáncer de mama</t>
  </si>
  <si>
    <t>Servicio de promoción de la salud y prevención de riesgos asociados a condiciones no transmisibles</t>
  </si>
  <si>
    <t>Número de Instituciones de salud con desarrollo de capacidades al talento humano para fortalecer la detección temprana y tratamiento oportuno del cáncer infantil.</t>
  </si>
  <si>
    <t>Realizar anualmente desarrollo de capacidades al talento humano de las 18 EAPB y 30 IPS para fortalecer la detección temprana y tratamiento oportuno del cáncer infantil.</t>
  </si>
  <si>
    <t xml:space="preserve"> Tasa de muertes prematuras por enfermedades circulatorias entre 30 a 70 años x 100.000 habitantes.</t>
  </si>
  <si>
    <t>113,23 x100.000 habitantes
Fuente: RUAF (2019)</t>
  </si>
  <si>
    <t>Tasa de mortalidad por tumor maligno de mama -  Número de casos por 100 mil habitantes.   </t>
  </si>
  <si>
    <t xml:space="preserve"> 15,52 x 100 mil habitantes.
Fuente: SIVIGILA 2018</t>
  </si>
  <si>
    <t>Disminuir la Tasa de mortalidad por tumor maligno de mama a 12,7 x 100 mil habitantes según la media nacional</t>
  </si>
  <si>
    <t>Tasa de mortalidad por tumor maligno de cérvix- -  Número de casos por 100 mil habitantes.                                  </t>
  </si>
  <si>
    <t xml:space="preserve"> 7,06 x 100 mil habitantes.    
Fuente: SIVIGILA 2018</t>
  </si>
  <si>
    <t>Disminuir la Tasa de mortalidad por tumor maligno de cérvix igual a la media nacional de 6,41x 100 mil habitantes.</t>
  </si>
  <si>
    <t>Servicio de gestión del riesgo en temas de salud sexual y reproductiva</t>
  </si>
  <si>
    <t>Tasa de morbilidad ajustada a pacientes con caries dental en menores de doce (12) años.</t>
  </si>
  <si>
    <t>2.6
Fuente: SIVIGILA 2018</t>
  </si>
  <si>
    <t>Disminuir el índice de caries dentales (COP) a 2.3 en menores de doce (12) años.</t>
  </si>
  <si>
    <t>Número de odontólogos con desarrollo de capacidades sobre el impacto en salud pública de la fluorosis dental y uso controlado del flúor y no utilización del mercurio.</t>
  </si>
  <si>
    <t>100
Fuente: Programa de Salud Oral (2019)</t>
  </si>
  <si>
    <t>Realizar desarrollo de capacidades anualmente a 100 odontólogos de   instituciones prestadoras de servicios de salud del Distrito de Cartagena, sobre el impacto en salud pública de la fluorosis dental y uso controlado del flúor y no utilización del mercurio.</t>
  </si>
  <si>
    <t>Número de EAPB con desarrollo de capacidades sobre las enfermedades que impactan la salud bucal en el distrito de Cartagena.</t>
  </si>
  <si>
    <t>18
Fuente: Programa de Salud Oral (2019)</t>
  </si>
  <si>
    <t>Mantener el Desarrollo de capacidades anual al talento humano de las EAPB (18) sobre las enfermedades que impactan la salud bucal en el distrito de Cartagena.</t>
  </si>
  <si>
    <t xml:space="preserve"> Documentos de lineamientos técnicos</t>
  </si>
  <si>
    <t>Porcentaje de atención oportuna en los casos identificados con defectos refractivos en primera infancia e infancia (2 a 8 años).</t>
  </si>
  <si>
    <t>100%
Fuente: Programa de Salud Visual (2019)</t>
  </si>
  <si>
    <t xml:space="preserve"> Verificar  la atención  oportuna al 100% de  los casos identificados con defectos refractivos en primera infancia e infancia (2 a 8 años).</t>
  </si>
  <si>
    <t xml:space="preserve">Número de niños entre 2 a 8 años diagnosticados con defectos refractivos </t>
  </si>
  <si>
    <t>100
Fuente: Programa de Salud Visual (2019)</t>
  </si>
  <si>
    <t>Mantener el Seguimiento anual a la atención oportuna a 100 niños entre 2 a 8 años diagnosticados con defectos refractivos en las EPS y régimen especial.</t>
  </si>
  <si>
    <t>Porcentaje de atención oportuna en los casos identificados con hipoacusia en primera infancia e infancia (0 a 12 años)</t>
  </si>
  <si>
    <t>100%
Fuente: Programa de Salud Auditiva (2019)</t>
  </si>
  <si>
    <t>Mantener la atención oportuna  al 100% de  los casos identificados con hipoacusia en primera infancia e infancia (0 a 12 años).</t>
  </si>
  <si>
    <t>Número de niños diagnosticados con hipoacusia entre 0 a 12 año con seguimiento</t>
  </si>
  <si>
    <t>75
Fuente: Programa de Salud Auditiva (2019)</t>
  </si>
  <si>
    <t>Mantener el Desarrollo de Seguimiento anual a la atención oportuna a 75 niños diagnosticados con hipoacusia entre 0 a 12 años, en las EPS y régimen especial del distrito de Cartagena.</t>
  </si>
  <si>
    <t xml:space="preserve"> Servicio de promoción de la salud y prevención de riesgos asociados a condiciones no transmisibles</t>
  </si>
  <si>
    <t>Número de EPS con desarrollo de capacidades sobre las enfermedades que impactan la salud auditiva en el distrito de Cartagena.</t>
  </si>
  <si>
    <t>18
Fuente: Programa de Salud Auditiva (2019)</t>
  </si>
  <si>
    <t>Mantener el Desarrollo de capacidades anual al talento humano de las EPS (18) de las enfermedades que impactan la salud auditiva en el distrito de Cartagena.</t>
  </si>
  <si>
    <r>
      <t>Mantener la tasa de muertes prematuras por enfermedades circulatorias entre 30 a 70 años debajo de 113,23 x 100.000</t>
    </r>
    <r>
      <rPr>
        <sz val="16"/>
        <rFont val="Calibri"/>
        <family val="2"/>
      </rPr>
      <t xml:space="preserve"> habitantes</t>
    </r>
  </si>
  <si>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</si>
  <si>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</si>
  <si>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</si>
  <si>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</si>
  <si>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</si>
  <si>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</si>
  <si>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</si>
  <si>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</si>
  <si>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</si>
  <si>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 </t>
  </si>
  <si>
    <t>PLANTEAMIENTO ESTRATÉGICO PLAN DE DESARROLLO</t>
  </si>
  <si>
    <t xml:space="preserve">ARTICULACION </t>
  </si>
  <si>
    <t>PLAN DE ACCION -INFORMACION DE ACTIVIDADES</t>
  </si>
  <si>
    <t>PROGRAMACIÓN PRESUPUESTAL</t>
  </si>
  <si>
    <t>PLAN GENERAL DE COMPRAS</t>
  </si>
  <si>
    <t>Objetivo de Desarrollo Sostenible</t>
  </si>
  <si>
    <t>INDICADOR DE BIENESTAR</t>
  </si>
  <si>
    <t>LINEA BASE INDICADOR DE BIENESTAR A 2019</t>
  </si>
  <si>
    <t>DESCRIPCION META DE BIENESTAR 2020-2023</t>
  </si>
  <si>
    <t>INDICADOR DE PRODUCTO SEGÚN PDD</t>
  </si>
  <si>
    <t>UNIDAD DE MEDIDA DEL INDICADOR DE PRODUCTO</t>
  </si>
  <si>
    <t>LINEA BASE 2019 
SEGUN PDD</t>
  </si>
  <si>
    <t>DESCRIPCION DE LA META PRODUCTO 2020-2023</t>
  </si>
  <si>
    <t xml:space="preserve">DENOMINACION DEL PRODUCTO
</t>
  </si>
  <si>
    <t>Dimensiones del MIPG</t>
  </si>
  <si>
    <t>Políticas de Gestión y Desempeño Institucional</t>
  </si>
  <si>
    <t>Proceso asociado</t>
  </si>
  <si>
    <t>Objetivo Institucional</t>
  </si>
  <si>
    <t>PROYECTO DE INVERSIÓN</t>
  </si>
  <si>
    <t>CÓDIGO DE PROYECTO BPIN</t>
  </si>
  <si>
    <t>OBJETIVO DEL PROYECTO</t>
  </si>
  <si>
    <t>TIEMPO DE EJECUCIÓN
(número de días)</t>
  </si>
  <si>
    <t>BENEFICIARIOS PROGRAMADOS</t>
  </si>
  <si>
    <t>BENEFICIARIOS CUBIERTOS</t>
  </si>
  <si>
    <t>DEPENDENCIA RESPONSABLE</t>
  </si>
  <si>
    <t>NOMBRE DEL RESPONSABLE</t>
  </si>
  <si>
    <t>OBSERVACION O RELACIÓN DE EVIDENCIA</t>
  </si>
  <si>
    <t xml:space="preserve">RIESGOS ASOCIADOS AL PROCESO </t>
  </si>
  <si>
    <t>Junio 30 de 2024</t>
  </si>
  <si>
    <t>Cobertura de Aseguramiento al Régimen Subsidiado en Salud al 100%.</t>
  </si>
  <si>
    <t>Cobertura de vacunación en niños y niñas de un año.</t>
  </si>
  <si>
    <t xml:space="preserve">Tasa de mortalidad infantil </t>
  </si>
  <si>
    <t xml:space="preserve">Tasa de Mortalidad materna </t>
  </si>
  <si>
    <t>Cobertura de vacunación en niños y niñas menores de un año.</t>
  </si>
  <si>
    <t>Garantizar y mantener la continuidad de la afiliación de 359.477 personas del genero femenino que vienen afiliadas del 2023.</t>
  </si>
  <si>
    <t>Garantizar y mantener la continuidad de la afiliación de 320.707 personas del genero masculino que vienen afiliados del 2023.</t>
  </si>
  <si>
    <t xml:space="preserve">Realizar auditoría a 10 EAPB que operan en el Distrito de Cartagena de Indias. </t>
  </si>
  <si>
    <t xml:space="preserve">Legalizar en un 100% los giros para Inspección, Vigilancia y Control – IVC que realiza la Superintendencia Nacional de Salud – SNS, en nombre de las entidades territoriales </t>
  </si>
  <si>
    <t>Afiliar al 100% de las nuevas personas clasificados en los Grupos de SISBEN A, B y C que se encuetren sin aseguramiento.</t>
  </si>
  <si>
    <t>Verificación del giro</t>
  </si>
  <si>
    <t>Junio 30 de 2025</t>
  </si>
  <si>
    <t>Junio 30 de 2026</t>
  </si>
  <si>
    <t>ADRES UPC Régimen Subsidiado</t>
  </si>
  <si>
    <t>1.2.1.0.00-001</t>
  </si>
  <si>
    <t>1.2.3.2.28-015</t>
  </si>
  <si>
    <t>1.2.3.3.07-049</t>
  </si>
  <si>
    <t>1.2.3.3.07-186</t>
  </si>
  <si>
    <t>1.2.3.2.28-187</t>
  </si>
  <si>
    <t>1.3.2.3.01-189</t>
  </si>
  <si>
    <t>Realizar la auditoría de calidad en la prestación a70 IPS del distrito de cartagena con servicios habilitados de baja, mediana y alta complejidad.</t>
  </si>
  <si>
    <t>Garantizar  en un 100% , dentro del modelo de atencion integral de salud distrtal la atencion para los niños , las niñas, los adolescentes y las familias de la comunidad nindigena</t>
  </si>
  <si>
    <t>Garantizar en un 100% articulando con la Ese Cartagena de Indias la atención Intercultural indígena</t>
  </si>
  <si>
    <t xml:space="preserve">1.3.2.2.07-179 </t>
  </si>
  <si>
    <t xml:space="preserve">Realizar 3 veces al año el reporte de ejecucion de controles del plan anticorrupcion </t>
  </si>
  <si>
    <t>Alex Tejada</t>
  </si>
  <si>
    <t>COLJUEGOS</t>
  </si>
  <si>
    <t xml:space="preserve">1.2.1.0.00-001 </t>
  </si>
  <si>
    <t>1.3.2.3.01-017</t>
  </si>
  <si>
    <t xml:space="preserve">1.2.3.2.28-188 </t>
  </si>
  <si>
    <t xml:space="preserve"> Lograr que 30 de las IPS que no están cumpliendo con el reporte de indicadores del Sistema de información, reporten adecuadamente al DADIS, los indicadores trazadores del sistema de información del SOGC. Acorde a la Resolución 1446 de 2006 y circular única 049 de Supersalud</t>
  </si>
  <si>
    <t xml:space="preserve"> Realizar visita de IVC  a 15 Instituciones prestadoras de servicios de salud de baja, mediana y alta complejidad </t>
  </si>
  <si>
    <t xml:space="preserve"> Lograr que  el 10% de los prestadores de salud que sean visitados e incumplan las normas de habilitación sean sancionados</t>
  </si>
  <si>
    <t>Realizar visitas para  evaluar el proceso de Mantenimiento Hospitalario y Tecnología Biomédica  a 60  IPS que les aplica</t>
  </si>
  <si>
    <t>1.2.3.2.28-188</t>
  </si>
  <si>
    <t>Realizar mantenimientos preventivos o correctivos a 100 equipos de cómputo del Departamento Administrativo Distrital de Salud - Dadis.</t>
  </si>
  <si>
    <t xml:space="preserve">Realizar   en 30 prestadores de salud priorizados del Distrito  acciones de desarrollo de capacidades y gestión del conocimiento sobre los programas institucionales poscomercialización de medicamentos, dispositivos médicos y reactivos de diagnóstico in vitro </t>
  </si>
  <si>
    <t>Realizar 10 capacitaciones anualmente sobre la normatividad sanitaria vigente en medicamentos y otros productos farmacéuticos a establecimientos farmacéuticos, servicios farmacéuticos, EAPB y otros.</t>
  </si>
  <si>
    <t>1.2.4.2.02-170</t>
  </si>
  <si>
    <t xml:space="preserve">1.2.3.2.25-184 </t>
  </si>
  <si>
    <t xml:space="preserve">Analizar mortalidades por evento de interés en salud pública priorizados, de forma individual o colectiva, que permitan su clasificación final y/o la identificación de los factores relacionados con su ocurrencia. 
 </t>
  </si>
  <si>
    <t xml:space="preserve">Operar  el sistema de alerta temprana y vigilancia comunitaria para Identificar y monitorear  señales, alertas, brotes, epidemias y situaciones de emergencias, que pondrían en riesgo la salud de las poblaciones, y de esta manera, generar mecanismos oportunos de respuesta. </t>
  </si>
  <si>
    <t>Realizar visita al 100% de potenciales operadores  para verificar la capacidad de un prestador de servicios para detectar eventos de interés en salud pública que puedan poner en riesgo la salud de la población del distrito de Cartagena.</t>
  </si>
  <si>
    <t>Consolidar y Notificar 52 semanas epidemiológicas en el aplicativo SIVIGILA y brindar soporte tecnico a las UPGD y UI del Distrito</t>
  </si>
  <si>
    <t>Realizar un  Desarrollo de capacidades a líderes comunitarios sobre lineamientos de vigilancia basada en comunidad y  los eventos en salud publuca  para el fortalecimiento de la vigilancia  con enfoque comunitario en el  distrito de Cartagena</t>
  </si>
  <si>
    <t xml:space="preserve"> Ejecutar los 8 compromisos del  Modelo de Acción Integral Territorial (MAITE) en la línea de Salud Pública según lineamientos del MSPS</t>
  </si>
  <si>
    <t>Realizar desarrollo de capacidades  en 18 entidades (EAPB y su red prestadora)  que operan en el Distrito de Cartagena para la implementación de  la Ruta de Atención Integral de Promoción y Mantenimiento de la Salud RIAPMS</t>
  </si>
  <si>
    <t>Realizar un  desarrollo de capacidades al Talento Humano de Salud Pública y similares en el componente de gestión</t>
  </si>
  <si>
    <t>Realizar apoyo  en la formulación, actualización y seguimiento de los 22 proyectos de inversión de salud pública.</t>
  </si>
  <si>
    <t>Valorar a 1.000 personas con discapacidad en el Distrito de Cartagena según Resolución 1239 de 2022. (Primera Infancia, Infancia, Adolescencia, Jóvenes y Adultos, Población Negra, Afrocolombiana, Raizal y Palenquera e Indígena).</t>
  </si>
  <si>
    <t>Reintegrar los Rendimientos Financieros de fuente de recursos MINSALUD al tesoro nacional.</t>
  </si>
  <si>
    <t>Entregar 100 Productos de Apoyo para mejorar la autonomía funcional de personas con discapacidad</t>
  </si>
  <si>
    <t>Implementar 1 Estrategia de Rehabilitación Basada en Comunidad-RBC en el Distrito de Cartagena.</t>
  </si>
  <si>
    <t>Certificado de reintegro</t>
  </si>
  <si>
    <t xml:space="preserve"> COLJUEGOS 25%</t>
  </si>
  <si>
    <t>TRANSFERENCIAS DEL MINISTERIO DE PROTECCION SOCIAL OTRAS TRANSFERENCIAS</t>
  </si>
  <si>
    <t>1.2.1.0.00-001 – ICLD</t>
  </si>
  <si>
    <t>1.2.3.3.10-192 - TRANSFERENCIAS DEL MINISTERIO DE PROTECCION SOCIAL OTRAS TRANSFERENCIAS</t>
  </si>
  <si>
    <t>FORTALECIMIENTO DE LA PROMOCIÓN SOCIAL EN SALUD DE LOS GRUPOS POBLACIONALES VULNERABLES Y DE LA PARTICIPACIÓN SOCIAL EN SALUD EN EL DISTRITO DE CARTAGENA DE INDIAS</t>
  </si>
  <si>
    <t>Coordinación institucional y asistencia técnicas que permita la implementación de todas las estrategias de Salud Infantil en Instituciones Prestadoras de Salud.</t>
  </si>
  <si>
    <t xml:space="preserve">Documentar el 100%  de las actividades generadas en el progrma de slaud infantil para la toma de decisiones. </t>
  </si>
  <si>
    <t xml:space="preserve"> Realizar 2 (dos )estrategia  de Educación  en salud que faciliten la adopción de prácticas claves para el cuidado de la salud infantil en el marco de la estrategia Aiepi y cuidArte en el entorno hogar y comunitario mediante encuentros de saberes. </t>
  </si>
  <si>
    <t>Actas de asitencias técnicas a Instituciones prestadoras de salud priorizadas</t>
  </si>
  <si>
    <t>Reporte de actividades, acciones del programa de salud infantil Sistematizadas y documentadas.</t>
  </si>
  <si>
    <t>Tomar 900 muestras de agua de vigilancia  y 300 muestras de agua de diagnóstico y llevarlas al Laboratorio para análisis físicos, químicos y microbiológicos.</t>
  </si>
  <si>
    <t>Realizar 800 visitas de Inspección, Vigilancia y Control Sanitario (IVCS) a piscinas y estructuras similares del Distrito de Cartagena.</t>
  </si>
  <si>
    <t>Desarrollar 54 acciones de educación y comunicación para la salud sobre Saneamiento Básico Ambiental, Entornos saludables y Agua a la comunidad priorizadas del distrito de Cartagena.</t>
  </si>
  <si>
    <t>Realizar actividades de Inspección, Vigilancia y Control Sanitario (IVCS) a 900 objetos o establecimientos especiales.</t>
  </si>
  <si>
    <t>Información en salud para la prevención de exposiciones y orientación para la atención de eventos en salud que se deriven de la aplicación de plaguicidas a la población aplicadora y expuesta a los plaguicidas organofosforados y carbamatos en zonas de explotación agrícola priorizadas del Distrito de Cartagena de Indias.</t>
  </si>
  <si>
    <t>Caracterizar 300 viviendas en comunidades expuestas al humo por el uso de combustibles sólido, leña o biomasa, con énfasis en población vulnerable, menores de 5 años y mayor de 65 años, en una zona priorizada del distrito de cartagena de indias.</t>
  </si>
  <si>
    <t>Adquisición de equipos e insumos para acciones de inspección, vigilancia y control de todos los factores de riesgo medio ambiental.</t>
  </si>
  <si>
    <t>Actas y registros de viviendas csracteriadas</t>
  </si>
  <si>
    <t>Realizar coordinación intersctorial  para mejorar la  adaptación, mitigación, y promoción de la salud, que aporten a reducir los casos de enfermedades sensibles al cambio climático en el Distrito de Cartagena</t>
  </si>
  <si>
    <t>Actas y registros de Inspección acciones de información</t>
  </si>
  <si>
    <t>Realizar una Caracterización para Estimar la población de perros y gatos y  determinar la población a vacunar en las áreas urbana y rural -. Fase I</t>
  </si>
  <si>
    <t>Aplicar Vacuna antirrabica a 90.000 caninos y felinos en las tres (3) localidades del Distrito de Cartagena para el logro de coberturas utiles de vacunacion, interrupcion de la circulación del virus, eliminación de la rabia humana transmitida por perros  y gatos.</t>
  </si>
  <si>
    <t>Desarrollar  intervenciones de información en salud, sobre tenencia responsable de animales de compañía a través de movilizaciones sociales realizadas en el ámbito urbano y rural de zonas priorizadas del Distrito de Cartagena.</t>
  </si>
  <si>
    <t>Registros de aplicación caracterización</t>
  </si>
  <si>
    <t>Actas acciones</t>
  </si>
  <si>
    <t>1.2.1.0.00-001ICLD</t>
  </si>
  <si>
    <t xml:space="preserve">Realizar  desarrollo de capacidades a los profesionales de la salud al 100% de las EPAB e IPS priorizadas del Distrito de Cartagena en detección temprana de alteraciones en población adolescente, adulto joven y del adulto mayor en la ruta de promoción y mantenimiento de la salud con énfasis en patologías cardiometabolicas y apoyar al proceso de adopción para implementar la estrategia conoce tu riesgo peso saludable en el entorno educativo, comunitario, institucional y laboral. . </t>
  </si>
  <si>
    <t xml:space="preserve">Realizar desarrollo de capacidades a los profesionales de la salud del 100% de las EAPB e IPS priorizadas en el diagnóstico temprano y tratamiento oportuno de las leucemias y linfomas pediátricos (cáncer infantil). </t>
  </si>
  <si>
    <t>Realizar de desarrollo de capacidades al talento humano de 42 entorno institucional en detección temprana tratamiento oportuno y rutas integrales de atención en salud de eventos crónicos y fortalecer la implementación de los Modos condiciones y estilos de vida saludables  en el entorno educativo, comutario y laboral informal</t>
  </si>
  <si>
    <t>Realizar 12  informes sobre el comportamiento de la tasa de mortalidad por cáncer de cérvix</t>
  </si>
  <si>
    <t>Realizar un  proceso de dcsarrollo de capacidades y cordinacion intersectorial  en  instituciones y comunidad  en actores del SGSS y   los  profesionales de la salud  mediante asistencia tecnicas y seguimiento  del 100% de las EAPB ,   20 IPS priorizadas , instituciones y comunidades priorizadas para la promocion de habitos saludables , implementacion de programas y estrategias  de gestión de salud publica  realacionadas con tabaco, actividad fisica, alcohol y alimentacion saludables y los eventos de  enfermedades huerfanas, epoc, Asma y programas de cesacion de tabaco  en el Distrito de Cartagena .</t>
  </si>
  <si>
    <t>Desarrollar acciones en el proceso de desarrollo de capacidades y de coordinación intersectorial para el abordaje de la estrategia 4x4 en los entornos educativos, laboral</t>
  </si>
  <si>
    <t>Realizar  una estrategia de  educacion en salud  a redes comunitarias  conformadas para  la movilizacion social  en deteccion temprana de eventos cronicos y habitos saludables para la prevención de las enfermedades cronicas priorizadas en el Distrito de Cartagena en las localidades 1,2 y 3  atraves de la contratación de un operador idoneoo</t>
  </si>
  <si>
    <t xml:space="preserve">Desarrollar 8 jornadas de informacion en salud  con Intervenciones breves en promoción de alimentación saludable con enfasis en reduccion de sodio, azucares añadidas y grasas trans, actividad física, prevención del consumo de alcohol y tabaco dirigidas a fomentar factores protectores para la aparicion  de  enfermedes crónicas (cardiovasculares, metabolicas y cáncer) en adolescentes , jóvenes y adultos de los entornos educativo , universitario y comunitario de los  microterritorio priorizados de las localidades 1,  2 y 3  del Distrito de Cartagena através de la contratación de un operador ideoneo. </t>
  </si>
  <si>
    <t>Actas y registros de desarrollo de capacidades a los profesionales de la salud  de las EAPB e IPS priorizadas en el diagnóstico temprano y tratamiento oportuno de las leucemias y linfomas pediátricos</t>
  </si>
  <si>
    <t xml:space="preserve">Actas y registros de acciones de a los profesionales de la salud de las EPAB e IPS priorizadas del Distrito de Cartagena en detección temprana de alteraciones en población adolescente, adulto joven y del adulto mayor </t>
  </si>
  <si>
    <t>Actas y registros de desarrollo de capacidades al talento humano del entorno institucional en detección temprana tratamiento oportuno y rutas integrales de atención en salud de eventos crónicos</t>
  </si>
  <si>
    <t>Informes presentados</t>
  </si>
  <si>
    <t>Actas y registros de desarrollo de capacidades a actores del SGSS</t>
  </si>
  <si>
    <t>Actas y registros de desarrollo de capacidades entornos educativos</t>
  </si>
  <si>
    <t>· Contratos
· Informes de actividades
(Para soportar este numeral, se
anexa enlace web Secop II de cada uno de los procesos 
contractuales realizados en la vigencia
2024</t>
  </si>
  <si>
    <t>· Contratos
· Informes de actividades
(Para soportar este numeral, se
anexa enlace web Secop II de cada uno de los procesos
contractuales realizados en la vigencia
2024</t>
  </si>
  <si>
    <t>PROGRAMACIÓN META PRODUCTO A 2024</t>
  </si>
  <si>
    <t>&lt;5</t>
  </si>
  <si>
    <t>asa de mortalidad por tumor maligno de mama a 12,7 x 100 mil habitantes según la media nacional</t>
  </si>
  <si>
    <t>Tasa de mortalidad por tumor maligno de cérvix igual a la media nacional de 6,41x 100 mil habitantes.</t>
  </si>
  <si>
    <t>5,4 la tasa de desnutrición en menores de 5 años (hombres y mujeres)</t>
  </si>
  <si>
    <t>0,87x1000 la Tasa de Fecundidad especifica en adolescentes de 10 a 14 años</t>
  </si>
  <si>
    <t>47,60x1000 la Tasa de Fecundidad especifica en adolescentes de 15 a 19 años</t>
  </si>
  <si>
    <t>Tasa de Transmisión materno infantil del VIH/Sífilis, entre 0% y el 2% (sobre el número de niños expuestos )</t>
  </si>
  <si>
    <t>Tasa de Letalidad por Dengue a menos del 5%</t>
  </si>
  <si>
    <t>Tasa de Mortalidad IRA en menores de 5 años a niveles de 28 x 100.000</t>
  </si>
  <si>
    <t>+</t>
  </si>
  <si>
    <t>Realizar Desarrollo de capacidades  institucionales,  actores del SGSS y   odontologos  mediante asistencias tecnicas y seguimiento  del 100% de las EAPB  e IPS priorizadas para la promocion y mantenimiento de la salud oral  en el distrito de Cartagena</t>
  </si>
  <si>
    <t>Realizar Cinco (5) intervenciones de información en salud en los entornos hogar, institucional y educativo a través de jornadas lúdico-recreativas,  cuñas radiales, video institucional, transmisión en vivo y folletos  dirrijidos a  padres de familias, cuidadores  de los microterritorios priorizados de la localidad uno y dos del Distrito de Cartagena  para la promoción e identificación de las alteraciones de la salud bucal.</t>
  </si>
  <si>
    <t>Realizar  desarrollo de capacidades institucionales,  actores del SGSS  mediante asistencias tecnicas y seguimiento  del 100% de las EAPB  e IPS priorizadas para la la promocion y mantenimiento de la salud visual  en el Distrito de Cartagenaa</t>
  </si>
  <si>
    <t xml:space="preserve">Realizar 4 intervenciones de información en salud consistentes en (cuna radial , publicación en medio escrito, diseño y difusión de piezas publicitarias  en plataformas digitales y video institucional) dirigido a la población del Distrito de Cartagena con el propósito de  orientar, advertir, anunciar o recomendar   sobre la promoción de la salud visual </t>
  </si>
  <si>
    <t>Realizar Desarrollo de capacidades  institucionales,  actores del SGSS  mediante asistencias tecnicas y seguimiento  del 100% de las EAPB  e IPS priorizadas para la la promocion y mantenimiento de la salud auditiva  en el Distrito de Cartagena a traves de una fonoaudiologa con experiencia en salud publica de 24 meses.</t>
  </si>
  <si>
    <t xml:space="preserve">Realizar 30 acciones de coordinacion intersectorial y comunitaria para la vigilancia en salud publica  de las alteraciones auditivas en la poblacion infantil  y la promocion de habitos de higiene oral y demas acciones para la salud auditiva en el Distrito de Cartagena. </t>
  </si>
  <si>
    <t>Realizar 4 intervenciones de información en salud consistentes en (cuna radial , publicación en medio escrito, diseño y difusión de piezas publicitarias  en plataformas digitales y video institucional) dirigido a la población del Distrito de Cartagena con el propósito de  orientar, advertir, anunciar o recomendar   sobre la promoción de la salud auditiva</t>
  </si>
  <si>
    <t>Febrero 1 de 2024</t>
  </si>
  <si>
    <t>Implementar en un 100% segunda fase de la Política Nacional de Salud Mental 2018 y la Política Integral para la prevención y atención del consumo de sustancias psicoactivas 2019, en el Distrito de Cartagena</t>
  </si>
  <si>
    <t>Realizar asistencia y acompañamiento técnico para el desarrollo de capacidades en atención integral del consumo de sustancias psicoactivas, problemas y trastornos mentales en el 100% de EAPB e IPS habilitadas y priorizadas.</t>
  </si>
  <si>
    <t>Realizar acompañamiento técnico al 100% de EAPB e IPS de salud mental habilitadas en el Distrito para el desarrollo de capacidades tendientes a fortalecer la atención integral a las personas con diagnóstico con COVID 19, Epilepsia, problemas y trastornos y consumo de sustancias psicoactivas.</t>
  </si>
  <si>
    <t xml:space="preserve">Realizar acompañamiento técnico a EAPB para el seguimiento al 100% de los casos de conducta suicida notificados al SIVIGILA </t>
  </si>
  <si>
    <t>Realizar acciones en el marco del Plan de Intervenciones Colectivas yla Politica Pública Distrital de Salud Mental, de centros de escucha, educación en salud con la estrategia Familias Fuertes, Rehabilitación Basada en Comunidad y Equipos Básicos en Salud; para la prevención de problemas y trastornos mentales, los intentos de suicidio y el consumo de sustancias psicoactivas en los entornos comunitarios, educativo y laboral (economía informal) en el Distrito de Cartagena de Indias.</t>
  </si>
  <si>
    <t xml:space="preserve"> Contrato de prestación de servicios
(Para soportar este numeral, se
deberán anexar todos los links de
Secop II de cada uno de los procesos
contractuales realizados en la vigencia
2024  y anexar Informes de actividades de Realizar asistencia y acompañamiento técnico para el desarrollo de capacidades en atención integral del consumo de sustancias psicoactivas, problemas y transtornos mentales en el 100% de EAPB e IPS habilitadas y priorizadas.</t>
  </si>
  <si>
    <t xml:space="preserve"> Contrato de prestación de servicios
(Para soportar este numeral, se
deberán anexar todos los links de
Secop II de cada uno de los procesos
contractuales realizados en la vigencia
2024  y anexar Informes de actividades de Realizar asistencia y acompañamiento técnico)</t>
  </si>
  <si>
    <t>Realizar 500 inspecciones sobre productos alimenticios y bebidas en puntos de entrada, importados y publicidad</t>
  </si>
  <si>
    <t xml:space="preserve">Desarrollar capacidades a  IPS y EAPB priorizadas  en Rutas Integrales de Atención en Salud – RIAS relacionadas con las alteraciones nutricionales. </t>
  </si>
  <si>
    <t xml:space="preserve">Realizar seguimiento al 100% de los casos reportados al sistema de vigilancia en salud publica que tengan relación con los eventos de nutrición </t>
  </si>
  <si>
    <t>Realizar  una estrategia de educacion mediante el desarrollo de  2ciclos educativos de minimo 9 sesiones  en 7 instituciones educativas priorizadas   en alimentación saludables y Soberanía Alimentaria con enfoque de DDHH, DHAN  , que permita la mejora de los hábitos y estilos de vida saludables en el entorno educativo en el Distrito de Cartagena.</t>
  </si>
  <si>
    <t>Realizar la conformacion  una red,familiar, comunitaria y social con el  fin de  sensibilizar en hábitos de vida saludable y la protección del ambiente,para la implementación de la PPAEAS, en una UNALDE del Distrto de Cartagena según la priorizacion de eventos de interes en salud pública.</t>
  </si>
  <si>
    <t xml:space="preserve">Desarrollar capacidades a 20 CDI y 15 Hogares infantiles en Guías Alimentarias basadas en Alimentos GABAS mediante contratacion de una auxiliar de enfermeria con mas de 4 años de experiencia en salud publica </t>
  </si>
  <si>
    <t xml:space="preserve"> Contrato de prestación de servicios
(Para soportar este numeral, se
deberán anexar todos los links de
Secop II de cada uno de los procesos
contractuales realizados en la vigencia
2024  y anexar Informes de actividades.</t>
  </si>
  <si>
    <t xml:space="preserve"> Contrato de prestación de servicios
(Para soportar este numeral, se
deberán anexar todos los links de
Secop II de cada uno de los procesos
contractuales realizados en la vigencia
2024  y anexar Informes de actividades </t>
  </si>
  <si>
    <t xml:space="preserve">Realizar desarrollo de capacidades institucionales y al talento humano del 100% de las EAPS e IPS  de su red prestadora en la estrategias de maternidad segura en el marco de la RIA Materno Perinatal </t>
  </si>
  <si>
    <t>Realizar desarrollo de capacidades al 100% de las redes institucionales para la gestión de la atención del evento obstétrico, y las gestantes con emergencias obstétricas.</t>
  </si>
  <si>
    <t>Desarrollar capacidades a 150 médicos  en la Estrategia de Maternidad Segura para fortalecer y mejorar  la calidad de la atención de la gestante</t>
  </si>
  <si>
    <t>Realizar 6 intervenciones de información en salud mediante el desarrollo de foros informativos dirigido a población gestante de microterriotrios priorizados de las 3 localidades del distrito, con información relevante para el cuidado del ambarazo, presentación de la oferta institucional y de las EAPB. en cursos de vida adolescencia, juventud y adultez.</t>
  </si>
  <si>
    <t>Desarrollar una estrategia de información y educación en salud, en el entorno comunitario, a mujeres gestantes para promoción del ingreso temprano al control prenatal y la importancia de éste</t>
  </si>
  <si>
    <t xml:space="preserve">Realizar la creación de 3 nuevas redes  y  el fortalecimiento de 3 redes comunitarias ya existentes, una por cada territrorio, que sirvan de apoyo y acompañamiento a las gestantes y su familia, para la prevención y reducción de la morbilidad y mortalidad materna en el distrito de Cartagena.          </t>
  </si>
  <si>
    <t xml:space="preserve">Necesidad de contratación entregada, CDP,Contrato,  </t>
  </si>
  <si>
    <t xml:space="preserve">Desarrollar una (1) intervención de informacion en salud por medio de cuñas radiales,  promocion de derechos sexuales y reproductivos, prevencion de embarazo en adolescentes y violencias de genero dirigidos a adolescentes y jovenes del entorno comunitario de las unidades comuneras: cinco, seis y catorce u otras priorizadas del Distrito de Cartagena. </t>
  </si>
  <si>
    <t>Desarrollar 100 actividades de Información  en salud  para la promoción  de los derechos, sexuales y derechos reproductivos  y  prevención del embarazo en adolescentes en el entorno educativo</t>
  </si>
  <si>
    <t>Realizar una movilización social  para  promoción de los derechos sexuales y reproductivos y la prevención del  embarazo en adolescentes.</t>
  </si>
  <si>
    <t>Realizar  monitoreo y  desarrollo de capacidades al recurso humano de las EAPB y su red prestadora, en  la coordinación de  actividades entre ellos y otros sectores en 60 instituciones para la prevención del embarazo en adolescentes</t>
  </si>
  <si>
    <t xml:space="preserve">Desarrollar capacidades al 100% de las  EAPB  y su red prestadora  en la estrategia de promoción de los derechos sexuales y reproductivos en Adolescentes y jóvenes, de los SSAAJ en el distrito de Cartagena. </t>
  </si>
  <si>
    <t>Desarrollar capacidades  al recurso  humano del 100% de las EAPB   y su red prestadora  con la implementación de la Directriz de Atención para la planificación familiar, la detección temprana de cáncer de seno, utero y próstata y coordinación intersectorial de los miembros del mecanismo articulador para prevención d ela VBG,</t>
  </si>
  <si>
    <t>Aplicar 2600 pruebas de tamizaje para VIH en el entorno comunitario en el marco del Plan de Salud Pública de Intervenciones Colectivas – PIC a las personas de la población vulnerable (Hombres que tienen relaciones sexuales con hombres - HSH, Trabajores Sexuales y mujeres trans) para la deteccion temprana, identificacion oportuna y canalizacion a los servicios de salud</t>
  </si>
  <si>
    <t xml:space="preserve">Realizar 30  acciones de coordinación intersectorial en el marco del compromiso adquirido por el ente territorial en el Proyecto de País para Prevención de VIH en población clave (hombres que tiene relaciones sexuales con hombres y trabajador sexual) y acompañamiento en ruta de atención.             </t>
  </si>
  <si>
    <t>Desarrollar (1) intervencion de informacion en salud por medio de una movilizacion social en el entorno comunitario de un microterritorio priorizado de la localidad 1 del Distrito de Cartagena en el marco de la conmemoracion del dia mundial de la NO violencia contra la mujer para orientar, advertir y anunciar sobre la promoción de los derechos sexuales reproductivos,  igualdad de género y la prevención de violencia de género con la participacion de las personas en todos los cursos de vida.</t>
  </si>
  <si>
    <t>Necesidad de contratación entregada, CDP,Contrato,  RP, acta de inicio y concertación, evaluaciones y certitificación de cumplimiento e Informes parciales o final segun aplique (Para soportar, se
anexa enlace web Secop II )</t>
  </si>
  <si>
    <t>Fortalecer las acciones colectivas de vacunación que mejoren la oportunidad y la cobertura en la aplicación de las vacunas, a la cual tiene derecho la población menor de 1 año, un año, 18 meses, cinco años, niñas de de 9 a 17 años, niños de 9 años, mujeres en edad fertil de 10 a 49 años, gestantes, adultos mayores de 60 y mas años y talento humano en salud</t>
  </si>
  <si>
    <t xml:space="preserve"> Contrato de prestación de servicios
(Para soportar este numeral, se
deberán anexar todos los links de
Secop II de cada uno de los procesos
contractuales realizados en la vigencia
2024  y anexar Informes detallado de cada componente de estrategia EGI Trimestral</t>
  </si>
  <si>
    <t xml:space="preserve"> Contrato de prestación de servicios
(Para soportar este numeral, se
deberán anexar todos los links de
Secop II de cada uno de los procesos
contractuales realizados en la vigencia
2024  y anexar Informes de actividades  </t>
  </si>
  <si>
    <t>1.3.2.3.01 -017 RB RF FONDO LOCAL DE SALUD</t>
  </si>
  <si>
    <t>1.3.2.2.06-087 RB RF SGP SALUD PUBLICA</t>
  </si>
  <si>
    <t>Realizar desarrollo de capacidades mediante la  asistencia tecnica que permite mejorar la   implementación del programa de prevención manejo y control de la Infección Respiratoria aguda  y fortalecimiento  de la estrategia  Salas de atención a las Enfermedades Respiratorias agudas en Instituciones Prestadoras de Salud..</t>
  </si>
  <si>
    <t xml:space="preserve">Realizar desarrollo de capacidades que permitan fortalecimiento en la  prevención manejo y control de la Enfermedad respiratoria aguda  en los entornos institucionales en el Distrito de Cartagena. </t>
  </si>
  <si>
    <t>Realizar coordinación intersectorial  para la prevención de enfermedades educativos en las tres localidades del distrito</t>
  </si>
  <si>
    <t>Realizar una estrategia de educacion en salud sobre prevención de enfermedades respiratorias a  150  líderes y agentes educativos, que permitan un adecuado abordaje en comunidad.</t>
  </si>
  <si>
    <t xml:space="preserve"> Contrato de prestación de servicios
(Para soportar este numeral, se
deberán anexar todos los links de
Secop II de cada uno de los procesos
contractuales realizados en la vigencia
2024  y anexar Informes de actividades  actas de reunión y acciones institucionales y asistencia técnica</t>
  </si>
  <si>
    <t>Desarrollar Capacidades del talento humano de 150 instituciones del SGSSS, para la implementación del plan estratégico hacia el fin de la tuberculosis 2016-2025 en sus, tres líneas estratégicas en el marco de las MIAS y  seguimiento a los planes de mejoramiento Institucional, a través de la asistencia técnica del programa.</t>
  </si>
  <si>
    <t>Realizar la Vigilancia en salud pública de TB en 100% de poblaciones de riesgo (Estudio de contactos), grupos de alta vulnerabilidad (PPL, PSHC, PVC, indígenas) con enfoque diferencial orientando al reconocimiento temprano de la enfermedad, la búsqueda de atención oportuna y el cumplimiento del tratamiento por las personas afectadas, las familias y la comunidad.</t>
  </si>
  <si>
    <t>Apoyar  las acciones del proceso para verificar la calidad del dato, sistematizar la información estadística y velar por la oportunidad en la entrega de informes y actualización de las bases de datos que se requieran</t>
  </si>
  <si>
    <t>Realizar fortalecimiento de diez (10) redes sociales y comunitarias intersectoriales (sectores: público, privado, voluntariado y  organizaciones de base comunitarias (OBC) a través de la  implementación de la estrategia ENGAGE TB con el propósito de desarrollar capacidades, interacciones, sinergias y establecer lazos de cooperación para prevención y control de la Tuberculosis</t>
  </si>
  <si>
    <t>Realizar acciones en el Proceso de Coordinación Intersectorial e interprogramatica al 100% de poblaciones vulnerables para articular esfuerzos y crear sinergias que favorezcan la  captación, detección, seguimiento de los  contactos y la Investigación operativa en estos grupos de interés.</t>
  </si>
  <si>
    <t xml:space="preserve"> Contrato de prestación de servicios (Para soportar este numeral, se
deberán anexar todos los links de Secop II de cada uno de los procesos
contractuales realizados en la vigencia 2024  y anexar Informes de actividades  -actas de reunión y acciones institucionales y asistencia técnica</t>
  </si>
  <si>
    <t>Realizar la Vigilancia en salud pública a través de la   bsuqeda activa  de campo, estudio de contactos y convivientes del 100% de los  pacientes paucibacilares y multibacilares inscritos en el programa de control de la Lepra.</t>
  </si>
  <si>
    <t>Realizar tres (3) acciones en el Proceso de Coordinación Intersectorial, para articular esfuerzos y crear sinergias que favorezcan la conformación y mantenimiento de  organizaciones de base comunitaria, incidir en los programas de protección social para la inclusión de la Lepra y la TB en su agenda y planes de trabajo e investigación operativa en lepra.</t>
  </si>
  <si>
    <t xml:space="preserve">Realizar una estrategia de información en salud  sobre la  Eliminación y Control de la Lepra mediante un plan de medios  para atención diferencial, promoción, prevención y control de la discapacidad  ocasionada por la lepra 	</t>
  </si>
  <si>
    <t>Abril 1 de 2024</t>
  </si>
  <si>
    <t xml:space="preserve">TRANSFERENCIAS DEL MINISTERIO DE PROTECCION SOCIAL </t>
  </si>
  <si>
    <t>1.2.3.3.10-016 - TRANSFERENCIAS DEL MINISTERIO DE PROTECCION SOCIAL</t>
  </si>
  <si>
    <t xml:space="preserve">1.3.2.3.01-017 - RF FONDO LOCAL DE SALUD </t>
  </si>
  <si>
    <t xml:space="preserve">RF FONDO LOCAL DE SALUD </t>
  </si>
  <si>
    <t>ACTIVIDADES DE PROYECTO DE INVERSION VIABILIZADAS EN SUIFP
( HITOS ) 2024</t>
  </si>
  <si>
    <t xml:space="preserve">Socializar las Guias de Atención Prehospitalaria, Urgencias, Toxicología 1000 personas de los sectores Salud, en los servicios de Atención Prehospitalaria, Urgencias y Transporte Asistencial </t>
  </si>
  <si>
    <t xml:space="preserve">Regular todas las atenciones solicitadas al CRUED, realizar inspección, vigilancia y control a la atención de urgencias, diligenciar los certificados de defunción, verificar la disponibilidad de Banco de Sangres, de camas y la red de ambulancia y servicios de urgencias </t>
  </si>
  <si>
    <t xml:space="preserve">Desarrollar capacidades al 100% de las ARL que funcionan en el Distrito  para el abordaje y participación de la salud y ámbito laboral </t>
  </si>
  <si>
    <t>Realizar caracterización socio económica y laboral  a los trabajadores de la Economía popular y comunitaria pertenecientes al sector turístico del Distrito de Cartagena para obtener información de las condiciones de salud y los riesgos propios de sus actividades económicas en los mircroterritorios priorizados  de las playas de bocagrande- loguito, playa blanac -  Baru, Manzanillo mediante  la aplicación del nuevo formato realizado por el ministerio de salud y protección social " instrumento.</t>
  </si>
  <si>
    <t>Realizar acciones de coordinación intersectorial para la creación de 9 alianzas estratégicas y plan de accion con sectores: público, privado y comunitario del Distrito para fortalecimiento de la seguridad y salud en el trabajo</t>
  </si>
  <si>
    <t xml:space="preserve">Necesidad entregada, CDP, RP,evaluaciones y certificación de cumplimiento e Informes </t>
  </si>
  <si>
    <t>febrero 1 de 2024</t>
  </si>
  <si>
    <t>Ethel Garcia</t>
  </si>
  <si>
    <t>Lider ambito Laboral</t>
  </si>
  <si>
    <t>ASEGURAMIENTO EN SALUD</t>
  </si>
  <si>
    <t>PRESTACIÓN DE SERVICIOS EN SALUD</t>
  </si>
  <si>
    <t>VIGILANCIA Y CONTROL DEL SISTEMA OBLIGATORIO DE GARANTIA DE LA CALIDAD DE LA ATENCIÓN EN SALUD</t>
  </si>
  <si>
    <t xml:space="preserve">SALUD PUBLICA </t>
  </si>
  <si>
    <t>PROMOCIÓN SOCIAL EN SALUD</t>
  </si>
  <si>
    <t xml:space="preserve">SALUD PÚBLICA EN EMERGENCIAS Y DESASTRES </t>
  </si>
  <si>
    <t>Gestión con Valores</t>
  </si>
  <si>
    <t>Política de Seguridad Digital</t>
  </si>
  <si>
    <t>Fortalecimiento Organizacional y Simplificación de Procesos</t>
  </si>
  <si>
    <t>Política de Servicio al ciudadano</t>
  </si>
  <si>
    <t>Direccionamiento Estratégico y Planeación</t>
  </si>
  <si>
    <t>Política de Gestión Presupuestal y Eficiencia del Gasto Público</t>
  </si>
  <si>
    <t>Política de Planeación institucional</t>
  </si>
  <si>
    <t>Disminuir el riesgo de enfermar y morir por enfermedades prevenibles por vacuna a la población de niños y niñas menores de seis años de edad, adolescentes, mujeres en edad fértil y adulto mayor del Distrito de Cartagena de Indias</t>
  </si>
  <si>
    <t>SALUD Y BIENESTAR</t>
  </si>
  <si>
    <t>POLITICA DE ADMINISTRACION DE RIESGOS</t>
  </si>
  <si>
    <r>
      <t>LÍNEA ESTRATÉGICA SALUD PARA TODOS</t>
    </r>
    <r>
      <rPr>
        <b/>
        <sz val="16"/>
        <rFont val="Calibri"/>
        <family val="2"/>
      </rPr>
      <t>.</t>
    </r>
  </si>
  <si>
    <r>
      <t>tasa de muertes prematuras por enfermedades circulatorias entre 30 a 70 años debajo de 113,23 x 100.000</t>
    </r>
    <r>
      <rPr>
        <sz val="16"/>
        <rFont val="Calibri"/>
        <family val="2"/>
      </rPr>
      <t xml:space="preserve"> habitantes</t>
    </r>
  </si>
  <si>
    <r>
      <t>Tasa de suicidio a menos de 4 casos por cada 100.000 habitantes (primera infancia, infancia, adolescencia, jóvenes y adultos)</t>
    </r>
    <r>
      <rPr>
        <sz val="16"/>
        <rFont val="Calibri"/>
        <family val="2"/>
      </rPr>
      <t xml:space="preserve">  </t>
    </r>
  </si>
  <si>
    <t>Lider de programa nutrición 
Patricia Buelvas</t>
  </si>
  <si>
    <t xml:space="preserve">Avanzar hacia la equidad en salud en el Distrito de Cartagena </t>
  </si>
  <si>
    <t>Posibilidad de perdida reputacional por afiliaciones de usuarios  por parte de IPS a EAPB, sin respetar el derecho de libre elección debido a que  las IPS con servicio de urgencias, tienen la potestad de cargar usuarios directamente al sistema transaccional SAT</t>
  </si>
  <si>
    <t>Posibilidad de perdida reputacional por incumplimiento de las actividades descritas en la normatividad vigente respecto a afiliciación al régimen subsidiado debido a falta de planeación por parte del funcionario encargado del subproceso</t>
  </si>
  <si>
    <t>1.Técnico administrativo elabora un plan de actividades tales como asistencia técnica a las IPS con servicios de urgencias habilitado, verificación en el ADRES de  las afiliaciones de oficio realizadas por las IPS y el Ente territorial, mensualmente.         2.Técnico administrativo verifica en la base unica de afiliados del ADRES el estado de afiliación del usuario, para definir su aseguramiento en salud, cuando el usuario manifiesta que no está afiliado.</t>
  </si>
  <si>
    <t>Posibilidad de perdida reputacional por limitados recursos en el presupuesto para legalizar la totalidad de los giros directos debido a la inadeacuada proyeccion de los recursos a ejecutar durante la vigencia</t>
  </si>
  <si>
    <t>1. Profesional universitario realiza seguimiento a la ejecución de recursos del régimen subsidiado, mediante la comparación de los pagos por giros directos vs recursos presupuestados, e informe de suficiencia en la ejecución de recursos a la dirección financiera del DADIS, mensualmente.    2.Profesional universitario solicita a la secretaría de Hacienda la gestión para la adición de nuevos recursos en caso de ser insuficientes. Semestralmente se hacen las respectivas solicitudes.</t>
  </si>
  <si>
    <t>Posibilidad de perdida reputacional por falta de cumplimiento del Ente territorial en las visitas de auditoría a las Entidades Administradoras de Planes de Beneficio programadas debido a falta de planeación de las auditorías e insuficiente personal para su realización</t>
  </si>
  <si>
    <t>1. El Director Operativo de Aseguramiento verifica en la planeación que se cuente con el personal necesario para las auditorías. De acuerdo al cronograma semestral de programación de auditorias, el cual no puede ser modificado por lineamientos establecidos por la superintendencia Nacional de salud.                    2.El Director Operativo de Aseguramiento presenta la necesidad de contratación del personal necesario para realizar las auditorías. Al finalizar cada año se presenta a la subdirección el plan anual de adquisiciones.
En caso de no aprobarse el total de los recursos, se programan las actividades con el personal disponible.</t>
  </si>
  <si>
    <t>Posibilidad de perdida reputacional por falta de experiencia en la realización de auditorias con metodología establecida por supersalud debido a contratación de personal sin el cumplimiento del perfil y experiencia solicitado</t>
  </si>
  <si>
    <t xml:space="preserve">1.Director operativo de aseguramiento especifica en el plan anual de adquisiciones, el perfil y experiencia requeridos para la ejecución de las auditorias. Al finalizar cada año se presenta a la subdirección el plan anual de adquisiciones.                                                                                                                                                                                                                                                                                                                                                                                                   2.Lider de Auditoría capacita a los auditores sobre la metodología a utilizar en las auditorias. Al inicio del año se programa la capacitación al personal.                                                                                                                                 3.Auditor lider supervisa las actividades del equipo auditor por parte del auditor lider. Durante la auditoria verifica las discrepancias encontradas.          </t>
  </si>
  <si>
    <t>Posibilidad de perdida reputacional por incumplimiento de las fechas establecidas por la supersalud para entrega de informes de auditoría de los regimenes especiales y de excepción, debido a deficiente planeación de estas</t>
  </si>
  <si>
    <t>1.Profesional especializado verifica que se establezca un cronograma de auditorias de los regimenes especiales y de excepción en Enero y Junio de cada año                                                                                                                                                                  2.Profesional especializado hace seguimiento al cumplimiento de las auditorías programadas en el cronograma, mediante la realización del comité de auditorías  el cual se efectúa semanalmente mientras se está en proceso de visitas de las auditorías. En caso de no cumplir con el cronograma se ajustan las fechas.</t>
  </si>
  <si>
    <t>1.Profesional especializado solicita a Instituciones Prestadoras de Servicios de Salud -IPS, las historias clinicas de los usuarios afiliados por ellas, con el objetivo de verificar su asistencia al servicio de urgencias y por ende validar que el procedimiento de afiliación se realizó de manera correcta. La verificación de los cargues en SAT, se realiza mensualmente. En caso de anomalías en el procedimiento, se comunica con el usuario, se procede al retiro y se le informa al usuario que se acerque a la EPS de su elección para su afiliación o en la página miseguridadsocial.gov.co    2.Técnico administrativo capacita a Instituciones Prestadoras de Servicios de Salud -IPS sobre el manejo de sistema transaccional SAT y normatividad aplicable a las afiliaciones, semestralmente.   3.Técnico administrativo verifica las quejas remitidas por Promoción Social del DADIS, relacionadas con libre elección de EAPB, para realizar el proceso de retiro de la EAPB por no estar de acuerdo a la elección del usuario.Mensualmente se realiza la verificación de quejas y ejecucion de acciones.</t>
  </si>
  <si>
    <t>Posibilidad de perdidad economica por contratación de servicios por encima de tarifarios adecuados debido a que no se dispone de la información requerida,perdida de la información , no entrega de la información por las IPS que atienden a la PPNA</t>
  </si>
  <si>
    <t>1. Profesional especializado verifica que las tarifas contratadas estén acorde a las tarifas del mercado, al inicio del año.       2.Profesional especializado solicita reajuste de tarifas en caso de que sobrepase el monto del mercado, al inicio del año.</t>
  </si>
  <si>
    <t>Posibilidad de perdidad economica por falta de cuantificación de las autorizaciones de servicios de salud en pacientes hospitalizados debido a que no se cuenta con un aplicativo y un proceso claro para las autorizaciones de pacientes hospitalizados con los valores autorizados</t>
  </si>
  <si>
    <t>1. Profesional especializado solicita al area de Sistemas de información el desarrollo dentro del aplicativo SIGDADIS, del modulo de autorizaciones para que se puedan valorizar las autorizaciones dadas. Realizar la solicitud máximo el 31 enero 2023.</t>
  </si>
  <si>
    <t>Posibilidad de perdida reputacional y economica por falta de idoneidad en el proceso de auditorias de cuentas y por deficiente control en las tarifas de servicios autorizados y radicados por parte de las IPS afectando los resultados de las auditoias de cuentas medicas debido a falta de informacion en el aplicativo y carencia de manuales tarifarios absolutos que permita ejercer un adecuado control en el proceso</t>
  </si>
  <si>
    <t>1. Profesional especializado realiza interventorias mensuales en el proceso de auditoría y evaluación de la labor de cada auditor, mensualmente.  2. Profesional especializado ajusta el recurso humano en caso de detectar algún tipo de anomalía en el proceso, en los casos que se presenten hallazgos en la revisión.</t>
  </si>
  <si>
    <t>Posibilidad de perdida reputacional por incumplimiento en la ejecución de las actividades de promoción del SOGCS por parte de la entidad territorial debido a Insuficiente recurso  humano idóneo para el cumplimiento de funciones misionales</t>
  </si>
  <si>
    <t>1. El Director Operativo de Vigilancia y Control del SOGCS solicita el personal necesario para las actividades de promoción del SOGCS. Antes de cada periodo contractual se solicita los recursos para la contratación del Talento Humano. En caso de no aprobarse el total de los recursos, se programan las actividades con el personal disponible.     2.El profesional especializado encargado realiza seguimiento al cumplimiento de las actividades de Promoción del SOGCS, de manera permanente, de acuerdo a la normatividad vigente establecida, realizando ajustes de ser necesario.</t>
  </si>
  <si>
    <t>Posibilidad de perdida reputacional por Incumplimiento de las visitas de verificación de condiciones de habilitacion programadas  debido a  Insuficiente recurso  humano idóneo para el cumplimiento de funciones misionales</t>
  </si>
  <si>
    <t>1. El Director Operativo de Vigilancia y Control del SOGCS solicita el personal necesario para las visitas de verificación de condiciones de habilitacioón a los prestadores de servicios de salud. Antes de cada periodo contractual se solicita los recursos para la contratación del Talento Humano. En caso de no aprobarse el total de los recursos, se programan las actividades con el personal disponible.       2. El profesional especializado encargado realiza seguimiento al cumplimiento de las visitas de verificación de condiciones de habilitacioón a los prestadores de servicios de salud. de acuerdo con el cronograma acordado con el Ministerio de salud y proteccion social, realizando ajustes de ser necesario.</t>
  </si>
  <si>
    <t>Posibilidad de perdida reputacional por demora en el cargue de la información  en el sofware del REPS debido a fallas en la plataforma tecnológica del Ministerio de Salud y Protección Social</t>
  </si>
  <si>
    <t>1. El profesional especializado encargado revisa el caso en la plataforma del REPS para verificar la existerncia del error, cada vez que ocurre un caso de falla.   2. El profesional especializado encargado traslada el caso a soporte técnico del Ministerio de Salud y Protección social para su revisión y solución, cada vez que ocurre un caso de falla.</t>
  </si>
  <si>
    <t>Verificar que en la planeación del subproceso, se incluyan y se ejecuten las actividades correspondientes a la afiliación del régimen subsidiado en salud</t>
  </si>
  <si>
    <t>Incluir en el proyecto de presupuesto de la continuidad del aseguramiento, la población migrante y la mayor población sisbenizada.</t>
  </si>
  <si>
    <t>Monitoreo permanente a la realización de las actividades de control y al cumplimiento de las auditorías</t>
  </si>
  <si>
    <t>Monitoreo permanente a la realización de las capacitaciones programadas</t>
  </si>
  <si>
    <t>Documentar el procedimiento de comité de auditorias incluido el ajuste del cronograma</t>
  </si>
  <si>
    <t>CONTROLES ESTABLECIDOS PARA LOS RIESGOS 1</t>
  </si>
  <si>
    <t>CONTROLES ESTABLECIDOS PARA LOS RIESGOS2</t>
  </si>
  <si>
    <t>Hacer seguimiento al cumplimiento de las actividades de capacitación y verificación de quejas</t>
  </si>
  <si>
    <t>Realizar analisis de la informacion recibida, depurando y cuatificando los datos para ejecutar una adecuada planeacion acorde con los recuros recibidos</t>
  </si>
  <si>
    <t>Realizar analisis mensual de las autorizaciones realizando cruvce con el procesos de auditoriaconcurrente y auditoria de  de cuentas para verificar las autorizaciones a pacientes hospitalizados.
Realizar seguimiento a la solicitud realizada a Sistemas de información respecto al ajuste del modulo de autorizaciones</t>
  </si>
  <si>
    <t>Verificar que los procesos de auditoria y conciliacion se lleven acorde a lo establecido por la norma, mediante analisis aleatorios de las actividades realizadas, generando un informe de hallazgos en caso de encontrar</t>
  </si>
  <si>
    <t>Monitoreo permanente del cumplimiento de las actividades de promoción del SOGCS</t>
  </si>
  <si>
    <t>Monitoreo permanente del cumplimiento del cronograma de visitas de verificacion de condiciones de habilitacion</t>
  </si>
  <si>
    <t>Monitoreo permanente de los correctivos realizados por el Ministerio de salud y proteccion social en la plataforma REPS</t>
  </si>
  <si>
    <t>Posibilidad de perdida reputacional por Incumplimiento en las actividades de conformación de las diferentes organizaciones sociales debido a falta de planeación de  la participación social en salud.</t>
  </si>
  <si>
    <t>Realizar seguimiento posterior a la asistencia técnica, que permita evidenciar la conformación de la organización social en salud.</t>
  </si>
  <si>
    <t>1. El profesional universitario encargado establece limites de tiempo para la ejecución de las actividades programadas. Al inicio de cada año, se establecen fechas de cumplimiento.  2.El profesional universitario encargado realiza asistencia técnica a las Entidades Administradoras de Planes de Beneficio -EAPB y a las Instituciones Prestadoras de salud - IPS en la importancia de la conformación de las diferentes formas de participación social en salud. Una vez al año se realizan las asistencias técnicas.</t>
  </si>
  <si>
    <t>Posibilidad de perdida reputacional por falta de respuesta de las peticiones, quejas y reclamos en la atención de los servicios de salud debido a falta de gestión o trámite por parte de las Instituciones Prestadoras de Servicios de Salud - IPS, y Entidades Administradoras de Planes de Beneficio -EAPB.</t>
  </si>
  <si>
    <t>Monitoreo permanente que los casos de quejas y reclamos, sean gestionado y respondidos adecuadamente</t>
  </si>
  <si>
    <t>1. Los Abogados del área jurídica de atención al usuario realizan monitoreo permanente con la dependencia a la cual ha sido derivada la petición. Mensualmente el equipo de Solicitudes, Quejas y Reclamos, realiza el informe del estado de estas, requiriendo la gestión correspondiente.   2.Los Abogados del área jurídica de atención al usuario derivan el caso del usuario a la Supersalud, en caso de no solución por parte de las Instituciones Prestadoras de Servicios de Salud -IPS, o de las Entidades Administradoras de Planes de Beneficio -EAPB, cada vez que no se de respuesta a la queja o reclamo.</t>
  </si>
  <si>
    <t>Posibilidad de perdida reputacional por incumplimiento de promoción de la atención preferencial y diferencial a las poblaciones vulnerables debido a falta de personal para el desarrollo de todas las actividades</t>
  </si>
  <si>
    <t>Realizar seguimiento y monitoreo al cumplimiento de las acciones de promoción de la atención diferencial a las poblaciones vulnerables, y a su respectivo indicador</t>
  </si>
  <si>
    <t>1. Los profesionales universitarios encargados realizan cronograma de capacitaciones  Al inicio de cada año, se establecen fechas de cumplimiento.  2. Profesional universitario encargado hace seguimiento al cumplimiento de la meta del indicador: "poblacion vulnerable atendida y orientada". Mensualmente, y de acuerdo con los resultados se toman los correctivos necesarios.</t>
  </si>
  <si>
    <t>Posibilidad de perdida reputacional por incumplimiento en las capacitaciones y asistencia técnica en la Gestión Integral  de Riesgo en Emergencias y Desastres debido a falta o demora de la contratación de personal para la ejecución de las actividades</t>
  </si>
  <si>
    <t>Monitoreo y seguimiento continuo de las actividades mediante la gestión de los indicadores</t>
  </si>
  <si>
    <t>1. El Coordinador del CRUED realiza interventoría a los contratistas en el cumplimiento de sus actividades. Mensualmente se verifica el cumplimiento de las actividades contratadas    2. El profesional especializado   verifica que se cumplan las capacitaciones programadas. Mensualmente se realiza conteo de las actividades realizadas. En caso de no cumplir, se reprograman las actividades pendientes.</t>
  </si>
  <si>
    <t>Posibilidad de perdida reputacional por dificultad de comunicación con la linea 125 de Emergencias debido a saturación en la red telefónica de la Alcaldía</t>
  </si>
  <si>
    <t>Realizar seguimiento a los medios de comunicación alternos para garantizar su funcionamiento permanente</t>
  </si>
  <si>
    <t>1. El Coordinador del CRUED mantiene la utilización de las dos lineas móviles adicionales para garantizar la comunicación continua con el centro regulador. La lineas permanecen activas las 24 horas del día.   2.El Profesional especializado realiza monitoreo y seguimiento continuo a Instituciones Prestadoras de Salud -IPS y ambulancias mediante comunicación satelital. La actividad se realiza de manera continua y permanente</t>
  </si>
  <si>
    <t xml:space="preserve">Posibilidad de perdida reputacional por falta de seguimiento a los eventos de interés de salud pública debido a demora en la contratación del Recurso Humano  </t>
  </si>
  <si>
    <t>Seguimiento mensual al cumplimiento del cronograma de visitas de asistencias técnicas a las UPGD del Distrito de Cartagena.</t>
  </si>
  <si>
    <t>1.Lider del programa de Vigilancia en salud pública entrega oportunamente las necesidades de Recurso Humano proyectado para el seguimiento de los eventos de interés en salud. La proyección del recurso humano del siguiente año, se entrega al finalizar el año en curso. 2.Lider del programa de Vigilancia en salud pública programa equipo de trabajo con personal de planta para soporte, en caso de evento de interés en salud pública cuando se presente demora en la contratación de personal.</t>
  </si>
  <si>
    <t>Posibilidad de perdida reputacional por incumplimiento de las acciones de inspección, vigilancia y control de medicamentos, alimentos y otros productos objeto de vigilancia de competencia de ley debido a insuficiente personal idóneo, recursos financieros y tecnológicos</t>
  </si>
  <si>
    <t>Monitoreo trimestral del cumplimiento de las acciones de Inspección vigilancia y control de medicamentos, alimentos y otros productos de consumo programados</t>
  </si>
  <si>
    <t>1. Lider de programa de medicamentos y alimentos hace y entrega oportunamente la actualización del proyecto relacionado con la contratación del recurso humano y logístico. Dos veces al año o cuando se requiera, se realiza la actualización del proyecto. 2.Lider de programa de medicamentos y alimentos realiza seguimiento de cumplimiento de metas de inspeccion, vigilancia y control de medicamento, alimentos y otros productos objeto de vigilancia. Trimestralmente se evalúa el cumplimiento de la meta programada en el indicador. En caso de no cumplir, se establecen acciones correctivas como reasignación de actividades, actualización de cronograma, etc.</t>
  </si>
  <si>
    <t>Posibilidad de perdida reputacional por incumplimiento en la cobertura de la vacunación antirrábica  debido a falta de oportunidad en la contratación e insuficiencia de recursos asignados para las actividades</t>
  </si>
  <si>
    <t>Monitoreo trimestral del cumplimiento de las actividades de vacunación antirrábica</t>
  </si>
  <si>
    <t>1.Lider del programa de Zoonosis entrega oportunamente las necesidades de contratación y solicita los recursos suficientes para la actividad de vacunación. El COAI y las necesidades de contratación se solicitan al finalizar el año.  2.Lider del programa de Zoonosis realiza seguimiento a la aprobación de los recursos solicitados mediante oficios dirigidos al ordenador del gasto. En el primer semestre del año se realiza el seguimiento en coordinación con Gestión del Plan.</t>
  </si>
  <si>
    <t>Posibilidad de perdida reputacional por incumplimiento de las acciones de promoción, prevención y control de los criaderos de mosquitos transmisores de Enfermedades de Transmisión Vectorial debido a escasez de recurso humano, financiero y logístico para realizar dichas actividades de manera eficiente</t>
  </si>
  <si>
    <t>Seguimiento semanal a las acciones de promoción, prevención y control mediante las salas de análisis de riesgos (SAR)</t>
  </si>
  <si>
    <t>1.Lider de Programa de salud ambiental hace y entrega oportunamente la actualización del proyecto relacionado con las necesidades de contratación del recurso humano y logístico. Al finalizar cada año se hace la actualización del proyecto para el año siguiente. 2.Lider de Programa de salud ambiental solicita la contratación de recurso humano adicional con los recursos de reincorporación. A mediados del primer semestre de cada año, de acuerdo con el monto de recursos de reincorporación, se presentan las necesidades de Talento Humano.</t>
  </si>
  <si>
    <t>Posibilidad de perdida reputacional por incumplimiento de las visitas reglamentarias de Inspección, vigilancia y control sanitario de puertos, aeropuerto, piscinas, medios de transporte de agua potable y establecimientos diferentes a medicamentos, alimentos y bebidas debido a escasez de recurso humano, financiero y logístico para realizar dichas actividades de manera eficiente</t>
  </si>
  <si>
    <t>Seguimiento mensual a la programación y cumplimiento de visitas mediante informes presentados por los funcionarios responsables</t>
  </si>
  <si>
    <t>1.Lider de Programa de salud ambiental hace y entrega oportunamente la actualización del proyecto relacionado con las necesidades de contratación del recurso humano y logístico. Al finalizar cada año se hace la actualización del proyecto para el año siguiente.  2.Lider de Programa de salud ambiental se apoya con el personal de otros subprogramas de salud ambiental para lograr la meta establecida. Como plan de contingencia, al inicio del año se programa la cantidad de visitas a realizar por cada uno de los funcionarios, en caso de la no aprobación de los recursos solicitados inicialmente en el proyecto.</t>
  </si>
  <si>
    <t>Posibilidad de perdida reputacional por incumplimiento en la toma y análisis de muestras de agua en la red de distribución del acueducto y de diagnóstico debido a contratación tardía de recurso humano, financiero y logístico para realizar dichas actividades de manera eficiente</t>
  </si>
  <si>
    <t>Se elabora y envía oficio a la Unidad Asesora de contratación (UAC) y a Control Interno para que realicen un control correctivo en la contratación tardía de los recursos de este riesgo</t>
  </si>
  <si>
    <t>1.Profesional universitario encargado del subprograma de vigilancia y control de la calidad del agua elabora y entrega oportunamente la actualización del proyecto, Componente Operativo Anual de Inversiones (COAI), y las necesidades de contratación del recurso humano y logístico. al finalizar cada año para la vigencia del año siguiente 2. Profesional universitario encargado del subprograma de vigilancia y control de la calidad del agua elabora y envia oficios al Líder del programa de salud ambiental, al Director operativo de salud pública, Subdirector y Director DADIS, con el objetivo de notificar que no se han ejecutado las actividades por la contratación inoportuna de los recursos, en un tiempo máximo de 15 días desde el inicio del cronograma de actividades programadas.</t>
  </si>
  <si>
    <t>Posibilidad de perdida economica y reputacional por daño y descarte de vacunas y posterior reposición de las mismas; y por desabastecimiento temporal del biológico para la comunidad debido a falla en equipos, falta de mantenimiento en equipos de conservación de las vacunas o fallas de energía eléctrica</t>
  </si>
  <si>
    <t>Verificación de la contratación oportuna de los mantenimientos de red de frio</t>
  </si>
  <si>
    <t xml:space="preserve">1.Profesional o técnico asignado al programa mide dos veces al día de manera presencial, las temperaturas de los equipos que contienen los biológicos. Las temperaturas se miden diariamente, en dos oportunidades al día.                                      2.Sofware de medición remota de temperatura mide y monitorea remotamente de manera continua las temperaturas de los equipos que contienen biológicos, mediante equipos que contienen alarmas que llegan a través de mensaje de texto, llamadas y correos, al profesional y técnico responsable de los insumos y red de frio. La medición se realiza de manera permanente.                              3.Supervisor asignado para el contrato monitorea la ejecución de los  mantenimientos preventivo y correctivos contratado para los equipos de red de frio. La periodicidad de ejecución está descrita en el cronograma de mantenimientos de los equipos.        4.Enfermera de Red de frío aplica el plan de contingencia en caso de falla de fluido eléctrico. Se mantiene informado al personal sobre las actividades a implementar en caso de tener que activar el plan de contingencia                         </t>
  </si>
  <si>
    <t>PAI</t>
  </si>
  <si>
    <t>Posibilidad de perdida economica y reputacional por disminución en la asignación de recursos para el programa e incumplimiento en la captación de sintomaticos respiratorios y sintomáticos de piel debido a insuficiente recursos humanos y logisticos contratados</t>
  </si>
  <si>
    <t>Realizar monitoreo y seguimiento mensual a los cumplimiento de las visitas programadas</t>
  </si>
  <si>
    <t>1.Lider de Programa de Tuberculosis y Lepra hace y entrega oportunamente la actualización del proyecto relacionado con la contratación del recurso humano y logístico. Al finalizar cada año se hace la actualización del proyecto. 2.Lider de Programa de Tuberculosis y Lepra hace seguimiento al cumplimiento de la meta del indicador: "visitas de captación de sintomáticos de piel y visitas de captación de sintomáticos respiratorios". Mensualmente, y de acuerdo con los resultados se toman los correctivos necesarios.</t>
  </si>
  <si>
    <t xml:space="preserve">Posibilidad de perdida reputacional y economica por falta de competencia del personal asignado en la ejecución de visitas de asistencia técnica para la implementación de las rutas integrales de atención en salud,  falta de seguimiento a la adhesión de estas; y por disminución en la asignación de recursos para el programa debido a contratación de personal sin el cumplimiento del perfil y experiencia solicitado </t>
  </si>
  <si>
    <t>Monitoreo mensual a los informes de las visitas de asistencia técnica para evaluar el cumpliento de la correcta aplicación de las rutas</t>
  </si>
  <si>
    <t>1. Lider del programa de vida saludable y condiciones no transmisibles hace y entrega oportunamente la actualización del proyecto relacionado con la contratación del recurso humano que cumpla con el perfil requerido. Al finalizar cada año se hace la actualización del proyecto. 2. Lider del programa de vida saludable y condiciones no transmisibles hace seguimiento al  personal encargado de las visitas de asistencia técnica mediante acompañamiento y listas de chequeo de manejo de las rutas de atención integral. Mensualmente se realiza acompañamiento, aplicación de las listas y se toman las acciones correctivas como retroalimentación, cambio de perfil o cambio del personal que no cumple con las metas propuestas</t>
  </si>
  <si>
    <t>Posibilidad de perdida economica y reputacional por disminución en la asignación de recursos para el programa e  incumplimiento en la implementacion de estrategias de salud infantil  debido a contratación insuficiente de personal para la ejecución e implementación de las rutas integrales de atención</t>
  </si>
  <si>
    <t>Monitoreo trimestral del cumplimiento de las visitas de asistencia técnica programadas</t>
  </si>
  <si>
    <t>1.Lider del programa de salud infantil entrega oportunamente las necesidades y perfiiles de contratación del recurso humano requerido. Al finalizar cada año se hace la actualización del proyecto.2.Lider del programa de salud infantil analiza y hace seguimiento al indicador de cumplimiento de visitas de asistencia técnica. Trimestralmente se evalúa el cumplimiento de la meta programada en el indicador. En caso de no cumplir, se establecen acciones correctivas como reasignación de actividades, actualización de cronograma, etc.</t>
  </si>
  <si>
    <t>Posibilidad de perdida economica y reputacional por incumplimiento en la contratación y en el seguimiento de las actividades, procedimientos, e intervenciones colectivas debido a fallas en el proceso de contratación y a insuficiente e idóneo recurso humano para la planificación, seguimiento y ejecución</t>
  </si>
  <si>
    <t>Aplicar evaluación para realizar un diagnóstico de capacidad técnica de los operadores o contratista para planear las temáticas el desarrollo de capacidades</t>
  </si>
  <si>
    <t>1. Lideres y profesionales de Salud Pública formulan las necesidades y/o anexo técnico según los lineamientos del ministerio de salud y protección social anualmente, antes del 31 de enero y cada vez que se asigne presupuesto. 2.Director operativo de Salud Pública, Lideres y profesionales de Salud Pública remiten las necesidades y/o anexo técnico al responsable de la contratación del DADIS anualmente, antes del 31 de enero y cada vez que exista la necesidad de contratación.             3. Director operativo de Salud Pública apoya la gestión de intervenciones colectivas a través de talento humano específico e idóneo para informar al supervisor el seguimiento al cumplimiento de las actividades contratadas, mensualmente en caso de detectarse alguna desviación en el cumplimiento contractual, se notifica al supervisor para que tome las medidas correctivas con el operador o contratista.             4. Lideres y profesionales de Salud Pública realizan desarrollo de capacidades Técnicas en los operadores del Plan de Intervenciones Colectivas  antes y durante la ejecución de las actividades contratadas</t>
  </si>
  <si>
    <t>28-FACTURAS</t>
  </si>
  <si>
    <t>12-CONTRATO DE PRESTACION DE SERVICIOS                                                                                     99-CONTRATO DE SERVICIOS</t>
  </si>
  <si>
    <t>24-TRANSFERENCIA INVERSION</t>
  </si>
  <si>
    <t>19-CONTRATO DE SUMINISTRO</t>
  </si>
  <si>
    <t>12-CONTRATO DE PRESTACION DE SERVICIOS  19-CONTRATO DE SUMINISTRO     99-CONTRATO DE SERVICIOS</t>
  </si>
  <si>
    <t>19- CONTRATO DE SUMINISTROS</t>
  </si>
  <si>
    <t>12-CONTRATO DE PRESTACION DE SERVICIOS  21-CONVENIO INTERADMINISTRATIVO</t>
  </si>
  <si>
    <t>12-CONTRATO DE PRESTACION DE SERVICIOS 101-CONTRATO INTERADMINISTRATIVO</t>
  </si>
  <si>
    <t>12-CONTRATO DE PRESTACION DE SERVICIOS 103-PRESTACION DE SERVICIOS DE ASEO</t>
  </si>
  <si>
    <t>12-CONTRATO DE PRESTACION DE SERVICIOS    14-CONTRATO DE OBRA</t>
  </si>
  <si>
    <t>95-CONTRATO DE PRESTACION DE SERVICIOS MINIMA CUANTIA</t>
  </si>
  <si>
    <t xml:space="preserve">11-CONTRATOS INTERADMINISTRATIVOS    95-CONTRATO DE PRESTACION DE SERVICIOS MINIMA CUANTIA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</si>
</sst>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
    <numFmt numFmtId="165" formatCode="0.0%"/>
    <numFmt numFmtId="166" formatCode="\$#,##0.00"/>
    <numFmt numFmtId="167" formatCode="_-&quot;$&quot;\ * #,##0_-;\-&quot;$&quot;\ * #,##0_-;_-&quot;$&quot;\ * &quot;-&quot;??_-;_-@_-"/>
    <numFmt numFmtId="170" formatCode="d/mm/yyyy;@"/>
  </numFmts>
  <fonts count="33" x14ac:knownFonts="1">
    <font>
      <sz val="11"/>
      <color theme="1"/>
      <name val="Calibri"/>
      <family val="2"/>
      <scheme val="minor"/>
    </font>
    <font>
      <b/>
      <sz val="11"/>
      <name val="Arial"/>
      <family val="2"/>
    </font>
    <font>
      <b/>
      <sz val="9"/>
      <color indexed="81"/>
      <name val="Tahoma"/>
      <family val="2"/>
    </font>
    <font>
      <sz val="10"/>
      <name val="Arial"/>
      <family val="2"/>
    </font>
    <font>
      <sz val="11"/>
      <name val="Verdana"/>
      <family val="2"/>
    </font>
    <font>
      <sz val="9"/>
      <color indexed="81"/>
      <name val="Tahoma"/>
      <family val="2"/>
    </font>
    <font>
      <sz val="11"/>
      <color theme="1"/>
      <name val="Calibri"/>
      <family val="2"/>
      <scheme val="minor"/>
    </font>
    <font>
      <u/>
      <sz val="11"/>
      <color theme="10"/>
      <name val="Calibri"/>
      <family val="2"/>
      <scheme val="minor"/>
    </font>
    <font>
      <sz val="11"/>
      <name val="Calibri"/>
      <family val="2"/>
      <scheme val="minor"/>
    </font>
    <font>
      <b/>
      <sz val="11"/>
      <color rgb="FF4A3C8C"/>
      <name val="Calibri"/>
      <family val="2"/>
      <scheme val="minor"/>
    </font>
    <font>
      <sz val="11"/>
      <color rgb="FF4A3C8C"/>
      <name val="Calibri"/>
      <family val="2"/>
      <scheme val="minor"/>
    </font>
    <font>
      <sz val="16"/>
      <name val="Calibri"/>
      <family val="2"/>
      <scheme val="minor"/>
    </font>
    <font>
      <sz val="16"/>
      <color theme="1"/>
      <name val="Calibri"/>
      <family val="2"/>
      <scheme val="minor"/>
    </font>
    <font>
      <b/>
      <sz val="16"/>
      <name val="Calibri"/>
      <family val="2"/>
      <scheme val="minor"/>
    </font>
    <font>
      <sz val="16"/>
      <name val="Calibri"/>
      <family val="2"/>
    </font>
    <font>
      <sz val="20"/>
      <name val="Calibri"/>
      <family val="2"/>
      <scheme val="minor"/>
    </font>
    <font>
      <sz val="16"/>
      <name val="Arial"/>
      <family val="2"/>
    </font>
    <font>
      <sz val="16"/>
      <color rgb="FFFF0000"/>
      <name val="Calibri"/>
      <family val="2"/>
      <scheme val="minor"/>
    </font>
    <font>
      <b/>
      <sz val="16"/>
      <color rgb="FFFF0000"/>
      <name val="Calibri"/>
      <family val="2"/>
      <scheme val="minor"/>
    </font>
    <font>
      <b/>
      <sz val="16"/>
      <color rgb="FF7030A0"/>
      <name val="Calibri"/>
      <family val="2"/>
      <scheme val="minor"/>
    </font>
    <font>
      <b/>
      <sz val="11"/>
      <color rgb="FF7030A0"/>
      <name val="Calibri"/>
      <family val="2"/>
      <scheme val="minor"/>
    </font>
    <font>
      <b/>
      <sz val="16"/>
      <color theme="1"/>
      <name val="Calibri"/>
      <family val="2"/>
      <scheme val="minor"/>
    </font>
    <font>
      <b/>
      <sz val="12"/>
      <color theme="1"/>
      <name val="Arial"/>
      <family val="2"/>
    </font>
    <font>
      <b/>
      <sz val="20"/>
      <color theme="1"/>
      <name val="Calibri"/>
      <family val="2"/>
      <scheme val="minor"/>
    </font>
    <font>
      <b/>
      <sz val="20"/>
      <color rgb="FFFF0000"/>
      <name val="Calibri"/>
      <family val="2"/>
      <scheme val="minor"/>
    </font>
    <font>
      <b/>
      <sz val="11"/>
      <color theme="1"/>
      <name val="Arial"/>
      <family val="2"/>
    </font>
    <font>
      <b/>
      <sz val="15"/>
      <color theme="1"/>
      <name val="Arial"/>
      <family val="2"/>
    </font>
    <font>
      <b/>
      <sz val="12"/>
      <color theme="1" tint="4.9989318521683403E-2"/>
      <name val="Arial"/>
      <family val="2"/>
    </font>
    <font>
      <sz val="11"/>
      <color theme="1"/>
      <name val="Arial"/>
      <family val="2"/>
    </font>
    <font>
      <sz val="20"/>
      <color theme="1"/>
      <name val="Calibri"/>
      <family val="2"/>
      <scheme val="minor"/>
    </font>
    <font>
      <b/>
      <sz val="16"/>
      <name val="Calibri"/>
      <family val="2"/>
    </font>
    <font>
      <sz val="16"/>
      <color theme="1"/>
      <name val="Arial"/>
      <family val="2"/>
    </font>
    <font>
      <u/>
      <sz val="16"/>
      <name val="Calibri"/>
      <family val="2"/>
      <scheme val="minor"/>
    </font>
  </fonts>
  <fills count="20">
    <fill>
      <patternFill patternType="none"/>
    </fill>
    <fill>
      <patternFill patternType="gray125"/>
    </fill>
    <fill>
      <patternFill patternType="solid">
        <fgColor theme="7" tint="0.39997558519241921"/>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E7E7FF"/>
        <bgColor indexed="64"/>
      </patternFill>
    </fill>
    <fill>
      <patternFill patternType="solid">
        <fgColor rgb="FFFFD966"/>
        <bgColor rgb="FF000000"/>
      </patternFill>
    </fill>
    <fill>
      <patternFill patternType="solid">
        <fgColor theme="0" tint="-0.34998626667073579"/>
        <bgColor indexed="64"/>
      </patternFill>
    </fill>
    <fill>
      <patternFill patternType="solid">
        <fgColor rgb="FFFF0000"/>
        <bgColor indexed="64"/>
      </patternFill>
    </fill>
    <fill>
      <patternFill patternType="solid">
        <fgColor theme="5" tint="-0.249977111117893"/>
        <bgColor indexed="64"/>
      </patternFill>
    </fill>
    <fill>
      <patternFill patternType="solid">
        <fgColor rgb="FF6699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Dashed">
        <color indexed="64"/>
      </right>
      <top style="thin">
        <color indexed="64"/>
      </top>
      <bottom/>
      <diagonal/>
    </border>
    <border>
      <left style="thin">
        <color indexed="64"/>
      </left>
      <right/>
      <top style="thin">
        <color indexed="64"/>
      </top>
      <bottom/>
      <diagonal/>
    </border>
    <border>
      <left style="thin">
        <color indexed="64"/>
      </left>
      <right style="mediumDashed">
        <color indexed="64"/>
      </right>
      <top/>
      <bottom/>
      <diagonal/>
    </border>
    <border>
      <left style="thin">
        <color indexed="64"/>
      </left>
      <right style="mediumDashed">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mediumDashed">
        <color indexed="64"/>
      </left>
      <right style="thin">
        <color indexed="64"/>
      </right>
      <top style="thin">
        <color indexed="64"/>
      </top>
      <bottom/>
      <diagonal/>
    </border>
    <border>
      <left style="mediumDashed">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style="thin">
        <color indexed="64"/>
      </right>
      <top style="thin">
        <color indexed="64"/>
      </top>
      <bottom/>
      <diagonal/>
    </border>
    <border>
      <left style="hair">
        <color auto="1"/>
      </left>
      <right style="thin">
        <color indexed="64"/>
      </right>
      <top/>
      <bottom style="medium">
        <color auto="1"/>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Dashed">
        <color indexed="64"/>
      </left>
      <right/>
      <top style="thin">
        <color indexed="64"/>
      </top>
      <bottom/>
      <diagonal/>
    </border>
    <border>
      <left style="mediumDashed">
        <color indexed="64"/>
      </left>
      <right/>
      <top/>
      <bottom/>
      <diagonal/>
    </border>
  </borders>
  <cellStyleXfs count="9">
    <xf numFmtId="0" fontId="0" fillId="0" borderId="0"/>
    <xf numFmtId="0" fontId="7" fillId="0" borderId="0" applyNumberForma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3" fillId="0" borderId="0"/>
    <xf numFmtId="9" fontId="6" fillId="0" borderId="0" applyFont="0" applyFill="0" applyBorder="0" applyAlignment="0" applyProtection="0"/>
  </cellStyleXfs>
  <cellXfs count="899">
    <xf numFmtId="0" fontId="0" fillId="0" borderId="0" xfId="0"/>
    <xf numFmtId="0" fontId="0" fillId="0" borderId="0" xfId="0" applyAlignment="1">
      <alignment horizontal="justify" vertical="top"/>
    </xf>
    <xf numFmtId="0" fontId="0" fillId="0" borderId="0" xfId="0" applyAlignment="1">
      <alignment horizontal="center"/>
    </xf>
    <xf numFmtId="0" fontId="0" fillId="0" borderId="0" xfId="0" applyAlignment="1">
      <alignment horizontal="left" vertical="top"/>
    </xf>
    <xf numFmtId="1" fontId="0" fillId="0" borderId="0" xfId="0" applyNumberFormat="1"/>
    <xf numFmtId="0" fontId="8" fillId="0" borderId="0" xfId="0" applyFont="1" applyAlignment="1">
      <alignment horizontal="center" vertical="center"/>
    </xf>
    <xf numFmtId="0" fontId="0" fillId="0" borderId="0" xfId="0" applyAlignment="1">
      <alignment horizontal="center" vertical="center" wrapText="1"/>
    </xf>
    <xf numFmtId="42" fontId="0" fillId="0" borderId="0" xfId="0" applyNumberFormat="1" applyAlignment="1">
      <alignment horizontal="center" vertical="center" wrapText="1"/>
    </xf>
    <xf numFmtId="0" fontId="0" fillId="0" borderId="0" xfId="0" applyAlignment="1">
      <alignment horizontal="center" vertical="center"/>
    </xf>
    <xf numFmtId="0" fontId="0" fillId="0" borderId="0" xfId="0" applyAlignment="1">
      <alignment vertical="center"/>
    </xf>
    <xf numFmtId="164" fontId="0" fillId="0" borderId="0" xfId="0" applyNumberFormat="1"/>
    <xf numFmtId="0" fontId="0" fillId="0" borderId="0" xfId="0" applyAlignment="1">
      <alignment horizontal="justify" vertical="center"/>
    </xf>
    <xf numFmtId="0" fontId="9" fillId="14" borderId="19"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9" fillId="14" borderId="0" xfId="0" applyFont="1" applyFill="1" applyAlignment="1">
      <alignment horizontal="center" vertical="center" wrapText="1"/>
    </xf>
    <xf numFmtId="0" fontId="10" fillId="10" borderId="1" xfId="0" applyFont="1" applyFill="1" applyBorder="1" applyAlignment="1">
      <alignment vertical="center" wrapText="1"/>
    </xf>
    <xf numFmtId="0" fontId="10" fillId="10" borderId="1" xfId="0" applyFont="1" applyFill="1" applyBorder="1" applyAlignment="1">
      <alignment horizontal="left" vertical="center" wrapText="1"/>
    </xf>
    <xf numFmtId="14" fontId="10" fillId="10" borderId="1" xfId="0" applyNumberFormat="1" applyFont="1" applyFill="1" applyBorder="1" applyAlignment="1">
      <alignment horizontal="center" vertical="center" wrapText="1"/>
    </xf>
    <xf numFmtId="0" fontId="0" fillId="10" borderId="14" xfId="0" applyFill="1" applyBorder="1" applyAlignment="1">
      <alignment vertical="center" wrapText="1"/>
    </xf>
    <xf numFmtId="0" fontId="0" fillId="10" borderId="0" xfId="0" applyFill="1"/>
    <xf numFmtId="0" fontId="0" fillId="10" borderId="0" xfId="0" applyFill="1" applyAlignment="1">
      <alignment vertical="center" wrapText="1"/>
    </xf>
    <xf numFmtId="0" fontId="10" fillId="10" borderId="15" xfId="0" applyFont="1" applyFill="1" applyBorder="1" applyAlignment="1">
      <alignment vertical="center" wrapText="1"/>
    </xf>
    <xf numFmtId="0" fontId="10" fillId="10" borderId="15" xfId="0" applyFont="1" applyFill="1" applyBorder="1" applyAlignment="1">
      <alignment horizontal="left" vertical="center" wrapText="1"/>
    </xf>
    <xf numFmtId="14" fontId="10" fillId="10" borderId="15" xfId="0" applyNumberFormat="1" applyFont="1" applyFill="1" applyBorder="1" applyAlignment="1">
      <alignment horizontal="center" vertical="center" wrapText="1"/>
    </xf>
    <xf numFmtId="0" fontId="10" fillId="14" borderId="1" xfId="0" applyFont="1" applyFill="1" applyBorder="1" applyAlignment="1">
      <alignment vertical="center" wrapText="1"/>
    </xf>
    <xf numFmtId="0" fontId="10" fillId="10" borderId="5" xfId="0" applyFont="1" applyFill="1" applyBorder="1" applyAlignment="1">
      <alignment vertical="center" wrapText="1"/>
    </xf>
    <xf numFmtId="0" fontId="10" fillId="10" borderId="5" xfId="0" applyFont="1" applyFill="1" applyBorder="1" applyAlignment="1">
      <alignment horizontal="left" vertical="center" wrapText="1"/>
    </xf>
    <xf numFmtId="14" fontId="10" fillId="10" borderId="5" xfId="0" applyNumberFormat="1" applyFont="1" applyFill="1" applyBorder="1" applyAlignment="1">
      <alignment horizontal="center" vertical="center" wrapText="1"/>
    </xf>
    <xf numFmtId="0" fontId="0" fillId="10" borderId="5" xfId="0" applyFill="1" applyBorder="1" applyAlignment="1">
      <alignment horizontal="justify" vertical="top" wrapText="1"/>
    </xf>
    <xf numFmtId="0" fontId="0" fillId="0" borderId="0" xfId="0" applyAlignment="1">
      <alignment vertical="center" wrapText="1"/>
    </xf>
    <xf numFmtId="0" fontId="0" fillId="10" borderId="1" xfId="0" applyFill="1" applyBorder="1" applyAlignment="1">
      <alignment horizontal="justify" vertical="top" wrapText="1"/>
    </xf>
    <xf numFmtId="0" fontId="10" fillId="14" borderId="1" xfId="0" applyFont="1" applyFill="1" applyBorder="1" applyAlignment="1">
      <alignment horizontal="left" vertical="center" wrapText="1"/>
    </xf>
    <xf numFmtId="14" fontId="10" fillId="14" borderId="1" xfId="0" applyNumberFormat="1" applyFont="1" applyFill="1" applyBorder="1" applyAlignment="1">
      <alignment horizontal="center" vertical="center" wrapText="1"/>
    </xf>
    <xf numFmtId="0" fontId="10" fillId="14" borderId="1" xfId="0" applyFont="1" applyFill="1" applyBorder="1" applyAlignment="1">
      <alignment horizontal="justify" vertical="top" wrapText="1"/>
    </xf>
    <xf numFmtId="0" fontId="10" fillId="10" borderId="1" xfId="0" applyFont="1" applyFill="1" applyBorder="1" applyAlignment="1">
      <alignment horizontal="justify" vertical="top" wrapText="1"/>
    </xf>
    <xf numFmtId="0" fontId="10" fillId="17" borderId="1" xfId="0" applyFont="1" applyFill="1" applyBorder="1" applyAlignment="1">
      <alignment vertical="center" wrapText="1"/>
    </xf>
    <xf numFmtId="0" fontId="11" fillId="3" borderId="1" xfId="0" applyFont="1" applyFill="1" applyBorder="1" applyAlignment="1">
      <alignment horizontal="left" vertical="center" wrapText="1"/>
    </xf>
    <xf numFmtId="0" fontId="11" fillId="10" borderId="1" xfId="0" applyFont="1" applyFill="1" applyBorder="1" applyAlignment="1">
      <alignment horizontal="left" vertical="center" wrapText="1"/>
    </xf>
    <xf numFmtId="9" fontId="11" fillId="10" borderId="1" xfId="0" applyNumberFormat="1" applyFont="1" applyFill="1" applyBorder="1" applyAlignment="1">
      <alignment horizontal="center" vertical="center" wrapText="1"/>
    </xf>
    <xf numFmtId="0" fontId="11" fillId="13" borderId="1" xfId="0" applyFont="1" applyFill="1" applyBorder="1" applyAlignment="1">
      <alignment horizontal="center" vertical="center" wrapText="1"/>
    </xf>
    <xf numFmtId="9" fontId="11" fillId="13" borderId="1" xfId="0" applyNumberFormat="1" applyFont="1" applyFill="1" applyBorder="1" applyAlignment="1">
      <alignment horizontal="center" vertical="center" wrapText="1"/>
    </xf>
    <xf numFmtId="0" fontId="11" fillId="13" borderId="2" xfId="0" applyFont="1" applyFill="1" applyBorder="1" applyAlignment="1">
      <alignment horizontal="justify" vertical="top" wrapText="1"/>
    </xf>
    <xf numFmtId="0" fontId="11" fillId="13" borderId="3" xfId="0" applyFont="1" applyFill="1" applyBorder="1" applyAlignment="1">
      <alignment horizontal="justify" vertical="top" wrapText="1"/>
    </xf>
    <xf numFmtId="0" fontId="12" fillId="0" borderId="0" xfId="0" applyFont="1"/>
    <xf numFmtId="0" fontId="12" fillId="0" borderId="0" xfId="0" applyFont="1" applyAlignment="1">
      <alignment horizontal="center"/>
    </xf>
    <xf numFmtId="0" fontId="11" fillId="2" borderId="1" xfId="0" applyFont="1" applyFill="1" applyBorder="1" applyAlignment="1">
      <alignment horizontal="justify" vertical="center" wrapText="1"/>
    </xf>
    <xf numFmtId="0" fontId="11" fillId="2" borderId="1" xfId="0" applyFont="1" applyFill="1" applyBorder="1" applyAlignment="1">
      <alignment vertical="center" wrapText="1"/>
    </xf>
    <xf numFmtId="0" fontId="11" fillId="13" borderId="1" xfId="0" applyFont="1" applyFill="1" applyBorder="1" applyAlignment="1">
      <alignment horizontal="center" vertical="center"/>
    </xf>
    <xf numFmtId="10" fontId="11" fillId="2" borderId="1" xfId="0" applyNumberFormat="1" applyFont="1" applyFill="1" applyBorder="1" applyAlignment="1">
      <alignment horizontal="center" vertical="center" wrapText="1"/>
    </xf>
    <xf numFmtId="0" fontId="11" fillId="9" borderId="2" xfId="0" applyFont="1" applyFill="1" applyBorder="1" applyAlignment="1">
      <alignment horizontal="justify" vertical="center" wrapText="1"/>
    </xf>
    <xf numFmtId="3" fontId="11" fillId="9" borderId="1" xfId="0" applyNumberFormat="1" applyFont="1" applyFill="1" applyBorder="1" applyAlignment="1">
      <alignment horizontal="center" vertical="center" wrapText="1"/>
    </xf>
    <xf numFmtId="0" fontId="11" fillId="9" borderId="1" xfId="0" applyFont="1" applyFill="1" applyBorder="1" applyAlignment="1">
      <alignment horizontal="center" vertical="center"/>
    </xf>
    <xf numFmtId="9" fontId="11"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xf>
    <xf numFmtId="9" fontId="11" fillId="3" borderId="13" xfId="0" applyNumberFormat="1" applyFont="1" applyFill="1" applyBorder="1" applyAlignment="1">
      <alignment horizontal="center" vertical="center"/>
    </xf>
    <xf numFmtId="9" fontId="13" fillId="3" borderId="13" xfId="0" applyNumberFormat="1" applyFont="1" applyFill="1" applyBorder="1" applyAlignment="1">
      <alignment horizontal="center" vertical="center"/>
    </xf>
    <xf numFmtId="165" fontId="13" fillId="3" borderId="13" xfId="0" applyNumberFormat="1" applyFont="1" applyFill="1" applyBorder="1" applyAlignment="1">
      <alignment horizontal="center" vertical="center"/>
    </xf>
    <xf numFmtId="0" fontId="11" fillId="3" borderId="13" xfId="0" applyFont="1" applyFill="1" applyBorder="1" applyAlignment="1">
      <alignment horizontal="center" vertical="center"/>
    </xf>
    <xf numFmtId="0" fontId="11" fillId="3" borderId="1" xfId="0" applyFont="1" applyFill="1" applyBorder="1" applyAlignment="1">
      <alignment horizontal="justify" vertical="top" wrapText="1"/>
    </xf>
    <xf numFmtId="4" fontId="11" fillId="2" borderId="1" xfId="0" applyNumberFormat="1"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9" fontId="11" fillId="5" borderId="1" xfId="0" applyNumberFormat="1" applyFont="1" applyFill="1" applyBorder="1" applyAlignment="1">
      <alignment horizontal="center" vertical="center" wrapText="1"/>
    </xf>
    <xf numFmtId="0" fontId="11" fillId="10" borderId="1" xfId="0" applyFont="1" applyFill="1" applyBorder="1" applyAlignment="1">
      <alignment vertical="center" wrapText="1"/>
    </xf>
    <xf numFmtId="10" fontId="11" fillId="10" borderId="13" xfId="0" applyNumberFormat="1"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1" xfId="0" applyFont="1" applyFill="1" applyBorder="1" applyAlignment="1">
      <alignment horizontal="center" vertical="center"/>
    </xf>
    <xf numFmtId="3" fontId="11" fillId="10" borderId="1" xfId="0" applyNumberFormat="1" applyFont="1" applyFill="1" applyBorder="1" applyAlignment="1">
      <alignment horizontal="center" vertical="center" wrapText="1"/>
    </xf>
    <xf numFmtId="0" fontId="11" fillId="10" borderId="1" xfId="0" applyFont="1" applyFill="1" applyBorder="1" applyAlignment="1">
      <alignment horizontal="center" vertical="center"/>
    </xf>
    <xf numFmtId="0" fontId="11" fillId="12"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9" fontId="11" fillId="7" borderId="1" xfId="0" applyNumberFormat="1" applyFont="1" applyFill="1" applyBorder="1" applyAlignment="1">
      <alignment horizontal="center" vertical="center" wrapText="1"/>
    </xf>
    <xf numFmtId="9" fontId="11" fillId="7" borderId="1" xfId="8" applyFont="1" applyFill="1" applyBorder="1" applyAlignment="1">
      <alignment horizontal="center" vertical="center" wrapText="1"/>
    </xf>
    <xf numFmtId="9" fontId="11" fillId="9" borderId="1" xfId="0" applyNumberFormat="1" applyFont="1" applyFill="1" applyBorder="1" applyAlignment="1">
      <alignment horizontal="center" vertical="center" wrapText="1"/>
    </xf>
    <xf numFmtId="9" fontId="11" fillId="9" borderId="1" xfId="8" applyFont="1" applyFill="1" applyBorder="1" applyAlignment="1">
      <alignment horizontal="center" vertical="center"/>
    </xf>
    <xf numFmtId="165" fontId="11" fillId="9" borderId="1" xfId="8" applyNumberFormat="1" applyFont="1" applyFill="1" applyBorder="1" applyAlignment="1">
      <alignment horizontal="center" vertical="center"/>
    </xf>
    <xf numFmtId="9" fontId="11" fillId="9" borderId="1" xfId="8" applyFont="1" applyFill="1" applyBorder="1" applyAlignment="1">
      <alignment horizontal="center" vertical="center" wrapText="1"/>
    </xf>
    <xf numFmtId="0" fontId="11" fillId="9" borderId="2" xfId="0" applyFont="1" applyFill="1" applyBorder="1" applyAlignment="1">
      <alignment horizontal="justify" vertical="top" wrapText="1"/>
    </xf>
    <xf numFmtId="0" fontId="13" fillId="2" borderId="1" xfId="0" applyFont="1" applyFill="1" applyBorder="1" applyAlignment="1">
      <alignment horizontal="center" vertical="center" wrapText="1"/>
    </xf>
    <xf numFmtId="0" fontId="11" fillId="0" borderId="0" xfId="0" applyFont="1"/>
    <xf numFmtId="0" fontId="11" fillId="2" borderId="1" xfId="0" applyFont="1" applyFill="1" applyBorder="1" applyAlignment="1">
      <alignment vertical="top" wrapText="1"/>
    </xf>
    <xf numFmtId="0" fontId="11" fillId="2" borderId="1" xfId="0" applyFont="1" applyFill="1" applyBorder="1" applyAlignment="1">
      <alignment horizontal="center" vertical="top" wrapText="1"/>
    </xf>
    <xf numFmtId="0" fontId="19" fillId="6" borderId="5" xfId="0" applyFont="1" applyFill="1" applyBorder="1" applyAlignment="1">
      <alignment horizontal="center" vertical="center" wrapText="1"/>
    </xf>
    <xf numFmtId="10" fontId="19" fillId="2" borderId="1" xfId="0" applyNumberFormat="1" applyFont="1" applyFill="1" applyBorder="1" applyAlignment="1">
      <alignment horizontal="center" vertical="center" wrapText="1"/>
    </xf>
    <xf numFmtId="165" fontId="19" fillId="9" borderId="1" xfId="8" applyNumberFormat="1" applyFont="1" applyFill="1" applyBorder="1" applyAlignment="1">
      <alignment horizontal="center" vertical="center" wrapText="1"/>
    </xf>
    <xf numFmtId="0" fontId="20" fillId="0" borderId="0" xfId="0" applyFont="1" applyAlignment="1">
      <alignment horizontal="center"/>
    </xf>
    <xf numFmtId="0" fontId="19" fillId="10" borderId="1" xfId="0" applyFont="1" applyFill="1" applyBorder="1" applyAlignment="1">
      <alignment horizontal="center" vertical="center" wrapText="1"/>
    </xf>
    <xf numFmtId="0" fontId="11" fillId="8" borderId="1" xfId="0" applyFont="1" applyFill="1" applyBorder="1" applyAlignment="1">
      <alignment horizontal="center" vertical="center"/>
    </xf>
    <xf numFmtId="0" fontId="15" fillId="0" borderId="0" xfId="0" applyFont="1" applyAlignment="1">
      <alignment horizontal="left"/>
    </xf>
    <xf numFmtId="0" fontId="22" fillId="0" borderId="1" xfId="7" applyFont="1" applyBorder="1" applyAlignment="1">
      <alignment horizontal="left" vertical="center"/>
    </xf>
    <xf numFmtId="0" fontId="0" fillId="0" borderId="0" xfId="0" applyAlignment="1">
      <alignment wrapText="1"/>
    </xf>
    <xf numFmtId="0" fontId="28" fillId="0" borderId="0" xfId="0" applyFont="1"/>
    <xf numFmtId="0" fontId="25" fillId="4" borderId="2" xfId="0" applyFont="1" applyFill="1" applyBorder="1" applyAlignment="1">
      <alignment horizontal="center" vertical="center" wrapText="1"/>
    </xf>
    <xf numFmtId="10" fontId="13" fillId="2" borderId="3"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9" fontId="13" fillId="4" borderId="1" xfId="8" applyFont="1" applyFill="1" applyBorder="1" applyAlignment="1">
      <alignment horizontal="center" vertical="center"/>
    </xf>
    <xf numFmtId="9" fontId="19" fillId="10" borderId="1"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10" fontId="11" fillId="2" borderId="2" xfId="0" applyNumberFormat="1" applyFont="1" applyFill="1" applyBorder="1" applyAlignment="1">
      <alignment horizontal="center" vertical="center" wrapText="1"/>
    </xf>
    <xf numFmtId="10" fontId="11" fillId="2" borderId="3" xfId="0" applyNumberFormat="1" applyFont="1" applyFill="1" applyBorder="1" applyAlignment="1">
      <alignment horizontal="center" vertical="center" wrapText="1"/>
    </xf>
    <xf numFmtId="0" fontId="11" fillId="9" borderId="2"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11" fillId="10" borderId="5" xfId="0" applyFont="1" applyFill="1" applyBorder="1" applyAlignment="1">
      <alignment horizontal="center" vertical="center" wrapText="1"/>
    </xf>
    <xf numFmtId="0" fontId="11" fillId="12" borderId="5"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2" borderId="1" xfId="0" applyFont="1" applyFill="1" applyBorder="1" applyAlignment="1">
      <alignment horizontal="center" vertical="center" wrapText="1"/>
    </xf>
    <xf numFmtId="9" fontId="11" fillId="2" borderId="1" xfId="0" applyNumberFormat="1"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9" fontId="11" fillId="9" borderId="1" xfId="0" applyNumberFormat="1" applyFont="1" applyFill="1" applyBorder="1" applyAlignment="1">
      <alignment horizontal="center" vertical="center"/>
    </xf>
    <xf numFmtId="0" fontId="11" fillId="9" borderId="2" xfId="0" applyFont="1" applyFill="1" applyBorder="1" applyAlignment="1">
      <alignment horizontal="center" vertical="center"/>
    </xf>
    <xf numFmtId="0" fontId="11" fillId="9" borderId="3"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9" borderId="2" xfId="0" applyFont="1" applyFill="1" applyBorder="1" applyAlignment="1">
      <alignment horizontal="left" vertical="center" wrapText="1"/>
    </xf>
    <xf numFmtId="0" fontId="11" fillId="3" borderId="2" xfId="0" applyFont="1" applyFill="1" applyBorder="1" applyAlignment="1">
      <alignment horizontal="center" vertical="top" wrapText="1"/>
    </xf>
    <xf numFmtId="0" fontId="11" fillId="3" borderId="3" xfId="0" applyFont="1" applyFill="1" applyBorder="1" applyAlignment="1">
      <alignment horizontal="center" vertical="top" wrapText="1"/>
    </xf>
    <xf numFmtId="0" fontId="11" fillId="3" borderId="5" xfId="0" applyFont="1" applyFill="1" applyBorder="1" applyAlignment="1">
      <alignment horizontal="center" vertical="top"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9" fillId="2" borderId="1" xfId="0" applyFont="1" applyFill="1" applyBorder="1" applyAlignment="1">
      <alignment horizontal="center" vertical="center" wrapText="1"/>
    </xf>
    <xf numFmtId="9" fontId="11" fillId="2" borderId="2" xfId="0" applyNumberFormat="1" applyFont="1" applyFill="1" applyBorder="1" applyAlignment="1">
      <alignment horizontal="center" vertical="center" wrapText="1"/>
    </xf>
    <xf numFmtId="9" fontId="11" fillId="2" borderId="3" xfId="0" applyNumberFormat="1" applyFont="1" applyFill="1" applyBorder="1" applyAlignment="1">
      <alignment horizontal="center" vertical="center" wrapText="1"/>
    </xf>
    <xf numFmtId="9" fontId="11" fillId="2" borderId="5" xfId="0" applyNumberFormat="1"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5" xfId="0" applyFont="1" applyFill="1" applyBorder="1" applyAlignment="1">
      <alignment horizontal="left" vertical="center" wrapText="1"/>
    </xf>
    <xf numFmtId="0" fontId="11" fillId="8" borderId="2" xfId="0" applyFont="1" applyFill="1" applyBorder="1" applyAlignment="1">
      <alignment horizontal="center" vertical="top" wrapText="1"/>
    </xf>
    <xf numFmtId="0" fontId="11" fillId="8" borderId="3" xfId="0" applyFont="1" applyFill="1" applyBorder="1" applyAlignment="1">
      <alignment horizontal="center" vertical="top" wrapText="1"/>
    </xf>
    <xf numFmtId="0" fontId="0" fillId="0" borderId="0" xfId="0" applyFont="1"/>
    <xf numFmtId="9" fontId="11" fillId="9" borderId="13" xfId="0" applyNumberFormat="1" applyFont="1" applyFill="1" applyBorder="1" applyAlignment="1">
      <alignment horizontal="center" vertical="center"/>
    </xf>
    <xf numFmtId="9" fontId="11" fillId="9" borderId="13" xfId="0" applyNumberFormat="1" applyFont="1" applyFill="1" applyBorder="1" applyAlignment="1">
      <alignment horizontal="justify" vertical="center"/>
    </xf>
    <xf numFmtId="0" fontId="11" fillId="8" borderId="1" xfId="0" applyFont="1" applyFill="1" applyBorder="1" applyAlignment="1">
      <alignment horizontal="center" vertical="center" wrapText="1"/>
    </xf>
    <xf numFmtId="0" fontId="11" fillId="8" borderId="1" xfId="0" applyFont="1" applyFill="1" applyBorder="1" applyAlignment="1">
      <alignment horizontal="center" vertical="top" wrapText="1"/>
    </xf>
    <xf numFmtId="165" fontId="11" fillId="10" borderId="1" xfId="8" applyNumberFormat="1" applyFont="1" applyFill="1" applyBorder="1" applyAlignment="1">
      <alignment vertical="center" wrapText="1"/>
    </xf>
    <xf numFmtId="0" fontId="11" fillId="2" borderId="3" xfId="0" applyFont="1" applyFill="1" applyBorder="1" applyAlignment="1">
      <alignment vertical="center" wrapText="1"/>
    </xf>
    <xf numFmtId="0" fontId="11" fillId="2" borderId="5" xfId="0" applyFont="1" applyFill="1" applyBorder="1" applyAlignment="1">
      <alignment vertical="center" wrapText="1"/>
    </xf>
    <xf numFmtId="0" fontId="11" fillId="10" borderId="2" xfId="0" applyFont="1" applyFill="1" applyBorder="1" applyAlignment="1">
      <alignment vertical="center" wrapText="1"/>
    </xf>
    <xf numFmtId="0" fontId="11" fillId="10" borderId="3" xfId="0" applyFont="1" applyFill="1" applyBorder="1" applyAlignment="1">
      <alignment vertical="center" wrapText="1"/>
    </xf>
    <xf numFmtId="0" fontId="11" fillId="10" borderId="5" xfId="0" applyFont="1" applyFill="1" applyBorder="1" applyAlignment="1">
      <alignment vertical="center" wrapText="1"/>
    </xf>
    <xf numFmtId="0" fontId="11" fillId="6" borderId="2" xfId="0" applyFont="1" applyFill="1" applyBorder="1" applyAlignment="1">
      <alignment vertical="center" wrapText="1"/>
    </xf>
    <xf numFmtId="0" fontId="11" fillId="6" borderId="3" xfId="0" applyFont="1" applyFill="1" applyBorder="1" applyAlignment="1">
      <alignment vertical="center" wrapText="1"/>
    </xf>
    <xf numFmtId="0" fontId="11" fillId="6" borderId="5" xfId="0" applyFont="1" applyFill="1" applyBorder="1" applyAlignment="1">
      <alignment vertical="center" wrapText="1"/>
    </xf>
    <xf numFmtId="0" fontId="11" fillId="6" borderId="1" xfId="0" applyFont="1" applyFill="1" applyBorder="1" applyAlignment="1">
      <alignment vertical="center" wrapText="1"/>
    </xf>
    <xf numFmtId="0" fontId="11" fillId="8" borderId="3" xfId="0" applyFont="1" applyFill="1" applyBorder="1" applyAlignment="1">
      <alignment vertical="center" wrapText="1"/>
    </xf>
    <xf numFmtId="0" fontId="11" fillId="8" borderId="5" xfId="0" applyFont="1" applyFill="1" applyBorder="1" applyAlignment="1">
      <alignment vertical="center" wrapText="1"/>
    </xf>
    <xf numFmtId="0" fontId="11" fillId="8" borderId="1" xfId="0" applyFont="1" applyFill="1" applyBorder="1" applyAlignment="1">
      <alignment vertical="center" wrapText="1"/>
    </xf>
    <xf numFmtId="0" fontId="11" fillId="9" borderId="2" xfId="0" applyFont="1" applyFill="1" applyBorder="1" applyAlignment="1">
      <alignment vertical="center" wrapText="1"/>
    </xf>
    <xf numFmtId="0" fontId="11" fillId="9" borderId="3" xfId="0" applyFont="1" applyFill="1" applyBorder="1" applyAlignment="1">
      <alignment vertical="center" wrapText="1"/>
    </xf>
    <xf numFmtId="0" fontId="11" fillId="9" borderId="5" xfId="0" applyFont="1" applyFill="1" applyBorder="1" applyAlignment="1">
      <alignment vertical="center" wrapText="1"/>
    </xf>
    <xf numFmtId="0" fontId="11" fillId="12" borderId="2" xfId="0" applyFont="1" applyFill="1" applyBorder="1" applyAlignment="1">
      <alignment vertical="center" wrapText="1"/>
    </xf>
    <xf numFmtId="0" fontId="11" fillId="12" borderId="5" xfId="0" applyFont="1" applyFill="1" applyBorder="1" applyAlignment="1">
      <alignment vertical="center" wrapText="1"/>
    </xf>
    <xf numFmtId="0" fontId="11" fillId="2" borderId="1"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9" borderId="1" xfId="0" applyFont="1" applyFill="1" applyBorder="1" applyAlignment="1">
      <alignment horizontal="justify" vertical="top"/>
    </xf>
    <xf numFmtId="0" fontId="13" fillId="2" borderId="3" xfId="0" applyFont="1" applyFill="1" applyBorder="1" applyAlignment="1">
      <alignment horizontal="justify" vertical="top" wrapText="1" readingOrder="1"/>
    </xf>
    <xf numFmtId="3" fontId="11" fillId="9" borderId="1" xfId="0" applyNumberFormat="1" applyFont="1" applyFill="1" applyBorder="1" applyAlignment="1">
      <alignment horizontal="center" vertical="top"/>
    </xf>
    <xf numFmtId="9" fontId="11" fillId="9" borderId="1" xfId="8" applyFont="1" applyFill="1" applyBorder="1" applyAlignment="1">
      <alignment horizontal="center" vertical="top"/>
    </xf>
    <xf numFmtId="0" fontId="11" fillId="9" borderId="1" xfId="0" applyFont="1" applyFill="1" applyBorder="1" applyAlignment="1">
      <alignment horizontal="center" vertical="top"/>
    </xf>
    <xf numFmtId="3" fontId="11" fillId="9" borderId="1" xfId="0" applyNumberFormat="1" applyFont="1" applyFill="1" applyBorder="1" applyAlignment="1">
      <alignment horizontal="center" vertical="center"/>
    </xf>
    <xf numFmtId="0" fontId="11" fillId="9" borderId="5" xfId="0" applyFont="1" applyFill="1" applyBorder="1" applyAlignment="1">
      <alignment horizontal="justify" vertical="top"/>
    </xf>
    <xf numFmtId="164" fontId="11" fillId="9" borderId="5" xfId="0" applyNumberFormat="1" applyFont="1" applyFill="1" applyBorder="1" applyAlignment="1">
      <alignment horizontal="center" vertical="center"/>
    </xf>
    <xf numFmtId="0" fontId="11" fillId="9" borderId="5" xfId="0" applyFont="1" applyFill="1" applyBorder="1" applyAlignment="1">
      <alignment horizontal="justify" vertical="center"/>
    </xf>
    <xf numFmtId="0" fontId="11" fillId="9" borderId="5" xfId="0" applyFont="1" applyFill="1" applyBorder="1" applyAlignment="1">
      <alignment horizontal="center" vertical="top"/>
    </xf>
    <xf numFmtId="165" fontId="11" fillId="9" borderId="5" xfId="8" applyNumberFormat="1" applyFont="1" applyFill="1" applyBorder="1" applyAlignment="1">
      <alignment horizontal="justify" vertical="center"/>
    </xf>
    <xf numFmtId="0" fontId="13" fillId="2" borderId="3" xfId="0" applyFont="1" applyFill="1" applyBorder="1" applyAlignment="1">
      <alignment horizontal="center" vertical="center" textRotation="90"/>
    </xf>
    <xf numFmtId="164" fontId="11" fillId="9" borderId="1" xfId="0" applyNumberFormat="1" applyFont="1" applyFill="1" applyBorder="1" applyAlignment="1">
      <alignment horizontal="center" vertical="center"/>
    </xf>
    <xf numFmtId="0" fontId="11" fillId="9" borderId="1" xfId="0" applyFont="1" applyFill="1" applyBorder="1" applyAlignment="1">
      <alignment horizontal="justify" vertical="center"/>
    </xf>
    <xf numFmtId="9" fontId="11" fillId="9" borderId="1" xfId="0" applyNumberFormat="1" applyFont="1" applyFill="1" applyBorder="1" applyAlignment="1">
      <alignment horizontal="justify" vertical="top"/>
    </xf>
    <xf numFmtId="9" fontId="11" fillId="9" borderId="1" xfId="0" applyNumberFormat="1" applyFont="1" applyFill="1" applyBorder="1" applyAlignment="1">
      <alignment horizontal="center" vertical="top"/>
    </xf>
    <xf numFmtId="165" fontId="11" fillId="9" borderId="1" xfId="8" applyNumberFormat="1" applyFont="1" applyFill="1" applyBorder="1" applyAlignment="1">
      <alignment horizontal="justify" vertical="center"/>
    </xf>
    <xf numFmtId="0" fontId="11" fillId="9" borderId="1" xfId="0" applyFont="1" applyFill="1" applyBorder="1" applyAlignment="1">
      <alignment vertical="top"/>
    </xf>
    <xf numFmtId="0" fontId="11" fillId="3" borderId="1" xfId="0" applyFont="1" applyFill="1" applyBorder="1" applyAlignment="1">
      <alignment horizontal="center" vertical="top" wrapText="1"/>
    </xf>
    <xf numFmtId="9" fontId="11" fillId="3" borderId="1" xfId="8" applyFont="1" applyFill="1" applyBorder="1" applyAlignment="1">
      <alignment horizontal="center" vertical="top" wrapText="1"/>
    </xf>
    <xf numFmtId="0" fontId="11" fillId="3" borderId="1" xfId="0" applyFont="1" applyFill="1" applyBorder="1" applyAlignment="1">
      <alignment horizontal="center" vertical="top"/>
    </xf>
    <xf numFmtId="0" fontId="11" fillId="3" borderId="1" xfId="0" applyFont="1" applyFill="1" applyBorder="1" applyAlignment="1">
      <alignment horizontal="justify" vertical="top"/>
    </xf>
    <xf numFmtId="3" fontId="11" fillId="3" borderId="1" xfId="0" applyNumberFormat="1" applyFont="1" applyFill="1" applyBorder="1" applyAlignment="1">
      <alignment horizontal="center" vertical="center"/>
    </xf>
    <xf numFmtId="0" fontId="11" fillId="3" borderId="1" xfId="0" applyFont="1" applyFill="1" applyBorder="1" applyAlignment="1">
      <alignment horizontal="justify" vertical="center"/>
    </xf>
    <xf numFmtId="164" fontId="11" fillId="3" borderId="1" xfId="0" applyNumberFormat="1" applyFont="1" applyFill="1" applyBorder="1" applyAlignment="1">
      <alignment horizontal="justify" vertical="top"/>
    </xf>
    <xf numFmtId="9" fontId="11" fillId="3" borderId="1" xfId="8" applyFont="1" applyFill="1" applyBorder="1" applyAlignment="1">
      <alignment horizontal="center" vertical="center"/>
    </xf>
    <xf numFmtId="9" fontId="11" fillId="3" borderId="1" xfId="8" applyFont="1" applyFill="1" applyBorder="1" applyAlignment="1">
      <alignment horizontal="center" vertical="top"/>
    </xf>
    <xf numFmtId="0" fontId="12" fillId="3" borderId="1" xfId="0" applyFont="1" applyFill="1" applyBorder="1" applyAlignment="1">
      <alignment horizontal="left" vertical="top" wrapText="1"/>
    </xf>
    <xf numFmtId="9" fontId="11" fillId="3" borderId="1" xfId="0" applyNumberFormat="1" applyFont="1" applyFill="1" applyBorder="1" applyAlignment="1">
      <alignment horizontal="center" vertical="top"/>
    </xf>
    <xf numFmtId="0" fontId="12" fillId="3" borderId="2" xfId="0" applyFont="1" applyFill="1" applyBorder="1" applyAlignment="1">
      <alignment vertical="center" wrapText="1"/>
    </xf>
    <xf numFmtId="165" fontId="11" fillId="3" borderId="1" xfId="8" applyNumberFormat="1" applyFont="1" applyFill="1" applyBorder="1" applyAlignment="1">
      <alignment horizontal="center" vertical="top"/>
    </xf>
    <xf numFmtId="164" fontId="11" fillId="3" borderId="1" xfId="0" applyNumberFormat="1" applyFont="1" applyFill="1" applyBorder="1" applyAlignment="1">
      <alignment horizontal="center" vertical="center"/>
    </xf>
    <xf numFmtId="0" fontId="11" fillId="3" borderId="1" xfId="0" applyFont="1" applyFill="1" applyBorder="1" applyAlignment="1">
      <alignment horizontal="left" vertical="top"/>
    </xf>
    <xf numFmtId="0" fontId="12" fillId="3" borderId="1" xfId="0" applyFont="1" applyFill="1" applyBorder="1" applyAlignment="1">
      <alignment horizontal="center" vertical="top" wrapText="1"/>
    </xf>
    <xf numFmtId="0" fontId="11" fillId="3" borderId="1" xfId="0" applyFont="1" applyFill="1" applyBorder="1" applyAlignment="1">
      <alignment horizontal="left" vertical="center"/>
    </xf>
    <xf numFmtId="0" fontId="11" fillId="2" borderId="1" xfId="0" applyFont="1" applyFill="1" applyBorder="1" applyAlignment="1">
      <alignment horizontal="left" vertical="center" wrapText="1"/>
    </xf>
    <xf numFmtId="9" fontId="11" fillId="2" borderId="13" xfId="8" applyFont="1" applyFill="1" applyBorder="1" applyAlignment="1">
      <alignment horizontal="center" vertical="center" wrapText="1"/>
    </xf>
    <xf numFmtId="0" fontId="13" fillId="2" borderId="1" xfId="0" applyFont="1" applyFill="1" applyBorder="1" applyAlignment="1">
      <alignment horizontal="left" vertical="top" wrapText="1"/>
    </xf>
    <xf numFmtId="164" fontId="11" fillId="2" borderId="1" xfId="0" applyNumberFormat="1" applyFont="1" applyFill="1" applyBorder="1" applyAlignment="1">
      <alignment horizontal="center" vertical="top" wrapText="1"/>
    </xf>
    <xf numFmtId="0" fontId="11" fillId="2" borderId="1" xfId="0" applyFont="1" applyFill="1" applyBorder="1" applyAlignment="1">
      <alignment horizontal="justify" vertical="top" wrapText="1"/>
    </xf>
    <xf numFmtId="1" fontId="11" fillId="2" borderId="1" xfId="0" applyNumberFormat="1" applyFont="1" applyFill="1" applyBorder="1" applyAlignment="1">
      <alignment horizontal="center" vertical="top" wrapText="1"/>
    </xf>
    <xf numFmtId="0" fontId="16" fillId="2" borderId="1" xfId="0" applyFont="1" applyFill="1" applyBorder="1" applyAlignment="1">
      <alignment horizontal="left" vertical="justify" wrapText="1"/>
    </xf>
    <xf numFmtId="165" fontId="11" fillId="2" borderId="1" xfId="8" applyNumberFormat="1" applyFont="1" applyFill="1" applyBorder="1" applyAlignment="1">
      <alignment horizontal="center" vertical="justify" wrapText="1"/>
    </xf>
    <xf numFmtId="0" fontId="31" fillId="2" borderId="1" xfId="0" applyFont="1" applyFill="1" applyBorder="1" applyAlignment="1">
      <alignment horizontal="left" vertical="justify" wrapText="1"/>
    </xf>
    <xf numFmtId="10" fontId="13" fillId="2" borderId="13" xfId="8" applyNumberFormat="1" applyFont="1" applyFill="1" applyBorder="1" applyAlignment="1">
      <alignment horizontal="center" vertical="center" wrapText="1"/>
    </xf>
    <xf numFmtId="0" fontId="13" fillId="2" borderId="1" xfId="0" applyFont="1" applyFill="1" applyBorder="1" applyAlignment="1">
      <alignment horizontal="justify" vertical="top" wrapText="1"/>
    </xf>
    <xf numFmtId="0" fontId="11" fillId="8" borderId="5" xfId="0" applyFont="1" applyFill="1" applyBorder="1" applyAlignment="1">
      <alignment horizontal="left" vertical="center" wrapText="1"/>
    </xf>
    <xf numFmtId="9" fontId="11" fillId="8" borderId="13" xfId="8" applyFont="1" applyFill="1" applyBorder="1" applyAlignment="1">
      <alignment horizontal="center" vertical="center"/>
    </xf>
    <xf numFmtId="0" fontId="11" fillId="8" borderId="1" xfId="0" applyFont="1" applyFill="1" applyBorder="1" applyAlignment="1">
      <alignment horizontal="justify" vertical="top"/>
    </xf>
    <xf numFmtId="9" fontId="11" fillId="8" borderId="1" xfId="0" applyNumberFormat="1" applyFont="1" applyFill="1" applyBorder="1" applyAlignment="1">
      <alignment horizontal="center" vertical="center"/>
    </xf>
    <xf numFmtId="0" fontId="11" fillId="8" borderId="1" xfId="0" applyFont="1" applyFill="1" applyBorder="1" applyAlignment="1">
      <alignment horizontal="justify" vertical="center"/>
    </xf>
    <xf numFmtId="0" fontId="11" fillId="8" borderId="1" xfId="0" applyFont="1" applyFill="1" applyBorder="1" applyAlignment="1">
      <alignment horizontal="center" vertical="top"/>
    </xf>
    <xf numFmtId="164" fontId="13" fillId="8" borderId="1" xfId="0" applyNumberFormat="1" applyFont="1" applyFill="1" applyBorder="1" applyAlignment="1">
      <alignment horizontal="justify" vertical="top"/>
    </xf>
    <xf numFmtId="164" fontId="13" fillId="8" borderId="1" xfId="0" applyNumberFormat="1" applyFont="1" applyFill="1" applyBorder="1" applyAlignment="1">
      <alignment horizontal="center" vertical="top"/>
    </xf>
    <xf numFmtId="164" fontId="11" fillId="8" borderId="1" xfId="0" applyNumberFormat="1" applyFont="1" applyFill="1" applyBorder="1" applyAlignment="1">
      <alignment horizontal="justify" vertical="top"/>
    </xf>
    <xf numFmtId="0" fontId="31" fillId="8" borderId="1" xfId="0" applyFont="1" applyFill="1" applyBorder="1" applyAlignment="1">
      <alignment horizontal="justify" vertical="center" wrapText="1"/>
    </xf>
    <xf numFmtId="9" fontId="11" fillId="8" borderId="1" xfId="0" applyNumberFormat="1" applyFont="1" applyFill="1" applyBorder="1" applyAlignment="1">
      <alignment horizontal="center" vertical="center" wrapText="1"/>
    </xf>
    <xf numFmtId="0" fontId="13" fillId="8" borderId="1" xfId="0" applyFont="1" applyFill="1" applyBorder="1" applyAlignment="1">
      <alignment horizontal="justify" vertical="top"/>
    </xf>
    <xf numFmtId="164" fontId="11" fillId="8" borderId="1" xfId="0" applyNumberFormat="1" applyFont="1" applyFill="1" applyBorder="1" applyAlignment="1">
      <alignment horizontal="center" vertical="top"/>
    </xf>
    <xf numFmtId="3" fontId="11" fillId="8" borderId="1" xfId="0" applyNumberFormat="1" applyFont="1" applyFill="1" applyBorder="1" applyAlignment="1">
      <alignment horizontal="center" vertical="center"/>
    </xf>
    <xf numFmtId="9" fontId="11" fillId="8" borderId="1" xfId="0" applyNumberFormat="1" applyFont="1" applyFill="1" applyBorder="1" applyAlignment="1">
      <alignment horizontal="center" vertical="top"/>
    </xf>
    <xf numFmtId="0" fontId="11" fillId="8" borderId="1" xfId="0" applyFont="1" applyFill="1" applyBorder="1" applyAlignment="1">
      <alignment horizontal="left" vertical="top" wrapText="1"/>
    </xf>
    <xf numFmtId="0" fontId="31" fillId="8" borderId="1" xfId="0" applyFont="1" applyFill="1" applyBorder="1" applyAlignment="1">
      <alignment horizontal="center" vertical="center" wrapText="1"/>
    </xf>
    <xf numFmtId="0" fontId="11" fillId="9" borderId="1" xfId="0" applyFont="1" applyFill="1" applyBorder="1" applyAlignment="1">
      <alignment horizontal="center" vertical="top" wrapText="1"/>
    </xf>
    <xf numFmtId="0" fontId="11" fillId="9" borderId="1" xfId="0" applyFont="1" applyFill="1" applyBorder="1" applyAlignment="1">
      <alignment horizontal="left" vertical="center"/>
    </xf>
    <xf numFmtId="0" fontId="32" fillId="9" borderId="1" xfId="1" applyFont="1" applyFill="1" applyBorder="1" applyAlignment="1">
      <alignment horizontal="justify" vertical="center"/>
    </xf>
    <xf numFmtId="10" fontId="11" fillId="9" borderId="1" xfId="0" applyNumberFormat="1" applyFont="1" applyFill="1" applyBorder="1" applyAlignment="1">
      <alignment horizontal="center" vertical="center"/>
    </xf>
    <xf numFmtId="9" fontId="11" fillId="9" borderId="1" xfId="0" applyNumberFormat="1" applyFont="1" applyFill="1" applyBorder="1" applyAlignment="1">
      <alignment horizontal="center" vertical="top" wrapText="1"/>
    </xf>
    <xf numFmtId="164" fontId="11" fillId="9" borderId="1" xfId="0" applyNumberFormat="1" applyFont="1" applyFill="1" applyBorder="1" applyAlignment="1">
      <alignment horizontal="left" vertical="center"/>
    </xf>
    <xf numFmtId="9" fontId="13" fillId="10" borderId="1" xfId="0" applyNumberFormat="1" applyFont="1" applyFill="1" applyBorder="1" applyAlignment="1">
      <alignment horizontal="center" vertical="center" wrapText="1"/>
    </xf>
    <xf numFmtId="0" fontId="11" fillId="10" borderId="1" xfId="0" applyFont="1" applyFill="1" applyBorder="1" applyAlignment="1">
      <alignment horizontal="center" vertical="top" wrapText="1"/>
    </xf>
    <xf numFmtId="0" fontId="11" fillId="10" borderId="1" xfId="0" applyFont="1" applyFill="1" applyBorder="1" applyAlignment="1">
      <alignment horizontal="justify" vertical="center" wrapText="1"/>
    </xf>
    <xf numFmtId="164" fontId="11" fillId="10" borderId="1" xfId="0" applyNumberFormat="1" applyFont="1" applyFill="1" applyBorder="1" applyAlignment="1">
      <alignment horizontal="center" vertical="center" wrapText="1"/>
    </xf>
    <xf numFmtId="0" fontId="11" fillId="10" borderId="1" xfId="0" applyFont="1" applyFill="1" applyBorder="1" applyAlignment="1">
      <alignment horizontal="justify" vertical="top" wrapText="1"/>
    </xf>
    <xf numFmtId="14" fontId="11" fillId="10" borderId="1" xfId="0" applyNumberFormat="1" applyFont="1" applyFill="1" applyBorder="1" applyAlignment="1">
      <alignment horizontal="center" vertical="top" wrapText="1"/>
    </xf>
    <xf numFmtId="9" fontId="11" fillId="10" borderId="1" xfId="8" applyFont="1" applyFill="1" applyBorder="1" applyAlignment="1">
      <alignment horizontal="center" vertical="top" wrapText="1"/>
    </xf>
    <xf numFmtId="0" fontId="13" fillId="10" borderId="1" xfId="0" applyFont="1" applyFill="1" applyBorder="1" applyAlignment="1">
      <alignment horizontal="center" vertical="top" wrapText="1"/>
    </xf>
    <xf numFmtId="9" fontId="11" fillId="10" borderId="1" xfId="0" applyNumberFormat="1" applyFont="1" applyFill="1" applyBorder="1" applyAlignment="1">
      <alignment horizontal="center" vertical="top" wrapText="1"/>
    </xf>
    <xf numFmtId="0" fontId="11" fillId="10" borderId="2" xfId="0" applyFont="1" applyFill="1" applyBorder="1" applyAlignment="1">
      <alignment horizontal="left" vertical="center" wrapText="1"/>
    </xf>
    <xf numFmtId="9" fontId="11" fillId="2" borderId="1" xfId="8" applyFont="1" applyFill="1" applyBorder="1" applyAlignment="1">
      <alignment horizontal="center" vertical="center" wrapText="1"/>
    </xf>
    <xf numFmtId="164" fontId="11" fillId="2" borderId="1" xfId="0" applyNumberFormat="1" applyFont="1" applyFill="1" applyBorder="1" applyAlignment="1">
      <alignment horizontal="center" vertical="center" wrapText="1"/>
    </xf>
    <xf numFmtId="14" fontId="11" fillId="2" borderId="1" xfId="0" applyNumberFormat="1" applyFont="1" applyFill="1" applyBorder="1" applyAlignment="1">
      <alignment horizontal="center" vertical="top" wrapText="1"/>
    </xf>
    <xf numFmtId="9" fontId="11" fillId="2" borderId="1" xfId="8" applyFont="1" applyFill="1" applyBorder="1" applyAlignment="1">
      <alignment horizontal="center" vertical="top" wrapText="1"/>
    </xf>
    <xf numFmtId="9" fontId="11" fillId="2" borderId="1" xfId="0" applyNumberFormat="1" applyFont="1" applyFill="1" applyBorder="1" applyAlignment="1">
      <alignment horizontal="center" vertical="top" wrapText="1"/>
    </xf>
    <xf numFmtId="9" fontId="11" fillId="2" borderId="13"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0" fontId="13" fillId="4" borderId="1" xfId="0" applyFont="1" applyFill="1" applyBorder="1" applyAlignment="1">
      <alignment horizontal="left" vertical="center" wrapText="1"/>
    </xf>
    <xf numFmtId="9" fontId="13" fillId="4" borderId="13" xfId="8" applyFont="1" applyFill="1" applyBorder="1" applyAlignment="1">
      <alignment horizontal="center" vertical="center"/>
    </xf>
    <xf numFmtId="0" fontId="11" fillId="4" borderId="5" xfId="0" applyFont="1" applyFill="1" applyBorder="1" applyAlignment="1">
      <alignment horizontal="justify" vertical="top"/>
    </xf>
    <xf numFmtId="9" fontId="13" fillId="4" borderId="1" xfId="0" applyNumberFormat="1" applyFont="1" applyFill="1" applyBorder="1" applyAlignment="1">
      <alignment horizontal="center" vertical="top" wrapText="1"/>
    </xf>
    <xf numFmtId="0" fontId="13" fillId="4" borderId="1" xfId="0" applyFont="1" applyFill="1" applyBorder="1" applyAlignment="1">
      <alignment horizontal="center" vertical="top"/>
    </xf>
    <xf numFmtId="9" fontId="13" fillId="4" borderId="1" xfId="0" applyNumberFormat="1" applyFont="1" applyFill="1" applyBorder="1" applyAlignment="1">
      <alignment horizontal="center" vertical="top"/>
    </xf>
    <xf numFmtId="0" fontId="13" fillId="4" borderId="1" xfId="0" applyFont="1" applyFill="1" applyBorder="1" applyAlignment="1">
      <alignment horizontal="center" vertical="top" wrapText="1"/>
    </xf>
    <xf numFmtId="0" fontId="13" fillId="4" borderId="1" xfId="0" applyFont="1" applyFill="1" applyBorder="1" applyAlignment="1">
      <alignment horizontal="center" vertical="center"/>
    </xf>
    <xf numFmtId="0" fontId="13" fillId="4" borderId="1" xfId="0" applyFont="1" applyFill="1" applyBorder="1" applyAlignment="1">
      <alignment horizontal="justify" vertical="top"/>
    </xf>
    <xf numFmtId="164" fontId="13" fillId="4" borderId="1" xfId="0" applyNumberFormat="1" applyFont="1" applyFill="1" applyBorder="1" applyAlignment="1">
      <alignment horizontal="center" vertical="center"/>
    </xf>
    <xf numFmtId="0" fontId="13" fillId="4" borderId="1" xfId="0" applyFont="1" applyFill="1" applyBorder="1" applyAlignment="1">
      <alignment horizontal="justify" vertical="center"/>
    </xf>
    <xf numFmtId="9" fontId="13" fillId="4" borderId="1" xfId="8" applyFont="1" applyFill="1" applyBorder="1" applyAlignment="1">
      <alignment horizontal="center" vertical="top"/>
    </xf>
    <xf numFmtId="0" fontId="21" fillId="0" borderId="0" xfId="0" applyFont="1"/>
    <xf numFmtId="1" fontId="13" fillId="4" borderId="1" xfId="0" applyNumberFormat="1" applyFont="1" applyFill="1" applyBorder="1" applyAlignment="1">
      <alignment horizontal="center" vertical="center"/>
    </xf>
    <xf numFmtId="164" fontId="13" fillId="4" borderId="1" xfId="0" applyNumberFormat="1" applyFont="1" applyFill="1" applyBorder="1" applyAlignment="1">
      <alignment horizontal="center" vertical="top"/>
    </xf>
    <xf numFmtId="0" fontId="11" fillId="4" borderId="1" xfId="0" applyFont="1" applyFill="1" applyBorder="1" applyAlignment="1">
      <alignment horizontal="justify" vertical="top"/>
    </xf>
    <xf numFmtId="9" fontId="13" fillId="4" borderId="1" xfId="0" applyNumberFormat="1" applyFont="1" applyFill="1" applyBorder="1" applyAlignment="1">
      <alignment horizontal="center" vertical="center"/>
    </xf>
    <xf numFmtId="0" fontId="11" fillId="5" borderId="5" xfId="0" applyFont="1" applyFill="1" applyBorder="1" applyAlignment="1">
      <alignment horizontal="left" vertical="center" wrapText="1"/>
    </xf>
    <xf numFmtId="0" fontId="19" fillId="5" borderId="1" xfId="0" applyFont="1" applyFill="1" applyBorder="1" applyAlignment="1">
      <alignment horizontal="center" vertical="center" wrapText="1"/>
    </xf>
    <xf numFmtId="10" fontId="11" fillId="5" borderId="13" xfId="8" applyNumberFormat="1" applyFont="1" applyFill="1" applyBorder="1" applyAlignment="1">
      <alignment horizontal="center" vertical="center" wrapText="1"/>
    </xf>
    <xf numFmtId="0" fontId="11"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9" fontId="13" fillId="5" borderId="1" xfId="8" applyFont="1" applyFill="1" applyBorder="1" applyAlignment="1">
      <alignment horizontal="center" vertical="center" wrapText="1"/>
    </xf>
    <xf numFmtId="0" fontId="13" fillId="5" borderId="1" xfId="0" applyFont="1" applyFill="1" applyBorder="1" applyAlignment="1">
      <alignment horizontal="center" vertical="top" wrapText="1"/>
    </xf>
    <xf numFmtId="0" fontId="13" fillId="5" borderId="1" xfId="0" applyFont="1" applyFill="1" applyBorder="1" applyAlignment="1">
      <alignment horizontal="justify" vertical="top" wrapText="1"/>
    </xf>
    <xf numFmtId="44" fontId="13" fillId="5" borderId="1" xfId="0" applyNumberFormat="1" applyFont="1" applyFill="1" applyBorder="1" applyAlignment="1">
      <alignment horizontal="center" vertical="center" wrapText="1"/>
    </xf>
    <xf numFmtId="0" fontId="13" fillId="5" borderId="1" xfId="0" applyFont="1" applyFill="1" applyBorder="1" applyAlignment="1">
      <alignment horizontal="justify" vertical="center" wrapText="1"/>
    </xf>
    <xf numFmtId="1" fontId="11" fillId="5" borderId="1" xfId="0" applyNumberFormat="1" applyFont="1" applyFill="1" applyBorder="1" applyAlignment="1">
      <alignment horizontal="center" vertical="center" wrapText="1"/>
    </xf>
    <xf numFmtId="0" fontId="11" fillId="5" borderId="1" xfId="0" applyFont="1" applyFill="1" applyBorder="1" applyAlignment="1">
      <alignment horizontal="justify" vertical="center" wrapText="1"/>
    </xf>
    <xf numFmtId="0" fontId="11" fillId="5" borderId="1" xfId="0" applyFont="1" applyFill="1" applyBorder="1" applyAlignment="1">
      <alignment horizontal="center" vertical="top" wrapText="1"/>
    </xf>
    <xf numFmtId="0" fontId="12" fillId="5" borderId="1" xfId="0" applyFont="1" applyFill="1" applyBorder="1" applyAlignment="1">
      <alignment horizontal="center" vertical="top" wrapText="1"/>
    </xf>
    <xf numFmtId="9" fontId="19" fillId="5" borderId="1" xfId="0" applyNumberFormat="1" applyFont="1" applyFill="1" applyBorder="1" applyAlignment="1">
      <alignment horizontal="center" vertical="center" wrapText="1"/>
    </xf>
    <xf numFmtId="9" fontId="11" fillId="5" borderId="13" xfId="0" applyNumberFormat="1" applyFont="1" applyFill="1" applyBorder="1" applyAlignment="1">
      <alignment horizontal="center" vertical="center" wrapText="1"/>
    </xf>
    <xf numFmtId="165" fontId="11" fillId="5" borderId="13" xfId="8" applyNumberFormat="1" applyFont="1" applyFill="1" applyBorder="1" applyAlignment="1">
      <alignment horizontal="center" vertical="center" wrapText="1"/>
    </xf>
    <xf numFmtId="164" fontId="13" fillId="5" borderId="1" xfId="0" applyNumberFormat="1" applyFont="1" applyFill="1" applyBorder="1" applyAlignment="1">
      <alignment horizontal="center" vertical="center" wrapText="1"/>
    </xf>
    <xf numFmtId="0" fontId="11" fillId="5" borderId="1" xfId="0" applyFont="1" applyFill="1" applyBorder="1" applyAlignment="1">
      <alignment horizontal="center" vertical="top" wrapText="1"/>
    </xf>
    <xf numFmtId="9" fontId="13" fillId="5" borderId="1" xfId="0" applyNumberFormat="1" applyFont="1" applyFill="1" applyBorder="1" applyAlignment="1">
      <alignment horizontal="center" vertical="center" wrapText="1"/>
    </xf>
    <xf numFmtId="0" fontId="14" fillId="10" borderId="1" xfId="0" applyFont="1" applyFill="1" applyBorder="1" applyAlignment="1">
      <alignment horizontal="left" vertical="center" wrapText="1"/>
    </xf>
    <xf numFmtId="165" fontId="11" fillId="10" borderId="13" xfId="8" applyNumberFormat="1" applyFont="1" applyFill="1" applyBorder="1" applyAlignment="1">
      <alignment horizontal="center" vertical="center" wrapText="1"/>
    </xf>
    <xf numFmtId="10" fontId="19" fillId="10" borderId="13" xfId="0" applyNumberFormat="1" applyFont="1" applyFill="1" applyBorder="1" applyAlignment="1">
      <alignment horizontal="center" vertical="center" wrapText="1"/>
    </xf>
    <xf numFmtId="0" fontId="11" fillId="10" borderId="1" xfId="0" applyFont="1" applyFill="1" applyBorder="1" applyAlignment="1">
      <alignment vertical="top" wrapText="1"/>
    </xf>
    <xf numFmtId="10" fontId="11" fillId="10" borderId="1" xfId="0" applyNumberFormat="1" applyFont="1" applyFill="1" applyBorder="1" applyAlignment="1">
      <alignment horizontal="center" vertical="center" wrapText="1"/>
    </xf>
    <xf numFmtId="164" fontId="11" fillId="10" borderId="1" xfId="0" applyNumberFormat="1" applyFont="1" applyFill="1" applyBorder="1" applyAlignment="1">
      <alignment horizontal="center" vertical="top" wrapText="1"/>
    </xf>
    <xf numFmtId="9" fontId="11" fillId="10" borderId="1" xfId="8" applyFont="1" applyFill="1" applyBorder="1" applyAlignment="1">
      <alignment horizontal="center" vertical="center" wrapText="1"/>
    </xf>
    <xf numFmtId="0" fontId="11" fillId="18" borderId="1" xfId="0" applyFont="1" applyFill="1" applyBorder="1" applyAlignment="1">
      <alignment vertical="top" wrapText="1"/>
    </xf>
    <xf numFmtId="0" fontId="11" fillId="18" borderId="1" xfId="0" applyFont="1" applyFill="1" applyBorder="1" applyAlignment="1">
      <alignment horizontal="center" vertical="top" wrapText="1"/>
    </xf>
    <xf numFmtId="0" fontId="11" fillId="18" borderId="1" xfId="0" applyFont="1" applyFill="1" applyBorder="1" applyAlignment="1">
      <alignment horizontal="justify" vertical="top" wrapText="1"/>
    </xf>
    <xf numFmtId="164" fontId="11" fillId="18" borderId="1" xfId="0" applyNumberFormat="1" applyFont="1" applyFill="1" applyBorder="1" applyAlignment="1">
      <alignment horizontal="center" vertical="top" wrapText="1"/>
    </xf>
    <xf numFmtId="0" fontId="13" fillId="2" borderId="1" xfId="0" applyFont="1" applyFill="1" applyBorder="1" applyAlignment="1">
      <alignment vertical="top" wrapText="1"/>
    </xf>
    <xf numFmtId="0" fontId="13" fillId="2" borderId="1" xfId="0" applyFont="1" applyFill="1" applyBorder="1" applyAlignment="1">
      <alignment vertical="center" wrapText="1"/>
    </xf>
    <xf numFmtId="0" fontId="12" fillId="0" borderId="0" xfId="0" applyFont="1" applyAlignment="1">
      <alignment vertical="center"/>
    </xf>
    <xf numFmtId="9" fontId="13" fillId="2" borderId="1" xfId="0" applyNumberFormat="1" applyFont="1" applyFill="1" applyBorder="1" applyAlignment="1">
      <alignment horizontal="center" vertical="center" wrapText="1"/>
    </xf>
    <xf numFmtId="9" fontId="11" fillId="18" borderId="1" xfId="0" applyNumberFormat="1" applyFont="1" applyFill="1" applyBorder="1" applyAlignment="1">
      <alignment horizontal="center" vertical="top" wrapText="1"/>
    </xf>
    <xf numFmtId="0" fontId="11" fillId="6" borderId="1" xfId="0" applyFont="1" applyFill="1" applyBorder="1" applyAlignment="1">
      <alignment horizontal="left" vertical="center" wrapText="1"/>
    </xf>
    <xf numFmtId="9" fontId="11" fillId="6" borderId="4" xfId="0" applyNumberFormat="1" applyFont="1" applyFill="1" applyBorder="1" applyAlignment="1">
      <alignment horizontal="center" vertical="center" wrapText="1"/>
    </xf>
    <xf numFmtId="10" fontId="11" fillId="6" borderId="4" xfId="0" applyNumberFormat="1" applyFont="1" applyFill="1" applyBorder="1" applyAlignment="1">
      <alignment horizontal="center" vertical="center" wrapText="1"/>
    </xf>
    <xf numFmtId="0" fontId="11" fillId="6" borderId="1" xfId="0" applyFont="1" applyFill="1" applyBorder="1" applyAlignment="1">
      <alignment horizontal="justify" vertical="center"/>
    </xf>
    <xf numFmtId="0" fontId="13" fillId="6" borderId="1" xfId="0" applyFont="1" applyFill="1" applyBorder="1" applyAlignment="1">
      <alignment horizontal="justify" vertical="center"/>
    </xf>
    <xf numFmtId="1" fontId="11" fillId="6" borderId="1" xfId="0" applyNumberFormat="1" applyFont="1" applyFill="1" applyBorder="1" applyAlignment="1">
      <alignment horizontal="center" vertical="center"/>
    </xf>
    <xf numFmtId="9" fontId="11" fillId="6" borderId="1" xfId="0" applyNumberFormat="1" applyFont="1" applyFill="1" applyBorder="1" applyAlignment="1">
      <alignment horizontal="center" vertical="center"/>
    </xf>
    <xf numFmtId="0" fontId="11" fillId="6" borderId="1" xfId="0" applyFont="1" applyFill="1" applyBorder="1" applyAlignment="1">
      <alignment horizontal="center" vertical="center"/>
    </xf>
    <xf numFmtId="0" fontId="11" fillId="6" borderId="1" xfId="0" applyFont="1" applyFill="1" applyBorder="1" applyAlignment="1">
      <alignment horizontal="center" vertical="top"/>
    </xf>
    <xf numFmtId="0" fontId="11" fillId="6" borderId="1" xfId="0" applyFont="1" applyFill="1" applyBorder="1" applyAlignment="1">
      <alignment horizontal="center" vertical="top" wrapText="1"/>
    </xf>
    <xf numFmtId="0" fontId="11" fillId="6" borderId="1" xfId="0" applyFont="1" applyFill="1" applyBorder="1" applyAlignment="1">
      <alignment horizontal="justify" vertical="top" wrapText="1"/>
    </xf>
    <xf numFmtId="44" fontId="11" fillId="6" borderId="1" xfId="4" applyFont="1" applyFill="1" applyBorder="1" applyAlignment="1">
      <alignment horizontal="justify" vertical="center" wrapText="1"/>
    </xf>
    <xf numFmtId="0" fontId="11" fillId="6" borderId="1" xfId="0" applyFont="1" applyFill="1" applyBorder="1" applyAlignment="1">
      <alignment horizontal="justify" vertical="center" wrapText="1"/>
    </xf>
    <xf numFmtId="9" fontId="11" fillId="6" borderId="1" xfId="8" applyFont="1" applyFill="1" applyBorder="1" applyAlignment="1">
      <alignment horizontal="center" vertical="top" wrapText="1"/>
    </xf>
    <xf numFmtId="0" fontId="11" fillId="6" borderId="1" xfId="0" applyFont="1" applyFill="1" applyBorder="1" applyAlignment="1">
      <alignment horizontal="justify" vertical="top"/>
    </xf>
    <xf numFmtId="9" fontId="13" fillId="6" borderId="1" xfId="0" applyNumberFormat="1" applyFont="1" applyFill="1" applyBorder="1" applyAlignment="1">
      <alignment horizontal="center" vertical="top" wrapText="1"/>
    </xf>
    <xf numFmtId="9" fontId="11" fillId="6" borderId="1" xfId="0" applyNumberFormat="1" applyFont="1" applyFill="1" applyBorder="1" applyAlignment="1">
      <alignment horizontal="center" vertical="top"/>
    </xf>
    <xf numFmtId="44" fontId="11" fillId="6" borderId="1" xfId="4" applyFont="1" applyFill="1" applyBorder="1" applyAlignment="1">
      <alignment horizontal="justify" vertical="center"/>
    </xf>
    <xf numFmtId="44" fontId="11" fillId="6" borderId="1" xfId="4" applyFont="1" applyFill="1" applyBorder="1" applyAlignment="1">
      <alignment horizontal="center" vertical="center" wrapText="1"/>
    </xf>
    <xf numFmtId="0" fontId="13" fillId="6" borderId="1" xfId="0" applyFont="1" applyFill="1" applyBorder="1" applyAlignment="1">
      <alignment horizontal="justify" vertical="top"/>
    </xf>
    <xf numFmtId="164" fontId="11" fillId="6" borderId="1" xfId="0" applyNumberFormat="1" applyFont="1" applyFill="1" applyBorder="1" applyAlignment="1">
      <alignment horizontal="center" vertical="top" wrapText="1"/>
    </xf>
    <xf numFmtId="0" fontId="32" fillId="6" borderId="1" xfId="1" applyFont="1" applyFill="1" applyBorder="1" applyAlignment="1">
      <alignment horizontal="center" vertical="top" wrapText="1"/>
    </xf>
    <xf numFmtId="0" fontId="11" fillId="2" borderId="1" xfId="0" applyFont="1" applyFill="1" applyBorder="1" applyAlignment="1">
      <alignment horizontal="left" vertical="top" wrapText="1"/>
    </xf>
    <xf numFmtId="0" fontId="19" fillId="2" borderId="13" xfId="0"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0" fontId="17" fillId="0" borderId="0" xfId="0" applyFont="1"/>
    <xf numFmtId="165" fontId="11" fillId="2" borderId="13" xfId="8" applyNumberFormat="1" applyFont="1" applyFill="1" applyBorder="1" applyAlignment="1">
      <alignment horizontal="center" vertical="center" wrapText="1"/>
    </xf>
    <xf numFmtId="0" fontId="11" fillId="2" borderId="13" xfId="0" applyFont="1" applyFill="1" applyBorder="1" applyAlignment="1">
      <alignment horizontal="center" vertical="top" wrapText="1"/>
    </xf>
    <xf numFmtId="0" fontId="32" fillId="2" borderId="13" xfId="1" applyFont="1" applyFill="1" applyBorder="1" applyAlignment="1">
      <alignment horizontal="center" vertical="top" wrapText="1"/>
    </xf>
    <xf numFmtId="164" fontId="11" fillId="2" borderId="1" xfId="0" applyNumberFormat="1" applyFont="1" applyFill="1" applyBorder="1" applyAlignment="1">
      <alignment horizontal="left" vertical="top" wrapText="1"/>
    </xf>
    <xf numFmtId="0" fontId="17" fillId="0" borderId="0" xfId="0" applyFont="1" applyAlignment="1">
      <alignment horizontal="left"/>
    </xf>
    <xf numFmtId="10" fontId="11" fillId="2" borderId="13" xfId="0" applyNumberFormat="1" applyFont="1" applyFill="1" applyBorder="1" applyAlignment="1">
      <alignment horizontal="center" vertical="center" wrapText="1"/>
    </xf>
    <xf numFmtId="9" fontId="11" fillId="10" borderId="13" xfId="0" applyNumberFormat="1" applyFont="1" applyFill="1" applyBorder="1" applyAlignment="1">
      <alignment horizontal="center" vertical="center" wrapText="1"/>
    </xf>
    <xf numFmtId="17" fontId="11" fillId="10" borderId="1" xfId="0" applyNumberFormat="1" applyFont="1" applyFill="1" applyBorder="1" applyAlignment="1">
      <alignment horizontal="center" vertical="center" wrapText="1"/>
    </xf>
    <xf numFmtId="0" fontId="11" fillId="10" borderId="13" xfId="0" applyFont="1" applyFill="1" applyBorder="1" applyAlignment="1">
      <alignment horizontal="center" vertical="top" wrapText="1"/>
    </xf>
    <xf numFmtId="9" fontId="11" fillId="10" borderId="13" xfId="8" applyFont="1" applyFill="1" applyBorder="1" applyAlignment="1">
      <alignment horizontal="center" vertical="center" wrapText="1"/>
    </xf>
    <xf numFmtId="0" fontId="17" fillId="10" borderId="0" xfId="0" applyFont="1" applyFill="1"/>
    <xf numFmtId="165" fontId="11" fillId="2" borderId="10" xfId="8" applyNumberFormat="1" applyFont="1" applyFill="1" applyBorder="1" applyAlignment="1">
      <alignment horizontal="center" vertical="center" wrapText="1"/>
    </xf>
    <xf numFmtId="9" fontId="19" fillId="2" borderId="10" xfId="0" applyNumberFormat="1" applyFont="1" applyFill="1" applyBorder="1" applyAlignment="1">
      <alignment horizontal="center" vertical="center" wrapText="1"/>
    </xf>
    <xf numFmtId="165" fontId="11" fillId="2" borderId="10" xfId="0" applyNumberFormat="1" applyFont="1" applyFill="1" applyBorder="1" applyAlignment="1">
      <alignment horizontal="center" vertical="center" wrapText="1"/>
    </xf>
    <xf numFmtId="165" fontId="11" fillId="2" borderId="1" xfId="8" applyNumberFormat="1" applyFont="1" applyFill="1" applyBorder="1" applyAlignment="1">
      <alignment horizontal="center" vertical="center" wrapText="1"/>
    </xf>
    <xf numFmtId="165" fontId="11" fillId="2" borderId="13" xfId="0" applyNumberFormat="1" applyFont="1" applyFill="1" applyBorder="1" applyAlignment="1">
      <alignment horizontal="center" vertical="center" wrapText="1"/>
    </xf>
    <xf numFmtId="14" fontId="11" fillId="10" borderId="1" xfId="0" applyNumberFormat="1" applyFont="1" applyFill="1" applyBorder="1" applyAlignment="1">
      <alignment horizontal="center" vertical="center" wrapText="1"/>
    </xf>
    <xf numFmtId="9" fontId="11" fillId="10" borderId="0" xfId="8" applyFont="1" applyFill="1" applyBorder="1" applyAlignment="1">
      <alignment horizontal="center" vertical="top" wrapText="1"/>
    </xf>
    <xf numFmtId="9" fontId="11" fillId="2" borderId="1" xfId="0" applyNumberFormat="1" applyFont="1" applyFill="1" applyBorder="1" applyAlignment="1">
      <alignment horizontal="left" vertical="center" wrapText="1"/>
    </xf>
    <xf numFmtId="9" fontId="32" fillId="2" borderId="1" xfId="1" applyNumberFormat="1" applyFont="1" applyFill="1" applyBorder="1" applyAlignment="1">
      <alignment horizontal="left" vertical="top" wrapText="1"/>
    </xf>
    <xf numFmtId="165" fontId="19" fillId="2" borderId="1" xfId="8" applyNumberFormat="1" applyFont="1" applyFill="1" applyBorder="1" applyAlignment="1">
      <alignment horizontal="center" vertical="center" wrapText="1"/>
    </xf>
    <xf numFmtId="0" fontId="32" fillId="2" borderId="1" xfId="1" applyFont="1" applyFill="1" applyBorder="1" applyAlignment="1">
      <alignment horizontal="center" vertical="top" wrapText="1"/>
    </xf>
    <xf numFmtId="9" fontId="19" fillId="2" borderId="1" xfId="0" applyNumberFormat="1" applyFont="1" applyFill="1" applyBorder="1" applyAlignment="1">
      <alignment horizontal="center" vertical="center" wrapText="1"/>
    </xf>
    <xf numFmtId="0" fontId="11" fillId="11" borderId="1" xfId="0" applyFont="1" applyFill="1" applyBorder="1" applyAlignment="1">
      <alignment horizontal="left" vertical="center" wrapText="1"/>
    </xf>
    <xf numFmtId="9" fontId="11" fillId="11" borderId="1" xfId="8" applyFont="1" applyFill="1" applyBorder="1" applyAlignment="1">
      <alignment horizontal="center" vertical="center"/>
    </xf>
    <xf numFmtId="0" fontId="19" fillId="11" borderId="1" xfId="0" applyFont="1" applyFill="1" applyBorder="1" applyAlignment="1">
      <alignment horizontal="center" vertical="center"/>
    </xf>
    <xf numFmtId="9" fontId="11" fillId="11" borderId="13" xfId="8" applyFont="1" applyFill="1" applyBorder="1" applyAlignment="1">
      <alignment horizontal="center" vertical="center"/>
    </xf>
    <xf numFmtId="0" fontId="11" fillId="11" borderId="1" xfId="0" applyFont="1" applyFill="1" applyBorder="1" applyAlignment="1">
      <alignment horizontal="justify" vertical="top"/>
    </xf>
    <xf numFmtId="0" fontId="11" fillId="11" borderId="1" xfId="0" applyFont="1" applyFill="1" applyBorder="1" applyAlignment="1">
      <alignment horizontal="center" vertical="top" wrapText="1"/>
    </xf>
    <xf numFmtId="0" fontId="11" fillId="11" borderId="1" xfId="0" applyFont="1" applyFill="1" applyBorder="1" applyAlignment="1">
      <alignment horizontal="center" vertical="top"/>
    </xf>
    <xf numFmtId="9" fontId="11" fillId="11" borderId="1" xfId="0" applyNumberFormat="1" applyFont="1" applyFill="1" applyBorder="1" applyAlignment="1">
      <alignment horizontal="center" vertical="top"/>
    </xf>
    <xf numFmtId="164" fontId="11" fillId="11" borderId="1" xfId="0" applyNumberFormat="1" applyFont="1" applyFill="1" applyBorder="1" applyAlignment="1">
      <alignment horizontal="center" vertical="center" wrapText="1"/>
    </xf>
    <xf numFmtId="0" fontId="11" fillId="11" borderId="1" xfId="0" applyFont="1" applyFill="1" applyBorder="1" applyAlignment="1">
      <alignment horizontal="justify" vertical="center" wrapText="1"/>
    </xf>
    <xf numFmtId="9" fontId="11" fillId="11" borderId="1" xfId="8" applyFont="1" applyFill="1" applyBorder="1" applyAlignment="1">
      <alignment horizontal="center" vertical="top" wrapText="1"/>
    </xf>
    <xf numFmtId="164" fontId="11" fillId="11" borderId="1" xfId="0" applyNumberFormat="1" applyFont="1" applyFill="1" applyBorder="1" applyAlignment="1">
      <alignment horizontal="center" vertical="top" wrapText="1"/>
    </xf>
    <xf numFmtId="0" fontId="11" fillId="11" borderId="1" xfId="0" applyFont="1" applyFill="1" applyBorder="1" applyAlignment="1">
      <alignment horizontal="justify" vertical="top" wrapText="1"/>
    </xf>
    <xf numFmtId="1" fontId="11" fillId="11" borderId="1" xfId="0" applyNumberFormat="1" applyFont="1" applyFill="1" applyBorder="1" applyAlignment="1">
      <alignment horizontal="center" vertical="top"/>
    </xf>
    <xf numFmtId="9" fontId="11" fillId="11" borderId="1" xfId="0" applyNumberFormat="1" applyFont="1" applyFill="1" applyBorder="1" applyAlignment="1">
      <alignment horizontal="center" vertical="center"/>
    </xf>
    <xf numFmtId="0" fontId="11" fillId="8" borderId="1" xfId="0" applyFont="1" applyFill="1" applyBorder="1" applyAlignment="1">
      <alignment horizontal="left" vertical="center" wrapText="1"/>
    </xf>
    <xf numFmtId="0" fontId="13" fillId="8" borderId="1" xfId="0" applyFont="1" applyFill="1" applyBorder="1" applyAlignment="1">
      <alignment horizontal="center" vertical="center" wrapText="1"/>
    </xf>
    <xf numFmtId="0" fontId="13" fillId="8" borderId="1" xfId="0" applyFont="1" applyFill="1" applyBorder="1" applyAlignment="1">
      <alignment horizontal="center" vertical="top" wrapText="1"/>
    </xf>
    <xf numFmtId="164" fontId="11" fillId="8" borderId="1" xfId="0" applyNumberFormat="1" applyFont="1" applyFill="1" applyBorder="1" applyAlignment="1">
      <alignment horizontal="center" vertical="center" wrapText="1"/>
    </xf>
    <xf numFmtId="0" fontId="13" fillId="8" borderId="1" xfId="0" applyFont="1" applyFill="1" applyBorder="1" applyAlignment="1">
      <alignment vertical="center" wrapText="1"/>
    </xf>
    <xf numFmtId="9" fontId="11" fillId="8" borderId="1" xfId="8" applyFont="1" applyFill="1" applyBorder="1" applyAlignment="1">
      <alignment horizontal="center" vertical="center" wrapText="1"/>
    </xf>
    <xf numFmtId="164" fontId="11" fillId="8" borderId="1" xfId="0" applyNumberFormat="1" applyFont="1" applyFill="1" applyBorder="1" applyAlignment="1">
      <alignment vertical="center" wrapText="1"/>
    </xf>
    <xf numFmtId="0" fontId="11" fillId="8" borderId="1" xfId="0" applyFont="1" applyFill="1" applyBorder="1" applyAlignment="1">
      <alignment vertical="top" wrapText="1"/>
    </xf>
    <xf numFmtId="9" fontId="13" fillId="8" borderId="1" xfId="0" applyNumberFormat="1" applyFont="1" applyFill="1" applyBorder="1" applyAlignment="1">
      <alignment horizontal="center" vertical="center" wrapText="1"/>
    </xf>
    <xf numFmtId="0" fontId="11" fillId="8" borderId="1" xfId="0" applyFont="1" applyFill="1" applyBorder="1" applyAlignment="1">
      <alignment horizontal="justify" vertical="top" wrapText="1"/>
    </xf>
    <xf numFmtId="0" fontId="11" fillId="9" borderId="1" xfId="0" applyFont="1" applyFill="1" applyBorder="1" applyAlignment="1">
      <alignment horizontal="justify" vertical="top" wrapText="1"/>
    </xf>
    <xf numFmtId="164" fontId="11" fillId="9" borderId="1" xfId="0" applyNumberFormat="1" applyFont="1" applyFill="1" applyBorder="1" applyAlignment="1">
      <alignment horizontal="center" vertical="center" wrapText="1"/>
    </xf>
    <xf numFmtId="0" fontId="11" fillId="9" borderId="1" xfId="0" applyFont="1" applyFill="1" applyBorder="1" applyAlignment="1">
      <alignment horizontal="justify" vertical="center" wrapText="1"/>
    </xf>
    <xf numFmtId="9" fontId="11" fillId="9" borderId="1" xfId="8" applyFont="1" applyFill="1" applyBorder="1" applyAlignment="1">
      <alignment horizontal="center" vertical="top" wrapText="1"/>
    </xf>
    <xf numFmtId="164" fontId="11" fillId="9" borderId="1" xfId="0" applyNumberFormat="1" applyFont="1" applyFill="1" applyBorder="1" applyAlignment="1">
      <alignment horizontal="center" vertical="top" wrapText="1"/>
    </xf>
    <xf numFmtId="164" fontId="11" fillId="9" borderId="1" xfId="0" applyNumberFormat="1" applyFont="1" applyFill="1" applyBorder="1" applyAlignment="1">
      <alignment horizontal="center" vertical="top"/>
    </xf>
    <xf numFmtId="0" fontId="11" fillId="9" borderId="20" xfId="0" applyFont="1" applyFill="1" applyBorder="1" applyAlignment="1">
      <alignment vertical="center" wrapText="1"/>
    </xf>
    <xf numFmtId="0" fontId="11" fillId="13" borderId="1" xfId="0" applyFont="1" applyFill="1" applyBorder="1" applyAlignment="1">
      <alignment horizontal="left" vertical="center" wrapText="1"/>
    </xf>
    <xf numFmtId="9" fontId="11" fillId="13" borderId="1" xfId="8" applyFont="1" applyFill="1" applyBorder="1" applyAlignment="1">
      <alignment horizontal="center" vertical="center" wrapText="1"/>
    </xf>
    <xf numFmtId="9" fontId="11" fillId="13" borderId="13" xfId="0" applyNumberFormat="1" applyFont="1" applyFill="1" applyBorder="1" applyAlignment="1">
      <alignment horizontal="center" vertical="center" wrapText="1"/>
    </xf>
    <xf numFmtId="0" fontId="11" fillId="13" borderId="1" xfId="0" applyFont="1" applyFill="1" applyBorder="1" applyAlignment="1">
      <alignment horizontal="justify" vertical="top"/>
    </xf>
    <xf numFmtId="0" fontId="11" fillId="13" borderId="1" xfId="0" applyFont="1" applyFill="1" applyBorder="1" applyAlignment="1">
      <alignment horizontal="center" vertical="top" wrapText="1"/>
    </xf>
    <xf numFmtId="0" fontId="11" fillId="13" borderId="1" xfId="0" applyFont="1" applyFill="1" applyBorder="1" applyAlignment="1">
      <alignment horizontal="center" vertical="top"/>
    </xf>
    <xf numFmtId="164" fontId="11" fillId="13" borderId="1" xfId="0" applyNumberFormat="1" applyFont="1" applyFill="1" applyBorder="1" applyAlignment="1">
      <alignment horizontal="center" vertical="center" wrapText="1"/>
    </xf>
    <xf numFmtId="0" fontId="11" fillId="13" borderId="1" xfId="0" applyFont="1" applyFill="1" applyBorder="1" applyAlignment="1">
      <alignment horizontal="justify" vertical="center" wrapText="1"/>
    </xf>
    <xf numFmtId="9" fontId="11" fillId="13" borderId="1" xfId="8" applyFont="1" applyFill="1" applyBorder="1" applyAlignment="1">
      <alignment horizontal="center" vertical="top" wrapText="1"/>
    </xf>
    <xf numFmtId="10" fontId="11" fillId="13" borderId="13" xfId="0" applyNumberFormat="1" applyFont="1" applyFill="1" applyBorder="1" applyAlignment="1">
      <alignment horizontal="center" vertical="center" wrapText="1"/>
    </xf>
    <xf numFmtId="164" fontId="11" fillId="13" borderId="1" xfId="0" applyNumberFormat="1" applyFont="1" applyFill="1" applyBorder="1" applyAlignment="1">
      <alignment horizontal="center" vertical="top" wrapText="1"/>
    </xf>
    <xf numFmtId="0" fontId="11" fillId="13" borderId="1" xfId="0" applyFont="1" applyFill="1" applyBorder="1" applyAlignment="1">
      <alignment horizontal="justify" vertical="top" wrapText="1"/>
    </xf>
    <xf numFmtId="9" fontId="11" fillId="13" borderId="1" xfId="0" applyNumberFormat="1" applyFont="1" applyFill="1" applyBorder="1" applyAlignment="1">
      <alignment horizontal="center" vertical="center"/>
    </xf>
    <xf numFmtId="165" fontId="11" fillId="13" borderId="13" xfId="8" applyNumberFormat="1" applyFont="1" applyFill="1" applyBorder="1" applyAlignment="1">
      <alignment horizontal="center" vertical="center"/>
    </xf>
    <xf numFmtId="0" fontId="19" fillId="13" borderId="1" xfId="0" applyFont="1" applyFill="1" applyBorder="1" applyAlignment="1">
      <alignment horizontal="center" vertical="center"/>
    </xf>
    <xf numFmtId="9" fontId="11" fillId="13" borderId="13" xfId="0" applyNumberFormat="1" applyFont="1" applyFill="1" applyBorder="1" applyAlignment="1">
      <alignment horizontal="center" vertical="center"/>
    </xf>
    <xf numFmtId="9" fontId="11" fillId="13" borderId="13" xfId="8" applyFont="1" applyFill="1" applyBorder="1" applyAlignment="1">
      <alignment horizontal="center" vertical="center"/>
    </xf>
    <xf numFmtId="9" fontId="11" fillId="13" borderId="4" xfId="8" applyFont="1" applyFill="1" applyBorder="1" applyAlignment="1">
      <alignment horizontal="center" vertical="center"/>
    </xf>
    <xf numFmtId="0" fontId="19" fillId="13" borderId="4" xfId="0" applyFont="1" applyFill="1" applyBorder="1" applyAlignment="1">
      <alignment horizontal="center" vertical="center"/>
    </xf>
    <xf numFmtId="9" fontId="11" fillId="13" borderId="4" xfId="0" applyNumberFormat="1" applyFont="1" applyFill="1" applyBorder="1" applyAlignment="1">
      <alignment horizontal="center" vertical="center"/>
    </xf>
    <xf numFmtId="165" fontId="11" fillId="10" borderId="13" xfId="8" applyNumberFormat="1" applyFont="1" applyFill="1" applyBorder="1" applyAlignment="1">
      <alignment horizontal="center" vertical="center"/>
    </xf>
    <xf numFmtId="0" fontId="19" fillId="10" borderId="13" xfId="0" applyFont="1" applyFill="1" applyBorder="1" applyAlignment="1">
      <alignment horizontal="center" vertical="center"/>
    </xf>
    <xf numFmtId="0" fontId="11" fillId="10" borderId="1" xfId="0" applyFont="1" applyFill="1" applyBorder="1" applyAlignment="1">
      <alignment horizontal="justify" vertical="top"/>
    </xf>
    <xf numFmtId="0" fontId="11" fillId="10" borderId="1" xfId="0" applyFont="1" applyFill="1" applyBorder="1" applyAlignment="1">
      <alignment horizontal="center" vertical="top"/>
    </xf>
    <xf numFmtId="164" fontId="11" fillId="10" borderId="1" xfId="0" applyNumberFormat="1" applyFont="1" applyFill="1" applyBorder="1" applyAlignment="1">
      <alignment horizontal="center" vertical="center"/>
    </xf>
    <xf numFmtId="0" fontId="11" fillId="10" borderId="1" xfId="0" applyFont="1" applyFill="1" applyBorder="1" applyAlignment="1">
      <alignment horizontal="justify" vertical="center"/>
    </xf>
    <xf numFmtId="9" fontId="11" fillId="10" borderId="1" xfId="8" applyFont="1" applyFill="1" applyBorder="1" applyAlignment="1">
      <alignment horizontal="center" vertical="top"/>
    </xf>
    <xf numFmtId="164" fontId="11" fillId="10" borderId="1" xfId="0" applyNumberFormat="1" applyFont="1" applyFill="1" applyBorder="1" applyAlignment="1">
      <alignment horizontal="center" vertical="top"/>
    </xf>
    <xf numFmtId="9" fontId="11" fillId="6" borderId="1" xfId="0" applyNumberFormat="1" applyFont="1" applyFill="1" applyBorder="1" applyAlignment="1">
      <alignment horizontal="center" vertical="center" wrapText="1"/>
    </xf>
    <xf numFmtId="0" fontId="11" fillId="6" borderId="1" xfId="0" applyFont="1" applyFill="1" applyBorder="1" applyAlignment="1">
      <alignment horizontal="left" vertical="top" wrapText="1"/>
    </xf>
    <xf numFmtId="167" fontId="11" fillId="6" borderId="1" xfId="4" applyNumberFormat="1" applyFont="1" applyFill="1" applyBorder="1" applyAlignment="1">
      <alignment horizontal="left" vertical="center" wrapText="1"/>
    </xf>
    <xf numFmtId="1" fontId="11" fillId="6" borderId="1" xfId="0" applyNumberFormat="1" applyFont="1" applyFill="1" applyBorder="1" applyAlignment="1">
      <alignment horizontal="center" vertical="center" wrapText="1"/>
    </xf>
    <xf numFmtId="1" fontId="11" fillId="6" borderId="1" xfId="8" applyNumberFormat="1" applyFont="1" applyFill="1" applyBorder="1" applyAlignment="1">
      <alignment horizontal="center" vertical="center" wrapText="1"/>
    </xf>
    <xf numFmtId="0" fontId="11" fillId="12" borderId="1" xfId="0" applyFont="1" applyFill="1" applyBorder="1" applyAlignment="1">
      <alignment horizontal="left" vertical="center" wrapText="1"/>
    </xf>
    <xf numFmtId="9" fontId="11" fillId="12" borderId="13" xfId="0" applyNumberFormat="1" applyFont="1" applyFill="1" applyBorder="1" applyAlignment="1">
      <alignment horizontal="center" vertical="center"/>
    </xf>
    <xf numFmtId="0" fontId="19" fillId="12" borderId="13" xfId="0" applyFont="1" applyFill="1" applyBorder="1" applyAlignment="1">
      <alignment horizontal="center" vertical="center"/>
    </xf>
    <xf numFmtId="0" fontId="11" fillId="12" borderId="1" xfId="0" applyFont="1" applyFill="1" applyBorder="1" applyAlignment="1">
      <alignment horizontal="justify" vertical="top"/>
    </xf>
    <xf numFmtId="0" fontId="13" fillId="12" borderId="1" xfId="0" applyFont="1" applyFill="1" applyBorder="1" applyAlignment="1">
      <alignment horizontal="center" vertical="top" wrapText="1"/>
    </xf>
    <xf numFmtId="9" fontId="11" fillId="12" borderId="1" xfId="0" applyNumberFormat="1" applyFont="1" applyFill="1" applyBorder="1" applyAlignment="1">
      <alignment horizontal="center" vertical="center" wrapText="1"/>
    </xf>
    <xf numFmtId="0" fontId="11" fillId="12" borderId="1" xfId="0" applyFont="1" applyFill="1" applyBorder="1" applyAlignment="1">
      <alignment horizontal="center" vertical="top"/>
    </xf>
    <xf numFmtId="0" fontId="11" fillId="12" borderId="1" xfId="0" applyFont="1" applyFill="1" applyBorder="1" applyAlignment="1">
      <alignment horizontal="center" vertical="top" wrapText="1"/>
    </xf>
    <xf numFmtId="0" fontId="11" fillId="12" borderId="1" xfId="0" applyFont="1" applyFill="1" applyBorder="1" applyAlignment="1">
      <alignment horizontal="left" vertical="top" wrapText="1"/>
    </xf>
    <xf numFmtId="164" fontId="11" fillId="12" borderId="1" xfId="0" applyNumberFormat="1" applyFont="1" applyFill="1" applyBorder="1" applyAlignment="1">
      <alignment horizontal="center" vertical="center" wrapText="1"/>
    </xf>
    <xf numFmtId="0" fontId="11" fillId="12" borderId="1" xfId="0" applyFont="1" applyFill="1" applyBorder="1" applyAlignment="1">
      <alignment horizontal="justify" vertical="center" wrapText="1"/>
    </xf>
    <xf numFmtId="9" fontId="11" fillId="12" borderId="1" xfId="8" applyFont="1" applyFill="1" applyBorder="1" applyAlignment="1">
      <alignment horizontal="center" vertical="top" wrapText="1"/>
    </xf>
    <xf numFmtId="9" fontId="11" fillId="12" borderId="13" xfId="0" applyNumberFormat="1" applyFont="1" applyFill="1" applyBorder="1" applyAlignment="1">
      <alignment horizontal="center" vertical="center" wrapText="1"/>
    </xf>
    <xf numFmtId="10" fontId="11" fillId="12" borderId="13" xfId="0" applyNumberFormat="1" applyFont="1" applyFill="1" applyBorder="1" applyAlignment="1">
      <alignment horizontal="center" vertical="center" wrapText="1"/>
    </xf>
    <xf numFmtId="0" fontId="13" fillId="12" borderId="1" xfId="0" applyFont="1" applyFill="1" applyBorder="1" applyAlignment="1">
      <alignment horizontal="center" vertical="center" wrapText="1"/>
    </xf>
    <xf numFmtId="164" fontId="11" fillId="12" borderId="1" xfId="0" applyNumberFormat="1" applyFont="1" applyFill="1" applyBorder="1" applyAlignment="1">
      <alignment horizontal="left" vertical="top" wrapText="1"/>
    </xf>
    <xf numFmtId="164" fontId="11" fillId="12" borderId="1" xfId="0" applyNumberFormat="1" applyFont="1" applyFill="1" applyBorder="1" applyAlignment="1">
      <alignment horizontal="left" vertical="center" wrapText="1"/>
    </xf>
    <xf numFmtId="164" fontId="11" fillId="12" borderId="1" xfId="0" applyNumberFormat="1" applyFont="1" applyFill="1" applyBorder="1" applyAlignment="1">
      <alignment horizontal="center" vertical="top" wrapText="1"/>
    </xf>
    <xf numFmtId="0" fontId="11" fillId="7" borderId="1" xfId="0" applyFont="1" applyFill="1" applyBorder="1" applyAlignment="1">
      <alignment horizontal="left" vertical="center" wrapText="1"/>
    </xf>
    <xf numFmtId="9" fontId="11" fillId="7" borderId="7" xfId="8" applyFont="1" applyFill="1" applyBorder="1" applyAlignment="1">
      <alignment horizontal="center" vertical="center" wrapText="1"/>
    </xf>
    <xf numFmtId="9" fontId="19" fillId="7" borderId="1" xfId="0" applyNumberFormat="1" applyFont="1" applyFill="1" applyBorder="1" applyAlignment="1">
      <alignment horizontal="center" vertical="center" wrapText="1"/>
    </xf>
    <xf numFmtId="165" fontId="11" fillId="7" borderId="7" xfId="8" applyNumberFormat="1" applyFont="1" applyFill="1" applyBorder="1" applyAlignment="1">
      <alignment horizontal="center" vertical="center" wrapText="1"/>
    </xf>
    <xf numFmtId="0" fontId="11" fillId="7" borderId="1" xfId="0" applyFont="1" applyFill="1" applyBorder="1" applyAlignment="1">
      <alignment horizontal="justify" vertical="top"/>
    </xf>
    <xf numFmtId="0" fontId="11" fillId="7" borderId="1" xfId="0" applyFont="1" applyFill="1" applyBorder="1" applyAlignment="1">
      <alignment horizontal="center" vertical="top" wrapText="1"/>
    </xf>
    <xf numFmtId="0" fontId="13" fillId="16" borderId="1" xfId="0" applyFont="1" applyFill="1" applyBorder="1" applyAlignment="1">
      <alignment horizontal="center" vertical="center" wrapText="1"/>
    </xf>
    <xf numFmtId="0" fontId="11" fillId="16" borderId="1" xfId="0" applyFont="1" applyFill="1" applyBorder="1" applyAlignment="1">
      <alignment horizontal="center" vertical="center" wrapText="1"/>
    </xf>
    <xf numFmtId="0" fontId="11" fillId="7" borderId="1" xfId="0" applyFont="1" applyFill="1" applyBorder="1" applyAlignment="1">
      <alignment horizontal="center" vertical="top"/>
    </xf>
    <xf numFmtId="167" fontId="11" fillId="7" borderId="1" xfId="4" applyNumberFormat="1" applyFont="1" applyFill="1" applyBorder="1" applyAlignment="1">
      <alignment horizontal="center" vertical="center"/>
    </xf>
    <xf numFmtId="0" fontId="11" fillId="7" borderId="1" xfId="0" applyFont="1" applyFill="1" applyBorder="1" applyAlignment="1">
      <alignment horizontal="left" vertical="center"/>
    </xf>
    <xf numFmtId="0" fontId="11" fillId="7" borderId="1" xfId="0" applyFont="1" applyFill="1" applyBorder="1" applyAlignment="1">
      <alignment horizontal="justify" vertical="center"/>
    </xf>
    <xf numFmtId="10" fontId="11" fillId="7" borderId="1" xfId="8" applyNumberFormat="1" applyFont="1" applyFill="1" applyBorder="1" applyAlignment="1">
      <alignment horizontal="center" vertical="center"/>
    </xf>
    <xf numFmtId="9" fontId="11" fillId="7" borderId="13" xfId="8" applyFont="1" applyFill="1" applyBorder="1" applyAlignment="1">
      <alignment horizontal="center" vertical="center" wrapText="1"/>
    </xf>
    <xf numFmtId="9" fontId="11" fillId="16" borderId="1" xfId="0" applyNumberFormat="1" applyFont="1" applyFill="1" applyBorder="1" applyAlignment="1">
      <alignment horizontal="center" vertical="center" wrapText="1"/>
    </xf>
    <xf numFmtId="0" fontId="11" fillId="7" borderId="1" xfId="0" applyFont="1" applyFill="1" applyBorder="1" applyAlignment="1">
      <alignment horizontal="left" vertical="top"/>
    </xf>
    <xf numFmtId="1" fontId="11" fillId="7" borderId="1" xfId="0" applyNumberFormat="1" applyFont="1" applyFill="1" applyBorder="1" applyAlignment="1">
      <alignment horizontal="center" vertical="center" wrapText="1"/>
    </xf>
    <xf numFmtId="167" fontId="11" fillId="7" borderId="1" xfId="4" applyNumberFormat="1" applyFont="1" applyFill="1" applyBorder="1" applyAlignment="1">
      <alignment horizontal="center" vertical="top"/>
    </xf>
    <xf numFmtId="1" fontId="11" fillId="16" borderId="1" xfId="0" applyNumberFormat="1" applyFont="1" applyFill="1" applyBorder="1" applyAlignment="1">
      <alignment horizontal="center" vertical="center" wrapText="1"/>
    </xf>
    <xf numFmtId="0" fontId="11" fillId="7" borderId="1" xfId="0" applyFont="1" applyFill="1" applyBorder="1" applyAlignment="1">
      <alignment horizontal="left" vertical="top" wrapText="1"/>
    </xf>
    <xf numFmtId="9" fontId="11" fillId="7" borderId="1" xfId="0" applyNumberFormat="1" applyFont="1" applyFill="1" applyBorder="1" applyAlignment="1">
      <alignment horizontal="center" vertical="top" wrapText="1"/>
    </xf>
    <xf numFmtId="164" fontId="11" fillId="7" borderId="1" xfId="0" applyNumberFormat="1" applyFont="1" applyFill="1" applyBorder="1" applyAlignment="1">
      <alignment horizontal="center" vertical="top"/>
    </xf>
    <xf numFmtId="0" fontId="11" fillId="7" borderId="1" xfId="0" applyFont="1" applyFill="1" applyBorder="1" applyAlignment="1">
      <alignment horizontal="center" vertical="center"/>
    </xf>
    <xf numFmtId="0" fontId="11" fillId="9" borderId="1" xfId="0" applyFont="1" applyFill="1" applyBorder="1" applyAlignment="1">
      <alignment horizontal="left" vertical="center" wrapText="1"/>
    </xf>
    <xf numFmtId="165" fontId="11" fillId="9" borderId="13" xfId="8" applyNumberFormat="1" applyFont="1" applyFill="1" applyBorder="1" applyAlignment="1">
      <alignment horizontal="center" vertical="center"/>
    </xf>
    <xf numFmtId="164" fontId="11" fillId="9" borderId="1" xfId="0" applyNumberFormat="1" applyFont="1" applyFill="1" applyBorder="1" applyAlignment="1">
      <alignment vertical="top"/>
    </xf>
    <xf numFmtId="165" fontId="11" fillId="9" borderId="13" xfId="8" applyNumberFormat="1" applyFont="1" applyFill="1" applyBorder="1" applyAlignment="1">
      <alignment horizontal="center" vertical="center" wrapText="1"/>
    </xf>
    <xf numFmtId="1" fontId="11" fillId="9" borderId="1" xfId="0" applyNumberFormat="1" applyFont="1" applyFill="1" applyBorder="1" applyAlignment="1">
      <alignment horizontal="center" vertical="center" wrapText="1"/>
    </xf>
    <xf numFmtId="14" fontId="11" fillId="9" borderId="1" xfId="0" applyNumberFormat="1" applyFont="1" applyFill="1" applyBorder="1" applyAlignment="1">
      <alignment horizontal="center" vertical="center"/>
    </xf>
    <xf numFmtId="44" fontId="11" fillId="9" borderId="1" xfId="4" applyFont="1" applyFill="1" applyBorder="1" applyAlignment="1">
      <alignment vertical="top"/>
    </xf>
    <xf numFmtId="0" fontId="11" fillId="10" borderId="1" xfId="6" applyFont="1" applyFill="1" applyBorder="1" applyAlignment="1">
      <alignment horizontal="center" vertical="top" wrapText="1"/>
    </xf>
    <xf numFmtId="0" fontId="11" fillId="10" borderId="1" xfId="6" applyFont="1" applyFill="1" applyBorder="1" applyAlignment="1">
      <alignment horizontal="left" vertical="center" wrapText="1"/>
    </xf>
    <xf numFmtId="164" fontId="11" fillId="10" borderId="1" xfId="6" applyNumberFormat="1" applyFont="1" applyFill="1" applyBorder="1" applyAlignment="1">
      <alignment horizontal="center" vertical="center" wrapText="1"/>
    </xf>
    <xf numFmtId="0" fontId="11" fillId="10" borderId="1" xfId="6" applyFont="1" applyFill="1" applyBorder="1" applyAlignment="1">
      <alignment horizontal="center" vertical="center" wrapText="1"/>
    </xf>
    <xf numFmtId="0" fontId="11" fillId="10" borderId="1" xfId="6" applyFont="1" applyFill="1" applyBorder="1" applyAlignment="1">
      <alignment horizontal="justify" vertical="center" wrapText="1"/>
    </xf>
    <xf numFmtId="0" fontId="11" fillId="10" borderId="1" xfId="6" applyFont="1" applyFill="1" applyBorder="1" applyAlignment="1">
      <alignment horizontal="left" vertical="top" wrapText="1"/>
    </xf>
    <xf numFmtId="0" fontId="12" fillId="10" borderId="1" xfId="6" applyFont="1" applyFill="1" applyBorder="1" applyAlignment="1">
      <alignment horizontal="left" vertical="top" wrapText="1"/>
    </xf>
    <xf numFmtId="9" fontId="19" fillId="10" borderId="13" xfId="0" applyNumberFormat="1" applyFont="1" applyFill="1" applyBorder="1" applyAlignment="1">
      <alignment horizontal="center" vertical="center" wrapText="1"/>
    </xf>
    <xf numFmtId="164" fontId="11" fillId="10" borderId="1" xfId="6" applyNumberFormat="1" applyFont="1" applyFill="1" applyBorder="1" applyAlignment="1">
      <alignment horizontal="center" vertical="top" wrapText="1"/>
    </xf>
    <xf numFmtId="0" fontId="11" fillId="10" borderId="1" xfId="6" applyFont="1" applyFill="1" applyBorder="1" applyAlignment="1">
      <alignment horizontal="justify" vertical="top" wrapText="1"/>
    </xf>
    <xf numFmtId="0" fontId="11" fillId="10" borderId="5" xfId="0" applyFont="1" applyFill="1" applyBorder="1" applyAlignment="1">
      <alignment horizontal="justify" vertical="top" wrapText="1"/>
    </xf>
    <xf numFmtId="0" fontId="12" fillId="10" borderId="1" xfId="6" applyFont="1" applyFill="1" applyBorder="1" applyAlignment="1">
      <alignment horizontal="center" vertical="top" wrapText="1"/>
    </xf>
    <xf numFmtId="9" fontId="11" fillId="15" borderId="1" xfId="0" applyNumberFormat="1" applyFont="1" applyFill="1" applyBorder="1" applyAlignment="1">
      <alignment horizontal="center" vertical="top" wrapText="1"/>
    </xf>
    <xf numFmtId="0" fontId="11" fillId="15" borderId="1" xfId="0" applyFont="1" applyFill="1" applyBorder="1" applyAlignment="1">
      <alignment horizontal="center" vertical="top" wrapText="1"/>
    </xf>
    <xf numFmtId="9" fontId="19" fillId="2" borderId="13" xfId="0" applyNumberFormat="1" applyFont="1" applyFill="1" applyBorder="1" applyAlignment="1">
      <alignment horizontal="center" vertical="center" wrapText="1"/>
    </xf>
    <xf numFmtId="0" fontId="11" fillId="9" borderId="2" xfId="0" applyFont="1" applyFill="1" applyBorder="1" applyAlignment="1">
      <alignment horizontal="left" vertical="center" wrapText="1"/>
    </xf>
    <xf numFmtId="0" fontId="11" fillId="9" borderId="3" xfId="0" applyFont="1" applyFill="1" applyBorder="1" applyAlignment="1">
      <alignment horizontal="left" vertical="center" wrapText="1"/>
    </xf>
    <xf numFmtId="0" fontId="11" fillId="10" borderId="2" xfId="0" applyFont="1" applyFill="1" applyBorder="1" applyAlignment="1">
      <alignment horizontal="left" vertical="center" wrapText="1"/>
    </xf>
    <xf numFmtId="0" fontId="11" fillId="10" borderId="3" xfId="0" applyFont="1" applyFill="1" applyBorder="1" applyAlignment="1">
      <alignment horizontal="left" vertical="center" wrapText="1"/>
    </xf>
    <xf numFmtId="0" fontId="27" fillId="4" borderId="16"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11" fillId="9" borderId="5" xfId="0" applyFont="1" applyFill="1" applyBorder="1" applyAlignment="1">
      <alignment horizontal="left" vertical="center" wrapText="1"/>
    </xf>
    <xf numFmtId="0" fontId="11" fillId="13" borderId="2" xfId="0" applyFont="1" applyFill="1" applyBorder="1" applyAlignment="1">
      <alignment horizontal="left" vertical="center" wrapText="1"/>
    </xf>
    <xf numFmtId="0" fontId="11" fillId="13" borderId="3" xfId="0" applyFont="1" applyFill="1" applyBorder="1" applyAlignment="1">
      <alignment horizontal="left" vertical="center" wrapText="1"/>
    </xf>
    <xf numFmtId="0" fontId="11" fillId="10" borderId="2"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12" borderId="2" xfId="0" applyFont="1" applyFill="1" applyBorder="1" applyAlignment="1">
      <alignment horizontal="left" vertical="center" wrapText="1"/>
    </xf>
    <xf numFmtId="0" fontId="11" fillId="12" borderId="5" xfId="0" applyFont="1" applyFill="1" applyBorder="1" applyAlignment="1">
      <alignment horizontal="left" vertical="center" wrapText="1"/>
    </xf>
    <xf numFmtId="0" fontId="11" fillId="7" borderId="2" xfId="0" applyFont="1" applyFill="1" applyBorder="1" applyAlignment="1">
      <alignment horizontal="left" vertical="center" wrapText="1"/>
    </xf>
    <xf numFmtId="0" fontId="11" fillId="7" borderId="3" xfId="0" applyFont="1" applyFill="1" applyBorder="1" applyAlignment="1">
      <alignment horizontal="left" vertical="center" wrapText="1"/>
    </xf>
    <xf numFmtId="0" fontId="11" fillId="10"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5" borderId="2"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11" fillId="5" borderId="5"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10" borderId="5"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11" fillId="6" borderId="3" xfId="0" applyFont="1" applyFill="1" applyBorder="1" applyAlignment="1">
      <alignment horizontal="left" vertical="center" wrapText="1"/>
    </xf>
    <xf numFmtId="0" fontId="11" fillId="6" borderId="5" xfId="0" applyFont="1" applyFill="1" applyBorder="1" applyAlignment="1">
      <alignment horizontal="left"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11" fillId="9" borderId="2"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10" fontId="11" fillId="2" borderId="2" xfId="0" applyNumberFormat="1" applyFont="1" applyFill="1" applyBorder="1" applyAlignment="1">
      <alignment horizontal="center" vertical="center" wrapText="1"/>
    </xf>
    <xf numFmtId="10" fontId="11" fillId="2" borderId="3" xfId="0" applyNumberFormat="1" applyFont="1" applyFill="1" applyBorder="1" applyAlignment="1">
      <alignment horizontal="center" vertical="center" wrapText="1"/>
    </xf>
    <xf numFmtId="0" fontId="11" fillId="3" borderId="2"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5" xfId="0" applyFont="1" applyFill="1" applyBorder="1" applyAlignment="1">
      <alignment horizontal="left" vertical="top" wrapText="1"/>
    </xf>
    <xf numFmtId="0" fontId="11" fillId="8" borderId="1"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25" fillId="4" borderId="1" xfId="0" applyFont="1" applyFill="1" applyBorder="1" applyAlignment="1">
      <alignment horizontal="center" vertical="center" wrapText="1"/>
    </xf>
    <xf numFmtId="0" fontId="26" fillId="19" borderId="2" xfId="0" applyFont="1" applyFill="1" applyBorder="1" applyAlignment="1">
      <alignment horizontal="center" vertical="center" wrapText="1"/>
    </xf>
    <xf numFmtId="0" fontId="26" fillId="19" borderId="3" xfId="0" applyFont="1" applyFill="1" applyBorder="1" applyAlignment="1">
      <alignment horizontal="center" vertical="center" wrapText="1"/>
    </xf>
    <xf numFmtId="0" fontId="25" fillId="0" borderId="16" xfId="0" applyFont="1" applyBorder="1" applyAlignment="1">
      <alignment horizontal="center" vertical="center" wrapText="1"/>
    </xf>
    <xf numFmtId="0" fontId="25" fillId="4" borderId="13" xfId="0" applyFont="1" applyFill="1" applyBorder="1" applyAlignment="1">
      <alignment horizontal="center" vertical="center" wrapText="1"/>
    </xf>
    <xf numFmtId="0" fontId="25" fillId="4" borderId="14"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3" fillId="0" borderId="7"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3" xfId="0" applyFont="1" applyBorder="1" applyAlignment="1">
      <alignment vertical="center" wrapText="1"/>
    </xf>
    <xf numFmtId="0" fontId="23" fillId="0" borderId="17" xfId="0" applyFont="1" applyBorder="1" applyAlignment="1">
      <alignment vertical="center" wrapText="1"/>
    </xf>
    <xf numFmtId="0" fontId="23" fillId="0" borderId="14" xfId="0" applyFont="1" applyBorder="1" applyAlignment="1">
      <alignment vertical="center" wrapText="1"/>
    </xf>
    <xf numFmtId="0" fontId="23" fillId="0" borderId="13"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1" fillId="0" borderId="1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4" xfId="0" applyFont="1" applyBorder="1" applyAlignment="1">
      <alignment horizontal="center" vertical="center" wrapText="1"/>
    </xf>
    <xf numFmtId="0" fontId="21" fillId="0" borderId="30" xfId="0" applyFont="1" applyBorder="1" applyAlignment="1">
      <alignment horizontal="center" vertical="center"/>
    </xf>
    <xf numFmtId="0" fontId="21" fillId="0" borderId="26" xfId="0" applyFont="1" applyBorder="1" applyAlignment="1">
      <alignment horizontal="center" vertical="center"/>
    </xf>
    <xf numFmtId="0" fontId="21" fillId="0" borderId="31" xfId="0" applyFont="1" applyBorder="1" applyAlignment="1">
      <alignment horizontal="center" vertical="center"/>
    </xf>
    <xf numFmtId="0" fontId="25" fillId="4" borderId="17"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6" fillId="19" borderId="28" xfId="0" applyFont="1" applyFill="1" applyBorder="1" applyAlignment="1">
      <alignment horizontal="center" vertical="center" wrapText="1"/>
    </xf>
    <xf numFmtId="0" fontId="26" fillId="19" borderId="2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1" fontId="11" fillId="2" borderId="2" xfId="0" applyNumberFormat="1" applyFont="1" applyFill="1" applyBorder="1" applyAlignment="1">
      <alignment horizontal="center" vertical="center" wrapText="1"/>
    </xf>
    <xf numFmtId="1" fontId="11" fillId="2" borderId="3" xfId="0" applyNumberFormat="1" applyFont="1" applyFill="1" applyBorder="1" applyAlignment="1">
      <alignment horizontal="center" vertical="center" wrapText="1"/>
    </xf>
    <xf numFmtId="9" fontId="11" fillId="9" borderId="7" xfId="0" applyNumberFormat="1" applyFont="1" applyFill="1" applyBorder="1" applyAlignment="1">
      <alignment horizontal="center" vertical="center"/>
    </xf>
    <xf numFmtId="9" fontId="11" fillId="9" borderId="4" xfId="0" applyNumberFormat="1" applyFont="1" applyFill="1" applyBorder="1" applyAlignment="1">
      <alignment horizontal="center" vertical="center"/>
    </xf>
    <xf numFmtId="10" fontId="19" fillId="9" borderId="7" xfId="0" applyNumberFormat="1" applyFont="1" applyFill="1" applyBorder="1" applyAlignment="1">
      <alignment horizontal="center" vertical="center"/>
    </xf>
    <xf numFmtId="10" fontId="19" fillId="9" borderId="4" xfId="0" applyNumberFormat="1" applyFont="1" applyFill="1" applyBorder="1" applyAlignment="1">
      <alignment horizontal="center" vertical="center"/>
    </xf>
    <xf numFmtId="0" fontId="11" fillId="9" borderId="11" xfId="0" applyFont="1" applyFill="1" applyBorder="1" applyAlignment="1">
      <alignment horizontal="center" vertical="center" wrapText="1"/>
    </xf>
    <xf numFmtId="0" fontId="11" fillId="9" borderId="12" xfId="0" applyFont="1" applyFill="1" applyBorder="1" applyAlignment="1">
      <alignment horizontal="center" vertical="center" wrapText="1"/>
    </xf>
    <xf numFmtId="1" fontId="11" fillId="9" borderId="2" xfId="0" applyNumberFormat="1" applyFont="1" applyFill="1" applyBorder="1" applyAlignment="1">
      <alignment horizontal="center" vertical="center" wrapText="1"/>
    </xf>
    <xf numFmtId="1" fontId="11" fillId="9" borderId="3" xfId="0" applyNumberFormat="1" applyFont="1" applyFill="1" applyBorder="1" applyAlignment="1">
      <alignment horizontal="center" vertical="center" wrapText="1"/>
    </xf>
    <xf numFmtId="9" fontId="11" fillId="7" borderId="3" xfId="0" applyNumberFormat="1" applyFont="1" applyFill="1" applyBorder="1" applyAlignment="1">
      <alignment horizontal="center" vertical="center" wrapText="1"/>
    </xf>
    <xf numFmtId="9" fontId="11" fillId="6" borderId="6" xfId="0" applyNumberFormat="1" applyFont="1" applyFill="1" applyBorder="1" applyAlignment="1">
      <alignment horizontal="center" vertical="center"/>
    </xf>
    <xf numFmtId="0" fontId="11" fillId="6" borderId="8" xfId="0" applyFont="1" applyFill="1" applyBorder="1" applyAlignment="1">
      <alignment horizontal="center" vertical="center"/>
    </xf>
    <xf numFmtId="0" fontId="11" fillId="6" borderId="9" xfId="0" applyFont="1" applyFill="1" applyBorder="1" applyAlignment="1">
      <alignment horizontal="center" vertical="center"/>
    </xf>
    <xf numFmtId="10" fontId="19" fillId="6" borderId="6" xfId="0" applyNumberFormat="1" applyFont="1" applyFill="1" applyBorder="1" applyAlignment="1">
      <alignment horizontal="center" vertical="center"/>
    </xf>
    <xf numFmtId="0" fontId="19" fillId="6" borderId="8" xfId="0" applyFont="1" applyFill="1" applyBorder="1" applyAlignment="1">
      <alignment horizontal="center" vertical="center"/>
    </xf>
    <xf numFmtId="0" fontId="19" fillId="6" borderId="9" xfId="0" applyFont="1" applyFill="1" applyBorder="1" applyAlignment="1">
      <alignment horizontal="center" vertical="center"/>
    </xf>
    <xf numFmtId="10" fontId="11" fillId="6" borderId="7" xfId="0" applyNumberFormat="1" applyFont="1" applyFill="1" applyBorder="1" applyAlignment="1">
      <alignment horizontal="center" vertical="center"/>
    </xf>
    <xf numFmtId="0" fontId="11" fillId="6" borderId="4" xfId="0" applyFont="1" applyFill="1" applyBorder="1" applyAlignment="1">
      <alignment horizontal="center" vertical="center"/>
    </xf>
    <xf numFmtId="0" fontId="11" fillId="6" borderId="10" xfId="0" applyFont="1" applyFill="1" applyBorder="1" applyAlignment="1">
      <alignment horizontal="center" vertical="center"/>
    </xf>
    <xf numFmtId="0" fontId="19" fillId="10" borderId="1" xfId="0" applyFont="1" applyFill="1" applyBorder="1" applyAlignment="1">
      <alignment horizontal="center" vertical="center"/>
    </xf>
    <xf numFmtId="9" fontId="11" fillId="10" borderId="23" xfId="8" applyFont="1" applyFill="1" applyBorder="1" applyAlignment="1">
      <alignment horizontal="center" vertical="center" wrapText="1"/>
    </xf>
    <xf numFmtId="9" fontId="11" fillId="10" borderId="24" xfId="8" applyFont="1" applyFill="1" applyBorder="1" applyAlignment="1">
      <alignment horizontal="center" vertical="center" wrapText="1"/>
    </xf>
    <xf numFmtId="9" fontId="19" fillId="10" borderId="23" xfId="0" applyNumberFormat="1" applyFont="1" applyFill="1" applyBorder="1" applyAlignment="1">
      <alignment horizontal="center" vertical="center" wrapText="1"/>
    </xf>
    <xf numFmtId="0" fontId="19" fillId="10" borderId="24" xfId="0" applyFont="1" applyFill="1" applyBorder="1" applyAlignment="1">
      <alignment horizontal="center" vertical="center" wrapText="1"/>
    </xf>
    <xf numFmtId="9" fontId="11" fillId="10" borderId="32" xfId="8" applyFont="1" applyFill="1" applyBorder="1" applyAlignment="1">
      <alignment horizontal="center" vertical="center" wrapText="1"/>
    </xf>
    <xf numFmtId="9" fontId="11" fillId="10" borderId="33" xfId="8" applyFont="1" applyFill="1" applyBorder="1" applyAlignment="1">
      <alignment horizontal="center" vertical="center" wrapText="1"/>
    </xf>
    <xf numFmtId="0" fontId="11" fillId="10" borderId="2" xfId="0" applyFont="1" applyFill="1" applyBorder="1" applyAlignment="1">
      <alignment horizontal="center" vertical="top" wrapText="1"/>
    </xf>
    <xf numFmtId="0" fontId="11" fillId="10" borderId="3" xfId="0" applyFont="1" applyFill="1" applyBorder="1" applyAlignment="1">
      <alignment horizontal="center" vertical="top" wrapText="1"/>
    </xf>
    <xf numFmtId="0" fontId="11" fillId="10" borderId="5" xfId="0" applyFont="1" applyFill="1" applyBorder="1" applyAlignment="1">
      <alignment horizontal="center" vertical="top" wrapText="1"/>
    </xf>
    <xf numFmtId="0" fontId="11" fillId="10" borderId="5" xfId="0" applyFont="1" applyFill="1" applyBorder="1" applyAlignment="1">
      <alignment horizontal="center" vertical="center" wrapText="1"/>
    </xf>
    <xf numFmtId="0" fontId="11" fillId="10" borderId="11" xfId="0" applyFont="1" applyFill="1" applyBorder="1" applyAlignment="1">
      <alignment horizontal="center" vertical="center" wrapText="1"/>
    </xf>
    <xf numFmtId="0" fontId="11" fillId="10" borderId="12" xfId="0" applyFont="1" applyFill="1" applyBorder="1" applyAlignment="1">
      <alignment horizontal="center" vertical="center" wrapText="1"/>
    </xf>
    <xf numFmtId="1" fontId="11" fillId="10" borderId="2" xfId="0" applyNumberFormat="1" applyFont="1" applyFill="1" applyBorder="1" applyAlignment="1">
      <alignment horizontal="center" vertical="center" wrapText="1"/>
    </xf>
    <xf numFmtId="1" fontId="11" fillId="10" borderId="3" xfId="0" applyNumberFormat="1"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1" fontId="11" fillId="7" borderId="2" xfId="0" applyNumberFormat="1" applyFont="1" applyFill="1" applyBorder="1" applyAlignment="1">
      <alignment horizontal="center" vertical="center" wrapText="1"/>
    </xf>
    <xf numFmtId="1" fontId="11" fillId="7" borderId="3" xfId="0" applyNumberFormat="1" applyFont="1" applyFill="1" applyBorder="1" applyAlignment="1">
      <alignment horizontal="center" vertical="center" wrapText="1"/>
    </xf>
    <xf numFmtId="10" fontId="11" fillId="7" borderId="10" xfId="0" applyNumberFormat="1"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2" borderId="11" xfId="0" applyFont="1" applyFill="1" applyBorder="1" applyAlignment="1">
      <alignment horizontal="center" vertical="center" wrapText="1"/>
    </xf>
    <xf numFmtId="0" fontId="11" fillId="12" borderId="12" xfId="0" applyFont="1" applyFill="1" applyBorder="1" applyAlignment="1">
      <alignment horizontal="center" vertical="center" wrapText="1"/>
    </xf>
    <xf numFmtId="1" fontId="11" fillId="12" borderId="2" xfId="0" applyNumberFormat="1" applyFont="1" applyFill="1" applyBorder="1" applyAlignment="1">
      <alignment horizontal="center" vertical="center" wrapText="1"/>
    </xf>
    <xf numFmtId="1" fontId="11" fillId="12" borderId="3" xfId="0" applyNumberFormat="1" applyFont="1" applyFill="1" applyBorder="1" applyAlignment="1">
      <alignment horizontal="center" vertical="center" wrapText="1"/>
    </xf>
    <xf numFmtId="0" fontId="11" fillId="12" borderId="2"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11" fillId="12" borderId="5" xfId="0" applyFont="1" applyFill="1" applyBorder="1" applyAlignment="1">
      <alignment horizontal="center" vertical="center" wrapText="1"/>
    </xf>
    <xf numFmtId="9" fontId="11" fillId="12" borderId="2" xfId="8" applyFont="1" applyFill="1" applyBorder="1" applyAlignment="1">
      <alignment horizontal="center" vertical="center"/>
    </xf>
    <xf numFmtId="9" fontId="11" fillId="12" borderId="5" xfId="8" applyFont="1" applyFill="1" applyBorder="1" applyAlignment="1">
      <alignment horizontal="center" vertical="center"/>
    </xf>
    <xf numFmtId="0" fontId="19" fillId="12" borderId="2" xfId="0" applyFont="1" applyFill="1" applyBorder="1" applyAlignment="1">
      <alignment horizontal="center" vertical="center"/>
    </xf>
    <xf numFmtId="0" fontId="19" fillId="12" borderId="5" xfId="0" applyFont="1" applyFill="1" applyBorder="1" applyAlignment="1">
      <alignment horizontal="center" vertical="center"/>
    </xf>
    <xf numFmtId="165" fontId="11" fillId="12" borderId="7" xfId="8" applyNumberFormat="1" applyFont="1" applyFill="1" applyBorder="1" applyAlignment="1">
      <alignment horizontal="center" vertical="center"/>
    </xf>
    <xf numFmtId="165" fontId="11" fillId="12" borderId="10" xfId="8" applyNumberFormat="1" applyFont="1" applyFill="1" applyBorder="1" applyAlignment="1">
      <alignment horizontal="center" vertical="center"/>
    </xf>
    <xf numFmtId="9" fontId="11" fillId="10" borderId="13" xfId="0" applyNumberFormat="1" applyFont="1" applyFill="1" applyBorder="1" applyAlignment="1">
      <alignment horizontal="center" vertical="center"/>
    </xf>
    <xf numFmtId="0" fontId="11" fillId="6" borderId="14" xfId="0" applyFont="1" applyFill="1" applyBorder="1" applyAlignment="1">
      <alignment horizontal="center" vertical="center" wrapText="1"/>
    </xf>
    <xf numFmtId="0" fontId="18" fillId="13" borderId="14" xfId="0" applyFont="1" applyFill="1" applyBorder="1" applyAlignment="1">
      <alignment horizontal="center" vertical="center" wrapText="1"/>
    </xf>
    <xf numFmtId="1" fontId="11" fillId="13" borderId="1" xfId="0" applyNumberFormat="1" applyFont="1" applyFill="1" applyBorder="1" applyAlignment="1">
      <alignment horizontal="center" vertical="center" wrapText="1"/>
    </xf>
    <xf numFmtId="0" fontId="11" fillId="13" borderId="1" xfId="0" applyFont="1" applyFill="1" applyBorder="1" applyAlignment="1">
      <alignment horizontal="center" vertical="center" wrapText="1"/>
    </xf>
    <xf numFmtId="1" fontId="11" fillId="6" borderId="1" xfId="0" applyNumberFormat="1"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9" fontId="11" fillId="10" borderId="1" xfId="0" applyNumberFormat="1" applyFont="1" applyFill="1" applyBorder="1" applyAlignment="1">
      <alignment horizontal="center" vertical="center"/>
    </xf>
    <xf numFmtId="0" fontId="19" fillId="13" borderId="1" xfId="0" applyFont="1" applyFill="1" applyBorder="1" applyAlignment="1">
      <alignment horizontal="center" vertical="center" wrapText="1"/>
    </xf>
    <xf numFmtId="165" fontId="11" fillId="13" borderId="13" xfId="8" applyNumberFormat="1" applyFont="1" applyFill="1" applyBorder="1" applyAlignment="1">
      <alignment horizontal="center" vertical="center" wrapText="1"/>
    </xf>
    <xf numFmtId="0" fontId="11" fillId="9" borderId="5" xfId="0" applyFont="1" applyFill="1" applyBorder="1" applyAlignment="1">
      <alignment horizontal="center" vertical="center" wrapText="1"/>
    </xf>
    <xf numFmtId="1" fontId="12" fillId="8" borderId="2" xfId="0" applyNumberFormat="1" applyFont="1" applyFill="1" applyBorder="1" applyAlignment="1">
      <alignment horizontal="center" vertical="center" wrapText="1"/>
    </xf>
    <xf numFmtId="1" fontId="12" fillId="8" borderId="3" xfId="0" applyNumberFormat="1" applyFont="1" applyFill="1" applyBorder="1" applyAlignment="1">
      <alignment horizontal="center" vertical="center" wrapText="1"/>
    </xf>
    <xf numFmtId="9" fontId="11" fillId="13" borderId="1" xfId="8" applyFont="1" applyFill="1" applyBorder="1" applyAlignment="1">
      <alignment horizontal="center" vertical="center" wrapText="1"/>
    </xf>
    <xf numFmtId="0" fontId="11" fillId="13" borderId="2" xfId="0" applyFont="1" applyFill="1" applyBorder="1" applyAlignment="1">
      <alignment horizontal="center" vertical="center" wrapText="1"/>
    </xf>
    <xf numFmtId="0" fontId="11" fillId="13" borderId="3" xfId="0" applyFont="1" applyFill="1" applyBorder="1" applyAlignment="1">
      <alignment horizontal="center" vertical="center" wrapText="1"/>
    </xf>
    <xf numFmtId="165" fontId="13" fillId="8" borderId="2" xfId="8" applyNumberFormat="1" applyFont="1" applyFill="1" applyBorder="1" applyAlignment="1">
      <alignment horizontal="center" vertical="center" wrapText="1"/>
    </xf>
    <xf numFmtId="165" fontId="13" fillId="8" borderId="3" xfId="8" applyNumberFormat="1" applyFont="1" applyFill="1" applyBorder="1" applyAlignment="1">
      <alignment horizontal="center" vertical="center" wrapText="1"/>
    </xf>
    <xf numFmtId="0" fontId="19" fillId="8" borderId="2" xfId="0" applyFont="1" applyFill="1" applyBorder="1" applyAlignment="1">
      <alignment horizontal="center" vertical="center" wrapText="1"/>
    </xf>
    <xf numFmtId="0" fontId="19" fillId="8" borderId="3" xfId="0" applyFont="1" applyFill="1" applyBorder="1" applyAlignment="1">
      <alignment horizontal="center" vertical="center" wrapText="1"/>
    </xf>
    <xf numFmtId="9" fontId="11" fillId="8" borderId="7" xfId="8" applyFont="1" applyFill="1" applyBorder="1" applyAlignment="1">
      <alignment horizontal="center" vertical="center" wrapText="1"/>
    </xf>
    <xf numFmtId="9" fontId="11" fillId="8" borderId="4" xfId="8"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1" fillId="8" borderId="12" xfId="0" applyFont="1" applyFill="1" applyBorder="1" applyAlignment="1">
      <alignment horizontal="center" vertical="center" wrapText="1"/>
    </xf>
    <xf numFmtId="9"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9" fontId="19" fillId="2" borderId="1" xfId="0" applyNumberFormat="1" applyFont="1" applyFill="1" applyBorder="1" applyAlignment="1">
      <alignment horizontal="center" vertical="center" wrapText="1"/>
    </xf>
    <xf numFmtId="0" fontId="19" fillId="2" borderId="1" xfId="0" applyFont="1" applyFill="1" applyBorder="1" applyAlignment="1">
      <alignment horizontal="center" vertical="center" wrapText="1"/>
    </xf>
    <xf numFmtId="9" fontId="11" fillId="2" borderId="13" xfId="0" applyNumberFormat="1"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11" borderId="11" xfId="0" applyFont="1" applyFill="1" applyBorder="1" applyAlignment="1">
      <alignment horizontal="center" vertical="center" wrapText="1"/>
    </xf>
    <xf numFmtId="0" fontId="11" fillId="11" borderId="12" xfId="0" applyFont="1" applyFill="1" applyBorder="1" applyAlignment="1">
      <alignment horizontal="center" vertical="center" wrapText="1"/>
    </xf>
    <xf numFmtId="9" fontId="11" fillId="11" borderId="6" xfId="0" applyNumberFormat="1" applyFont="1" applyFill="1" applyBorder="1" applyAlignment="1">
      <alignment horizontal="center" vertical="center" wrapText="1"/>
    </xf>
    <xf numFmtId="9" fontId="11" fillId="11" borderId="8" xfId="0" applyNumberFormat="1" applyFont="1" applyFill="1" applyBorder="1" applyAlignment="1">
      <alignment horizontal="center" vertical="center" wrapText="1"/>
    </xf>
    <xf numFmtId="165" fontId="11" fillId="11" borderId="32" xfId="8" applyNumberFormat="1" applyFont="1" applyFill="1" applyBorder="1" applyAlignment="1">
      <alignment horizontal="center" vertical="center"/>
    </xf>
    <xf numFmtId="165" fontId="11" fillId="11" borderId="33" xfId="8" applyNumberFormat="1" applyFont="1" applyFill="1" applyBorder="1" applyAlignment="1">
      <alignment horizontal="center" vertical="center"/>
    </xf>
    <xf numFmtId="1" fontId="11" fillId="11" borderId="2" xfId="0" applyNumberFormat="1" applyFont="1" applyFill="1" applyBorder="1" applyAlignment="1">
      <alignment horizontal="center" vertical="center" wrapText="1"/>
    </xf>
    <xf numFmtId="1" fontId="11" fillId="11" borderId="3" xfId="0" applyNumberFormat="1" applyFont="1" applyFill="1" applyBorder="1" applyAlignment="1">
      <alignment horizontal="center" vertical="center" wrapText="1"/>
    </xf>
    <xf numFmtId="9" fontId="11" fillId="9" borderId="1" xfId="8" applyFont="1" applyFill="1" applyBorder="1" applyAlignment="1">
      <alignment horizontal="center" vertical="center" wrapText="1"/>
    </xf>
    <xf numFmtId="0" fontId="19" fillId="9" borderId="1" xfId="0" applyFont="1" applyFill="1" applyBorder="1" applyAlignment="1">
      <alignment horizontal="center" vertical="center" wrapText="1"/>
    </xf>
    <xf numFmtId="9" fontId="11" fillId="9" borderId="13" xfId="8"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2" xfId="0" applyFont="1" applyFill="1" applyBorder="1" applyAlignment="1">
      <alignment horizontal="center" vertical="center" wrapText="1"/>
    </xf>
    <xf numFmtId="9" fontId="11" fillId="10" borderId="1" xfId="0" applyNumberFormat="1" applyFont="1" applyFill="1" applyBorder="1" applyAlignment="1">
      <alignment horizontal="center" vertical="center" wrapText="1"/>
    </xf>
    <xf numFmtId="0" fontId="19" fillId="10" borderId="1" xfId="0" applyFont="1" applyFill="1" applyBorder="1" applyAlignment="1">
      <alignment horizontal="center" vertical="center" wrapText="1"/>
    </xf>
    <xf numFmtId="9" fontId="11" fillId="10" borderId="13" xfId="0" applyNumberFormat="1" applyFont="1" applyFill="1" applyBorder="1" applyAlignment="1">
      <alignment horizontal="center" vertical="center" wrapText="1"/>
    </xf>
    <xf numFmtId="0" fontId="11" fillId="2" borderId="2" xfId="0" applyFont="1" applyFill="1" applyBorder="1" applyAlignment="1">
      <alignment horizontal="center" vertical="top" wrapText="1"/>
    </xf>
    <xf numFmtId="0" fontId="11" fillId="2" borderId="3" xfId="0" applyFont="1" applyFill="1" applyBorder="1" applyAlignment="1">
      <alignment horizontal="center" vertical="top" wrapText="1"/>
    </xf>
    <xf numFmtId="0" fontId="11" fillId="2" borderId="5" xfId="0" applyFont="1" applyFill="1" applyBorder="1" applyAlignment="1">
      <alignment horizontal="center" vertical="top" wrapText="1"/>
    </xf>
    <xf numFmtId="9" fontId="11" fillId="2" borderId="6" xfId="0" applyNumberFormat="1"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10" fontId="11" fillId="2" borderId="7" xfId="0" applyNumberFormat="1"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2"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14" xfId="0"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2" xfId="0" applyFont="1" applyFill="1" applyBorder="1" applyAlignment="1">
      <alignment horizontal="center" vertical="center" wrapText="1"/>
    </xf>
    <xf numFmtId="1" fontId="11" fillId="6" borderId="2" xfId="0" applyNumberFormat="1" applyFont="1" applyFill="1" applyBorder="1" applyAlignment="1">
      <alignment horizontal="center" vertical="center" wrapText="1"/>
    </xf>
    <xf numFmtId="1" fontId="11" fillId="6" borderId="3" xfId="0" applyNumberFormat="1" applyFont="1" applyFill="1" applyBorder="1" applyAlignment="1">
      <alignment horizontal="center" vertical="center" wrapText="1"/>
    </xf>
    <xf numFmtId="165" fontId="11" fillId="2" borderId="1" xfId="8" applyNumberFormat="1" applyFont="1" applyFill="1" applyBorder="1" applyAlignment="1">
      <alignment horizontal="center" vertical="center" wrapText="1"/>
    </xf>
    <xf numFmtId="165" fontId="11" fillId="2" borderId="13" xfId="8" applyNumberFormat="1" applyFont="1" applyFill="1" applyBorder="1" applyAlignment="1">
      <alignment horizontal="center" vertical="center" wrapText="1"/>
    </xf>
    <xf numFmtId="10" fontId="11" fillId="6" borderId="1" xfId="0" applyNumberFormat="1" applyFont="1" applyFill="1" applyBorder="1" applyAlignment="1">
      <alignment horizontal="center" vertical="center" wrapText="1"/>
    </xf>
    <xf numFmtId="10" fontId="19" fillId="6" borderId="1" xfId="0" applyNumberFormat="1" applyFont="1" applyFill="1" applyBorder="1" applyAlignment="1">
      <alignment horizontal="center" vertical="center" wrapText="1"/>
    </xf>
    <xf numFmtId="10" fontId="11" fillId="6" borderId="13" xfId="0" applyNumberFormat="1" applyFont="1" applyFill="1" applyBorder="1" applyAlignment="1">
      <alignment horizontal="center" vertical="center" wrapText="1"/>
    </xf>
    <xf numFmtId="165" fontId="11" fillId="10" borderId="2" xfId="8" applyNumberFormat="1" applyFont="1" applyFill="1" applyBorder="1" applyAlignment="1">
      <alignment horizontal="center" vertical="center" wrapText="1"/>
    </xf>
    <xf numFmtId="165" fontId="11" fillId="10" borderId="3" xfId="8" applyNumberFormat="1" applyFont="1" applyFill="1" applyBorder="1" applyAlignment="1">
      <alignment horizontal="center" vertical="center" wrapText="1"/>
    </xf>
    <xf numFmtId="165" fontId="11" fillId="10" borderId="5" xfId="8" applyNumberFormat="1" applyFont="1" applyFill="1" applyBorder="1" applyAlignment="1">
      <alignment horizontal="center" vertical="center" wrapText="1"/>
    </xf>
    <xf numFmtId="0" fontId="19" fillId="10" borderId="2" xfId="0" applyFont="1" applyFill="1" applyBorder="1" applyAlignment="1">
      <alignment horizontal="center" vertical="center" wrapText="1"/>
    </xf>
    <xf numFmtId="0" fontId="19" fillId="10" borderId="3" xfId="0" applyFont="1" applyFill="1" applyBorder="1" applyAlignment="1">
      <alignment horizontal="center" vertical="center" wrapText="1"/>
    </xf>
    <xf numFmtId="0" fontId="19" fillId="10" borderId="5" xfId="0" applyFont="1" applyFill="1" applyBorder="1" applyAlignment="1">
      <alignment horizontal="center" vertical="center" wrapText="1"/>
    </xf>
    <xf numFmtId="165" fontId="11" fillId="10" borderId="7" xfId="8" applyNumberFormat="1" applyFont="1" applyFill="1" applyBorder="1" applyAlignment="1">
      <alignment horizontal="center" vertical="center" wrapText="1"/>
    </xf>
    <xf numFmtId="165" fontId="11" fillId="10" borderId="4" xfId="8" applyNumberFormat="1" applyFont="1" applyFill="1" applyBorder="1" applyAlignment="1">
      <alignment horizontal="center" vertical="center" wrapText="1"/>
    </xf>
    <xf numFmtId="165" fontId="11" fillId="10" borderId="10" xfId="8" applyNumberFormat="1" applyFont="1" applyFill="1" applyBorder="1" applyAlignment="1">
      <alignment horizontal="center" vertical="center" wrapText="1"/>
    </xf>
    <xf numFmtId="0" fontId="11" fillId="10" borderId="18" xfId="0" applyFont="1" applyFill="1" applyBorder="1" applyAlignment="1">
      <alignment horizontal="center" vertical="center" wrapText="1"/>
    </xf>
    <xf numFmtId="1" fontId="11" fillId="10" borderId="5" xfId="0" applyNumberFormat="1" applyFont="1" applyFill="1" applyBorder="1" applyAlignment="1">
      <alignment horizontal="center" vertical="center" wrapText="1"/>
    </xf>
    <xf numFmtId="9" fontId="11" fillId="2" borderId="7" xfId="0" applyNumberFormat="1"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10" xfId="0" applyFont="1" applyFill="1" applyBorder="1" applyAlignment="1">
      <alignment horizontal="center" vertical="center" wrapText="1"/>
    </xf>
    <xf numFmtId="1" fontId="11" fillId="2" borderId="11" xfId="0" applyNumberFormat="1" applyFont="1" applyFill="1" applyBorder="1" applyAlignment="1">
      <alignment horizontal="center" vertical="center" wrapText="1"/>
    </xf>
    <xf numFmtId="1" fontId="11" fillId="2" borderId="12" xfId="0" applyNumberFormat="1" applyFont="1" applyFill="1" applyBorder="1" applyAlignment="1">
      <alignment horizontal="center" vertical="center" wrapText="1"/>
    </xf>
    <xf numFmtId="0" fontId="11" fillId="5" borderId="1" xfId="0" applyFont="1" applyFill="1" applyBorder="1" applyAlignment="1">
      <alignment horizontal="center" vertical="top" wrapText="1"/>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12" xfId="0" applyFont="1" applyFill="1" applyBorder="1" applyAlignment="1">
      <alignment horizontal="center" vertical="center" wrapText="1"/>
    </xf>
    <xf numFmtId="165" fontId="13" fillId="4" borderId="7" xfId="8" applyNumberFormat="1" applyFont="1" applyFill="1" applyBorder="1" applyAlignment="1">
      <alignment horizontal="center" vertical="center" wrapText="1"/>
    </xf>
    <xf numFmtId="165" fontId="13" fillId="4" borderId="4" xfId="8" applyNumberFormat="1" applyFont="1" applyFill="1" applyBorder="1" applyAlignment="1">
      <alignment horizontal="center" vertical="center" wrapText="1"/>
    </xf>
    <xf numFmtId="165" fontId="13" fillId="4" borderId="10" xfId="8" applyNumberFormat="1"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13" fillId="4" borderId="11" xfId="0" applyNumberFormat="1" applyFont="1" applyFill="1" applyBorder="1" applyAlignment="1">
      <alignment horizontal="center" vertical="center" wrapText="1"/>
    </xf>
    <xf numFmtId="1" fontId="13" fillId="4" borderId="12"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xf>
    <xf numFmtId="0" fontId="19" fillId="5" borderId="1" xfId="0" applyFont="1" applyFill="1" applyBorder="1" applyAlignment="1">
      <alignment horizontal="center" vertical="top" wrapText="1"/>
    </xf>
    <xf numFmtId="9" fontId="17" fillId="5" borderId="13" xfId="0" applyNumberFormat="1" applyFont="1" applyFill="1" applyBorder="1" applyAlignment="1">
      <alignment horizontal="center" vertical="center" wrapText="1"/>
    </xf>
    <xf numFmtId="0" fontId="17" fillId="5" borderId="13" xfId="0" applyFont="1" applyFill="1" applyBorder="1" applyAlignment="1">
      <alignment horizontal="center" vertical="center" wrapText="1"/>
    </xf>
    <xf numFmtId="165" fontId="11" fillId="10" borderId="1" xfId="8" applyNumberFormat="1" applyFont="1" applyFill="1" applyBorder="1" applyAlignment="1">
      <alignment horizontal="center" vertical="center" wrapText="1"/>
    </xf>
    <xf numFmtId="0" fontId="11" fillId="5" borderId="14" xfId="0" applyFont="1" applyFill="1" applyBorder="1" applyAlignment="1">
      <alignment horizontal="center" vertical="center" wrapText="1"/>
    </xf>
    <xf numFmtId="1" fontId="11" fillId="5" borderId="11" xfId="0" applyNumberFormat="1" applyFont="1" applyFill="1" applyBorder="1" applyAlignment="1">
      <alignment horizontal="center" vertical="center" wrapText="1"/>
    </xf>
    <xf numFmtId="1" fontId="11" fillId="5" borderId="12" xfId="0" applyNumberFormat="1" applyFont="1" applyFill="1" applyBorder="1" applyAlignment="1">
      <alignment horizontal="center" vertical="center" wrapText="1"/>
    </xf>
    <xf numFmtId="10" fontId="11" fillId="9" borderId="7" xfId="0" applyNumberFormat="1" applyFont="1" applyFill="1" applyBorder="1" applyAlignment="1">
      <alignment horizontal="center" vertical="center"/>
    </xf>
    <xf numFmtId="10" fontId="11" fillId="9" borderId="4" xfId="0" applyNumberFormat="1" applyFont="1" applyFill="1" applyBorder="1" applyAlignment="1">
      <alignment horizontal="center" vertical="center"/>
    </xf>
    <xf numFmtId="1" fontId="11" fillId="9" borderId="2" xfId="0" applyNumberFormat="1" applyFont="1" applyFill="1" applyBorder="1" applyAlignment="1">
      <alignment horizontal="center" vertical="center"/>
    </xf>
    <xf numFmtId="1" fontId="11" fillId="9" borderId="3" xfId="0" applyNumberFormat="1" applyFont="1" applyFill="1" applyBorder="1" applyAlignment="1">
      <alignment horizontal="center" vertical="center"/>
    </xf>
    <xf numFmtId="0" fontId="11" fillId="5" borderId="2" xfId="0" applyFont="1" applyFill="1" applyBorder="1" applyAlignment="1">
      <alignment horizontal="center" vertical="top" wrapText="1"/>
    </xf>
    <xf numFmtId="0" fontId="11" fillId="5" borderId="3" xfId="0" applyFont="1" applyFill="1" applyBorder="1" applyAlignment="1">
      <alignment horizontal="center" vertical="top" wrapText="1"/>
    </xf>
    <xf numFmtId="0" fontId="11" fillId="5" borderId="5" xfId="0" applyFont="1" applyFill="1" applyBorder="1" applyAlignment="1">
      <alignment horizontal="center" vertical="top" wrapText="1"/>
    </xf>
    <xf numFmtId="0" fontId="11" fillId="9" borderId="1" xfId="0" applyFont="1" applyFill="1" applyBorder="1" applyAlignment="1">
      <alignment horizontal="center" vertical="center" wrapText="1"/>
    </xf>
    <xf numFmtId="9" fontId="11" fillId="9" borderId="1" xfId="0" applyNumberFormat="1" applyFont="1" applyFill="1" applyBorder="1" applyAlignment="1">
      <alignment horizontal="center" vertical="center"/>
    </xf>
    <xf numFmtId="0" fontId="11" fillId="9" borderId="2" xfId="0" applyFont="1" applyFill="1" applyBorder="1" applyAlignment="1">
      <alignment horizontal="center" vertical="center"/>
    </xf>
    <xf numFmtId="0" fontId="11" fillId="9" borderId="3" xfId="0" applyFont="1" applyFill="1" applyBorder="1" applyAlignment="1">
      <alignment horizontal="center" vertical="center"/>
    </xf>
    <xf numFmtId="9" fontId="11" fillId="9" borderId="2" xfId="0" applyNumberFormat="1" applyFont="1" applyFill="1" applyBorder="1" applyAlignment="1">
      <alignment horizontal="center" vertical="center"/>
    </xf>
    <xf numFmtId="9" fontId="11" fillId="9" borderId="3" xfId="0" applyNumberFormat="1" applyFont="1" applyFill="1" applyBorder="1" applyAlignment="1">
      <alignment horizontal="center" vertical="center"/>
    </xf>
    <xf numFmtId="0" fontId="11" fillId="3" borderId="2" xfId="0" applyFont="1" applyFill="1" applyBorder="1" applyAlignment="1">
      <alignment horizontal="center" vertical="top" wrapText="1"/>
    </xf>
    <xf numFmtId="0" fontId="11" fillId="3" borderId="3" xfId="0" applyFont="1" applyFill="1" applyBorder="1" applyAlignment="1">
      <alignment horizontal="center" vertical="top" wrapText="1"/>
    </xf>
    <xf numFmtId="0" fontId="11" fillId="3" borderId="5" xfId="0" applyFont="1" applyFill="1" applyBorder="1" applyAlignment="1">
      <alignment horizontal="center" vertical="top"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1" fontId="11" fillId="3" borderId="2" xfId="0" applyNumberFormat="1" applyFont="1" applyFill="1" applyBorder="1" applyAlignment="1">
      <alignment horizontal="center" vertical="center" wrapText="1"/>
    </xf>
    <xf numFmtId="1" fontId="11" fillId="3" borderId="3"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1" xfId="0" applyFont="1" applyFill="1" applyBorder="1" applyAlignment="1">
      <alignment horizontal="center" vertical="center" wrapText="1"/>
    </xf>
    <xf numFmtId="9" fontId="11" fillId="8" borderId="7" xfId="0" applyNumberFormat="1" applyFont="1" applyFill="1" applyBorder="1" applyAlignment="1">
      <alignment horizontal="center" vertical="center"/>
    </xf>
    <xf numFmtId="0" fontId="11" fillId="8" borderId="4" xfId="0" applyFont="1" applyFill="1" applyBorder="1" applyAlignment="1">
      <alignment horizontal="center" vertical="center"/>
    </xf>
    <xf numFmtId="1" fontId="11" fillId="8" borderId="3" xfId="0" applyNumberFormat="1" applyFont="1" applyFill="1" applyBorder="1" applyAlignment="1">
      <alignment horizontal="center" vertical="center" wrapText="1"/>
    </xf>
    <xf numFmtId="10" fontId="11" fillId="8" borderId="2" xfId="0" applyNumberFormat="1" applyFont="1" applyFill="1" applyBorder="1" applyAlignment="1">
      <alignment horizontal="center" vertical="center"/>
    </xf>
    <xf numFmtId="10" fontId="11" fillId="8" borderId="3" xfId="0" applyNumberFormat="1" applyFont="1" applyFill="1" applyBorder="1" applyAlignment="1">
      <alignment horizontal="center" vertical="center"/>
    </xf>
    <xf numFmtId="1" fontId="11" fillId="8" borderId="3" xfId="0" applyNumberFormat="1" applyFont="1" applyFill="1" applyBorder="1" applyAlignment="1">
      <alignment horizontal="center" vertical="center"/>
    </xf>
    <xf numFmtId="165" fontId="11" fillId="9" borderId="7" xfId="8" applyNumberFormat="1" applyFont="1" applyFill="1" applyBorder="1" applyAlignment="1">
      <alignment horizontal="center" vertical="center"/>
    </xf>
    <xf numFmtId="165" fontId="11" fillId="9" borderId="4" xfId="8" applyNumberFormat="1" applyFont="1" applyFill="1" applyBorder="1" applyAlignment="1">
      <alignment horizontal="center" vertical="center"/>
    </xf>
    <xf numFmtId="0" fontId="24" fillId="0" borderId="13" xfId="0" applyFont="1" applyBorder="1" applyAlignment="1">
      <alignment horizontal="left" vertical="center" wrapText="1"/>
    </xf>
    <xf numFmtId="0" fontId="24" fillId="0" borderId="17" xfId="0" applyFont="1" applyBorder="1" applyAlignment="1">
      <alignment horizontal="left" vertical="center" wrapText="1"/>
    </xf>
    <xf numFmtId="0" fontId="24" fillId="0" borderId="14" xfId="0" applyFont="1" applyBorder="1" applyAlignment="1">
      <alignment horizontal="left" vertical="center" wrapText="1"/>
    </xf>
    <xf numFmtId="0" fontId="21" fillId="0" borderId="13" xfId="0" applyFont="1" applyBorder="1" applyAlignment="1">
      <alignment horizontal="center" vertical="center"/>
    </xf>
    <xf numFmtId="0" fontId="21" fillId="0" borderId="17" xfId="0" applyFont="1" applyBorder="1" applyAlignment="1">
      <alignment horizontal="center" vertical="center"/>
    </xf>
    <xf numFmtId="0" fontId="21" fillId="0" borderId="14" xfId="0" applyFont="1" applyBorder="1" applyAlignment="1">
      <alignment horizontal="center" vertical="center"/>
    </xf>
    <xf numFmtId="0" fontId="21" fillId="0" borderId="13"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13" fillId="2" borderId="2" xfId="0" applyFont="1" applyFill="1" applyBorder="1" applyAlignment="1">
      <alignment horizontal="justify" vertical="top" wrapText="1"/>
    </xf>
    <xf numFmtId="0" fontId="13" fillId="2" borderId="3" xfId="0" applyFont="1" applyFill="1" applyBorder="1" applyAlignment="1">
      <alignment horizontal="justify" vertical="top" wrapText="1"/>
    </xf>
    <xf numFmtId="9" fontId="11" fillId="3" borderId="7" xfId="8" applyFont="1" applyFill="1" applyBorder="1" applyAlignment="1">
      <alignment horizontal="center" vertical="center" wrapText="1"/>
    </xf>
    <xf numFmtId="9" fontId="11" fillId="3" borderId="4" xfId="8" applyFont="1" applyFill="1" applyBorder="1" applyAlignment="1">
      <alignment horizontal="center" vertical="center" wrapText="1"/>
    </xf>
    <xf numFmtId="164" fontId="11" fillId="3" borderId="1" xfId="0" applyNumberFormat="1" applyFont="1" applyFill="1" applyBorder="1" applyAlignment="1">
      <alignment horizontal="center" vertical="center" wrapText="1"/>
    </xf>
    <xf numFmtId="164" fontId="11" fillId="3" borderId="2" xfId="0" applyNumberFormat="1" applyFont="1" applyFill="1" applyBorder="1" applyAlignment="1">
      <alignment horizontal="center" vertical="center" wrapText="1"/>
    </xf>
    <xf numFmtId="166" fontId="4" fillId="0" borderId="21" xfId="0" applyNumberFormat="1" applyFont="1" applyBorder="1" applyAlignment="1">
      <alignment horizontal="center" vertical="center" wrapText="1"/>
    </xf>
    <xf numFmtId="166" fontId="4" fillId="0" borderId="22" xfId="0" applyNumberFormat="1" applyFont="1" applyBorder="1" applyAlignment="1">
      <alignment horizontal="center" vertical="center" wrapText="1"/>
    </xf>
    <xf numFmtId="0" fontId="10" fillId="14" borderId="2" xfId="0" applyFont="1" applyFill="1" applyBorder="1" applyAlignment="1">
      <alignment horizontal="center" vertical="center" wrapText="1"/>
    </xf>
    <xf numFmtId="0" fontId="10" fillId="14" borderId="5" xfId="0" applyFont="1" applyFill="1" applyBorder="1" applyAlignment="1">
      <alignment horizontal="center" vertical="center" wrapText="1"/>
    </xf>
    <xf numFmtId="165" fontId="11" fillId="9" borderId="5" xfId="8" applyNumberFormat="1" applyFont="1" applyFill="1" applyBorder="1" applyAlignment="1">
      <alignment horizontal="justify" vertical="top"/>
    </xf>
    <xf numFmtId="165" fontId="11" fillId="9" borderId="1" xfId="8" applyNumberFormat="1" applyFont="1" applyFill="1" applyBorder="1" applyAlignment="1">
      <alignment horizontal="justify" vertical="top"/>
    </xf>
    <xf numFmtId="9" fontId="11" fillId="3" borderId="1" xfId="8" applyFont="1" applyFill="1" applyBorder="1" applyAlignment="1">
      <alignment horizontal="justify" vertical="top"/>
    </xf>
    <xf numFmtId="0" fontId="12" fillId="3" borderId="1" xfId="0" applyFont="1" applyFill="1" applyBorder="1" applyAlignment="1">
      <alignment horizontal="justify" vertical="top" wrapText="1"/>
    </xf>
    <xf numFmtId="0" fontId="12" fillId="3" borderId="2" xfId="0" applyFont="1" applyFill="1" applyBorder="1" applyAlignment="1">
      <alignment horizontal="justify" vertical="top" wrapText="1"/>
    </xf>
    <xf numFmtId="0" fontId="25" fillId="0" borderId="17" xfId="0" applyFont="1" applyBorder="1" applyAlignment="1">
      <alignment horizontal="center" vertical="center" wrapText="1"/>
    </xf>
    <xf numFmtId="9" fontId="11" fillId="3" borderId="2" xfId="8" applyFont="1" applyFill="1" applyBorder="1" applyAlignment="1">
      <alignment horizontal="justify" vertical="top"/>
    </xf>
    <xf numFmtId="9" fontId="11" fillId="3" borderId="2" xfId="8" applyFont="1" applyFill="1" applyBorder="1" applyAlignment="1">
      <alignment horizontal="center" vertical="center"/>
    </xf>
    <xf numFmtId="10" fontId="11" fillId="5" borderId="1" xfId="8" applyNumberFormat="1" applyFont="1" applyFill="1" applyBorder="1" applyAlignment="1">
      <alignment horizontal="justify" vertical="top" wrapText="1"/>
    </xf>
    <xf numFmtId="0" fontId="12" fillId="5" borderId="1" xfId="0" applyFont="1" applyFill="1" applyBorder="1" applyAlignment="1">
      <alignment horizontal="justify" vertical="top" wrapText="1"/>
    </xf>
    <xf numFmtId="0" fontId="12" fillId="10" borderId="1" xfId="6" applyFont="1" applyFill="1" applyBorder="1" applyAlignment="1">
      <alignment horizontal="justify" vertical="top" wrapText="1"/>
    </xf>
    <xf numFmtId="9" fontId="11" fillId="2" borderId="1" xfId="8" applyFont="1" applyFill="1" applyBorder="1" applyAlignment="1">
      <alignment horizontal="justify" vertical="top" wrapText="1"/>
    </xf>
    <xf numFmtId="9" fontId="11" fillId="10" borderId="1" xfId="8" applyFont="1" applyFill="1" applyBorder="1" applyAlignment="1">
      <alignment horizontal="justify" vertical="top" wrapText="1"/>
    </xf>
    <xf numFmtId="9" fontId="11" fillId="8" borderId="1" xfId="8" applyFont="1" applyFill="1" applyBorder="1" applyAlignment="1">
      <alignment horizontal="justify" vertical="top" wrapText="1"/>
    </xf>
    <xf numFmtId="9" fontId="11" fillId="6" borderId="1" xfId="8" applyFont="1" applyFill="1" applyBorder="1" applyAlignment="1">
      <alignment horizontal="justify" vertical="top" wrapText="1"/>
    </xf>
    <xf numFmtId="9" fontId="11" fillId="6" borderId="1" xfId="0" applyNumberFormat="1" applyFont="1" applyFill="1" applyBorder="1" applyAlignment="1">
      <alignment horizontal="justify" vertical="top" wrapText="1"/>
    </xf>
    <xf numFmtId="10" fontId="11" fillId="10" borderId="1" xfId="0" applyNumberFormat="1" applyFont="1" applyFill="1" applyBorder="1" applyAlignment="1">
      <alignment horizontal="justify" vertical="center" wrapText="1"/>
    </xf>
    <xf numFmtId="10" fontId="11" fillId="7" borderId="1" xfId="8" applyNumberFormat="1" applyFont="1" applyFill="1" applyBorder="1" applyAlignment="1">
      <alignment horizontal="justify" vertical="center"/>
    </xf>
    <xf numFmtId="9" fontId="11" fillId="9" borderId="1" xfId="8" applyFont="1" applyFill="1" applyBorder="1" applyAlignment="1">
      <alignment horizontal="justify" vertical="center"/>
    </xf>
    <xf numFmtId="9" fontId="11" fillId="10" borderId="1" xfId="8" applyFont="1" applyFill="1" applyBorder="1" applyAlignment="1">
      <alignment horizontal="justify" vertical="center" wrapText="1"/>
    </xf>
    <xf numFmtId="9" fontId="11" fillId="2" borderId="13" xfId="8" applyFont="1" applyFill="1" applyBorder="1" applyAlignment="1">
      <alignment horizontal="justify" vertical="center" wrapText="1"/>
    </xf>
    <xf numFmtId="9" fontId="11" fillId="10" borderId="14" xfId="8" applyFont="1" applyFill="1" applyBorder="1" applyAlignment="1">
      <alignment horizontal="center" vertical="top" wrapText="1"/>
    </xf>
    <xf numFmtId="9" fontId="11" fillId="2" borderId="1" xfId="0" applyNumberFormat="1" applyFont="1" applyFill="1" applyBorder="1" applyAlignment="1">
      <alignment horizontal="justify" vertical="top" wrapText="1"/>
    </xf>
    <xf numFmtId="9" fontId="11" fillId="4" borderId="1" xfId="8" applyFont="1" applyFill="1" applyBorder="1" applyAlignment="1">
      <alignment horizontal="justify" vertical="top"/>
    </xf>
    <xf numFmtId="9" fontId="11" fillId="4" borderId="1" xfId="8" applyFont="1" applyFill="1" applyBorder="1" applyAlignment="1">
      <alignment horizontal="justify" vertical="top" wrapText="1"/>
    </xf>
    <xf numFmtId="9" fontId="11" fillId="2" borderId="1" xfId="0" applyNumberFormat="1" applyFont="1" applyFill="1" applyBorder="1" applyAlignment="1">
      <alignment horizontal="justify" vertical="center" wrapText="1"/>
    </xf>
    <xf numFmtId="0" fontId="11" fillId="2" borderId="1" xfId="1" applyFont="1" applyFill="1" applyBorder="1" applyAlignment="1">
      <alignment horizontal="justify" vertical="center" wrapText="1"/>
    </xf>
    <xf numFmtId="9" fontId="11" fillId="9" borderId="1" xfId="8" applyFont="1" applyFill="1" applyBorder="1" applyAlignment="1">
      <alignment horizontal="justify" vertical="top" wrapText="1"/>
    </xf>
    <xf numFmtId="170" fontId="11" fillId="9" borderId="1" xfId="0" applyNumberFormat="1" applyFont="1" applyFill="1" applyBorder="1" applyAlignment="1">
      <alignment horizontal="center" vertical="top" wrapText="1"/>
    </xf>
    <xf numFmtId="9" fontId="11" fillId="13" borderId="1" xfId="8" applyFont="1" applyFill="1" applyBorder="1" applyAlignment="1">
      <alignment horizontal="justify" vertical="top" wrapText="1"/>
    </xf>
    <xf numFmtId="9" fontId="11" fillId="12" borderId="1" xfId="8" applyFont="1" applyFill="1" applyBorder="1" applyAlignment="1">
      <alignment horizontal="justify" vertical="top" wrapText="1"/>
    </xf>
    <xf numFmtId="9" fontId="11" fillId="15" borderId="1" xfId="0" applyNumberFormat="1" applyFont="1" applyFill="1" applyBorder="1" applyAlignment="1">
      <alignment horizontal="justify" vertical="top" wrapText="1"/>
    </xf>
    <xf numFmtId="9" fontId="11" fillId="11" borderId="1" xfId="8" applyFont="1" applyFill="1" applyBorder="1" applyAlignment="1">
      <alignment horizontal="justify" vertical="top" wrapText="1"/>
    </xf>
    <xf numFmtId="9" fontId="13" fillId="9" borderId="2" xfId="0" applyNumberFormat="1" applyFont="1" applyFill="1" applyBorder="1" applyAlignment="1">
      <alignment horizontal="center" vertical="top"/>
    </xf>
    <xf numFmtId="9" fontId="13" fillId="9" borderId="3" xfId="0" applyNumberFormat="1" applyFont="1" applyFill="1" applyBorder="1" applyAlignment="1">
      <alignment horizontal="center" vertical="top"/>
    </xf>
    <xf numFmtId="9" fontId="13" fillId="9" borderId="2" xfId="0" applyNumberFormat="1" applyFont="1" applyFill="1" applyBorder="1" applyAlignment="1">
      <alignment horizontal="justify" vertical="top"/>
    </xf>
    <xf numFmtId="9" fontId="13" fillId="9" borderId="3" xfId="0" applyNumberFormat="1" applyFont="1" applyFill="1" applyBorder="1" applyAlignment="1">
      <alignment horizontal="justify" vertical="top"/>
    </xf>
    <xf numFmtId="0" fontId="11" fillId="3" borderId="2" xfId="0" applyFont="1" applyFill="1" applyBorder="1" applyAlignment="1">
      <alignment horizontal="justify" vertical="top" wrapText="1"/>
    </xf>
    <xf numFmtId="0" fontId="11" fillId="3" borderId="3" xfId="0" applyFont="1" applyFill="1" applyBorder="1" applyAlignment="1">
      <alignment horizontal="justify" vertical="top" wrapText="1"/>
    </xf>
    <xf numFmtId="0" fontId="11" fillId="3" borderId="5" xfId="0" applyFont="1" applyFill="1" applyBorder="1" applyAlignment="1">
      <alignment horizontal="justify" vertical="top" wrapText="1"/>
    </xf>
    <xf numFmtId="1" fontId="11" fillId="2" borderId="1" xfId="0" applyNumberFormat="1" applyFont="1" applyFill="1" applyBorder="1" applyAlignment="1">
      <alignment horizontal="justify" vertical="top" wrapText="1"/>
    </xf>
    <xf numFmtId="0" fontId="11" fillId="8" borderId="3" xfId="0" applyFont="1" applyFill="1" applyBorder="1" applyAlignment="1">
      <alignment horizontal="justify" vertical="top" wrapText="1"/>
    </xf>
    <xf numFmtId="0" fontId="11" fillId="8" borderId="2" xfId="0" applyFont="1" applyFill="1" applyBorder="1" applyAlignment="1">
      <alignment horizontal="justify" vertical="top" wrapText="1"/>
    </xf>
    <xf numFmtId="0" fontId="11" fillId="8" borderId="3" xfId="0" applyFont="1" applyFill="1" applyBorder="1" applyAlignment="1">
      <alignment horizontal="justify" vertical="top" wrapText="1"/>
    </xf>
    <xf numFmtId="0" fontId="11" fillId="8" borderId="5" xfId="0" applyFont="1" applyFill="1" applyBorder="1" applyAlignment="1">
      <alignment horizontal="justify" vertical="top" wrapText="1"/>
    </xf>
    <xf numFmtId="0" fontId="11" fillId="9" borderId="2" xfId="0" applyFont="1" applyFill="1" applyBorder="1" applyAlignment="1">
      <alignment horizontal="justify" vertical="top" wrapText="1"/>
    </xf>
    <xf numFmtId="0" fontId="11" fillId="9" borderId="3" xfId="0" applyFont="1" applyFill="1" applyBorder="1" applyAlignment="1">
      <alignment horizontal="justify" vertical="top" wrapText="1"/>
    </xf>
    <xf numFmtId="0" fontId="11" fillId="10" borderId="2" xfId="0" applyFont="1" applyFill="1" applyBorder="1" applyAlignment="1">
      <alignment horizontal="justify" vertical="top" wrapText="1"/>
    </xf>
    <xf numFmtId="0" fontId="11" fillId="10" borderId="3" xfId="0" applyFont="1" applyFill="1" applyBorder="1" applyAlignment="1">
      <alignment horizontal="justify" vertical="top" wrapText="1"/>
    </xf>
    <xf numFmtId="0" fontId="11" fillId="2" borderId="1" xfId="0" applyFont="1" applyFill="1" applyBorder="1" applyAlignment="1">
      <alignment horizontal="justify" vertical="top" wrapText="1"/>
    </xf>
    <xf numFmtId="0" fontId="13" fillId="4" borderId="11" xfId="0" applyFont="1" applyFill="1" applyBorder="1" applyAlignment="1">
      <alignment horizontal="justify" vertical="top" wrapText="1"/>
    </xf>
    <xf numFmtId="0" fontId="13" fillId="4" borderId="12" xfId="0" applyFont="1" applyFill="1" applyBorder="1" applyAlignment="1">
      <alignment horizontal="justify" vertical="top" wrapText="1"/>
    </xf>
    <xf numFmtId="0" fontId="13" fillId="5" borderId="11" xfId="0" applyFont="1" applyFill="1" applyBorder="1" applyAlignment="1">
      <alignment horizontal="justify" vertical="top" wrapText="1"/>
    </xf>
    <xf numFmtId="0" fontId="13" fillId="5" borderId="12" xfId="0" applyFont="1" applyFill="1" applyBorder="1" applyAlignment="1">
      <alignment horizontal="justify" vertical="top" wrapText="1"/>
    </xf>
    <xf numFmtId="0" fontId="11" fillId="2" borderId="11" xfId="0" applyFont="1" applyFill="1" applyBorder="1" applyAlignment="1">
      <alignment horizontal="justify" vertical="top" wrapText="1"/>
    </xf>
    <xf numFmtId="0" fontId="11" fillId="2" borderId="12" xfId="0" applyFont="1" applyFill="1" applyBorder="1" applyAlignment="1">
      <alignment horizontal="justify" vertical="top" wrapText="1"/>
    </xf>
    <xf numFmtId="0" fontId="11" fillId="10" borderId="5" xfId="0" applyFont="1" applyFill="1" applyBorder="1" applyAlignment="1">
      <alignment horizontal="justify" vertical="top" wrapText="1"/>
    </xf>
    <xf numFmtId="0" fontId="11" fillId="6" borderId="2" xfId="0" applyFont="1" applyFill="1" applyBorder="1" applyAlignment="1">
      <alignment horizontal="justify" vertical="top" wrapText="1"/>
    </xf>
    <xf numFmtId="0" fontId="11" fillId="6" borderId="3" xfId="0" applyFont="1" applyFill="1" applyBorder="1" applyAlignment="1">
      <alignment horizontal="justify" vertical="top" wrapText="1"/>
    </xf>
    <xf numFmtId="0" fontId="11" fillId="2" borderId="2" xfId="0" applyFont="1" applyFill="1" applyBorder="1" applyAlignment="1">
      <alignment horizontal="justify" vertical="top" wrapText="1"/>
    </xf>
    <xf numFmtId="0" fontId="11" fillId="2" borderId="3" xfId="0" applyFont="1" applyFill="1" applyBorder="1" applyAlignment="1">
      <alignment horizontal="justify" vertical="top" wrapText="1"/>
    </xf>
    <xf numFmtId="0" fontId="11" fillId="11" borderId="2" xfId="0" applyFont="1" applyFill="1" applyBorder="1" applyAlignment="1">
      <alignment horizontal="justify" vertical="top" wrapText="1"/>
    </xf>
    <xf numFmtId="0" fontId="11" fillId="11" borderId="3" xfId="0" applyFont="1" applyFill="1" applyBorder="1" applyAlignment="1">
      <alignment horizontal="justify" vertical="top" wrapText="1"/>
    </xf>
    <xf numFmtId="0" fontId="11" fillId="8" borderId="2" xfId="0" applyFont="1" applyFill="1" applyBorder="1" applyAlignment="1">
      <alignment horizontal="justify" vertical="top" wrapText="1"/>
    </xf>
    <xf numFmtId="0" fontId="11" fillId="13" borderId="1" xfId="0" applyFont="1" applyFill="1" applyBorder="1" applyAlignment="1">
      <alignment horizontal="justify" vertical="top" wrapText="1"/>
    </xf>
    <xf numFmtId="0" fontId="11" fillId="6" borderId="1" xfId="0" applyFont="1" applyFill="1" applyBorder="1" applyAlignment="1">
      <alignment horizontal="justify" vertical="top" wrapText="1"/>
    </xf>
    <xf numFmtId="0" fontId="11" fillId="12" borderId="2" xfId="0" applyFont="1" applyFill="1" applyBorder="1" applyAlignment="1">
      <alignment horizontal="justify" vertical="top" wrapText="1"/>
    </xf>
    <xf numFmtId="0" fontId="11" fillId="12" borderId="3" xfId="0" applyFont="1" applyFill="1" applyBorder="1" applyAlignment="1">
      <alignment horizontal="justify" vertical="top" wrapText="1"/>
    </xf>
    <xf numFmtId="0" fontId="11" fillId="7" borderId="2" xfId="0" applyFont="1" applyFill="1" applyBorder="1" applyAlignment="1">
      <alignment horizontal="justify" vertical="top" wrapText="1"/>
    </xf>
    <xf numFmtId="0" fontId="11" fillId="7" borderId="3" xfId="0" applyFont="1" applyFill="1" applyBorder="1" applyAlignment="1">
      <alignment horizontal="justify" vertical="top" wrapText="1"/>
    </xf>
    <xf numFmtId="0" fontId="29" fillId="0" borderId="0" xfId="0" applyFont="1" applyAlignment="1">
      <alignment horizontal="center"/>
    </xf>
    <xf numFmtId="0" fontId="13" fillId="3" borderId="2" xfId="0" applyFont="1" applyFill="1" applyBorder="1" applyAlignment="1">
      <alignment horizontal="center" vertical="top" wrapText="1"/>
    </xf>
    <xf numFmtId="0" fontId="13" fillId="3" borderId="3" xfId="0" applyFont="1" applyFill="1" applyBorder="1" applyAlignment="1">
      <alignment horizontal="center" vertical="top" wrapText="1"/>
    </xf>
    <xf numFmtId="0" fontId="13" fillId="3" borderId="5" xfId="0" applyFont="1" applyFill="1" applyBorder="1" applyAlignment="1">
      <alignment horizontal="center" vertical="top" wrapText="1"/>
    </xf>
    <xf numFmtId="0" fontId="13" fillId="8" borderId="2" xfId="0" applyFont="1" applyFill="1" applyBorder="1" applyAlignment="1">
      <alignment horizontal="center" vertical="top" wrapText="1"/>
    </xf>
    <xf numFmtId="0" fontId="13" fillId="8" borderId="3" xfId="0" applyFont="1" applyFill="1" applyBorder="1" applyAlignment="1">
      <alignment horizontal="center" vertical="top" wrapText="1"/>
    </xf>
    <xf numFmtId="0" fontId="13" fillId="8" borderId="5" xfId="0" applyFont="1" applyFill="1" applyBorder="1" applyAlignment="1">
      <alignment horizontal="center" vertical="top" wrapText="1"/>
    </xf>
    <xf numFmtId="0" fontId="11" fillId="9" borderId="2" xfId="0" applyFont="1" applyFill="1" applyBorder="1" applyAlignment="1">
      <alignment horizontal="center" vertical="top" wrapText="1"/>
    </xf>
    <xf numFmtId="0" fontId="11" fillId="9" borderId="3" xfId="0" applyFont="1" applyFill="1" applyBorder="1" applyAlignment="1">
      <alignment horizontal="center" vertical="top" wrapText="1"/>
    </xf>
    <xf numFmtId="0" fontId="13" fillId="10" borderId="1" xfId="0" applyFont="1" applyFill="1" applyBorder="1" applyAlignment="1">
      <alignment horizontal="center" vertical="top" wrapText="1"/>
    </xf>
    <xf numFmtId="0" fontId="13" fillId="2" borderId="2" xfId="0" applyFont="1" applyFill="1" applyBorder="1" applyAlignment="1">
      <alignment horizontal="center" vertical="top" wrapText="1"/>
    </xf>
    <xf numFmtId="0" fontId="13" fillId="2" borderId="3" xfId="0" applyFont="1" applyFill="1" applyBorder="1" applyAlignment="1">
      <alignment horizontal="center" vertical="top" wrapText="1"/>
    </xf>
    <xf numFmtId="0" fontId="13" fillId="4" borderId="2" xfId="0" applyFont="1" applyFill="1" applyBorder="1" applyAlignment="1">
      <alignment horizontal="center" vertical="top" wrapText="1"/>
    </xf>
    <xf numFmtId="0" fontId="13" fillId="4" borderId="3" xfId="0" applyFont="1" applyFill="1" applyBorder="1" applyAlignment="1">
      <alignment horizontal="center" vertical="top" wrapText="1"/>
    </xf>
    <xf numFmtId="0" fontId="13" fillId="4" borderId="5" xfId="0" applyFont="1" applyFill="1" applyBorder="1" applyAlignment="1">
      <alignment horizontal="center" vertical="top" wrapText="1"/>
    </xf>
    <xf numFmtId="0" fontId="13" fillId="5" borderId="2" xfId="0" applyFont="1" applyFill="1" applyBorder="1" applyAlignment="1">
      <alignment horizontal="center" vertical="top" wrapText="1"/>
    </xf>
    <xf numFmtId="0" fontId="13" fillId="5" borderId="3" xfId="0" applyFont="1" applyFill="1" applyBorder="1" applyAlignment="1">
      <alignment horizontal="center" vertical="top" wrapText="1"/>
    </xf>
    <xf numFmtId="0" fontId="13" fillId="5" borderId="5" xfId="0" applyFont="1" applyFill="1" applyBorder="1" applyAlignment="1">
      <alignment horizontal="center" vertical="top" wrapText="1"/>
    </xf>
    <xf numFmtId="0" fontId="13" fillId="2" borderId="5" xfId="0" applyFont="1" applyFill="1" applyBorder="1" applyAlignment="1">
      <alignment horizontal="center" vertical="top" wrapText="1"/>
    </xf>
    <xf numFmtId="0" fontId="13" fillId="10" borderId="2" xfId="0" applyFont="1" applyFill="1" applyBorder="1" applyAlignment="1">
      <alignment horizontal="center" vertical="top" wrapText="1"/>
    </xf>
    <xf numFmtId="0" fontId="13" fillId="10" borderId="3" xfId="0" applyFont="1" applyFill="1" applyBorder="1" applyAlignment="1">
      <alignment horizontal="center" vertical="top" wrapText="1"/>
    </xf>
    <xf numFmtId="0" fontId="13" fillId="10" borderId="5" xfId="0" applyFont="1" applyFill="1" applyBorder="1" applyAlignment="1">
      <alignment horizontal="center" vertical="top" wrapText="1"/>
    </xf>
    <xf numFmtId="0" fontId="13" fillId="6" borderId="2" xfId="0" applyFont="1" applyFill="1" applyBorder="1" applyAlignment="1">
      <alignment horizontal="center" vertical="top" wrapText="1"/>
    </xf>
    <xf numFmtId="0" fontId="13" fillId="6" borderId="3" xfId="0" applyFont="1" applyFill="1" applyBorder="1" applyAlignment="1">
      <alignment horizontal="center" vertical="top" wrapText="1"/>
    </xf>
    <xf numFmtId="0" fontId="13" fillId="6" borderId="5" xfId="0" applyFont="1" applyFill="1" applyBorder="1" applyAlignment="1">
      <alignment horizontal="center" vertical="top" wrapText="1"/>
    </xf>
    <xf numFmtId="0" fontId="13" fillId="11" borderId="2" xfId="0" applyFont="1" applyFill="1" applyBorder="1" applyAlignment="1">
      <alignment horizontal="center" vertical="top" wrapText="1"/>
    </xf>
    <xf numFmtId="0" fontId="13" fillId="11" borderId="3" xfId="0" applyFont="1" applyFill="1" applyBorder="1" applyAlignment="1">
      <alignment horizontal="center" vertical="top" wrapText="1"/>
    </xf>
    <xf numFmtId="0" fontId="13" fillId="9" borderId="2" xfId="0" applyFont="1" applyFill="1" applyBorder="1" applyAlignment="1">
      <alignment horizontal="center" vertical="top" wrapText="1"/>
    </xf>
    <xf numFmtId="0" fontId="13" fillId="9" borderId="3" xfId="0" applyFont="1" applyFill="1" applyBorder="1" applyAlignment="1">
      <alignment horizontal="center" vertical="top" wrapText="1"/>
    </xf>
    <xf numFmtId="0" fontId="13" fillId="9" borderId="5" xfId="0" applyFont="1" applyFill="1" applyBorder="1" applyAlignment="1">
      <alignment horizontal="center" vertical="top" wrapText="1"/>
    </xf>
    <xf numFmtId="0" fontId="13" fillId="13" borderId="2" xfId="0" applyFont="1" applyFill="1" applyBorder="1" applyAlignment="1">
      <alignment horizontal="center" vertical="top" wrapText="1"/>
    </xf>
    <xf numFmtId="0" fontId="13" fillId="13" borderId="3" xfId="0" applyFont="1" applyFill="1" applyBorder="1" applyAlignment="1">
      <alignment horizontal="center" vertical="top" wrapText="1"/>
    </xf>
    <xf numFmtId="0" fontId="13" fillId="13" borderId="5" xfId="0" applyFont="1" applyFill="1" applyBorder="1" applyAlignment="1">
      <alignment horizontal="center" vertical="top" wrapText="1"/>
    </xf>
    <xf numFmtId="0" fontId="11" fillId="6" borderId="2" xfId="0" applyFont="1" applyFill="1" applyBorder="1" applyAlignment="1">
      <alignment horizontal="center" vertical="top" wrapText="1"/>
    </xf>
    <xf numFmtId="0" fontId="11" fillId="6" borderId="3" xfId="0" applyFont="1" applyFill="1" applyBorder="1" applyAlignment="1">
      <alignment horizontal="center" vertical="top" wrapText="1"/>
    </xf>
    <xf numFmtId="0" fontId="11" fillId="12" borderId="2" xfId="0" applyFont="1" applyFill="1" applyBorder="1" applyAlignment="1">
      <alignment horizontal="center" vertical="top" wrapText="1"/>
    </xf>
    <xf numFmtId="0" fontId="11" fillId="12" borderId="3" xfId="0" applyFont="1" applyFill="1" applyBorder="1" applyAlignment="1">
      <alignment horizontal="center" vertical="top" wrapText="1"/>
    </xf>
    <xf numFmtId="0" fontId="11" fillId="12" borderId="5" xfId="0" applyFont="1" applyFill="1" applyBorder="1" applyAlignment="1">
      <alignment horizontal="center" vertical="top" wrapText="1"/>
    </xf>
    <xf numFmtId="0" fontId="13" fillId="7" borderId="2" xfId="0" applyFont="1" applyFill="1" applyBorder="1" applyAlignment="1">
      <alignment horizontal="center" vertical="top" wrapText="1"/>
    </xf>
    <xf numFmtId="0" fontId="13" fillId="7" borderId="3" xfId="0" applyFont="1" applyFill="1" applyBorder="1" applyAlignment="1">
      <alignment horizontal="center" vertical="top" wrapText="1"/>
    </xf>
    <xf numFmtId="0" fontId="13" fillId="13" borderId="1" xfId="0" applyFont="1" applyFill="1" applyBorder="1" applyAlignment="1">
      <alignment horizontal="center" vertical="top" wrapText="1"/>
    </xf>
    <xf numFmtId="0" fontId="13" fillId="13" borderId="1" xfId="0" applyFont="1" applyFill="1" applyBorder="1" applyAlignment="1">
      <alignment horizontal="justify" vertical="center" wrapText="1"/>
    </xf>
  </cellXfs>
  <cellStyles count="9">
    <cellStyle name="Hipervínculo" xfId="1" builtinId="8"/>
    <cellStyle name="Millares [0] 2" xfId="2"/>
    <cellStyle name="Millares 2" xfId="3"/>
    <cellStyle name="Moneda" xfId="4" builtinId="4"/>
    <cellStyle name="Moneda 2" xfId="5"/>
    <cellStyle name="Normal" xfId="0" builtinId="0"/>
    <cellStyle name="Normal 2" xfId="6"/>
    <cellStyle name="Normal 2 2" xfId="7"/>
    <cellStyle name="Porcentaje" xfId="8" builtinId="5"/>
  </cellStyles>
  <dxfs count="0"/>
  <tableStyles count="0" defaultTableStyle="TableStyleMedium2" defaultPivotStyle="PivotStyleLight16"/>
  <colors>
    <mruColors>
      <color rgb="FF66FFFF"/>
      <color rgb="FFFF6600"/>
      <color rgb="FF66FF33"/>
      <color rgb="FFFF66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142875</xdr:colOff>
      <xdr:row>1</xdr:row>
      <xdr:rowOff>19051</xdr:rowOff>
    </xdr:from>
    <xdr:ext cx="1736621" cy="1419224"/>
    <xdr:pic>
      <xdr:nvPicPr>
        <xdr:cNvPr id="3" name="Imagen 2">
          <a:extLst>
            <a:ext uri="{FF2B5EF4-FFF2-40B4-BE49-F238E27FC236}">
              <a16:creationId xmlns:a16="http://schemas.microsoft.com/office/drawing/2014/main" xmlns="" id="{189DFE37-1E80-4F58-B8DD-FB3E32E56C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5395" y="201931"/>
          <a:ext cx="1736621" cy="14116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ESAR/Archivos%20Rec/Seguiplan%202016/SEGUIMIENTO/PLAN%20INDICATIVO/Anexo-1%20Plan-Indicativo%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Instrucciones "/>
      <sheetName val="1_Metas_Resultados"/>
      <sheetName val="2_Metas_Producto_ y_ $"/>
      <sheetName val="3_Plan Indicativo"/>
      <sheetName val="Hoja2"/>
      <sheetName val="PI_Ejec"/>
      <sheetName val="PRESTACIÓN"/>
    </sheetNames>
    <sheetDataSet>
      <sheetData sheetId="0">
        <row r="3">
          <cell r="G3" t="str">
            <v>1. Fin de la pobreza</v>
          </cell>
          <cell r="K3" t="str">
            <v>Mantenimiento</v>
          </cell>
        </row>
        <row r="4">
          <cell r="B4" t="str">
            <v>Educación</v>
          </cell>
          <cell r="C4" t="str">
            <v>A.1</v>
          </cell>
          <cell r="G4" t="str">
            <v>2. Hambre cero</v>
          </cell>
          <cell r="K4" t="str">
            <v>Reducción</v>
          </cell>
        </row>
        <row r="5">
          <cell r="B5" t="str">
            <v>Salud</v>
          </cell>
          <cell r="C5" t="str">
            <v>A.2</v>
          </cell>
          <cell r="G5" t="str">
            <v>3. Salud y bienestar</v>
          </cell>
          <cell r="K5" t="str">
            <v>Incremento</v>
          </cell>
        </row>
        <row r="6">
          <cell r="B6" t="str">
            <v>APSB</v>
          </cell>
          <cell r="C6" t="str">
            <v>A.3</v>
          </cell>
          <cell r="G6" t="str">
            <v>4. Educación de calidad</v>
          </cell>
        </row>
        <row r="7">
          <cell r="B7" t="str">
            <v>Deporte y Recreación</v>
          </cell>
          <cell r="C7" t="str">
            <v>A.4</v>
          </cell>
          <cell r="G7" t="str">
            <v>5. Igualdad de género</v>
          </cell>
        </row>
        <row r="8">
          <cell r="B8" t="str">
            <v>Cultura</v>
          </cell>
          <cell r="C8" t="str">
            <v>A.5</v>
          </cell>
          <cell r="G8" t="str">
            <v>6. Agua limpia y saneamiento</v>
          </cell>
        </row>
        <row r="9">
          <cell r="B9" t="str">
            <v>Servicios Públicos</v>
          </cell>
          <cell r="C9" t="str">
            <v>A.6</v>
          </cell>
          <cell r="G9" t="str">
            <v>7. Energía Asequible y no contaminante</v>
          </cell>
        </row>
        <row r="10">
          <cell r="B10" t="str">
            <v>Vivienda</v>
          </cell>
          <cell r="C10" t="str">
            <v>A.7</v>
          </cell>
          <cell r="G10" t="str">
            <v>8. Trabajo decente y crecimiento económico</v>
          </cell>
        </row>
        <row r="11">
          <cell r="B11" t="str">
            <v>Agropecuario</v>
          </cell>
          <cell r="C11" t="str">
            <v>A.8</v>
          </cell>
          <cell r="G11" t="str">
            <v>9. Industria, innovación e infraestructura</v>
          </cell>
        </row>
        <row r="12">
          <cell r="B12" t="str">
            <v>Transporte</v>
          </cell>
          <cell r="C12" t="str">
            <v>A.9</v>
          </cell>
          <cell r="G12" t="str">
            <v>10. Reducción de las desigualdades</v>
          </cell>
        </row>
        <row r="13">
          <cell r="B13" t="str">
            <v>Ambiental</v>
          </cell>
          <cell r="C13" t="str">
            <v>A.10</v>
          </cell>
          <cell r="G13" t="str">
            <v>11. Ciudades y comunidades sostenibles</v>
          </cell>
        </row>
        <row r="14">
          <cell r="B14" t="str">
            <v>Centros de Reclusión</v>
          </cell>
          <cell r="C14" t="str">
            <v>A.11</v>
          </cell>
          <cell r="G14" t="str">
            <v>12. Producción y consumo responsables</v>
          </cell>
        </row>
        <row r="15">
          <cell r="B15" t="str">
            <v>Prevención y atención de desastres</v>
          </cell>
          <cell r="C15" t="str">
            <v>A.12</v>
          </cell>
          <cell r="G15" t="str">
            <v>13. Acción por el clima</v>
          </cell>
        </row>
        <row r="16">
          <cell r="B16" t="str">
            <v>Promoción del desarrollo</v>
          </cell>
          <cell r="C16" t="str">
            <v>A.13</v>
          </cell>
          <cell r="G16" t="str">
            <v>14. Vida Submarina</v>
          </cell>
        </row>
        <row r="17">
          <cell r="B17" t="str">
            <v>Atención a grupos vulnerables - promoción social</v>
          </cell>
          <cell r="C17" t="str">
            <v>A.14</v>
          </cell>
          <cell r="G17" t="str">
            <v>15. Vida de ecosistemas terrestres</v>
          </cell>
        </row>
        <row r="18">
          <cell r="B18" t="str">
            <v xml:space="preserve">Equipamiento </v>
          </cell>
          <cell r="C18" t="str">
            <v>A.15</v>
          </cell>
          <cell r="G18" t="str">
            <v>16. Paz, justicia e instituciones sólidas</v>
          </cell>
        </row>
        <row r="19">
          <cell r="B19" t="str">
            <v>Desarrollo comunitario</v>
          </cell>
          <cell r="C19" t="str">
            <v>A.16</v>
          </cell>
          <cell r="G19" t="str">
            <v>17. Alianzas para lograr los objetivos</v>
          </cell>
        </row>
        <row r="20">
          <cell r="B20" t="str">
            <v>Fortalecimiento institucional</v>
          </cell>
          <cell r="C20" t="str">
            <v>A.17</v>
          </cell>
        </row>
        <row r="21">
          <cell r="B21" t="str">
            <v>Justicia y seguridad</v>
          </cell>
          <cell r="C21" t="str">
            <v>A.18</v>
          </cell>
        </row>
      </sheetData>
      <sheetData sheetId="1" refreshError="1"/>
      <sheetData sheetId="2">
        <row r="4">
          <cell r="C4" t="str">
            <v>1. Aumentar la cobertura de afiliación al Régimen Subsidiado en Salud en el área urbano del Distrito de Cartagena de Indias para alcanzar lo universalización  100%</v>
          </cell>
        </row>
        <row r="5">
          <cell r="C5" t="str">
            <v>2. Mejorar la oportunidad en la atención por consulta externa medica de mediano y alta complejidad a 10 Días.</v>
          </cell>
        </row>
        <row r="6">
          <cell r="C6" t="str">
            <v>3. Mantener lo oportunidad en lo atención por consulta externa de baja complejidad en 2 Días</v>
          </cell>
        </row>
        <row r="7">
          <cell r="C7" t="str">
            <v>4. Lograr que el 65% de la población se encuentren satisfecho con la calidad de los servicios de atención en salud</v>
          </cell>
        </row>
        <row r="8">
          <cell r="C8" t="str">
            <v xml:space="preserve">5. Aumentar o 60% de los prestadores de servicios de salud que mantengan de forma permanente los condiciones de habilitación, controlen el riesgo asociado a la prestación de los servicios de salud, brinden seguridad a sus usuarios y mejoren continuamente </v>
          </cell>
        </row>
        <row r="9">
          <cell r="C9" t="str">
            <v>6. Lograr que el 90% de establecimientos farmacéuticos alcancen concepto favorable al cumplimiento de las condiciones sanitarias establecidas en la normatividad</v>
          </cell>
        </row>
        <row r="10">
          <cell r="C10" t="str">
            <v>7. Mantener el 100% de cobertura en generación de estadísticas vitales por medio de la WEB.</v>
          </cell>
        </row>
        <row r="11">
          <cell r="C11" t="str">
            <v>8. Intervenir oportunamente el 100% de los eventos de interés en salud pública notificados según lineamientos nacionales</v>
          </cell>
        </row>
        <row r="12">
          <cell r="C12" t="str">
            <v>9. Lograr que el 100% de las aseguradoras del Distrito de Cartagena tengan implementado modelo de atención en salud basado en la estrategia de Atención Primaria en salud</v>
          </cell>
        </row>
        <row r="13">
          <cell r="C13" t="str">
            <v>10. Lograr que el 100% de las aseguradoras del Distrito de Cartagena tengan la programación de actividades preventivas en salud (acciones de protección específica y detección temprana).</v>
          </cell>
        </row>
        <row r="14">
          <cell r="C14" t="str">
            <v>11. Lograr aumentar al 100% de EPS e IPS públicas, implementen la atención diferencial con poblaciones vulnerables</v>
          </cell>
        </row>
        <row r="15">
          <cell r="C15" t="str">
            <v>12. Aumentar la gestión de respuesta al 100% de los no conformidades relacionados con lo atención en salud al DADIS expresadas por los usuarios del SGSSS</v>
          </cell>
        </row>
        <row r="16">
          <cell r="C16" t="str">
            <v>13. Disminuir la tosa de mortalidad infantil o menos de 10,8 por mil nacidos vivos</v>
          </cell>
        </row>
        <row r="17">
          <cell r="C17" t="str">
            <v>14. Mantener el índice de Riesgo de Calidad del Aguo (IRCA) igual o interior al 5%</v>
          </cell>
        </row>
        <row r="18">
          <cell r="C18" t="str">
            <v>15. Mantener índice Riesgo por Abastecimiento de Agua (IRABA) igual o inferior al 25%</v>
          </cell>
        </row>
        <row r="19">
          <cell r="C19" t="str">
            <v>16. Lograr que el 80% de Establecimientos de Interés Sanitarios abiertos al público alcancen concepto sanitario favorable</v>
          </cell>
        </row>
        <row r="20">
          <cell r="C20" t="str">
            <v>17. Tasa de mortalidad por rabia humana</v>
          </cell>
        </row>
        <row r="21">
          <cell r="C21" t="str">
            <v>18. Porcentaje de supervivencia por cáncer infantil</v>
          </cell>
        </row>
        <row r="22">
          <cell r="C22" t="str">
            <v>19. Lograr que el 65%de las personas se mantengan sin enfermedad renal crónico o en estadio 1 y 2 o pesar de tener enfermedades precursoras (Hipertensión y diabetes</v>
          </cell>
        </row>
        <row r="23">
          <cell r="C23" t="str">
            <v>20. Mantener el logro del índice de caries dentales (COP) menor a 2.3 en menores de doce (12) años</v>
          </cell>
        </row>
        <row r="24">
          <cell r="C24" t="str">
            <v>21. Garantizar lo atención al 100% de los defectos refractivos en niños entre 2 y 8 años identificados</v>
          </cell>
        </row>
        <row r="25">
          <cell r="C25" t="str">
            <v>22. Garantizar la atención al 100% de los niños de alto riesgo de 0 o 12 años  identificados con hipoacusia</v>
          </cell>
        </row>
        <row r="26">
          <cell r="C26" t="str">
            <v>23. Garantizar la atención al 100% de los niños de alto riesgo de 0 o 12 años  identificados con hipoacusia</v>
          </cell>
        </row>
        <row r="27">
          <cell r="C27" t="str">
            <v>24. Mantener la Tasa de mortalidad por suicidio por debajo de 3.8 por 100.000 habitantes</v>
          </cell>
        </row>
        <row r="28">
          <cell r="C28" t="str">
            <v>25. Vigilar que el 100% de las instituciones de atención a lo drogadicción habilitados apliquen protocolos de tratamiento de consumo de sustancias psicoactivas o los casos notificados</v>
          </cell>
        </row>
        <row r="29">
          <cell r="C29" t="str">
            <v>26. Incrementar A 3 meses la duración medio de la lactancia materna en menores de 6 meses</v>
          </cell>
        </row>
        <row r="30">
          <cell r="C30" t="str">
            <v>27. Mantener por debajo de 5,4 % la desnutrición global (bajo peso para la edad) en menores de 5 años</v>
          </cell>
        </row>
        <row r="31">
          <cell r="C31" t="str">
            <v>28. Mantener en menos de 8.23% la proporción de bajo peso al nacer</v>
          </cell>
        </row>
        <row r="32">
          <cell r="C32" t="str">
            <v>29. Lograr que el 80% de los establecimientos de alimentos y bebidas alcohólicas alcancen concepto favorable al cumplimiento de los condiciones sanitarias establecidas en la normatividad</v>
          </cell>
        </row>
        <row r="33">
          <cell r="C33" t="str">
            <v>30. Disminuir ol 2% la trasmisión materno infantil del VIH, sobre el número de niños expuestos</v>
          </cell>
        </row>
        <row r="34">
          <cell r="C34" t="str">
            <v>31. Mantener la incidencia de infección del VIH en menos de 1%</v>
          </cell>
        </row>
        <row r="35">
          <cell r="C35" t="str">
            <v>32. Disminuir la proporción de adolescentes embarazadas al 19%</v>
          </cell>
        </row>
        <row r="36">
          <cell r="C36" t="str">
            <v>33. Disminuir la mortalidad materna a 31,2 X 100.000 nacidos vivos</v>
          </cell>
        </row>
        <row r="37">
          <cell r="C37" t="str">
            <v>34. Mantener la meta de eliminación de la lepra como enfermedad en salud pública en menos de 1 caso X 10.000 habitante</v>
          </cell>
        </row>
        <row r="38">
          <cell r="C38" t="str">
            <v>35. Disminuirla tasa de mortalidad por tuberculosis a 1,96 x 100.000</v>
          </cell>
        </row>
        <row r="39">
          <cell r="C39" t="str">
            <v>36. Lograr Coberturas de vacunación del 95% en niños y niños menores de un año</v>
          </cell>
        </row>
        <row r="40">
          <cell r="C40" t="str">
            <v>37. Lograr Coberturas de vacunación del 95% en niños y niñas  de un año</v>
          </cell>
        </row>
        <row r="41">
          <cell r="C41" t="str">
            <v>38. DISMINUIR LA LETALIDAD POR DENGUE A MENOS DEL 2% EN EL DISTRITO</v>
          </cell>
        </row>
        <row r="42">
          <cell r="C42" t="str">
            <v>39. DISMINUIR LA TASA DE MORTALIDAD POR IRA ENMENORESDE 5 AÑOS a 15X100.000</v>
          </cell>
        </row>
        <row r="43">
          <cell r="C43" t="str">
            <v>40. Reducir a niveles menores a 1 por cada 100.000 habitantes la mortalidad por urgencias, emergencias y desastres.</v>
          </cell>
        </row>
        <row r="44">
          <cell r="C44" t="str">
            <v>41. 25% de la población del sector informal de la economía con acciones de promoción de la salud y prevención de riesgos laborales</v>
          </cell>
        </row>
        <row r="45">
          <cell r="C45" t="str">
            <v>42. Disminuir a 6% la tasa de accidentalidad en el trabajo en el Distrito</v>
          </cell>
        </row>
        <row r="46">
          <cell r="C46" t="str">
            <v xml:space="preserve"> </v>
          </cell>
        </row>
        <row r="47">
          <cell r="C47" t="str">
            <v xml:space="preserve"> </v>
          </cell>
        </row>
        <row r="48">
          <cell r="C48" t="str">
            <v xml:space="preserve"> </v>
          </cell>
        </row>
        <row r="49">
          <cell r="C49" t="str">
            <v xml:space="preserve"> </v>
          </cell>
        </row>
        <row r="50">
          <cell r="C50" t="str">
            <v xml:space="preserve"> </v>
          </cell>
        </row>
        <row r="51">
          <cell r="C51" t="str">
            <v xml:space="preserve"> </v>
          </cell>
        </row>
        <row r="52">
          <cell r="C52" t="str">
            <v xml:space="preserve"> </v>
          </cell>
        </row>
        <row r="53">
          <cell r="C53" t="str">
            <v xml:space="preserve"> </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348"/>
  <sheetViews>
    <sheetView tabSelected="1" topLeftCell="AW7" zoomScale="55" zoomScaleNormal="55" workbookViewId="0">
      <selection activeCell="AW10" sqref="AW10"/>
    </sheetView>
  </sheetViews>
  <sheetFormatPr baseColWidth="10" defaultRowHeight="25.8" x14ac:dyDescent="0.5"/>
  <cols>
    <col min="1" max="1" width="57.5546875" customWidth="1"/>
    <col min="2" max="2" width="37.88671875" bestFit="1" customWidth="1"/>
    <col min="3" max="3" width="39.21875" bestFit="1" customWidth="1"/>
    <col min="4" max="4" width="77.6640625" style="43" bestFit="1" customWidth="1"/>
    <col min="5" max="5" width="93.88671875" style="43" bestFit="1" customWidth="1"/>
    <col min="6" max="6" width="44.33203125" style="43" bestFit="1" customWidth="1"/>
    <col min="7" max="7" width="28.5546875" style="44" bestFit="1" customWidth="1"/>
    <col min="8" max="8" width="51" style="43" bestFit="1" customWidth="1"/>
    <col min="9" max="9" width="111.21875" style="43" bestFit="1" customWidth="1"/>
    <col min="10" max="10" width="54.5546875" style="43" bestFit="1" customWidth="1"/>
    <col min="11" max="11" width="100.5546875" style="89" customWidth="1"/>
    <col min="12" max="12" width="30" style="43" customWidth="1"/>
    <col min="13" max="13" width="19.44140625" style="43" bestFit="1" customWidth="1"/>
    <col min="14" max="14" width="82.109375" style="43" bestFit="1" customWidth="1"/>
    <col min="15" max="15" width="32.5546875" style="44" bestFit="1" customWidth="1"/>
    <col min="16" max="16" width="31.6640625" style="44" bestFit="1" customWidth="1"/>
    <col min="17" max="17" width="42.33203125" style="2" customWidth="1"/>
    <col min="18" max="18" width="29.6640625" style="2" hidden="1" customWidth="1"/>
    <col min="19" max="19" width="36.44140625" style="86" customWidth="1"/>
    <col min="20" max="20" width="30" style="2" customWidth="1"/>
    <col min="21" max="21" width="36.6640625" style="3" customWidth="1"/>
    <col min="22" max="22" width="33.33203125" style="4" customWidth="1"/>
    <col min="23" max="23" width="61.6640625" style="857" customWidth="1"/>
    <col min="24" max="24" width="46.6640625" style="2" customWidth="1"/>
    <col min="25" max="25" width="36.88671875" style="2" customWidth="1"/>
    <col min="26" max="26" width="34.33203125" style="5" customWidth="1"/>
    <col min="27" max="27" width="35.77734375" style="5" customWidth="1"/>
    <col min="28" max="28" width="88" style="5" customWidth="1"/>
    <col min="29" max="29" width="81.88671875" customWidth="1"/>
    <col min="30" max="30" width="32" customWidth="1"/>
    <col min="31" max="31" width="33.77734375" customWidth="1"/>
    <col min="32" max="32" width="33.21875" style="6" customWidth="1"/>
    <col min="33" max="33" width="23" style="7" customWidth="1"/>
    <col min="34" max="34" width="24.6640625" style="7" customWidth="1"/>
    <col min="35" max="35" width="28.33203125" style="7" customWidth="1"/>
    <col min="36" max="36" width="64" style="8" hidden="1" customWidth="1"/>
    <col min="37" max="37" width="53.6640625" style="9" customWidth="1"/>
    <col min="38" max="38" width="65.5546875" customWidth="1"/>
    <col min="39" max="39" width="45.109375" style="10" customWidth="1"/>
    <col min="40" max="40" width="65.88671875" style="1" customWidth="1"/>
    <col min="41" max="41" width="52" style="1" customWidth="1"/>
    <col min="42" max="42" width="50.44140625" customWidth="1"/>
    <col min="43" max="43" width="88" bestFit="1" customWidth="1"/>
    <col min="44" max="44" width="33" customWidth="1"/>
    <col min="45" max="45" width="55.44140625" customWidth="1"/>
    <col min="46" max="46" width="26.109375" customWidth="1"/>
    <col min="47" max="47" width="27.5546875" style="11" customWidth="1"/>
    <col min="48" max="48" width="29.44140625" customWidth="1"/>
    <col min="49" max="49" width="45.44140625" customWidth="1"/>
    <col min="50" max="51" width="88.5546875" customWidth="1"/>
    <col min="52" max="52" width="148.6640625" customWidth="1"/>
    <col min="53" max="53" width="137.88671875" customWidth="1"/>
    <col min="54" max="54" width="32.33203125" customWidth="1"/>
    <col min="55" max="55" width="139.88671875" customWidth="1"/>
    <col min="56" max="56" width="32.33203125" customWidth="1"/>
    <col min="57" max="57" width="93.33203125" customWidth="1"/>
    <col min="58" max="58" width="72.109375" customWidth="1"/>
    <col min="59" max="59" width="121.5546875" customWidth="1"/>
    <col min="60" max="60" width="59" customWidth="1"/>
  </cols>
  <sheetData>
    <row r="1" spans="1:53" x14ac:dyDescent="0.5">
      <c r="D1"/>
      <c r="E1"/>
      <c r="F1"/>
      <c r="G1"/>
      <c r="H1"/>
      <c r="I1"/>
      <c r="J1"/>
      <c r="K1"/>
      <c r="L1"/>
      <c r="M1"/>
      <c r="N1"/>
      <c r="O1"/>
      <c r="P1"/>
      <c r="Q1"/>
      <c r="R1"/>
      <c r="S1"/>
      <c r="T1"/>
      <c r="U1"/>
      <c r="V1"/>
      <c r="X1"/>
      <c r="Y1"/>
      <c r="Z1"/>
      <c r="AA1"/>
      <c r="AB1" s="142"/>
      <c r="AF1"/>
      <c r="AG1"/>
      <c r="AH1"/>
      <c r="AI1"/>
      <c r="AJ1"/>
      <c r="AK1"/>
      <c r="AM1"/>
      <c r="AN1"/>
      <c r="AO1"/>
      <c r="AU1"/>
    </row>
    <row r="2" spans="1:53" ht="29.25" customHeight="1" x14ac:dyDescent="0.3">
      <c r="B2" s="540" t="s">
        <v>793</v>
      </c>
      <c r="C2" s="541"/>
      <c r="D2" s="546" t="s">
        <v>794</v>
      </c>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47"/>
      <c r="AL2" s="547"/>
      <c r="AM2" s="547"/>
      <c r="AN2" s="547"/>
      <c r="AO2" s="547"/>
      <c r="AP2" s="547"/>
      <c r="AQ2" s="547"/>
      <c r="AR2" s="548"/>
      <c r="AS2" s="90" t="s">
        <v>795</v>
      </c>
      <c r="AU2"/>
    </row>
    <row r="3" spans="1:53" ht="30" customHeight="1" x14ac:dyDescent="0.3">
      <c r="B3" s="542"/>
      <c r="C3" s="543"/>
      <c r="D3" s="549" t="s">
        <v>796</v>
      </c>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50"/>
      <c r="AG3" s="550"/>
      <c r="AH3" s="550"/>
      <c r="AI3" s="550"/>
      <c r="AJ3" s="550"/>
      <c r="AK3" s="550"/>
      <c r="AL3" s="550"/>
      <c r="AM3" s="550"/>
      <c r="AN3" s="550"/>
      <c r="AO3" s="550"/>
      <c r="AP3" s="550"/>
      <c r="AQ3" s="550"/>
      <c r="AR3" s="551"/>
      <c r="AS3" s="90" t="s">
        <v>797</v>
      </c>
      <c r="AU3"/>
      <c r="AX3" s="91"/>
      <c r="AY3" s="91"/>
    </row>
    <row r="4" spans="1:53" ht="30.75" customHeight="1" x14ac:dyDescent="0.3">
      <c r="B4" s="542"/>
      <c r="C4" s="543"/>
      <c r="D4" s="549" t="s">
        <v>798</v>
      </c>
      <c r="E4" s="550"/>
      <c r="F4" s="550"/>
      <c r="G4" s="550"/>
      <c r="H4" s="550"/>
      <c r="I4" s="550"/>
      <c r="J4" s="550"/>
      <c r="K4" s="550"/>
      <c r="L4" s="550"/>
      <c r="M4" s="550"/>
      <c r="N4" s="550"/>
      <c r="O4" s="550"/>
      <c r="P4" s="550"/>
      <c r="Q4" s="550"/>
      <c r="R4" s="550"/>
      <c r="S4" s="550"/>
      <c r="T4" s="550"/>
      <c r="U4" s="550"/>
      <c r="V4" s="550"/>
      <c r="W4" s="550"/>
      <c r="X4" s="550"/>
      <c r="Y4" s="550"/>
      <c r="Z4" s="550"/>
      <c r="AA4" s="550"/>
      <c r="AB4" s="550"/>
      <c r="AC4" s="550"/>
      <c r="AD4" s="550"/>
      <c r="AE4" s="550"/>
      <c r="AF4" s="550"/>
      <c r="AG4" s="550"/>
      <c r="AH4" s="550"/>
      <c r="AI4" s="550"/>
      <c r="AJ4" s="550"/>
      <c r="AK4" s="550"/>
      <c r="AL4" s="550"/>
      <c r="AM4" s="550"/>
      <c r="AN4" s="550"/>
      <c r="AO4" s="550"/>
      <c r="AP4" s="550"/>
      <c r="AQ4" s="550"/>
      <c r="AR4" s="551"/>
      <c r="AS4" s="90" t="s">
        <v>799</v>
      </c>
      <c r="AU4"/>
    </row>
    <row r="5" spans="1:53" ht="24.75" customHeight="1" x14ac:dyDescent="0.3">
      <c r="B5" s="544"/>
      <c r="C5" s="545"/>
      <c r="D5" s="549" t="s">
        <v>800</v>
      </c>
      <c r="E5" s="550"/>
      <c r="F5" s="550"/>
      <c r="G5" s="550"/>
      <c r="H5" s="550"/>
      <c r="I5" s="550"/>
      <c r="J5" s="550"/>
      <c r="K5" s="550"/>
      <c r="L5" s="550"/>
      <c r="M5" s="550"/>
      <c r="N5" s="550"/>
      <c r="O5" s="550"/>
      <c r="P5" s="550"/>
      <c r="Q5" s="550"/>
      <c r="R5" s="550"/>
      <c r="S5" s="550"/>
      <c r="T5" s="550"/>
      <c r="U5" s="550"/>
      <c r="V5" s="550"/>
      <c r="W5" s="550"/>
      <c r="X5" s="550"/>
      <c r="Y5" s="550"/>
      <c r="Z5" s="550"/>
      <c r="AA5" s="550"/>
      <c r="AB5" s="550"/>
      <c r="AC5" s="550"/>
      <c r="AD5" s="550"/>
      <c r="AE5" s="550"/>
      <c r="AF5" s="550"/>
      <c r="AG5" s="550"/>
      <c r="AH5" s="550"/>
      <c r="AI5" s="550"/>
      <c r="AJ5" s="550"/>
      <c r="AK5" s="550"/>
      <c r="AL5" s="550"/>
      <c r="AM5" s="550"/>
      <c r="AN5" s="550"/>
      <c r="AO5" s="550"/>
      <c r="AP5" s="550"/>
      <c r="AQ5" s="550"/>
      <c r="AR5" s="551"/>
      <c r="AS5" s="90" t="s">
        <v>801</v>
      </c>
      <c r="AU5"/>
    </row>
    <row r="6" spans="1:53" ht="27" customHeight="1" x14ac:dyDescent="0.3">
      <c r="B6" s="552" t="s">
        <v>802</v>
      </c>
      <c r="C6" s="553"/>
      <c r="D6" s="765"/>
      <c r="E6" s="766"/>
      <c r="F6" s="766"/>
      <c r="G6" s="766"/>
      <c r="H6" s="766"/>
      <c r="I6" s="766"/>
      <c r="J6" s="766"/>
      <c r="K6" s="766"/>
      <c r="L6" s="766"/>
      <c r="M6" s="766"/>
      <c r="N6" s="766"/>
      <c r="O6" s="766"/>
      <c r="P6" s="766"/>
      <c r="Q6" s="766"/>
      <c r="R6" s="766"/>
      <c r="S6" s="766"/>
      <c r="T6" s="766"/>
      <c r="U6" s="766"/>
      <c r="V6" s="766"/>
      <c r="W6" s="766"/>
      <c r="X6" s="766"/>
      <c r="Y6" s="766"/>
      <c r="Z6" s="766"/>
      <c r="AA6" s="766"/>
      <c r="AB6" s="766"/>
      <c r="AC6" s="766"/>
      <c r="AD6" s="766"/>
      <c r="AE6" s="766"/>
      <c r="AF6" s="766"/>
      <c r="AG6" s="766"/>
      <c r="AH6" s="766"/>
      <c r="AI6" s="766"/>
      <c r="AJ6" s="766"/>
      <c r="AK6" s="766"/>
      <c r="AL6" s="766"/>
      <c r="AM6" s="766"/>
      <c r="AN6" s="766"/>
      <c r="AO6" s="766"/>
      <c r="AP6" s="766"/>
      <c r="AQ6" s="766"/>
      <c r="AR6" s="766"/>
      <c r="AS6" s="767"/>
      <c r="AU6"/>
    </row>
    <row r="7" spans="1:53" ht="30.75" customHeight="1" thickBot="1" x14ac:dyDescent="0.35">
      <c r="A7" s="768" t="s">
        <v>803</v>
      </c>
      <c r="B7" s="769"/>
      <c r="C7" s="769"/>
      <c r="D7" s="769"/>
      <c r="E7" s="769"/>
      <c r="F7" s="769"/>
      <c r="G7" s="769"/>
      <c r="H7" s="769"/>
      <c r="I7" s="769"/>
      <c r="J7" s="769"/>
      <c r="K7" s="769"/>
      <c r="L7" s="769"/>
      <c r="M7" s="769"/>
      <c r="N7" s="769"/>
      <c r="O7" s="769"/>
      <c r="P7" s="769"/>
      <c r="Q7" s="769"/>
      <c r="R7" s="769"/>
      <c r="S7" s="769"/>
      <c r="T7" s="770"/>
      <c r="U7" s="771" t="s">
        <v>804</v>
      </c>
      <c r="V7" s="772"/>
      <c r="W7" s="772"/>
      <c r="X7" s="773"/>
      <c r="Y7" s="774" t="s">
        <v>805</v>
      </c>
      <c r="Z7" s="775"/>
      <c r="AA7" s="775"/>
      <c r="AB7" s="775"/>
      <c r="AC7" s="775"/>
      <c r="AD7" s="775"/>
      <c r="AE7" s="775"/>
      <c r="AF7" s="775"/>
      <c r="AG7" s="775"/>
      <c r="AH7" s="776"/>
      <c r="AI7" s="559" t="s">
        <v>806</v>
      </c>
      <c r="AJ7" s="560"/>
      <c r="AK7" s="560"/>
      <c r="AL7" s="560"/>
      <c r="AM7" s="561"/>
      <c r="AN7" s="536" t="s">
        <v>807</v>
      </c>
      <c r="AO7" s="562"/>
      <c r="AP7" s="562"/>
      <c r="AQ7" s="562"/>
      <c r="AR7" s="562"/>
      <c r="AS7" s="562"/>
      <c r="AT7" s="562"/>
      <c r="AU7" s="562"/>
      <c r="AV7" s="562"/>
      <c r="AW7" s="537"/>
      <c r="AX7" s="563" t="s">
        <v>1028</v>
      </c>
      <c r="AY7" s="792"/>
      <c r="AZ7" s="564"/>
    </row>
    <row r="8" spans="1:53" s="92" customFormat="1" ht="96" customHeight="1" x14ac:dyDescent="0.25">
      <c r="A8" s="565" t="s">
        <v>808</v>
      </c>
      <c r="B8" s="519" t="s">
        <v>0</v>
      </c>
      <c r="C8" s="519" t="s">
        <v>1</v>
      </c>
      <c r="D8" s="519" t="s">
        <v>809</v>
      </c>
      <c r="E8" s="519" t="s">
        <v>810</v>
      </c>
      <c r="F8" s="519" t="s">
        <v>811</v>
      </c>
      <c r="G8" s="538" t="s">
        <v>2</v>
      </c>
      <c r="H8" s="538" t="s">
        <v>3</v>
      </c>
      <c r="I8" s="538" t="s">
        <v>4</v>
      </c>
      <c r="J8" s="519" t="s">
        <v>5</v>
      </c>
      <c r="K8" s="519" t="s">
        <v>812</v>
      </c>
      <c r="L8" s="519" t="s">
        <v>813</v>
      </c>
      <c r="M8" s="519" t="s">
        <v>814</v>
      </c>
      <c r="N8" s="519" t="s">
        <v>815</v>
      </c>
      <c r="O8" s="536" t="s">
        <v>816</v>
      </c>
      <c r="P8" s="537"/>
      <c r="Q8" s="538" t="s">
        <v>8</v>
      </c>
      <c r="R8" s="519" t="s">
        <v>9</v>
      </c>
      <c r="S8" s="519" t="s">
        <v>928</v>
      </c>
      <c r="T8" s="519" t="s">
        <v>10</v>
      </c>
      <c r="U8" s="533" t="s">
        <v>817</v>
      </c>
      <c r="V8" s="533" t="s">
        <v>818</v>
      </c>
      <c r="W8" s="533" t="s">
        <v>819</v>
      </c>
      <c r="X8" s="533" t="s">
        <v>820</v>
      </c>
      <c r="Y8" s="535" t="s">
        <v>821</v>
      </c>
      <c r="Z8" s="535" t="s">
        <v>822</v>
      </c>
      <c r="AA8" s="535" t="s">
        <v>823</v>
      </c>
      <c r="AB8" s="487" t="s">
        <v>1003</v>
      </c>
      <c r="AC8" s="487" t="s">
        <v>12</v>
      </c>
      <c r="AD8" s="487" t="s">
        <v>13</v>
      </c>
      <c r="AE8" s="487" t="s">
        <v>14</v>
      </c>
      <c r="AF8" s="487" t="s">
        <v>15</v>
      </c>
      <c r="AG8" s="487" t="s">
        <v>938</v>
      </c>
      <c r="AH8" s="554" t="s">
        <v>824</v>
      </c>
      <c r="AI8" s="554" t="s">
        <v>825</v>
      </c>
      <c r="AJ8" s="554" t="s">
        <v>826</v>
      </c>
      <c r="AK8" s="554" t="s">
        <v>827</v>
      </c>
      <c r="AL8" s="554" t="s">
        <v>828</v>
      </c>
      <c r="AM8" s="554" t="s">
        <v>16</v>
      </c>
      <c r="AN8" s="556" t="s">
        <v>17</v>
      </c>
      <c r="AO8" s="556" t="s">
        <v>18</v>
      </c>
      <c r="AP8" s="556" t="s">
        <v>19</v>
      </c>
      <c r="AQ8" s="557" t="s">
        <v>20</v>
      </c>
      <c r="AR8" s="532" t="s">
        <v>21</v>
      </c>
      <c r="AS8" s="532" t="s">
        <v>22</v>
      </c>
      <c r="AT8" s="532" t="s">
        <v>23</v>
      </c>
      <c r="AU8" s="532" t="s">
        <v>24</v>
      </c>
      <c r="AV8" s="532" t="s">
        <v>25</v>
      </c>
      <c r="AW8" s="532" t="s">
        <v>829</v>
      </c>
      <c r="AX8" s="532" t="s">
        <v>830</v>
      </c>
      <c r="AY8" s="532" t="s">
        <v>1063</v>
      </c>
      <c r="AZ8" s="532" t="s">
        <v>1064</v>
      </c>
    </row>
    <row r="9" spans="1:53" s="92" customFormat="1" ht="78.75" customHeight="1" thickBot="1" x14ac:dyDescent="0.3">
      <c r="A9" s="566"/>
      <c r="B9" s="520"/>
      <c r="C9" s="520"/>
      <c r="D9" s="520"/>
      <c r="E9" s="520"/>
      <c r="F9" s="520"/>
      <c r="G9" s="539"/>
      <c r="H9" s="539"/>
      <c r="I9" s="539"/>
      <c r="J9" s="520"/>
      <c r="K9" s="520"/>
      <c r="L9" s="520"/>
      <c r="M9" s="520"/>
      <c r="N9" s="520"/>
      <c r="O9" s="93" t="s">
        <v>6</v>
      </c>
      <c r="P9" s="93" t="s">
        <v>7</v>
      </c>
      <c r="Q9" s="539"/>
      <c r="R9" s="520"/>
      <c r="S9" s="520"/>
      <c r="T9" s="520"/>
      <c r="U9" s="534"/>
      <c r="V9" s="534"/>
      <c r="W9" s="534"/>
      <c r="X9" s="534"/>
      <c r="Y9" s="520"/>
      <c r="Z9" s="520"/>
      <c r="AA9" s="520"/>
      <c r="AB9" s="488"/>
      <c r="AC9" s="488"/>
      <c r="AD9" s="488"/>
      <c r="AE9" s="488"/>
      <c r="AF9" s="488"/>
      <c r="AG9" s="488"/>
      <c r="AH9" s="555"/>
      <c r="AI9" s="555"/>
      <c r="AJ9" s="555"/>
      <c r="AK9" s="555"/>
      <c r="AL9" s="555"/>
      <c r="AM9" s="555"/>
      <c r="AN9" s="555"/>
      <c r="AO9" s="555"/>
      <c r="AP9" s="555"/>
      <c r="AQ9" s="558"/>
      <c r="AR9" s="532"/>
      <c r="AS9" s="532"/>
      <c r="AT9" s="532"/>
      <c r="AU9" s="532"/>
      <c r="AV9" s="532"/>
      <c r="AW9" s="532"/>
      <c r="AX9" s="532"/>
      <c r="AY9" s="532"/>
      <c r="AZ9" s="532"/>
    </row>
    <row r="10" spans="1:53" s="43" customFormat="1" ht="226.8" customHeight="1" x14ac:dyDescent="0.4">
      <c r="A10" s="168" t="s">
        <v>1027</v>
      </c>
      <c r="B10" s="777" t="s">
        <v>26</v>
      </c>
      <c r="C10" s="777" t="s">
        <v>1029</v>
      </c>
      <c r="D10" s="46" t="s">
        <v>832</v>
      </c>
      <c r="E10" s="112" t="s">
        <v>27</v>
      </c>
      <c r="F10" s="46" t="s">
        <v>28</v>
      </c>
      <c r="G10" s="46" t="s">
        <v>28</v>
      </c>
      <c r="H10" s="46" t="s">
        <v>29</v>
      </c>
      <c r="I10" s="48">
        <v>1</v>
      </c>
      <c r="J10" s="129" t="s">
        <v>30</v>
      </c>
      <c r="K10" s="125" t="s">
        <v>32</v>
      </c>
      <c r="L10" s="49" t="s">
        <v>31</v>
      </c>
      <c r="M10" s="50">
        <v>4138</v>
      </c>
      <c r="N10" s="125" t="s">
        <v>32</v>
      </c>
      <c r="O10" s="120"/>
      <c r="P10" s="120" t="s">
        <v>33</v>
      </c>
      <c r="Q10" s="120" t="s">
        <v>34</v>
      </c>
      <c r="R10" s="51">
        <v>15000</v>
      </c>
      <c r="S10" s="51">
        <v>3750</v>
      </c>
      <c r="T10" s="143"/>
      <c r="U10" s="143" t="s">
        <v>1019</v>
      </c>
      <c r="V10" s="144" t="s">
        <v>1021</v>
      </c>
      <c r="W10" s="820" t="s">
        <v>1013</v>
      </c>
      <c r="X10" s="822" t="s">
        <v>36</v>
      </c>
      <c r="Y10" s="575" t="s">
        <v>35</v>
      </c>
      <c r="Z10" s="736">
        <v>2021130010156</v>
      </c>
      <c r="AA10" s="521" t="s">
        <v>36</v>
      </c>
      <c r="AB10" s="167" t="s">
        <v>837</v>
      </c>
      <c r="AC10" s="167" t="s">
        <v>631</v>
      </c>
      <c r="AD10" s="169">
        <v>359477</v>
      </c>
      <c r="AE10" s="170">
        <v>0.24</v>
      </c>
      <c r="AF10" s="171" t="s">
        <v>369</v>
      </c>
      <c r="AG10" s="171" t="s">
        <v>831</v>
      </c>
      <c r="AH10" s="51">
        <v>180</v>
      </c>
      <c r="AI10" s="169">
        <v>359477</v>
      </c>
      <c r="AJ10" s="172"/>
      <c r="AK10" s="171" t="s">
        <v>37</v>
      </c>
      <c r="AL10" s="171" t="s">
        <v>38</v>
      </c>
      <c r="AM10" s="173" t="s">
        <v>39</v>
      </c>
      <c r="AN10" s="174">
        <v>1420000000</v>
      </c>
      <c r="AO10" s="175" t="s">
        <v>846</v>
      </c>
      <c r="AP10" s="173" t="s">
        <v>41</v>
      </c>
      <c r="AQ10" s="176" t="s">
        <v>42</v>
      </c>
      <c r="AR10" s="176" t="s">
        <v>43</v>
      </c>
      <c r="AS10" s="176" t="s">
        <v>44</v>
      </c>
      <c r="AT10" s="176"/>
      <c r="AU10" s="173" t="s">
        <v>39</v>
      </c>
      <c r="AV10" s="176" t="s">
        <v>369</v>
      </c>
      <c r="AW10" s="177"/>
      <c r="AX10" s="787" t="s">
        <v>1034</v>
      </c>
      <c r="AY10" s="787" t="s">
        <v>1065</v>
      </c>
      <c r="AZ10" s="787" t="s">
        <v>1045</v>
      </c>
    </row>
    <row r="11" spans="1:53" s="43" customFormat="1" ht="99" customHeight="1" x14ac:dyDescent="0.4">
      <c r="A11" s="178"/>
      <c r="B11" s="778"/>
      <c r="C11" s="778"/>
      <c r="D11" s="46" t="s">
        <v>833</v>
      </c>
      <c r="E11" s="48">
        <v>0.91700000000000004</v>
      </c>
      <c r="F11" s="46" t="s">
        <v>45</v>
      </c>
      <c r="G11" s="46" t="s">
        <v>45</v>
      </c>
      <c r="H11" s="46" t="s">
        <v>46</v>
      </c>
      <c r="I11" s="112">
        <v>0.95</v>
      </c>
      <c r="J11" s="130"/>
      <c r="K11" s="483" t="s">
        <v>48</v>
      </c>
      <c r="L11" s="483" t="s">
        <v>47</v>
      </c>
      <c r="M11" s="521">
        <v>1</v>
      </c>
      <c r="N11" s="483" t="s">
        <v>48</v>
      </c>
      <c r="O11" s="521"/>
      <c r="P11" s="103" t="s">
        <v>33</v>
      </c>
      <c r="Q11" s="103" t="s">
        <v>49</v>
      </c>
      <c r="R11" s="521">
        <v>551745</v>
      </c>
      <c r="S11" s="521">
        <v>671344</v>
      </c>
      <c r="T11" s="763"/>
      <c r="U11" s="143" t="s">
        <v>1019</v>
      </c>
      <c r="V11" s="144" t="s">
        <v>1022</v>
      </c>
      <c r="W11" s="821"/>
      <c r="X11" s="823"/>
      <c r="Y11" s="576"/>
      <c r="Z11" s="737"/>
      <c r="AA11" s="522"/>
      <c r="AB11" s="167" t="s">
        <v>838</v>
      </c>
      <c r="AC11" s="167" t="s">
        <v>580</v>
      </c>
      <c r="AD11" s="169">
        <v>320707</v>
      </c>
      <c r="AE11" s="170">
        <v>0.24</v>
      </c>
      <c r="AF11" s="171" t="s">
        <v>369</v>
      </c>
      <c r="AG11" s="171" t="s">
        <v>831</v>
      </c>
      <c r="AH11" s="51">
        <v>180</v>
      </c>
      <c r="AI11" s="169">
        <v>320707</v>
      </c>
      <c r="AJ11" s="172"/>
      <c r="AK11" s="171" t="s">
        <v>37</v>
      </c>
      <c r="AL11" s="171" t="s">
        <v>38</v>
      </c>
      <c r="AM11" s="167" t="s">
        <v>50</v>
      </c>
      <c r="AN11" s="179">
        <v>15003063580</v>
      </c>
      <c r="AO11" s="180" t="s">
        <v>847</v>
      </c>
      <c r="AP11" s="167" t="s">
        <v>41</v>
      </c>
      <c r="AQ11" s="171" t="s">
        <v>42</v>
      </c>
      <c r="AR11" s="171" t="s">
        <v>43</v>
      </c>
      <c r="AS11" s="176" t="s">
        <v>44</v>
      </c>
      <c r="AT11" s="171"/>
      <c r="AU11" s="167" t="s">
        <v>50</v>
      </c>
      <c r="AV11" s="171" t="s">
        <v>369</v>
      </c>
      <c r="AW11" s="76"/>
      <c r="AX11" s="788" t="s">
        <v>1035</v>
      </c>
      <c r="AY11" s="788" t="s">
        <v>1058</v>
      </c>
      <c r="AZ11" s="788" t="s">
        <v>1036</v>
      </c>
    </row>
    <row r="12" spans="1:53" s="43" customFormat="1" ht="129" customHeight="1" x14ac:dyDescent="0.4">
      <c r="A12" s="178"/>
      <c r="B12" s="778"/>
      <c r="C12" s="778"/>
      <c r="D12" s="46" t="s">
        <v>834</v>
      </c>
      <c r="E12" s="111" t="s">
        <v>51</v>
      </c>
      <c r="F12" s="46" t="s">
        <v>52</v>
      </c>
      <c r="G12" s="46" t="s">
        <v>52</v>
      </c>
      <c r="H12" s="46" t="s">
        <v>53</v>
      </c>
      <c r="I12" s="112" t="s">
        <v>54</v>
      </c>
      <c r="J12" s="130"/>
      <c r="K12" s="484"/>
      <c r="L12" s="484"/>
      <c r="M12" s="522"/>
      <c r="N12" s="484"/>
      <c r="O12" s="522"/>
      <c r="P12" s="104"/>
      <c r="Q12" s="104"/>
      <c r="R12" s="522"/>
      <c r="S12" s="522"/>
      <c r="T12" s="764"/>
      <c r="U12" s="144" t="s">
        <v>1023</v>
      </c>
      <c r="V12" s="144" t="s">
        <v>1025</v>
      </c>
      <c r="W12" s="821"/>
      <c r="X12" s="823"/>
      <c r="Y12" s="576"/>
      <c r="Z12" s="737"/>
      <c r="AA12" s="522"/>
      <c r="AB12" s="181" t="s">
        <v>839</v>
      </c>
      <c r="AC12" s="181" t="s">
        <v>581</v>
      </c>
      <c r="AD12" s="169">
        <v>10</v>
      </c>
      <c r="AE12" s="170">
        <v>0.24</v>
      </c>
      <c r="AF12" s="171" t="s">
        <v>369</v>
      </c>
      <c r="AG12" s="182" t="s">
        <v>831</v>
      </c>
      <c r="AH12" s="51">
        <v>180</v>
      </c>
      <c r="AI12" s="169">
        <v>10</v>
      </c>
      <c r="AJ12" s="172"/>
      <c r="AK12" s="171" t="s">
        <v>37</v>
      </c>
      <c r="AL12" s="171" t="s">
        <v>38</v>
      </c>
      <c r="AM12" s="167" t="s">
        <v>845</v>
      </c>
      <c r="AN12" s="179">
        <v>755268647253</v>
      </c>
      <c r="AO12" s="180" t="s">
        <v>848</v>
      </c>
      <c r="AP12" s="167" t="s">
        <v>41</v>
      </c>
      <c r="AQ12" s="171" t="s">
        <v>42</v>
      </c>
      <c r="AR12" s="171" t="s">
        <v>81</v>
      </c>
      <c r="AS12" s="176"/>
      <c r="AT12" s="171"/>
      <c r="AU12" s="167" t="s">
        <v>845</v>
      </c>
      <c r="AV12" s="171" t="s">
        <v>369</v>
      </c>
      <c r="AW12" s="183"/>
      <c r="AX12" s="788" t="s">
        <v>1037</v>
      </c>
      <c r="AY12" s="788" t="s">
        <v>1059</v>
      </c>
      <c r="AZ12" s="788" t="s">
        <v>1038</v>
      </c>
      <c r="BA12" s="43">
        <f>8000/20000</f>
        <v>0.4</v>
      </c>
    </row>
    <row r="13" spans="1:53" s="43" customFormat="1" ht="182.4" customHeight="1" x14ac:dyDescent="0.4">
      <c r="A13" s="178"/>
      <c r="B13" s="778"/>
      <c r="C13" s="778"/>
      <c r="D13" s="501" t="s">
        <v>835</v>
      </c>
      <c r="E13" s="501" t="s">
        <v>56</v>
      </c>
      <c r="F13" s="501" t="s">
        <v>57</v>
      </c>
      <c r="G13" s="501" t="s">
        <v>57</v>
      </c>
      <c r="H13" s="98" t="s">
        <v>58</v>
      </c>
      <c r="I13" s="133" t="s">
        <v>59</v>
      </c>
      <c r="J13" s="130"/>
      <c r="K13" s="484"/>
      <c r="L13" s="484"/>
      <c r="M13" s="522"/>
      <c r="N13" s="484"/>
      <c r="O13" s="522"/>
      <c r="P13" s="104"/>
      <c r="Q13" s="104"/>
      <c r="R13" s="522"/>
      <c r="S13" s="522"/>
      <c r="T13" s="764"/>
      <c r="U13" s="143"/>
      <c r="V13" s="143"/>
      <c r="W13" s="821"/>
      <c r="X13" s="823"/>
      <c r="Y13" s="576"/>
      <c r="Z13" s="737"/>
      <c r="AA13" s="522"/>
      <c r="AB13" s="167" t="s">
        <v>840</v>
      </c>
      <c r="AC13" s="181" t="s">
        <v>842</v>
      </c>
      <c r="AD13" s="169">
        <v>1</v>
      </c>
      <c r="AE13" s="170">
        <v>0.04</v>
      </c>
      <c r="AF13" s="171" t="s">
        <v>55</v>
      </c>
      <c r="AG13" s="182" t="s">
        <v>843</v>
      </c>
      <c r="AH13" s="51">
        <v>180</v>
      </c>
      <c r="AI13" s="169">
        <v>1</v>
      </c>
      <c r="AJ13" s="172"/>
      <c r="AK13" s="171" t="s">
        <v>37</v>
      </c>
      <c r="AL13" s="171" t="s">
        <v>38</v>
      </c>
      <c r="AM13" s="167" t="s">
        <v>61</v>
      </c>
      <c r="AN13" s="179">
        <v>4427344042</v>
      </c>
      <c r="AO13" s="180" t="s">
        <v>849</v>
      </c>
      <c r="AP13" s="167" t="s">
        <v>41</v>
      </c>
      <c r="AQ13" s="171" t="s">
        <v>42</v>
      </c>
      <c r="AR13" s="171" t="s">
        <v>43</v>
      </c>
      <c r="AS13" s="176" t="s">
        <v>44</v>
      </c>
      <c r="AT13" s="171"/>
      <c r="AU13" s="167" t="s">
        <v>61</v>
      </c>
      <c r="AV13" s="171" t="s">
        <v>55</v>
      </c>
      <c r="AW13" s="76"/>
      <c r="AX13" s="788" t="s">
        <v>1039</v>
      </c>
      <c r="AY13" s="787" t="s">
        <v>1060</v>
      </c>
      <c r="AZ13" s="787" t="s">
        <v>1040</v>
      </c>
      <c r="BA13" s="43">
        <f>+BA12*7000000</f>
        <v>2800000</v>
      </c>
    </row>
    <row r="14" spans="1:53" s="43" customFormat="1" ht="159.6" customHeight="1" x14ac:dyDescent="0.4">
      <c r="A14" s="178"/>
      <c r="B14" s="778"/>
      <c r="C14" s="778"/>
      <c r="D14" s="502"/>
      <c r="E14" s="502"/>
      <c r="F14" s="502"/>
      <c r="G14" s="502"/>
      <c r="H14" s="99"/>
      <c r="I14" s="134"/>
      <c r="J14" s="130"/>
      <c r="K14" s="484"/>
      <c r="L14" s="484"/>
      <c r="M14" s="522"/>
      <c r="N14" s="484"/>
      <c r="O14" s="522"/>
      <c r="P14" s="104"/>
      <c r="Q14" s="104"/>
      <c r="R14" s="522"/>
      <c r="S14" s="522"/>
      <c r="T14" s="764"/>
      <c r="U14" s="143"/>
      <c r="V14" s="143"/>
      <c r="W14" s="821"/>
      <c r="X14" s="823"/>
      <c r="Y14" s="576"/>
      <c r="Z14" s="737"/>
      <c r="AA14" s="522"/>
      <c r="AB14" s="167" t="s">
        <v>841</v>
      </c>
      <c r="AC14" s="167" t="s">
        <v>580</v>
      </c>
      <c r="AD14" s="170">
        <v>1</v>
      </c>
      <c r="AE14" s="170">
        <v>0.24</v>
      </c>
      <c r="AF14" s="171" t="s">
        <v>60</v>
      </c>
      <c r="AG14" s="182" t="s">
        <v>844</v>
      </c>
      <c r="AH14" s="171">
        <v>180</v>
      </c>
      <c r="AI14" s="170">
        <v>1</v>
      </c>
      <c r="AJ14" s="184"/>
      <c r="AK14" s="171"/>
      <c r="AL14" s="171"/>
      <c r="AM14" s="167" t="s">
        <v>63</v>
      </c>
      <c r="AN14" s="179">
        <v>552221822</v>
      </c>
      <c r="AO14" s="180" t="s">
        <v>850</v>
      </c>
      <c r="AP14" s="167" t="s">
        <v>41</v>
      </c>
      <c r="AQ14" s="171" t="s">
        <v>42</v>
      </c>
      <c r="AR14" s="171" t="s">
        <v>43</v>
      </c>
      <c r="AS14" s="176" t="s">
        <v>44</v>
      </c>
      <c r="AT14" s="171"/>
      <c r="AU14" s="167" t="s">
        <v>63</v>
      </c>
      <c r="AV14" s="171" t="s">
        <v>60</v>
      </c>
      <c r="AW14" s="76"/>
      <c r="AX14" s="788" t="s">
        <v>1041</v>
      </c>
      <c r="AY14" s="787" t="s">
        <v>1061</v>
      </c>
      <c r="AZ14" s="787" t="s">
        <v>1042</v>
      </c>
    </row>
    <row r="15" spans="1:53" s="43" customFormat="1" ht="138.6" customHeight="1" x14ac:dyDescent="0.4">
      <c r="A15" s="178"/>
      <c r="B15" s="778"/>
      <c r="C15" s="778"/>
      <c r="D15" s="502"/>
      <c r="E15" s="502"/>
      <c r="F15" s="502"/>
      <c r="G15" s="502"/>
      <c r="H15" s="99"/>
      <c r="I15" s="134"/>
      <c r="J15" s="130"/>
      <c r="K15" s="484"/>
      <c r="L15" s="484"/>
      <c r="M15" s="522"/>
      <c r="N15" s="484"/>
      <c r="O15" s="522"/>
      <c r="P15" s="104"/>
      <c r="Q15" s="104"/>
      <c r="R15" s="522"/>
      <c r="S15" s="522"/>
      <c r="T15" s="764"/>
      <c r="U15" s="143"/>
      <c r="V15" s="143"/>
      <c r="W15" s="821"/>
      <c r="X15" s="823"/>
      <c r="Y15" s="576"/>
      <c r="Z15" s="737"/>
      <c r="AA15" s="522"/>
      <c r="AB15" s="167"/>
      <c r="AC15" s="167"/>
      <c r="AD15" s="169"/>
      <c r="AE15" s="169"/>
      <c r="AF15" s="171"/>
      <c r="AG15" s="171"/>
      <c r="AH15" s="171"/>
      <c r="AI15" s="181"/>
      <c r="AJ15" s="184"/>
      <c r="AK15" s="171"/>
      <c r="AL15" s="171"/>
      <c r="AM15" s="167" t="s">
        <v>62</v>
      </c>
      <c r="AN15" s="179">
        <v>6000000</v>
      </c>
      <c r="AO15" s="180" t="s">
        <v>851</v>
      </c>
      <c r="AP15" s="167" t="s">
        <v>41</v>
      </c>
      <c r="AQ15" s="171" t="s">
        <v>42</v>
      </c>
      <c r="AR15" s="171"/>
      <c r="AS15" s="180" t="s">
        <v>44</v>
      </c>
      <c r="AT15" s="171"/>
      <c r="AU15" s="167" t="s">
        <v>62</v>
      </c>
      <c r="AV15" s="171"/>
      <c r="AW15" s="76"/>
      <c r="AX15" s="788" t="s">
        <v>1043</v>
      </c>
      <c r="AY15" s="787" t="s">
        <v>1062</v>
      </c>
      <c r="AZ15" s="787" t="s">
        <v>1044</v>
      </c>
    </row>
    <row r="16" spans="1:53" s="43" customFormat="1" ht="203.25" customHeight="1" x14ac:dyDescent="0.4">
      <c r="A16" s="178"/>
      <c r="B16" s="778"/>
      <c r="C16" s="778"/>
      <c r="D16" s="46" t="s">
        <v>836</v>
      </c>
      <c r="E16" s="48">
        <v>0.89600000000000002</v>
      </c>
      <c r="F16" s="46" t="s">
        <v>64</v>
      </c>
      <c r="G16" s="46" t="s">
        <v>64</v>
      </c>
      <c r="H16" s="46" t="s">
        <v>46</v>
      </c>
      <c r="I16" s="112">
        <v>0.95</v>
      </c>
      <c r="J16" s="130"/>
      <c r="K16" s="36" t="s">
        <v>66</v>
      </c>
      <c r="L16" s="36" t="s">
        <v>65</v>
      </c>
      <c r="M16" s="52">
        <v>1</v>
      </c>
      <c r="N16" s="36" t="s">
        <v>66</v>
      </c>
      <c r="O16" s="36"/>
      <c r="P16" s="124" t="s">
        <v>33</v>
      </c>
      <c r="Q16" s="36" t="s">
        <v>67</v>
      </c>
      <c r="R16" s="53">
        <v>25</v>
      </c>
      <c r="S16" s="54">
        <v>1</v>
      </c>
      <c r="T16" s="56"/>
      <c r="U16" s="36" t="s">
        <v>1019</v>
      </c>
      <c r="V16" s="36" t="s">
        <v>1021</v>
      </c>
      <c r="W16" s="858" t="s">
        <v>1014</v>
      </c>
      <c r="X16" s="824" t="s">
        <v>69</v>
      </c>
      <c r="Y16" s="750" t="s">
        <v>68</v>
      </c>
      <c r="Z16" s="752">
        <v>2021130010153</v>
      </c>
      <c r="AA16" s="754" t="s">
        <v>69</v>
      </c>
      <c r="AB16" s="58" t="s">
        <v>852</v>
      </c>
      <c r="AC16" s="58" t="s">
        <v>582</v>
      </c>
      <c r="AD16" s="185">
        <v>70</v>
      </c>
      <c r="AE16" s="186">
        <v>0.1</v>
      </c>
      <c r="AF16" s="185" t="s">
        <v>369</v>
      </c>
      <c r="AG16" s="185" t="s">
        <v>831</v>
      </c>
      <c r="AH16" s="185">
        <v>180</v>
      </c>
      <c r="AI16" s="185">
        <v>70</v>
      </c>
      <c r="AJ16" s="58"/>
      <c r="AK16" s="187" t="s">
        <v>70</v>
      </c>
      <c r="AL16" s="187" t="s">
        <v>71</v>
      </c>
      <c r="AM16" s="188" t="s">
        <v>39</v>
      </c>
      <c r="AN16" s="189">
        <v>4000000000</v>
      </c>
      <c r="AO16" s="190" t="s">
        <v>846</v>
      </c>
      <c r="AP16" s="191" t="s">
        <v>73</v>
      </c>
      <c r="AQ16" s="188" t="s">
        <v>74</v>
      </c>
      <c r="AR16" s="187" t="s">
        <v>81</v>
      </c>
      <c r="AS16" s="190"/>
      <c r="AT16" s="187"/>
      <c r="AU16" s="188" t="s">
        <v>72</v>
      </c>
      <c r="AV16" s="189" t="s">
        <v>369</v>
      </c>
      <c r="AW16" s="192"/>
      <c r="AX16" s="789" t="s">
        <v>1046</v>
      </c>
      <c r="AY16" s="789" t="s">
        <v>1066</v>
      </c>
      <c r="AZ16" s="790" t="s">
        <v>1047</v>
      </c>
    </row>
    <row r="17" spans="1:52" s="43" customFormat="1" ht="166.5" customHeight="1" x14ac:dyDescent="0.4">
      <c r="A17" s="178"/>
      <c r="B17" s="778"/>
      <c r="C17" s="778"/>
      <c r="D17" s="525"/>
      <c r="E17" s="525"/>
      <c r="F17" s="525"/>
      <c r="G17" s="525"/>
      <c r="H17" s="101"/>
      <c r="I17" s="101"/>
      <c r="J17" s="130"/>
      <c r="K17" s="36" t="s">
        <v>77</v>
      </c>
      <c r="L17" s="36" t="s">
        <v>75</v>
      </c>
      <c r="M17" s="124" t="s">
        <v>76</v>
      </c>
      <c r="N17" s="36" t="s">
        <v>77</v>
      </c>
      <c r="O17" s="36"/>
      <c r="P17" s="124" t="s">
        <v>33</v>
      </c>
      <c r="Q17" s="36" t="s">
        <v>67</v>
      </c>
      <c r="R17" s="53">
        <v>5</v>
      </c>
      <c r="S17" s="57">
        <v>5</v>
      </c>
      <c r="T17" s="55"/>
      <c r="U17" s="36" t="s">
        <v>1019</v>
      </c>
      <c r="V17" s="36" t="s">
        <v>1022</v>
      </c>
      <c r="W17" s="859"/>
      <c r="X17" s="825"/>
      <c r="Y17" s="751"/>
      <c r="Z17" s="753"/>
      <c r="AA17" s="755"/>
      <c r="AB17" s="188" t="s">
        <v>635</v>
      </c>
      <c r="AC17" s="188" t="s">
        <v>583</v>
      </c>
      <c r="AD17" s="187">
        <v>5</v>
      </c>
      <c r="AE17" s="193">
        <v>0.15</v>
      </c>
      <c r="AF17" s="185" t="s">
        <v>369</v>
      </c>
      <c r="AG17" s="185" t="s">
        <v>831</v>
      </c>
      <c r="AH17" s="185">
        <v>180</v>
      </c>
      <c r="AI17" s="185">
        <v>5</v>
      </c>
      <c r="AJ17" s="188"/>
      <c r="AK17" s="187" t="s">
        <v>70</v>
      </c>
      <c r="AL17" s="187" t="s">
        <v>71</v>
      </c>
      <c r="AM17" s="188" t="s">
        <v>86</v>
      </c>
      <c r="AN17" s="189">
        <v>15000000</v>
      </c>
      <c r="AO17" s="190" t="s">
        <v>855</v>
      </c>
      <c r="AP17" s="191" t="s">
        <v>73</v>
      </c>
      <c r="AQ17" s="188" t="s">
        <v>74</v>
      </c>
      <c r="AR17" s="187" t="s">
        <v>81</v>
      </c>
      <c r="AS17" s="190"/>
      <c r="AT17" s="187"/>
      <c r="AU17" s="188" t="s">
        <v>79</v>
      </c>
      <c r="AV17" s="187" t="s">
        <v>369</v>
      </c>
      <c r="AW17" s="192"/>
      <c r="AX17" s="789" t="s">
        <v>1048</v>
      </c>
      <c r="AY17" s="789" t="s">
        <v>1067</v>
      </c>
      <c r="AZ17" s="790" t="s">
        <v>1049</v>
      </c>
    </row>
    <row r="18" spans="1:52" s="43" customFormat="1" ht="216" customHeight="1" x14ac:dyDescent="0.4">
      <c r="A18" s="178"/>
      <c r="B18" s="778"/>
      <c r="C18" s="778"/>
      <c r="D18" s="526"/>
      <c r="E18" s="526"/>
      <c r="F18" s="526"/>
      <c r="G18" s="526"/>
      <c r="H18" s="102"/>
      <c r="I18" s="102"/>
      <c r="J18" s="130"/>
      <c r="K18" s="36" t="s">
        <v>83</v>
      </c>
      <c r="L18" s="36" t="s">
        <v>82</v>
      </c>
      <c r="M18" s="124">
        <v>142</v>
      </c>
      <c r="N18" s="36" t="s">
        <v>83</v>
      </c>
      <c r="O18" s="36"/>
      <c r="P18" s="124" t="s">
        <v>33</v>
      </c>
      <c r="Q18" s="36" t="s">
        <v>84</v>
      </c>
      <c r="R18" s="53">
        <v>142</v>
      </c>
      <c r="S18" s="53">
        <v>142</v>
      </c>
      <c r="T18" s="56"/>
      <c r="U18" s="36" t="s">
        <v>1023</v>
      </c>
      <c r="V18" s="36" t="s">
        <v>1025</v>
      </c>
      <c r="W18" s="859"/>
      <c r="X18" s="825"/>
      <c r="Y18" s="751"/>
      <c r="Z18" s="753"/>
      <c r="AA18" s="755"/>
      <c r="AB18" s="188" t="s">
        <v>91</v>
      </c>
      <c r="AC18" s="188" t="s">
        <v>584</v>
      </c>
      <c r="AD18" s="187">
        <v>1789</v>
      </c>
      <c r="AE18" s="195">
        <v>0.13</v>
      </c>
      <c r="AF18" s="185" t="s">
        <v>369</v>
      </c>
      <c r="AG18" s="185" t="s">
        <v>831</v>
      </c>
      <c r="AH18" s="185">
        <v>180</v>
      </c>
      <c r="AI18" s="187">
        <v>1789</v>
      </c>
      <c r="AJ18" s="188"/>
      <c r="AK18" s="187" t="s">
        <v>70</v>
      </c>
      <c r="AL18" s="187" t="s">
        <v>71</v>
      </c>
      <c r="AM18" s="188"/>
      <c r="AN18" s="189"/>
      <c r="AO18" s="190"/>
      <c r="AP18" s="191" t="s">
        <v>73</v>
      </c>
      <c r="AQ18" s="188" t="s">
        <v>74</v>
      </c>
      <c r="AR18" s="187" t="s">
        <v>43</v>
      </c>
      <c r="AS18" s="187" t="s">
        <v>274</v>
      </c>
      <c r="AT18" s="187"/>
      <c r="AU18" s="188"/>
      <c r="AV18" s="187" t="s">
        <v>369</v>
      </c>
      <c r="AW18" s="192"/>
      <c r="AX18" s="789" t="s">
        <v>1050</v>
      </c>
      <c r="AY18" s="793" t="s">
        <v>1068</v>
      </c>
      <c r="AZ18" s="791" t="s">
        <v>1051</v>
      </c>
    </row>
    <row r="19" spans="1:52" s="43" customFormat="1" ht="77.400000000000006" customHeight="1" x14ac:dyDescent="0.4">
      <c r="A19" s="178"/>
      <c r="B19" s="778"/>
      <c r="C19" s="778"/>
      <c r="D19" s="526"/>
      <c r="E19" s="526"/>
      <c r="F19" s="526"/>
      <c r="G19" s="526"/>
      <c r="H19" s="102"/>
      <c r="I19" s="102"/>
      <c r="J19" s="130"/>
      <c r="K19" s="527" t="s">
        <v>89</v>
      </c>
      <c r="L19" s="756" t="s">
        <v>87</v>
      </c>
      <c r="M19" s="756" t="s">
        <v>88</v>
      </c>
      <c r="N19" s="527" t="s">
        <v>89</v>
      </c>
      <c r="O19" s="58"/>
      <c r="P19" s="124" t="s">
        <v>33</v>
      </c>
      <c r="Q19" s="58" t="s">
        <v>90</v>
      </c>
      <c r="R19" s="781">
        <v>166154064756</v>
      </c>
      <c r="S19" s="781">
        <v>0</v>
      </c>
      <c r="T19" s="779"/>
      <c r="U19" s="58"/>
      <c r="V19" s="58"/>
      <c r="W19" s="859"/>
      <c r="X19" s="825"/>
      <c r="Y19" s="751"/>
      <c r="Z19" s="753"/>
      <c r="AA19" s="755"/>
      <c r="AB19" s="188" t="s">
        <v>92</v>
      </c>
      <c r="AC19" s="188" t="s">
        <v>585</v>
      </c>
      <c r="AD19" s="187">
        <v>1789</v>
      </c>
      <c r="AE19" s="197">
        <v>0.12</v>
      </c>
      <c r="AF19" s="185" t="s">
        <v>369</v>
      </c>
      <c r="AG19" s="185" t="s">
        <v>831</v>
      </c>
      <c r="AH19" s="185">
        <v>180</v>
      </c>
      <c r="AI19" s="187">
        <v>1789</v>
      </c>
      <c r="AJ19" s="188"/>
      <c r="AK19" s="187" t="s">
        <v>70</v>
      </c>
      <c r="AL19" s="187" t="s">
        <v>71</v>
      </c>
      <c r="AM19" s="188"/>
      <c r="AN19" s="198"/>
      <c r="AO19" s="190"/>
      <c r="AP19" s="191" t="s">
        <v>73</v>
      </c>
      <c r="AQ19" s="188" t="s">
        <v>74</v>
      </c>
      <c r="AR19" s="187" t="s">
        <v>81</v>
      </c>
      <c r="AS19" s="187" t="s">
        <v>274</v>
      </c>
      <c r="AT19" s="187"/>
      <c r="AU19" s="188"/>
      <c r="AV19" s="187" t="s">
        <v>369</v>
      </c>
      <c r="AW19" s="192"/>
      <c r="AX19" s="192"/>
      <c r="AY19" s="794"/>
      <c r="AZ19" s="196"/>
    </row>
    <row r="20" spans="1:52" s="43" customFormat="1" ht="93" customHeight="1" x14ac:dyDescent="0.4">
      <c r="A20" s="178"/>
      <c r="B20" s="778"/>
      <c r="C20" s="778"/>
      <c r="D20" s="526"/>
      <c r="E20" s="526"/>
      <c r="F20" s="526"/>
      <c r="G20" s="526"/>
      <c r="H20" s="102"/>
      <c r="I20" s="102"/>
      <c r="J20" s="130"/>
      <c r="K20" s="528"/>
      <c r="L20" s="756"/>
      <c r="M20" s="756"/>
      <c r="N20" s="528"/>
      <c r="O20" s="747"/>
      <c r="P20" s="126"/>
      <c r="Q20" s="126"/>
      <c r="R20" s="781"/>
      <c r="S20" s="781"/>
      <c r="T20" s="780"/>
      <c r="U20" s="126"/>
      <c r="V20" s="126"/>
      <c r="W20" s="859"/>
      <c r="X20" s="825"/>
      <c r="Y20" s="751"/>
      <c r="Z20" s="753"/>
      <c r="AA20" s="755"/>
      <c r="AB20" s="188" t="s">
        <v>85</v>
      </c>
      <c r="AC20" s="188" t="s">
        <v>584</v>
      </c>
      <c r="AD20" s="187">
        <v>142</v>
      </c>
      <c r="AE20" s="197">
        <v>0.25</v>
      </c>
      <c r="AF20" s="185" t="s">
        <v>369</v>
      </c>
      <c r="AG20" s="185" t="s">
        <v>831</v>
      </c>
      <c r="AH20" s="185">
        <v>180</v>
      </c>
      <c r="AI20" s="187">
        <v>142</v>
      </c>
      <c r="AJ20" s="188"/>
      <c r="AK20" s="187" t="s">
        <v>70</v>
      </c>
      <c r="AL20" s="187" t="s">
        <v>71</v>
      </c>
      <c r="AM20" s="199"/>
      <c r="AN20" s="198"/>
      <c r="AO20" s="190"/>
      <c r="AP20" s="191" t="s">
        <v>73</v>
      </c>
      <c r="AQ20" s="188" t="s">
        <v>74</v>
      </c>
      <c r="AR20" s="187" t="s">
        <v>43</v>
      </c>
      <c r="AS20" s="187" t="s">
        <v>274</v>
      </c>
      <c r="AT20" s="187"/>
      <c r="AU20" s="188"/>
      <c r="AV20" s="189" t="s">
        <v>369</v>
      </c>
      <c r="AW20" s="192"/>
      <c r="AX20" s="192"/>
      <c r="AY20" s="192"/>
      <c r="AZ20" s="200"/>
    </row>
    <row r="21" spans="1:52" s="43" customFormat="1" ht="93" customHeight="1" x14ac:dyDescent="0.4">
      <c r="A21" s="178"/>
      <c r="B21" s="778"/>
      <c r="C21" s="778"/>
      <c r="D21" s="526"/>
      <c r="E21" s="526"/>
      <c r="F21" s="526"/>
      <c r="G21" s="526"/>
      <c r="H21" s="102"/>
      <c r="I21" s="102"/>
      <c r="J21" s="130"/>
      <c r="K21" s="528"/>
      <c r="L21" s="756"/>
      <c r="M21" s="756"/>
      <c r="N21" s="528"/>
      <c r="O21" s="748"/>
      <c r="P21" s="127"/>
      <c r="Q21" s="127"/>
      <c r="R21" s="781"/>
      <c r="S21" s="781"/>
      <c r="T21" s="780"/>
      <c r="U21" s="127"/>
      <c r="V21" s="127"/>
      <c r="W21" s="859"/>
      <c r="X21" s="825"/>
      <c r="Y21" s="751"/>
      <c r="Z21" s="753"/>
      <c r="AA21" s="755"/>
      <c r="AB21" s="188" t="s">
        <v>853</v>
      </c>
      <c r="AC21" s="188" t="s">
        <v>636</v>
      </c>
      <c r="AD21" s="195">
        <v>1</v>
      </c>
      <c r="AE21" s="197">
        <v>7.4999999999999997E-2</v>
      </c>
      <c r="AF21" s="185" t="s">
        <v>369</v>
      </c>
      <c r="AG21" s="185" t="s">
        <v>831</v>
      </c>
      <c r="AH21" s="185">
        <v>180</v>
      </c>
      <c r="AI21" s="185">
        <v>1</v>
      </c>
      <c r="AJ21" s="188"/>
      <c r="AK21" s="187" t="s">
        <v>70</v>
      </c>
      <c r="AL21" s="187" t="s">
        <v>71</v>
      </c>
      <c r="AM21" s="199"/>
      <c r="AN21" s="198"/>
      <c r="AO21" s="190"/>
      <c r="AP21" s="191" t="s">
        <v>73</v>
      </c>
      <c r="AQ21" s="188" t="s">
        <v>74</v>
      </c>
      <c r="AR21" s="187" t="s">
        <v>43</v>
      </c>
      <c r="AS21" s="187" t="s">
        <v>274</v>
      </c>
      <c r="AT21" s="187"/>
      <c r="AU21" s="188"/>
      <c r="AV21" s="187" t="s">
        <v>369</v>
      </c>
      <c r="AW21" s="192"/>
      <c r="AX21" s="192"/>
      <c r="AY21" s="192"/>
      <c r="AZ21" s="194"/>
    </row>
    <row r="22" spans="1:52" s="43" customFormat="1" ht="73.8" customHeight="1" x14ac:dyDescent="0.4">
      <c r="A22" s="178"/>
      <c r="B22" s="778"/>
      <c r="C22" s="778"/>
      <c r="D22" s="526"/>
      <c r="E22" s="526"/>
      <c r="F22" s="526"/>
      <c r="G22" s="526"/>
      <c r="H22" s="102"/>
      <c r="I22" s="102"/>
      <c r="J22" s="130"/>
      <c r="K22" s="528"/>
      <c r="L22" s="756"/>
      <c r="M22" s="756"/>
      <c r="N22" s="528"/>
      <c r="O22" s="748"/>
      <c r="P22" s="127"/>
      <c r="Q22" s="127"/>
      <c r="R22" s="781"/>
      <c r="S22" s="781"/>
      <c r="T22" s="780"/>
      <c r="U22" s="127"/>
      <c r="V22" s="127"/>
      <c r="W22" s="859"/>
      <c r="X22" s="825"/>
      <c r="Y22" s="751"/>
      <c r="Z22" s="753"/>
      <c r="AA22" s="755"/>
      <c r="AB22" s="188" t="s">
        <v>854</v>
      </c>
      <c r="AC22" s="188" t="s">
        <v>636</v>
      </c>
      <c r="AD22" s="195">
        <v>1</v>
      </c>
      <c r="AE22" s="197">
        <v>7.4999999999999997E-2</v>
      </c>
      <c r="AF22" s="185" t="s">
        <v>369</v>
      </c>
      <c r="AG22" s="185" t="s">
        <v>831</v>
      </c>
      <c r="AH22" s="185">
        <v>180</v>
      </c>
      <c r="AI22" s="185">
        <v>1</v>
      </c>
      <c r="AJ22" s="188"/>
      <c r="AK22" s="187" t="s">
        <v>70</v>
      </c>
      <c r="AL22" s="187" t="s">
        <v>71</v>
      </c>
      <c r="AM22" s="199"/>
      <c r="AN22" s="198"/>
      <c r="AO22" s="190"/>
      <c r="AP22" s="188" t="s">
        <v>73</v>
      </c>
      <c r="AQ22" s="188" t="s">
        <v>74</v>
      </c>
      <c r="AR22" s="187" t="s">
        <v>43</v>
      </c>
      <c r="AS22" s="187" t="s">
        <v>274</v>
      </c>
      <c r="AT22" s="187"/>
      <c r="AU22" s="188"/>
      <c r="AV22" s="187" t="s">
        <v>369</v>
      </c>
      <c r="AW22" s="192"/>
      <c r="AX22" s="192"/>
      <c r="AY22" s="192"/>
      <c r="AZ22" s="194"/>
    </row>
    <row r="23" spans="1:52" s="43" customFormat="1" ht="45" customHeight="1" x14ac:dyDescent="0.4">
      <c r="A23" s="178"/>
      <c r="B23" s="778"/>
      <c r="C23" s="778"/>
      <c r="D23" s="526"/>
      <c r="E23" s="526"/>
      <c r="F23" s="526"/>
      <c r="G23" s="526"/>
      <c r="H23" s="102"/>
      <c r="I23" s="102"/>
      <c r="J23" s="130"/>
      <c r="K23" s="528"/>
      <c r="L23" s="756"/>
      <c r="M23" s="756"/>
      <c r="N23" s="528"/>
      <c r="O23" s="748"/>
      <c r="P23" s="127"/>
      <c r="Q23" s="127"/>
      <c r="R23" s="781"/>
      <c r="S23" s="781"/>
      <c r="T23" s="780"/>
      <c r="U23" s="127"/>
      <c r="V23" s="127"/>
      <c r="W23" s="859"/>
      <c r="X23" s="825"/>
      <c r="Y23" s="751"/>
      <c r="Z23" s="753"/>
      <c r="AA23" s="755"/>
      <c r="AB23" s="188" t="s">
        <v>586</v>
      </c>
      <c r="AC23" s="188" t="s">
        <v>587</v>
      </c>
      <c r="AD23" s="195">
        <v>1</v>
      </c>
      <c r="AE23" s="197">
        <v>0.1</v>
      </c>
      <c r="AF23" s="185" t="s">
        <v>369</v>
      </c>
      <c r="AG23" s="185" t="s">
        <v>831</v>
      </c>
      <c r="AH23" s="185">
        <v>180</v>
      </c>
      <c r="AI23" s="185">
        <v>1</v>
      </c>
      <c r="AJ23" s="188"/>
      <c r="AK23" s="187" t="s">
        <v>70</v>
      </c>
      <c r="AL23" s="187" t="s">
        <v>71</v>
      </c>
      <c r="AM23" s="199"/>
      <c r="AN23" s="198"/>
      <c r="AO23" s="190"/>
      <c r="AP23" s="188" t="s">
        <v>73</v>
      </c>
      <c r="AQ23" s="188" t="s">
        <v>74</v>
      </c>
      <c r="AR23" s="187" t="s">
        <v>81</v>
      </c>
      <c r="AS23" s="187" t="s">
        <v>1121</v>
      </c>
      <c r="AT23" s="187"/>
      <c r="AU23" s="188"/>
      <c r="AV23" s="187" t="s">
        <v>369</v>
      </c>
      <c r="AW23" s="192"/>
      <c r="AX23" s="192"/>
      <c r="AY23" s="192"/>
      <c r="AZ23" s="200"/>
    </row>
    <row r="24" spans="1:52" s="43" customFormat="1" ht="45" customHeight="1" x14ac:dyDescent="0.4">
      <c r="A24" s="178"/>
      <c r="B24" s="778"/>
      <c r="C24" s="778"/>
      <c r="D24" s="526"/>
      <c r="E24" s="526"/>
      <c r="F24" s="526"/>
      <c r="G24" s="526"/>
      <c r="H24" s="102"/>
      <c r="I24" s="102"/>
      <c r="J24" s="130"/>
      <c r="K24" s="528"/>
      <c r="L24" s="756"/>
      <c r="M24" s="756"/>
      <c r="N24" s="528"/>
      <c r="O24" s="748"/>
      <c r="P24" s="127"/>
      <c r="Q24" s="127"/>
      <c r="R24" s="781"/>
      <c r="S24" s="781"/>
      <c r="T24" s="780"/>
      <c r="U24" s="127"/>
      <c r="V24" s="127"/>
      <c r="W24" s="859"/>
      <c r="X24" s="825"/>
      <c r="Y24" s="751"/>
      <c r="Z24" s="753"/>
      <c r="AA24" s="755"/>
      <c r="AB24" s="188"/>
      <c r="AC24" s="188"/>
      <c r="AD24" s="195"/>
      <c r="AE24" s="197"/>
      <c r="AF24" s="185"/>
      <c r="AG24" s="185"/>
      <c r="AH24" s="185"/>
      <c r="AI24" s="185"/>
      <c r="AJ24" s="188"/>
      <c r="AK24" s="187"/>
      <c r="AL24" s="187"/>
      <c r="AM24" s="199"/>
      <c r="AN24" s="198"/>
      <c r="AO24" s="190"/>
      <c r="AP24" s="188"/>
      <c r="AQ24" s="188"/>
      <c r="AR24" s="187"/>
      <c r="AS24" s="190"/>
      <c r="AT24" s="187"/>
      <c r="AU24" s="188"/>
      <c r="AV24" s="187"/>
      <c r="AW24" s="192"/>
      <c r="AX24" s="192"/>
      <c r="AY24" s="192"/>
      <c r="AZ24" s="200"/>
    </row>
    <row r="25" spans="1:52" s="43" customFormat="1" ht="31.95" customHeight="1" x14ac:dyDescent="0.4">
      <c r="A25" s="178"/>
      <c r="B25" s="778"/>
      <c r="C25" s="778"/>
      <c r="D25" s="526"/>
      <c r="E25" s="526"/>
      <c r="F25" s="526"/>
      <c r="G25" s="526"/>
      <c r="H25" s="102"/>
      <c r="I25" s="102"/>
      <c r="J25" s="130"/>
      <c r="K25" s="528"/>
      <c r="L25" s="756"/>
      <c r="M25" s="756"/>
      <c r="N25" s="528"/>
      <c r="O25" s="748"/>
      <c r="P25" s="127"/>
      <c r="Q25" s="127"/>
      <c r="R25" s="781"/>
      <c r="S25" s="781"/>
      <c r="T25" s="780"/>
      <c r="U25" s="127"/>
      <c r="V25" s="127"/>
      <c r="W25" s="859"/>
      <c r="X25" s="825"/>
      <c r="Y25" s="751"/>
      <c r="Z25" s="753"/>
      <c r="AA25" s="755"/>
      <c r="AB25" s="188"/>
      <c r="AC25" s="188"/>
      <c r="AD25" s="195"/>
      <c r="AE25" s="197"/>
      <c r="AF25" s="185"/>
      <c r="AG25" s="185"/>
      <c r="AH25" s="185"/>
      <c r="AI25" s="185"/>
      <c r="AJ25" s="188"/>
      <c r="AK25" s="187"/>
      <c r="AL25" s="187"/>
      <c r="AM25" s="199"/>
      <c r="AN25" s="198"/>
      <c r="AO25" s="201"/>
      <c r="AP25" s="188"/>
      <c r="AQ25" s="188"/>
      <c r="AR25" s="187"/>
      <c r="AS25" s="190"/>
      <c r="AT25" s="187"/>
      <c r="AU25" s="188"/>
      <c r="AV25" s="187"/>
      <c r="AW25" s="192"/>
      <c r="AX25" s="192"/>
      <c r="AY25" s="192"/>
      <c r="AZ25" s="192"/>
    </row>
    <row r="26" spans="1:52" s="43" customFormat="1" ht="31.95" customHeight="1" x14ac:dyDescent="0.4">
      <c r="A26" s="178"/>
      <c r="B26" s="778"/>
      <c r="C26" s="778"/>
      <c r="D26" s="526"/>
      <c r="E26" s="526"/>
      <c r="F26" s="526"/>
      <c r="G26" s="526"/>
      <c r="H26" s="102"/>
      <c r="I26" s="102"/>
      <c r="J26" s="130"/>
      <c r="K26" s="528"/>
      <c r="L26" s="756"/>
      <c r="M26" s="756"/>
      <c r="N26" s="528"/>
      <c r="O26" s="748"/>
      <c r="P26" s="127"/>
      <c r="Q26" s="127"/>
      <c r="R26" s="781"/>
      <c r="S26" s="781"/>
      <c r="T26" s="780"/>
      <c r="U26" s="127"/>
      <c r="V26" s="127"/>
      <c r="W26" s="859"/>
      <c r="X26" s="825"/>
      <c r="Y26" s="751"/>
      <c r="Z26" s="753"/>
      <c r="AA26" s="755"/>
      <c r="AB26" s="188"/>
      <c r="AC26" s="188"/>
      <c r="AD26" s="195"/>
      <c r="AE26" s="197"/>
      <c r="AF26" s="185"/>
      <c r="AG26" s="185"/>
      <c r="AH26" s="185"/>
      <c r="AI26" s="185"/>
      <c r="AJ26" s="188"/>
      <c r="AK26" s="187"/>
      <c r="AL26" s="187"/>
      <c r="AM26" s="199"/>
      <c r="AN26" s="198"/>
      <c r="AO26" s="201"/>
      <c r="AP26" s="188"/>
      <c r="AQ26" s="188"/>
      <c r="AR26" s="187"/>
      <c r="AS26" s="190"/>
      <c r="AT26" s="187"/>
      <c r="AU26" s="188"/>
      <c r="AV26" s="187"/>
      <c r="AW26" s="192"/>
      <c r="AX26" s="192"/>
      <c r="AY26" s="192"/>
      <c r="AZ26" s="192"/>
    </row>
    <row r="27" spans="1:52" s="43" customFormat="1" ht="31.95" customHeight="1" x14ac:dyDescent="0.4">
      <c r="A27" s="178"/>
      <c r="B27" s="778"/>
      <c r="C27" s="778"/>
      <c r="D27" s="526"/>
      <c r="E27" s="526"/>
      <c r="F27" s="526"/>
      <c r="G27" s="526"/>
      <c r="H27" s="102"/>
      <c r="I27" s="102"/>
      <c r="J27" s="130"/>
      <c r="K27" s="528"/>
      <c r="L27" s="756"/>
      <c r="M27" s="756"/>
      <c r="N27" s="528"/>
      <c r="O27" s="748"/>
      <c r="P27" s="127"/>
      <c r="Q27" s="127"/>
      <c r="R27" s="781"/>
      <c r="S27" s="781"/>
      <c r="T27" s="780"/>
      <c r="U27" s="127"/>
      <c r="V27" s="127"/>
      <c r="W27" s="859"/>
      <c r="X27" s="825"/>
      <c r="Y27" s="751"/>
      <c r="Z27" s="753"/>
      <c r="AA27" s="755"/>
      <c r="AB27" s="188"/>
      <c r="AC27" s="188"/>
      <c r="AD27" s="195"/>
      <c r="AE27" s="197"/>
      <c r="AF27" s="185"/>
      <c r="AG27" s="185"/>
      <c r="AH27" s="185"/>
      <c r="AI27" s="185"/>
      <c r="AJ27" s="188"/>
      <c r="AK27" s="187"/>
      <c r="AL27" s="187"/>
      <c r="AM27" s="199"/>
      <c r="AN27" s="198"/>
      <c r="AO27" s="201"/>
      <c r="AP27" s="188"/>
      <c r="AQ27" s="188"/>
      <c r="AR27" s="187"/>
      <c r="AS27" s="190"/>
      <c r="AT27" s="187"/>
      <c r="AU27" s="188"/>
      <c r="AV27" s="187"/>
      <c r="AW27" s="192"/>
      <c r="AX27" s="192"/>
      <c r="AY27" s="192"/>
      <c r="AZ27" s="192"/>
    </row>
    <row r="28" spans="1:52" s="43" customFormat="1" ht="31.95" customHeight="1" x14ac:dyDescent="0.4">
      <c r="A28" s="178"/>
      <c r="B28" s="778"/>
      <c r="C28" s="778"/>
      <c r="D28" s="526"/>
      <c r="E28" s="526"/>
      <c r="F28" s="526"/>
      <c r="G28" s="526"/>
      <c r="H28" s="102"/>
      <c r="I28" s="102"/>
      <c r="J28" s="130"/>
      <c r="K28" s="529"/>
      <c r="L28" s="754"/>
      <c r="M28" s="754"/>
      <c r="N28" s="529"/>
      <c r="O28" s="749"/>
      <c r="P28" s="128"/>
      <c r="Q28" s="128"/>
      <c r="R28" s="782"/>
      <c r="S28" s="782"/>
      <c r="T28" s="780"/>
      <c r="U28" s="128"/>
      <c r="V28" s="128"/>
      <c r="W28" s="860"/>
      <c r="X28" s="826"/>
      <c r="Y28" s="751"/>
      <c r="Z28" s="753"/>
      <c r="AA28" s="755"/>
      <c r="AB28" s="188"/>
      <c r="AC28" s="188"/>
      <c r="AD28" s="195"/>
      <c r="AE28" s="197"/>
      <c r="AF28" s="185"/>
      <c r="AG28" s="185"/>
      <c r="AH28" s="185"/>
      <c r="AI28" s="185"/>
      <c r="AJ28" s="188"/>
      <c r="AK28" s="187"/>
      <c r="AL28" s="187"/>
      <c r="AM28" s="199"/>
      <c r="AN28" s="198"/>
      <c r="AO28" s="201"/>
      <c r="AP28" s="188"/>
      <c r="AQ28" s="188"/>
      <c r="AR28" s="187"/>
      <c r="AS28" s="190"/>
      <c r="AT28" s="187"/>
      <c r="AU28" s="188"/>
      <c r="AV28" s="187"/>
      <c r="AW28" s="192"/>
      <c r="AX28" s="192"/>
      <c r="AY28" s="192"/>
      <c r="AZ28" s="192"/>
    </row>
    <row r="29" spans="1:52" s="43" customFormat="1" ht="173.25" customHeight="1" x14ac:dyDescent="0.4">
      <c r="A29" s="178"/>
      <c r="B29" s="778"/>
      <c r="C29" s="778"/>
      <c r="D29" s="526"/>
      <c r="E29" s="526"/>
      <c r="F29" s="526"/>
      <c r="G29" s="526"/>
      <c r="H29" s="102"/>
      <c r="I29" s="102"/>
      <c r="J29" s="130"/>
      <c r="K29" s="202" t="s">
        <v>95</v>
      </c>
      <c r="L29" s="45" t="s">
        <v>93</v>
      </c>
      <c r="M29" s="111" t="s">
        <v>94</v>
      </c>
      <c r="N29" s="202" t="s">
        <v>95</v>
      </c>
      <c r="O29" s="45"/>
      <c r="P29" s="111" t="s">
        <v>33</v>
      </c>
      <c r="Q29" s="45" t="s">
        <v>96</v>
      </c>
      <c r="R29" s="59">
        <v>0.75</v>
      </c>
      <c r="S29" s="59">
        <v>0.25</v>
      </c>
      <c r="T29" s="203"/>
      <c r="U29" s="45" t="s">
        <v>1019</v>
      </c>
      <c r="V29" s="45" t="s">
        <v>1021</v>
      </c>
      <c r="W29" s="82"/>
      <c r="X29" s="827" t="s">
        <v>98</v>
      </c>
      <c r="Y29" s="682" t="s">
        <v>97</v>
      </c>
      <c r="Z29" s="683">
        <v>2020130010132</v>
      </c>
      <c r="AA29" s="683" t="s">
        <v>98</v>
      </c>
      <c r="AB29" s="202" t="s">
        <v>99</v>
      </c>
      <c r="AC29" s="111" t="s">
        <v>596</v>
      </c>
      <c r="AD29" s="112">
        <v>1</v>
      </c>
      <c r="AE29" s="112">
        <v>0.25</v>
      </c>
      <c r="AF29" s="111" t="s">
        <v>369</v>
      </c>
      <c r="AG29" s="111" t="s">
        <v>831</v>
      </c>
      <c r="AH29" s="111">
        <v>180</v>
      </c>
      <c r="AI29" s="111">
        <v>1057445</v>
      </c>
      <c r="AJ29" s="111"/>
      <c r="AK29" s="82" t="s">
        <v>100</v>
      </c>
      <c r="AL29" s="82" t="s">
        <v>857</v>
      </c>
      <c r="AM29" s="204" t="s">
        <v>39</v>
      </c>
      <c r="AN29" s="205">
        <v>580000000</v>
      </c>
      <c r="AO29" s="206" t="s">
        <v>859</v>
      </c>
      <c r="AP29" s="206" t="s">
        <v>97</v>
      </c>
      <c r="AQ29" s="207" t="s">
        <v>101</v>
      </c>
      <c r="AR29" s="165" t="s">
        <v>43</v>
      </c>
      <c r="AS29" s="45" t="s">
        <v>121</v>
      </c>
      <c r="AT29" s="82"/>
      <c r="AU29" s="204" t="s">
        <v>39</v>
      </c>
      <c r="AV29" s="82" t="s">
        <v>369</v>
      </c>
      <c r="AW29" s="208"/>
      <c r="AX29" s="209"/>
      <c r="AY29" s="209"/>
      <c r="AZ29" s="210"/>
    </row>
    <row r="30" spans="1:52" s="43" customFormat="1" ht="136.5" customHeight="1" x14ac:dyDescent="0.4">
      <c r="A30" s="178"/>
      <c r="B30" s="778"/>
      <c r="C30" s="778"/>
      <c r="D30" s="526"/>
      <c r="E30" s="526"/>
      <c r="F30" s="526"/>
      <c r="G30" s="526"/>
      <c r="H30" s="102"/>
      <c r="I30" s="102"/>
      <c r="J30" s="130"/>
      <c r="K30" s="202" t="s">
        <v>103</v>
      </c>
      <c r="L30" s="45" t="s">
        <v>102</v>
      </c>
      <c r="M30" s="112">
        <v>1</v>
      </c>
      <c r="N30" s="202" t="s">
        <v>103</v>
      </c>
      <c r="O30" s="45"/>
      <c r="P30" s="111" t="s">
        <v>33</v>
      </c>
      <c r="Q30" s="45" t="s">
        <v>104</v>
      </c>
      <c r="R30" s="60">
        <v>16</v>
      </c>
      <c r="S30" s="60">
        <v>1</v>
      </c>
      <c r="T30" s="211"/>
      <c r="U30" s="45" t="s">
        <v>1023</v>
      </c>
      <c r="V30" s="45" t="s">
        <v>1024</v>
      </c>
      <c r="W30" s="82"/>
      <c r="X30" s="827"/>
      <c r="Y30" s="682"/>
      <c r="Z30" s="683"/>
      <c r="AA30" s="683"/>
      <c r="AB30" s="202" t="s">
        <v>856</v>
      </c>
      <c r="AC30" s="111" t="s">
        <v>598</v>
      </c>
      <c r="AD30" s="111">
        <v>3</v>
      </c>
      <c r="AE30" s="112">
        <v>0.08</v>
      </c>
      <c r="AF30" s="111" t="s">
        <v>369</v>
      </c>
      <c r="AG30" s="111" t="s">
        <v>831</v>
      </c>
      <c r="AH30" s="111">
        <v>180</v>
      </c>
      <c r="AI30" s="111">
        <v>1057445</v>
      </c>
      <c r="AJ30" s="111"/>
      <c r="AK30" s="82" t="s">
        <v>100</v>
      </c>
      <c r="AL30" s="82" t="s">
        <v>857</v>
      </c>
      <c r="AM30" s="204" t="s">
        <v>79</v>
      </c>
      <c r="AN30" s="205">
        <v>220000000</v>
      </c>
      <c r="AO30" s="206" t="s">
        <v>860</v>
      </c>
      <c r="AP30" s="206" t="s">
        <v>97</v>
      </c>
      <c r="AQ30" s="207" t="s">
        <v>101</v>
      </c>
      <c r="AR30" s="165" t="s">
        <v>81</v>
      </c>
      <c r="AS30" s="45"/>
      <c r="AT30" s="82"/>
      <c r="AU30" s="204" t="s">
        <v>79</v>
      </c>
      <c r="AV30" s="82" t="s">
        <v>369</v>
      </c>
      <c r="AW30" s="208"/>
      <c r="AX30" s="209"/>
      <c r="AY30" s="209"/>
      <c r="AZ30" s="210"/>
    </row>
    <row r="31" spans="1:52" s="43" customFormat="1" ht="79.2" customHeight="1" x14ac:dyDescent="0.4">
      <c r="A31" s="178"/>
      <c r="B31" s="778"/>
      <c r="C31" s="778"/>
      <c r="D31" s="526"/>
      <c r="E31" s="526"/>
      <c r="F31" s="526"/>
      <c r="G31" s="526"/>
      <c r="H31" s="102"/>
      <c r="I31" s="102"/>
      <c r="J31" s="130"/>
      <c r="K31" s="502"/>
      <c r="L31" s="649"/>
      <c r="M31" s="649"/>
      <c r="N31" s="502"/>
      <c r="O31" s="649"/>
      <c r="P31" s="111"/>
      <c r="Q31" s="111"/>
      <c r="R31" s="502"/>
      <c r="S31" s="502"/>
      <c r="T31" s="689"/>
      <c r="U31" s="111"/>
      <c r="V31" s="111"/>
      <c r="W31" s="82"/>
      <c r="X31" s="827"/>
      <c r="Y31" s="682"/>
      <c r="Z31" s="683"/>
      <c r="AA31" s="683"/>
      <c r="AB31" s="202" t="s">
        <v>108</v>
      </c>
      <c r="AC31" s="111" t="s">
        <v>600</v>
      </c>
      <c r="AD31" s="111">
        <v>1</v>
      </c>
      <c r="AE31" s="112">
        <v>0.15</v>
      </c>
      <c r="AF31" s="111" t="s">
        <v>369</v>
      </c>
      <c r="AG31" s="111" t="s">
        <v>831</v>
      </c>
      <c r="AH31" s="111">
        <v>180</v>
      </c>
      <c r="AI31" s="111">
        <v>1057445</v>
      </c>
      <c r="AJ31" s="111"/>
      <c r="AK31" s="82" t="s">
        <v>100</v>
      </c>
      <c r="AL31" s="82" t="s">
        <v>857</v>
      </c>
      <c r="AM31" s="212" t="s">
        <v>858</v>
      </c>
      <c r="AN31" s="205">
        <v>2150000000</v>
      </c>
      <c r="AO31" s="206" t="s">
        <v>861</v>
      </c>
      <c r="AP31" s="206" t="s">
        <v>97</v>
      </c>
      <c r="AQ31" s="207" t="s">
        <v>101</v>
      </c>
      <c r="AR31" s="165" t="s">
        <v>81</v>
      </c>
      <c r="AS31" s="45"/>
      <c r="AT31" s="82"/>
      <c r="AU31" s="212" t="s">
        <v>858</v>
      </c>
      <c r="AV31" s="82" t="s">
        <v>369</v>
      </c>
      <c r="AW31" s="208"/>
      <c r="AX31" s="82"/>
      <c r="AY31" s="82"/>
      <c r="AZ31" s="210"/>
    </row>
    <row r="32" spans="1:52" s="43" customFormat="1" ht="76.8" customHeight="1" x14ac:dyDescent="0.4">
      <c r="A32" s="178"/>
      <c r="B32" s="778"/>
      <c r="C32" s="778"/>
      <c r="D32" s="526"/>
      <c r="E32" s="526"/>
      <c r="F32" s="526"/>
      <c r="G32" s="526"/>
      <c r="H32" s="102"/>
      <c r="I32" s="102"/>
      <c r="J32" s="130"/>
      <c r="K32" s="502"/>
      <c r="L32" s="649"/>
      <c r="M32" s="649"/>
      <c r="N32" s="502"/>
      <c r="O32" s="649"/>
      <c r="P32" s="111"/>
      <c r="Q32" s="111"/>
      <c r="R32" s="502"/>
      <c r="S32" s="502"/>
      <c r="T32" s="689"/>
      <c r="U32" s="111"/>
      <c r="V32" s="111"/>
      <c r="W32" s="82"/>
      <c r="X32" s="827"/>
      <c r="Y32" s="682"/>
      <c r="Z32" s="683"/>
      <c r="AA32" s="683"/>
      <c r="AB32" s="202" t="s">
        <v>109</v>
      </c>
      <c r="AC32" s="111" t="s">
        <v>601</v>
      </c>
      <c r="AD32" s="111">
        <v>3</v>
      </c>
      <c r="AE32" s="112">
        <v>0.1</v>
      </c>
      <c r="AF32" s="111" t="s">
        <v>369</v>
      </c>
      <c r="AG32" s="111" t="s">
        <v>831</v>
      </c>
      <c r="AH32" s="111">
        <v>180</v>
      </c>
      <c r="AI32" s="111">
        <v>1057445</v>
      </c>
      <c r="AJ32" s="111"/>
      <c r="AK32" s="82" t="s">
        <v>100</v>
      </c>
      <c r="AL32" s="82" t="s">
        <v>857</v>
      </c>
      <c r="AM32" s="206"/>
      <c r="AN32" s="205"/>
      <c r="AO32" s="206"/>
      <c r="AP32" s="206" t="s">
        <v>97</v>
      </c>
      <c r="AQ32" s="207"/>
      <c r="AR32" s="165" t="s">
        <v>43</v>
      </c>
      <c r="AS32" s="45" t="s">
        <v>44</v>
      </c>
      <c r="AT32" s="82"/>
      <c r="AU32" s="206"/>
      <c r="AV32" s="82" t="s">
        <v>369</v>
      </c>
      <c r="AW32" s="208"/>
      <c r="AX32" s="82"/>
      <c r="AY32" s="82"/>
      <c r="AZ32" s="210"/>
    </row>
    <row r="33" spans="1:52" s="43" customFormat="1" ht="78.75" customHeight="1" x14ac:dyDescent="0.4">
      <c r="A33" s="178"/>
      <c r="B33" s="778"/>
      <c r="C33" s="778"/>
      <c r="D33" s="526"/>
      <c r="E33" s="526"/>
      <c r="F33" s="526"/>
      <c r="G33" s="526"/>
      <c r="H33" s="102"/>
      <c r="I33" s="102"/>
      <c r="J33" s="130"/>
      <c r="K33" s="502"/>
      <c r="L33" s="649"/>
      <c r="M33" s="649"/>
      <c r="N33" s="502"/>
      <c r="O33" s="649"/>
      <c r="P33" s="111"/>
      <c r="Q33" s="111"/>
      <c r="R33" s="502"/>
      <c r="S33" s="502"/>
      <c r="T33" s="689"/>
      <c r="U33" s="111"/>
      <c r="V33" s="111"/>
      <c r="W33" s="82"/>
      <c r="X33" s="827"/>
      <c r="Y33" s="682"/>
      <c r="Z33" s="683"/>
      <c r="AA33" s="683"/>
      <c r="AB33" s="202" t="s">
        <v>110</v>
      </c>
      <c r="AC33" s="111" t="s">
        <v>602</v>
      </c>
      <c r="AD33" s="111">
        <v>4</v>
      </c>
      <c r="AE33" s="112">
        <v>0.2</v>
      </c>
      <c r="AF33" s="111" t="s">
        <v>369</v>
      </c>
      <c r="AG33" s="111" t="s">
        <v>831</v>
      </c>
      <c r="AH33" s="111">
        <v>180</v>
      </c>
      <c r="AI33" s="111">
        <v>1057445</v>
      </c>
      <c r="AJ33" s="111"/>
      <c r="AK33" s="82" t="s">
        <v>100</v>
      </c>
      <c r="AL33" s="82" t="s">
        <v>857</v>
      </c>
      <c r="AM33" s="206"/>
      <c r="AN33" s="205"/>
      <c r="AO33" s="206"/>
      <c r="AP33" s="206" t="s">
        <v>97</v>
      </c>
      <c r="AQ33" s="207"/>
      <c r="AR33" s="165" t="s">
        <v>43</v>
      </c>
      <c r="AS33" s="45" t="s">
        <v>121</v>
      </c>
      <c r="AT33" s="82"/>
      <c r="AU33" s="206"/>
      <c r="AV33" s="82" t="s">
        <v>369</v>
      </c>
      <c r="AW33" s="208"/>
      <c r="AX33" s="82"/>
      <c r="AY33" s="82"/>
      <c r="AZ33" s="210"/>
    </row>
    <row r="34" spans="1:52" s="43" customFormat="1" ht="67.5" customHeight="1" x14ac:dyDescent="0.4">
      <c r="A34" s="178"/>
      <c r="B34" s="778"/>
      <c r="C34" s="778"/>
      <c r="D34" s="526"/>
      <c r="E34" s="526"/>
      <c r="F34" s="526"/>
      <c r="G34" s="526"/>
      <c r="H34" s="102"/>
      <c r="I34" s="102"/>
      <c r="J34" s="130"/>
      <c r="K34" s="502"/>
      <c r="L34" s="649"/>
      <c r="M34" s="649"/>
      <c r="N34" s="502"/>
      <c r="O34" s="649"/>
      <c r="P34" s="111" t="s">
        <v>33</v>
      </c>
      <c r="Q34" s="111" t="s">
        <v>105</v>
      </c>
      <c r="R34" s="502"/>
      <c r="S34" s="502"/>
      <c r="T34" s="689"/>
      <c r="U34" s="111"/>
      <c r="V34" s="111"/>
      <c r="W34" s="82"/>
      <c r="X34" s="827"/>
      <c r="Y34" s="682"/>
      <c r="Z34" s="683"/>
      <c r="AA34" s="683"/>
      <c r="AB34" s="202" t="s">
        <v>111</v>
      </c>
      <c r="AC34" s="111" t="s">
        <v>597</v>
      </c>
      <c r="AD34" s="111">
        <v>2</v>
      </c>
      <c r="AE34" s="112">
        <v>0.15</v>
      </c>
      <c r="AF34" s="111" t="s">
        <v>369</v>
      </c>
      <c r="AG34" s="111" t="s">
        <v>831</v>
      </c>
      <c r="AH34" s="111">
        <v>180</v>
      </c>
      <c r="AI34" s="111">
        <v>1057445</v>
      </c>
      <c r="AJ34" s="111"/>
      <c r="AK34" s="82" t="s">
        <v>100</v>
      </c>
      <c r="AL34" s="82" t="s">
        <v>857</v>
      </c>
      <c r="AM34" s="206"/>
      <c r="AN34" s="205"/>
      <c r="AO34" s="206"/>
      <c r="AP34" s="206" t="s">
        <v>97</v>
      </c>
      <c r="AQ34" s="207"/>
      <c r="AR34" s="165" t="s">
        <v>43</v>
      </c>
      <c r="AS34" s="45" t="s">
        <v>121</v>
      </c>
      <c r="AT34" s="82"/>
      <c r="AU34" s="206"/>
      <c r="AV34" s="82" t="s">
        <v>369</v>
      </c>
      <c r="AW34" s="208"/>
      <c r="AX34" s="82"/>
      <c r="AY34" s="82"/>
      <c r="AZ34" s="210"/>
    </row>
    <row r="35" spans="1:52" s="43" customFormat="1" ht="39.75" customHeight="1" x14ac:dyDescent="0.4">
      <c r="A35" s="178"/>
      <c r="B35" s="778"/>
      <c r="C35" s="778"/>
      <c r="D35" s="526"/>
      <c r="E35" s="526"/>
      <c r="F35" s="526"/>
      <c r="G35" s="526"/>
      <c r="H35" s="102"/>
      <c r="I35" s="102"/>
      <c r="J35" s="130"/>
      <c r="K35" s="502"/>
      <c r="L35" s="649"/>
      <c r="M35" s="649"/>
      <c r="N35" s="502"/>
      <c r="O35" s="649"/>
      <c r="P35" s="111"/>
      <c r="Q35" s="111"/>
      <c r="R35" s="502"/>
      <c r="S35" s="502"/>
      <c r="T35" s="689"/>
      <c r="U35" s="111"/>
      <c r="V35" s="111"/>
      <c r="W35" s="82"/>
      <c r="X35" s="827"/>
      <c r="Y35" s="682"/>
      <c r="Z35" s="683"/>
      <c r="AA35" s="683"/>
      <c r="AB35" s="202" t="s">
        <v>112</v>
      </c>
      <c r="AC35" s="111" t="s">
        <v>603</v>
      </c>
      <c r="AD35" s="111">
        <v>1</v>
      </c>
      <c r="AE35" s="112">
        <v>7.0000000000000007E-2</v>
      </c>
      <c r="AF35" s="111" t="s">
        <v>369</v>
      </c>
      <c r="AG35" s="111" t="s">
        <v>831</v>
      </c>
      <c r="AH35" s="111">
        <v>180</v>
      </c>
      <c r="AI35" s="111">
        <v>1057445</v>
      </c>
      <c r="AJ35" s="111"/>
      <c r="AK35" s="82" t="s">
        <v>100</v>
      </c>
      <c r="AL35" s="82" t="s">
        <v>857</v>
      </c>
      <c r="AM35" s="206"/>
      <c r="AN35" s="205"/>
      <c r="AO35" s="206"/>
      <c r="AP35" s="206" t="s">
        <v>97</v>
      </c>
      <c r="AQ35" s="207"/>
      <c r="AR35" s="82" t="s">
        <v>81</v>
      </c>
      <c r="AS35" s="45"/>
      <c r="AT35" s="82"/>
      <c r="AU35" s="206"/>
      <c r="AV35" s="82" t="s">
        <v>369</v>
      </c>
      <c r="AW35" s="208"/>
      <c r="AX35" s="82"/>
      <c r="AY35" s="82"/>
      <c r="AZ35" s="210"/>
    </row>
    <row r="36" spans="1:52" s="43" customFormat="1" ht="161.25" customHeight="1" x14ac:dyDescent="0.4">
      <c r="A36" s="178"/>
      <c r="B36" s="778"/>
      <c r="C36" s="778"/>
      <c r="D36" s="526"/>
      <c r="E36" s="526"/>
      <c r="F36" s="526"/>
      <c r="G36" s="526"/>
      <c r="H36" s="102"/>
      <c r="I36" s="102"/>
      <c r="J36" s="130"/>
      <c r="K36" s="213" t="s">
        <v>114</v>
      </c>
      <c r="L36" s="110" t="s">
        <v>113</v>
      </c>
      <c r="M36" s="110">
        <v>0</v>
      </c>
      <c r="N36" s="213" t="s">
        <v>114</v>
      </c>
      <c r="O36" s="109"/>
      <c r="P36" s="109" t="s">
        <v>33</v>
      </c>
      <c r="Q36" s="109" t="s">
        <v>96</v>
      </c>
      <c r="R36" s="88">
        <v>1</v>
      </c>
      <c r="S36" s="88">
        <v>3</v>
      </c>
      <c r="T36" s="214"/>
      <c r="U36" s="145" t="s">
        <v>1019</v>
      </c>
      <c r="V36" s="145" t="s">
        <v>1021</v>
      </c>
      <c r="W36" s="861" t="s">
        <v>1015</v>
      </c>
      <c r="X36" s="828"/>
      <c r="Y36" s="647" t="s">
        <v>115</v>
      </c>
      <c r="Z36" s="762">
        <v>2020130010063</v>
      </c>
      <c r="AA36" s="759" t="s">
        <v>116</v>
      </c>
      <c r="AB36" s="215" t="s">
        <v>117</v>
      </c>
      <c r="AC36" s="145" t="s">
        <v>588</v>
      </c>
      <c r="AD36" s="88">
        <v>3</v>
      </c>
      <c r="AE36" s="216">
        <v>0.08</v>
      </c>
      <c r="AF36" s="88" t="s">
        <v>369</v>
      </c>
      <c r="AG36" s="88" t="s">
        <v>831</v>
      </c>
      <c r="AH36" s="88">
        <v>180</v>
      </c>
      <c r="AI36" s="88">
        <v>3</v>
      </c>
      <c r="AJ36" s="217"/>
      <c r="AK36" s="218" t="s">
        <v>118</v>
      </c>
      <c r="AL36" s="218" t="s">
        <v>119</v>
      </c>
      <c r="AM36" s="219" t="s">
        <v>39</v>
      </c>
      <c r="AN36" s="220">
        <v>120000000</v>
      </c>
      <c r="AO36" s="221" t="s">
        <v>846</v>
      </c>
      <c r="AP36" s="215" t="s">
        <v>115</v>
      </c>
      <c r="AQ36" s="218" t="s">
        <v>120</v>
      </c>
      <c r="AR36" s="215" t="s">
        <v>43</v>
      </c>
      <c r="AS36" s="217" t="s">
        <v>121</v>
      </c>
      <c r="AT36" s="218"/>
      <c r="AU36" s="219" t="s">
        <v>39</v>
      </c>
      <c r="AV36" s="218" t="s">
        <v>369</v>
      </c>
      <c r="AW36" s="217"/>
      <c r="AX36" s="215" t="s">
        <v>1052</v>
      </c>
      <c r="AY36" s="215" t="s">
        <v>1069</v>
      </c>
      <c r="AZ36" s="215" t="s">
        <v>1053</v>
      </c>
    </row>
    <row r="37" spans="1:52" s="43" customFormat="1" ht="207" customHeight="1" x14ac:dyDescent="0.4">
      <c r="A37" s="178"/>
      <c r="B37" s="778"/>
      <c r="C37" s="778"/>
      <c r="D37" s="526"/>
      <c r="E37" s="526"/>
      <c r="F37" s="526"/>
      <c r="G37" s="526"/>
      <c r="H37" s="102"/>
      <c r="I37" s="102"/>
      <c r="J37" s="130"/>
      <c r="K37" s="530" t="s">
        <v>124</v>
      </c>
      <c r="L37" s="506" t="s">
        <v>122</v>
      </c>
      <c r="M37" s="506" t="s">
        <v>123</v>
      </c>
      <c r="N37" s="530" t="s">
        <v>124</v>
      </c>
      <c r="O37" s="140"/>
      <c r="P37" s="140" t="s">
        <v>33</v>
      </c>
      <c r="Q37" s="140" t="s">
        <v>125</v>
      </c>
      <c r="R37" s="760">
        <v>0.29399999999999998</v>
      </c>
      <c r="S37" s="760">
        <v>0.1</v>
      </c>
      <c r="T37" s="757"/>
      <c r="U37" s="146" t="s">
        <v>1019</v>
      </c>
      <c r="V37" s="146" t="s">
        <v>1022</v>
      </c>
      <c r="W37" s="862"/>
      <c r="X37" s="829"/>
      <c r="Y37" s="647"/>
      <c r="Z37" s="762"/>
      <c r="AA37" s="759"/>
      <c r="AB37" s="215" t="s">
        <v>126</v>
      </c>
      <c r="AC37" s="223" t="s">
        <v>589</v>
      </c>
      <c r="AD37" s="216">
        <v>1</v>
      </c>
      <c r="AE37" s="216">
        <v>0.17</v>
      </c>
      <c r="AF37" s="88" t="s">
        <v>369</v>
      </c>
      <c r="AG37" s="218" t="s">
        <v>831</v>
      </c>
      <c r="AH37" s="88">
        <v>180</v>
      </c>
      <c r="AI37" s="216">
        <v>1</v>
      </c>
      <c r="AJ37" s="215"/>
      <c r="AK37" s="218" t="s">
        <v>118</v>
      </c>
      <c r="AL37" s="218" t="s">
        <v>119</v>
      </c>
      <c r="AM37" s="224" t="s">
        <v>106</v>
      </c>
      <c r="AN37" s="220">
        <v>750000000</v>
      </c>
      <c r="AO37" s="215" t="s">
        <v>866</v>
      </c>
      <c r="AP37" s="215" t="s">
        <v>115</v>
      </c>
      <c r="AQ37" s="218" t="s">
        <v>120</v>
      </c>
      <c r="AR37" s="215" t="s">
        <v>43</v>
      </c>
      <c r="AS37" s="217" t="s">
        <v>121</v>
      </c>
      <c r="AT37" s="218"/>
      <c r="AU37" s="224" t="s">
        <v>106</v>
      </c>
      <c r="AV37" s="218" t="s">
        <v>369</v>
      </c>
      <c r="AW37" s="217"/>
      <c r="AX37" s="215" t="s">
        <v>1054</v>
      </c>
      <c r="AY37" s="215" t="s">
        <v>1070</v>
      </c>
      <c r="AZ37" s="215" t="s">
        <v>1055</v>
      </c>
    </row>
    <row r="38" spans="1:52" s="43" customFormat="1" ht="115.8" customHeight="1" x14ac:dyDescent="0.4">
      <c r="A38" s="178"/>
      <c r="B38" s="778"/>
      <c r="C38" s="778"/>
      <c r="D38" s="526"/>
      <c r="E38" s="526"/>
      <c r="F38" s="526"/>
      <c r="G38" s="526"/>
      <c r="H38" s="102"/>
      <c r="I38" s="102"/>
      <c r="J38" s="130"/>
      <c r="K38" s="530"/>
      <c r="L38" s="507"/>
      <c r="M38" s="507"/>
      <c r="N38" s="530"/>
      <c r="O38" s="141"/>
      <c r="P38" s="141"/>
      <c r="Q38" s="141"/>
      <c r="R38" s="761"/>
      <c r="S38" s="761"/>
      <c r="T38" s="758"/>
      <c r="U38" s="146" t="s">
        <v>1023</v>
      </c>
      <c r="V38" s="146" t="s">
        <v>1025</v>
      </c>
      <c r="W38" s="862"/>
      <c r="X38" s="828"/>
      <c r="Y38" s="647"/>
      <c r="Z38" s="762"/>
      <c r="AA38" s="759"/>
      <c r="AB38" s="215" t="s">
        <v>864</v>
      </c>
      <c r="AC38" s="145" t="s">
        <v>590</v>
      </c>
      <c r="AD38" s="216">
        <v>0.1</v>
      </c>
      <c r="AE38" s="216">
        <v>0.17</v>
      </c>
      <c r="AF38" s="88" t="s">
        <v>369</v>
      </c>
      <c r="AG38" s="88" t="s">
        <v>831</v>
      </c>
      <c r="AH38" s="88">
        <v>180</v>
      </c>
      <c r="AI38" s="216">
        <v>0.17</v>
      </c>
      <c r="AJ38" s="217"/>
      <c r="AK38" s="218" t="s">
        <v>118</v>
      </c>
      <c r="AL38" s="218" t="s">
        <v>119</v>
      </c>
      <c r="AM38" s="215"/>
      <c r="AN38" s="225"/>
      <c r="AO38" s="215"/>
      <c r="AP38" s="215" t="s">
        <v>115</v>
      </c>
      <c r="AQ38" s="218" t="s">
        <v>120</v>
      </c>
      <c r="AR38" s="215" t="s">
        <v>43</v>
      </c>
      <c r="AS38" s="217" t="s">
        <v>121</v>
      </c>
      <c r="AT38" s="218"/>
      <c r="AU38" s="215"/>
      <c r="AV38" s="218" t="s">
        <v>369</v>
      </c>
      <c r="AW38" s="217"/>
      <c r="AX38" s="215" t="s">
        <v>1056</v>
      </c>
      <c r="AY38" s="215" t="s">
        <v>1071</v>
      </c>
      <c r="AZ38" s="215" t="s">
        <v>1057</v>
      </c>
    </row>
    <row r="39" spans="1:52" s="43" customFormat="1" ht="92.25" customHeight="1" x14ac:dyDescent="0.4">
      <c r="A39" s="178"/>
      <c r="B39" s="778"/>
      <c r="C39" s="778"/>
      <c r="D39" s="526"/>
      <c r="E39" s="526"/>
      <c r="F39" s="526"/>
      <c r="G39" s="526"/>
      <c r="H39" s="102"/>
      <c r="I39" s="102"/>
      <c r="J39" s="130"/>
      <c r="K39" s="530"/>
      <c r="L39" s="507"/>
      <c r="M39" s="507"/>
      <c r="N39" s="530"/>
      <c r="O39" s="141"/>
      <c r="P39" s="141"/>
      <c r="Q39" s="141"/>
      <c r="R39" s="761"/>
      <c r="S39" s="761"/>
      <c r="T39" s="758"/>
      <c r="U39" s="141"/>
      <c r="V39" s="141"/>
      <c r="W39" s="862"/>
      <c r="X39" s="830" t="s">
        <v>116</v>
      </c>
      <c r="Y39" s="647"/>
      <c r="Z39" s="762"/>
      <c r="AA39" s="759"/>
      <c r="AB39" s="215" t="s">
        <v>127</v>
      </c>
      <c r="AC39" s="223" t="s">
        <v>591</v>
      </c>
      <c r="AD39" s="88">
        <v>360</v>
      </c>
      <c r="AE39" s="216">
        <v>0.05</v>
      </c>
      <c r="AF39" s="88" t="s">
        <v>369</v>
      </c>
      <c r="AG39" s="88" t="s">
        <v>831</v>
      </c>
      <c r="AH39" s="88">
        <v>180</v>
      </c>
      <c r="AI39" s="226">
        <v>360</v>
      </c>
      <c r="AJ39" s="217"/>
      <c r="AK39" s="218" t="s">
        <v>118</v>
      </c>
      <c r="AL39" s="218" t="s">
        <v>119</v>
      </c>
      <c r="AM39" s="215"/>
      <c r="AN39" s="225"/>
      <c r="AO39" s="215"/>
      <c r="AP39" s="215" t="s">
        <v>115</v>
      </c>
      <c r="AQ39" s="218" t="s">
        <v>120</v>
      </c>
      <c r="AR39" s="215" t="s">
        <v>43</v>
      </c>
      <c r="AS39" s="217" t="s">
        <v>121</v>
      </c>
      <c r="AT39" s="218"/>
      <c r="AU39" s="215"/>
      <c r="AV39" s="218" t="s">
        <v>369</v>
      </c>
      <c r="AW39" s="218"/>
      <c r="AX39" s="218"/>
      <c r="AY39" s="218"/>
      <c r="AZ39" s="222"/>
    </row>
    <row r="40" spans="1:52" s="43" customFormat="1" ht="156.75" customHeight="1" x14ac:dyDescent="0.4">
      <c r="A40" s="178"/>
      <c r="B40" s="778"/>
      <c r="C40" s="778"/>
      <c r="D40" s="526"/>
      <c r="E40" s="526"/>
      <c r="F40" s="526"/>
      <c r="G40" s="526"/>
      <c r="H40" s="102"/>
      <c r="I40" s="102"/>
      <c r="J40" s="130"/>
      <c r="K40" s="530"/>
      <c r="L40" s="507"/>
      <c r="M40" s="507"/>
      <c r="N40" s="530"/>
      <c r="O40" s="141"/>
      <c r="P40" s="141"/>
      <c r="Q40" s="141"/>
      <c r="R40" s="761"/>
      <c r="S40" s="761"/>
      <c r="T40" s="758"/>
      <c r="U40" s="141"/>
      <c r="V40" s="141"/>
      <c r="W40" s="862"/>
      <c r="X40" s="830"/>
      <c r="Y40" s="647"/>
      <c r="Z40" s="762"/>
      <c r="AA40" s="759"/>
      <c r="AB40" s="215" t="s">
        <v>862</v>
      </c>
      <c r="AC40" s="223" t="s">
        <v>592</v>
      </c>
      <c r="AD40" s="88">
        <v>30</v>
      </c>
      <c r="AE40" s="216">
        <v>0.1</v>
      </c>
      <c r="AF40" s="88" t="s">
        <v>369</v>
      </c>
      <c r="AG40" s="88" t="s">
        <v>831</v>
      </c>
      <c r="AH40" s="88">
        <v>180</v>
      </c>
      <c r="AI40" s="226">
        <v>30</v>
      </c>
      <c r="AJ40" s="217"/>
      <c r="AK40" s="218" t="s">
        <v>118</v>
      </c>
      <c r="AL40" s="218" t="s">
        <v>119</v>
      </c>
      <c r="AM40" s="218"/>
      <c r="AN40" s="225"/>
      <c r="AO40" s="215"/>
      <c r="AP40" s="215"/>
      <c r="AQ40" s="218"/>
      <c r="AR40" s="215" t="s">
        <v>43</v>
      </c>
      <c r="AS40" s="217" t="s">
        <v>121</v>
      </c>
      <c r="AT40" s="218"/>
      <c r="AU40" s="218"/>
      <c r="AV40" s="218" t="s">
        <v>369</v>
      </c>
      <c r="AW40" s="218"/>
      <c r="AX40" s="218"/>
      <c r="AY40" s="218"/>
      <c r="AZ40" s="222"/>
    </row>
    <row r="41" spans="1:52" s="43" customFormat="1" ht="132.75" customHeight="1" x14ac:dyDescent="0.4">
      <c r="A41" s="178"/>
      <c r="B41" s="778"/>
      <c r="C41" s="778"/>
      <c r="D41" s="526"/>
      <c r="E41" s="526"/>
      <c r="F41" s="526"/>
      <c r="G41" s="526"/>
      <c r="H41" s="102"/>
      <c r="I41" s="102"/>
      <c r="J41" s="130"/>
      <c r="K41" s="530"/>
      <c r="L41" s="507"/>
      <c r="M41" s="507"/>
      <c r="N41" s="530"/>
      <c r="O41" s="141"/>
      <c r="P41" s="141"/>
      <c r="Q41" s="141"/>
      <c r="R41" s="761"/>
      <c r="S41" s="761"/>
      <c r="T41" s="758"/>
      <c r="U41" s="141"/>
      <c r="V41" s="141"/>
      <c r="W41" s="862"/>
      <c r="X41" s="830"/>
      <c r="Y41" s="647"/>
      <c r="Z41" s="762"/>
      <c r="AA41" s="759"/>
      <c r="AB41" s="215" t="s">
        <v>128</v>
      </c>
      <c r="AC41" s="145" t="s">
        <v>593</v>
      </c>
      <c r="AD41" s="227">
        <v>1</v>
      </c>
      <c r="AE41" s="227">
        <v>0.15</v>
      </c>
      <c r="AF41" s="218" t="s">
        <v>369</v>
      </c>
      <c r="AG41" s="218" t="s">
        <v>831</v>
      </c>
      <c r="AH41" s="218">
        <v>180</v>
      </c>
      <c r="AI41" s="218">
        <v>1</v>
      </c>
      <c r="AJ41" s="215"/>
      <c r="AK41" s="218" t="s">
        <v>118</v>
      </c>
      <c r="AL41" s="218" t="s">
        <v>119</v>
      </c>
      <c r="AM41" s="218"/>
      <c r="AN41" s="225"/>
      <c r="AO41" s="215"/>
      <c r="AP41" s="215"/>
      <c r="AQ41" s="218"/>
      <c r="AR41" s="215" t="s">
        <v>81</v>
      </c>
      <c r="AS41" s="217"/>
      <c r="AT41" s="218"/>
      <c r="AU41" s="218"/>
      <c r="AV41" s="218" t="s">
        <v>369</v>
      </c>
      <c r="AW41" s="218"/>
      <c r="AX41" s="218"/>
      <c r="AY41" s="218"/>
      <c r="AZ41" s="222"/>
    </row>
    <row r="42" spans="1:52" s="43" customFormat="1" ht="69" customHeight="1" x14ac:dyDescent="0.4">
      <c r="A42" s="178"/>
      <c r="B42" s="778"/>
      <c r="C42" s="778"/>
      <c r="D42" s="526"/>
      <c r="E42" s="526"/>
      <c r="F42" s="526"/>
      <c r="G42" s="526"/>
      <c r="H42" s="102"/>
      <c r="I42" s="102"/>
      <c r="J42" s="130"/>
      <c r="K42" s="530"/>
      <c r="L42" s="507"/>
      <c r="M42" s="507"/>
      <c r="N42" s="530"/>
      <c r="O42" s="141"/>
      <c r="P42" s="141"/>
      <c r="Q42" s="141"/>
      <c r="R42" s="761"/>
      <c r="S42" s="761"/>
      <c r="T42" s="758"/>
      <c r="U42" s="141"/>
      <c r="V42" s="141"/>
      <c r="W42" s="862"/>
      <c r="X42" s="830"/>
      <c r="Y42" s="647"/>
      <c r="Z42" s="762"/>
      <c r="AA42" s="759"/>
      <c r="AB42" s="228" t="s">
        <v>865</v>
      </c>
      <c r="AC42" s="145" t="s">
        <v>594</v>
      </c>
      <c r="AD42" s="218">
        <v>60</v>
      </c>
      <c r="AE42" s="227">
        <v>0.15</v>
      </c>
      <c r="AF42" s="218" t="s">
        <v>369</v>
      </c>
      <c r="AG42" s="218" t="s">
        <v>831</v>
      </c>
      <c r="AH42" s="218">
        <v>180</v>
      </c>
      <c r="AI42" s="218">
        <v>60</v>
      </c>
      <c r="AJ42" s="215"/>
      <c r="AK42" s="218" t="s">
        <v>118</v>
      </c>
      <c r="AL42" s="218" t="s">
        <v>119</v>
      </c>
      <c r="AM42" s="218"/>
      <c r="AN42" s="225"/>
      <c r="AO42" s="215"/>
      <c r="AP42" s="215"/>
      <c r="AQ42" s="218"/>
      <c r="AR42" s="215" t="s">
        <v>43</v>
      </c>
      <c r="AS42" s="217" t="s">
        <v>121</v>
      </c>
      <c r="AT42" s="218"/>
      <c r="AU42" s="218"/>
      <c r="AV42" s="218" t="s">
        <v>369</v>
      </c>
      <c r="AW42" s="218"/>
      <c r="AX42" s="218"/>
      <c r="AY42" s="218"/>
      <c r="AZ42" s="222"/>
    </row>
    <row r="43" spans="1:52" s="43" customFormat="1" ht="48.75" customHeight="1" x14ac:dyDescent="0.4">
      <c r="A43" s="178"/>
      <c r="B43" s="778"/>
      <c r="C43" s="778"/>
      <c r="D43" s="526"/>
      <c r="E43" s="526"/>
      <c r="F43" s="526"/>
      <c r="G43" s="526"/>
      <c r="H43" s="102"/>
      <c r="I43" s="102"/>
      <c r="J43" s="130"/>
      <c r="K43" s="530"/>
      <c r="L43" s="507"/>
      <c r="M43" s="507"/>
      <c r="N43" s="530"/>
      <c r="O43" s="141"/>
      <c r="P43" s="141"/>
      <c r="Q43" s="141"/>
      <c r="R43" s="761"/>
      <c r="S43" s="761"/>
      <c r="T43" s="758"/>
      <c r="U43" s="141"/>
      <c r="V43" s="141"/>
      <c r="W43" s="863"/>
      <c r="X43" s="831"/>
      <c r="Y43" s="647"/>
      <c r="Z43" s="762"/>
      <c r="AA43" s="759"/>
      <c r="AB43" s="215" t="s">
        <v>863</v>
      </c>
      <c r="AC43" s="145" t="s">
        <v>595</v>
      </c>
      <c r="AD43" s="218">
        <v>15</v>
      </c>
      <c r="AE43" s="227">
        <v>0.13</v>
      </c>
      <c r="AF43" s="218" t="s">
        <v>369</v>
      </c>
      <c r="AG43" s="218" t="s">
        <v>831</v>
      </c>
      <c r="AH43" s="218">
        <v>180</v>
      </c>
      <c r="AI43" s="218">
        <v>15</v>
      </c>
      <c r="AJ43" s="215"/>
      <c r="AK43" s="218" t="s">
        <v>118</v>
      </c>
      <c r="AL43" s="218" t="s">
        <v>119</v>
      </c>
      <c r="AM43" s="218"/>
      <c r="AN43" s="225"/>
      <c r="AO43" s="215"/>
      <c r="AP43" s="215"/>
      <c r="AQ43" s="218"/>
      <c r="AR43" s="215" t="s">
        <v>43</v>
      </c>
      <c r="AS43" s="217" t="s">
        <v>121</v>
      </c>
      <c r="AT43" s="218"/>
      <c r="AU43" s="218"/>
      <c r="AV43" s="218" t="s">
        <v>369</v>
      </c>
      <c r="AW43" s="218"/>
      <c r="AX43" s="218"/>
      <c r="AY43" s="218"/>
      <c r="AZ43" s="229"/>
    </row>
    <row r="44" spans="1:52" s="43" customFormat="1" ht="59.4" customHeight="1" x14ac:dyDescent="0.4">
      <c r="A44" s="178"/>
      <c r="B44" s="778"/>
      <c r="C44" s="778"/>
      <c r="D44" s="526"/>
      <c r="E44" s="526"/>
      <c r="F44" s="526"/>
      <c r="G44" s="526"/>
      <c r="H44" s="102"/>
      <c r="I44" s="102"/>
      <c r="J44" s="130"/>
      <c r="K44" s="531" t="s">
        <v>130</v>
      </c>
      <c r="L44" s="741" t="s">
        <v>129</v>
      </c>
      <c r="M44" s="742">
        <v>1</v>
      </c>
      <c r="N44" s="531" t="s">
        <v>130</v>
      </c>
      <c r="O44" s="743"/>
      <c r="P44" s="122" t="s">
        <v>33</v>
      </c>
      <c r="Q44" s="103" t="s">
        <v>131</v>
      </c>
      <c r="R44" s="745">
        <v>0.75</v>
      </c>
      <c r="S44" s="745">
        <v>0.25</v>
      </c>
      <c r="T44" s="734"/>
      <c r="U44" s="103" t="s">
        <v>1019</v>
      </c>
      <c r="V44" s="103" t="s">
        <v>1020</v>
      </c>
      <c r="W44" s="864"/>
      <c r="X44" s="832" t="s">
        <v>133</v>
      </c>
      <c r="Y44" s="575" t="s">
        <v>132</v>
      </c>
      <c r="Z44" s="736">
        <v>2021130010150</v>
      </c>
      <c r="AA44" s="521" t="s">
        <v>133</v>
      </c>
      <c r="AB44" s="167" t="s">
        <v>134</v>
      </c>
      <c r="AC44" s="230" t="s">
        <v>609</v>
      </c>
      <c r="AD44" s="171">
        <v>8</v>
      </c>
      <c r="AE44" s="182">
        <v>0.25</v>
      </c>
      <c r="AF44" s="171" t="s">
        <v>369</v>
      </c>
      <c r="AG44" s="171" t="s">
        <v>831</v>
      </c>
      <c r="AH44" s="171">
        <v>180</v>
      </c>
      <c r="AI44" s="171">
        <v>8</v>
      </c>
      <c r="AJ44" s="167"/>
      <c r="AK44" s="51" t="s">
        <v>135</v>
      </c>
      <c r="AL44" s="51" t="s">
        <v>136</v>
      </c>
      <c r="AM44" s="231" t="s">
        <v>39</v>
      </c>
      <c r="AN44" s="179">
        <v>150000000</v>
      </c>
      <c r="AO44" s="51" t="s">
        <v>40</v>
      </c>
      <c r="AP44" s="167" t="s">
        <v>137</v>
      </c>
      <c r="AQ44" s="231" t="s">
        <v>138</v>
      </c>
      <c r="AR44" s="167" t="s">
        <v>43</v>
      </c>
      <c r="AS44" s="180" t="s">
        <v>121</v>
      </c>
      <c r="AT44" s="231"/>
      <c r="AU44" s="231" t="s">
        <v>39</v>
      </c>
      <c r="AV44" s="231" t="s">
        <v>369</v>
      </c>
      <c r="AW44" s="232"/>
      <c r="AX44" s="233"/>
      <c r="AY44" s="233"/>
      <c r="AZ44" s="233"/>
    </row>
    <row r="45" spans="1:52" s="43" customFormat="1" ht="54" customHeight="1" x14ac:dyDescent="0.4">
      <c r="A45" s="178"/>
      <c r="B45" s="778"/>
      <c r="C45" s="778"/>
      <c r="D45" s="526"/>
      <c r="E45" s="526"/>
      <c r="F45" s="526"/>
      <c r="G45" s="526"/>
      <c r="H45" s="102"/>
      <c r="I45" s="102"/>
      <c r="J45" s="130"/>
      <c r="K45" s="531"/>
      <c r="L45" s="741"/>
      <c r="M45" s="742"/>
      <c r="N45" s="531"/>
      <c r="O45" s="744"/>
      <c r="P45" s="123"/>
      <c r="Q45" s="104"/>
      <c r="R45" s="746"/>
      <c r="S45" s="746"/>
      <c r="T45" s="735"/>
      <c r="U45" s="104"/>
      <c r="V45" s="104"/>
      <c r="W45" s="865"/>
      <c r="X45" s="833"/>
      <c r="Y45" s="576"/>
      <c r="Z45" s="737"/>
      <c r="AA45" s="522"/>
      <c r="AB45" s="167" t="s">
        <v>139</v>
      </c>
      <c r="AC45" s="234" t="s">
        <v>610</v>
      </c>
      <c r="AD45" s="171">
        <v>40</v>
      </c>
      <c r="AE45" s="182">
        <v>0.25</v>
      </c>
      <c r="AF45" s="171" t="s">
        <v>369</v>
      </c>
      <c r="AG45" s="171" t="s">
        <v>831</v>
      </c>
      <c r="AH45" s="171">
        <v>180</v>
      </c>
      <c r="AI45" s="171">
        <v>40</v>
      </c>
      <c r="AJ45" s="167"/>
      <c r="AK45" s="51" t="s">
        <v>135</v>
      </c>
      <c r="AL45" s="51" t="s">
        <v>136</v>
      </c>
      <c r="AM45" s="231"/>
      <c r="AN45" s="235"/>
      <c r="AO45" s="167"/>
      <c r="AP45" s="167"/>
      <c r="AQ45" s="231"/>
      <c r="AR45" s="167" t="s">
        <v>43</v>
      </c>
      <c r="AS45" s="180" t="s">
        <v>121</v>
      </c>
      <c r="AT45" s="231"/>
      <c r="AU45" s="231"/>
      <c r="AV45" s="231" t="s">
        <v>369</v>
      </c>
      <c r="AW45" s="232"/>
      <c r="AX45" s="231"/>
      <c r="AY45" s="231"/>
      <c r="AZ45" s="231"/>
    </row>
    <row r="46" spans="1:52" s="43" customFormat="1" ht="75.75" customHeight="1" x14ac:dyDescent="0.4">
      <c r="A46" s="178"/>
      <c r="B46" s="778"/>
      <c r="C46" s="778"/>
      <c r="D46" s="526"/>
      <c r="E46" s="526"/>
      <c r="F46" s="526"/>
      <c r="G46" s="526"/>
      <c r="H46" s="102"/>
      <c r="I46" s="102"/>
      <c r="J46" s="130"/>
      <c r="K46" s="531"/>
      <c r="L46" s="741"/>
      <c r="M46" s="742"/>
      <c r="N46" s="531"/>
      <c r="O46" s="744"/>
      <c r="P46" s="123"/>
      <c r="Q46" s="104"/>
      <c r="R46" s="746"/>
      <c r="S46" s="746"/>
      <c r="T46" s="735"/>
      <c r="U46" s="104"/>
      <c r="V46" s="104"/>
      <c r="W46" s="865"/>
      <c r="X46" s="833"/>
      <c r="Y46" s="576"/>
      <c r="Z46" s="737"/>
      <c r="AA46" s="522"/>
      <c r="AB46" s="167" t="s">
        <v>140</v>
      </c>
      <c r="AC46" s="234" t="s">
        <v>611</v>
      </c>
      <c r="AD46" s="171">
        <v>40</v>
      </c>
      <c r="AE46" s="182">
        <v>0.25</v>
      </c>
      <c r="AF46" s="171" t="s">
        <v>369</v>
      </c>
      <c r="AG46" s="171" t="s">
        <v>831</v>
      </c>
      <c r="AH46" s="171">
        <v>180</v>
      </c>
      <c r="AI46" s="171">
        <v>40</v>
      </c>
      <c r="AJ46" s="167"/>
      <c r="AK46" s="51" t="s">
        <v>135</v>
      </c>
      <c r="AL46" s="51" t="s">
        <v>136</v>
      </c>
      <c r="AM46" s="231"/>
      <c r="AN46" s="235"/>
      <c r="AO46" s="167"/>
      <c r="AP46" s="167"/>
      <c r="AQ46" s="231"/>
      <c r="AR46" s="167" t="s">
        <v>43</v>
      </c>
      <c r="AS46" s="180" t="s">
        <v>121</v>
      </c>
      <c r="AT46" s="231"/>
      <c r="AU46" s="231"/>
      <c r="AV46" s="231" t="s">
        <v>369</v>
      </c>
      <c r="AW46" s="232"/>
      <c r="AX46" s="231"/>
      <c r="AY46" s="231"/>
      <c r="AZ46" s="231"/>
    </row>
    <row r="47" spans="1:52" s="43" customFormat="1" ht="93.75" customHeight="1" x14ac:dyDescent="0.4">
      <c r="A47" s="178"/>
      <c r="B47" s="778"/>
      <c r="C47" s="778"/>
      <c r="D47" s="526"/>
      <c r="E47" s="526"/>
      <c r="F47" s="526"/>
      <c r="G47" s="526"/>
      <c r="H47" s="102"/>
      <c r="I47" s="102"/>
      <c r="J47" s="130"/>
      <c r="K47" s="531"/>
      <c r="L47" s="741"/>
      <c r="M47" s="742"/>
      <c r="N47" s="531"/>
      <c r="O47" s="744"/>
      <c r="P47" s="123"/>
      <c r="Q47" s="104"/>
      <c r="R47" s="746"/>
      <c r="S47" s="746"/>
      <c r="T47" s="735"/>
      <c r="U47" s="104"/>
      <c r="V47" s="104"/>
      <c r="W47" s="865"/>
      <c r="X47" s="833"/>
      <c r="Y47" s="576"/>
      <c r="Z47" s="737"/>
      <c r="AA47" s="522"/>
      <c r="AB47" s="167" t="s">
        <v>867</v>
      </c>
      <c r="AC47" s="234" t="s">
        <v>612</v>
      </c>
      <c r="AD47" s="171">
        <v>100</v>
      </c>
      <c r="AE47" s="182">
        <v>0.25</v>
      </c>
      <c r="AF47" s="171" t="s">
        <v>369</v>
      </c>
      <c r="AG47" s="171" t="s">
        <v>831</v>
      </c>
      <c r="AH47" s="171">
        <v>180</v>
      </c>
      <c r="AI47" s="171">
        <v>100</v>
      </c>
      <c r="AJ47" s="167"/>
      <c r="AK47" s="51" t="s">
        <v>135</v>
      </c>
      <c r="AL47" s="51" t="s">
        <v>136</v>
      </c>
      <c r="AM47" s="231"/>
      <c r="AN47" s="235"/>
      <c r="AO47" s="167"/>
      <c r="AP47" s="167"/>
      <c r="AQ47" s="231"/>
      <c r="AR47" s="167" t="s">
        <v>43</v>
      </c>
      <c r="AS47" s="180" t="s">
        <v>121</v>
      </c>
      <c r="AT47" s="231"/>
      <c r="AU47" s="231"/>
      <c r="AV47" s="231" t="s">
        <v>369</v>
      </c>
      <c r="AW47" s="232"/>
      <c r="AX47" s="231"/>
      <c r="AY47" s="231"/>
      <c r="AZ47" s="231"/>
    </row>
    <row r="48" spans="1:52" s="43" customFormat="1" ht="170.4" customHeight="1" x14ac:dyDescent="0.4">
      <c r="A48" s="178"/>
      <c r="B48" s="778"/>
      <c r="C48" s="778"/>
      <c r="D48" s="526"/>
      <c r="E48" s="526"/>
      <c r="F48" s="526"/>
      <c r="G48" s="526"/>
      <c r="H48" s="102"/>
      <c r="I48" s="102"/>
      <c r="J48" s="130"/>
      <c r="K48" s="485" t="s">
        <v>142</v>
      </c>
      <c r="L48" s="492" t="s">
        <v>141</v>
      </c>
      <c r="M48" s="492">
        <v>500</v>
      </c>
      <c r="N48" s="485" t="s">
        <v>142</v>
      </c>
      <c r="O48" s="492"/>
      <c r="P48" s="105" t="s">
        <v>33</v>
      </c>
      <c r="Q48" s="105" t="s">
        <v>143</v>
      </c>
      <c r="R48" s="492">
        <v>2000</v>
      </c>
      <c r="S48" s="492">
        <v>500</v>
      </c>
      <c r="T48" s="730"/>
      <c r="U48" s="147" t="s">
        <v>1019</v>
      </c>
      <c r="V48" s="147" t="s">
        <v>1021</v>
      </c>
      <c r="W48" s="866" t="s">
        <v>1016</v>
      </c>
      <c r="X48" s="834" t="s">
        <v>145</v>
      </c>
      <c r="Y48" s="600" t="s">
        <v>144</v>
      </c>
      <c r="Z48" s="602">
        <v>2020130010157</v>
      </c>
      <c r="AA48" s="492" t="s">
        <v>145</v>
      </c>
      <c r="AB48" s="37" t="s">
        <v>146</v>
      </c>
      <c r="AC48" s="115" t="s">
        <v>620</v>
      </c>
      <c r="AD48" s="115">
        <v>500</v>
      </c>
      <c r="AE48" s="236">
        <v>0.6</v>
      </c>
      <c r="AF48" s="115" t="s">
        <v>369</v>
      </c>
      <c r="AG48" s="115" t="s">
        <v>831</v>
      </c>
      <c r="AH48" s="115">
        <v>180</v>
      </c>
      <c r="AI48" s="115">
        <v>500</v>
      </c>
      <c r="AJ48" s="115"/>
      <c r="AK48" s="115" t="s">
        <v>148</v>
      </c>
      <c r="AL48" s="237" t="s">
        <v>149</v>
      </c>
      <c r="AM48" s="238" t="s">
        <v>150</v>
      </c>
      <c r="AN48" s="239">
        <v>289128617</v>
      </c>
      <c r="AO48" s="239" t="s">
        <v>870</v>
      </c>
      <c r="AP48" s="240" t="s">
        <v>144</v>
      </c>
      <c r="AQ48" s="237" t="s">
        <v>152</v>
      </c>
      <c r="AR48" s="237" t="s">
        <v>43</v>
      </c>
      <c r="AS48" s="238" t="s">
        <v>153</v>
      </c>
      <c r="AT48" s="237"/>
      <c r="AU48" s="240" t="s">
        <v>150</v>
      </c>
      <c r="AV48" s="241" t="s">
        <v>369</v>
      </c>
      <c r="AW48" s="242"/>
      <c r="AX48" s="799" t="s">
        <v>1090</v>
      </c>
      <c r="AY48" s="799" t="s">
        <v>1091</v>
      </c>
      <c r="AZ48" s="799" t="s">
        <v>1092</v>
      </c>
    </row>
    <row r="49" spans="1:52" s="43" customFormat="1" ht="104.25" customHeight="1" x14ac:dyDescent="0.4">
      <c r="A49" s="178"/>
      <c r="B49" s="778"/>
      <c r="C49" s="778"/>
      <c r="D49" s="526"/>
      <c r="E49" s="526"/>
      <c r="F49" s="526"/>
      <c r="G49" s="526"/>
      <c r="H49" s="102"/>
      <c r="I49" s="102"/>
      <c r="J49" s="130"/>
      <c r="K49" s="486"/>
      <c r="L49" s="493"/>
      <c r="M49" s="493"/>
      <c r="N49" s="486"/>
      <c r="O49" s="493"/>
      <c r="P49" s="106"/>
      <c r="Q49" s="106"/>
      <c r="R49" s="493"/>
      <c r="S49" s="493"/>
      <c r="T49" s="730"/>
      <c r="U49" s="147" t="s">
        <v>1019</v>
      </c>
      <c r="V49" s="147" t="s">
        <v>1022</v>
      </c>
      <c r="W49" s="866"/>
      <c r="X49" s="835"/>
      <c r="Y49" s="601"/>
      <c r="Z49" s="603"/>
      <c r="AA49" s="493"/>
      <c r="AB49" s="37" t="s">
        <v>868</v>
      </c>
      <c r="AC49" s="115" t="s">
        <v>621</v>
      </c>
      <c r="AD49" s="115">
        <v>30</v>
      </c>
      <c r="AE49" s="38">
        <v>0.1</v>
      </c>
      <c r="AF49" s="115" t="s">
        <v>369</v>
      </c>
      <c r="AG49" s="115" t="s">
        <v>831</v>
      </c>
      <c r="AH49" s="115">
        <v>180</v>
      </c>
      <c r="AI49" s="115">
        <v>30</v>
      </c>
      <c r="AJ49" s="115"/>
      <c r="AK49" s="115" t="s">
        <v>148</v>
      </c>
      <c r="AL49" s="237" t="s">
        <v>149</v>
      </c>
      <c r="AM49" s="238" t="s">
        <v>155</v>
      </c>
      <c r="AN49" s="239">
        <v>20000000</v>
      </c>
      <c r="AO49" s="239" t="s">
        <v>871</v>
      </c>
      <c r="AP49" s="240" t="s">
        <v>144</v>
      </c>
      <c r="AQ49" s="237" t="s">
        <v>152</v>
      </c>
      <c r="AR49" s="237" t="s">
        <v>43</v>
      </c>
      <c r="AS49" s="238" t="s">
        <v>295</v>
      </c>
      <c r="AT49" s="237"/>
      <c r="AU49" s="240" t="s">
        <v>155</v>
      </c>
      <c r="AV49" s="241" t="s">
        <v>369</v>
      </c>
      <c r="AW49" s="244"/>
      <c r="AX49" s="244"/>
      <c r="AY49" s="244"/>
      <c r="AZ49" s="244"/>
    </row>
    <row r="50" spans="1:52" s="43" customFormat="1" ht="111" customHeight="1" x14ac:dyDescent="0.4">
      <c r="A50" s="178"/>
      <c r="B50" s="778"/>
      <c r="C50" s="778"/>
      <c r="D50" s="526"/>
      <c r="E50" s="526"/>
      <c r="F50" s="526"/>
      <c r="G50" s="526"/>
      <c r="H50" s="102"/>
      <c r="I50" s="102"/>
      <c r="J50" s="130"/>
      <c r="K50" s="486"/>
      <c r="L50" s="493"/>
      <c r="M50" s="493"/>
      <c r="N50" s="486"/>
      <c r="O50" s="493"/>
      <c r="P50" s="106"/>
      <c r="Q50" s="106"/>
      <c r="R50" s="493"/>
      <c r="S50" s="493"/>
      <c r="T50" s="730"/>
      <c r="U50" s="147" t="s">
        <v>1023</v>
      </c>
      <c r="V50" s="147" t="s">
        <v>1025</v>
      </c>
      <c r="W50" s="866"/>
      <c r="X50" s="835"/>
      <c r="Y50" s="601"/>
      <c r="Z50" s="603"/>
      <c r="AA50" s="493"/>
      <c r="AB50" s="37" t="s">
        <v>869</v>
      </c>
      <c r="AC50" s="115" t="s">
        <v>622</v>
      </c>
      <c r="AD50" s="115">
        <v>10</v>
      </c>
      <c r="AE50" s="38">
        <v>0.1</v>
      </c>
      <c r="AF50" s="115" t="s">
        <v>369</v>
      </c>
      <c r="AG50" s="115" t="s">
        <v>831</v>
      </c>
      <c r="AH50" s="115">
        <v>180</v>
      </c>
      <c r="AI50" s="115">
        <v>10</v>
      </c>
      <c r="AJ50" s="115"/>
      <c r="AK50" s="115" t="s">
        <v>148</v>
      </c>
      <c r="AL50" s="237" t="s">
        <v>149</v>
      </c>
      <c r="AM50" s="238"/>
      <c r="AN50" s="239"/>
      <c r="AO50" s="238"/>
      <c r="AP50" s="240" t="s">
        <v>144</v>
      </c>
      <c r="AQ50" s="237" t="s">
        <v>152</v>
      </c>
      <c r="AR50" s="243" t="s">
        <v>81</v>
      </c>
      <c r="AS50" s="238"/>
      <c r="AT50" s="237"/>
      <c r="AU50" s="240"/>
      <c r="AV50" s="241" t="s">
        <v>369</v>
      </c>
      <c r="AW50" s="244"/>
      <c r="AX50" s="244"/>
      <c r="AY50" s="244"/>
      <c r="AZ50" s="244"/>
    </row>
    <row r="51" spans="1:52" s="43" customFormat="1" ht="124.5" customHeight="1" x14ac:dyDescent="0.4">
      <c r="A51" s="178"/>
      <c r="B51" s="778"/>
      <c r="C51" s="778"/>
      <c r="D51" s="526"/>
      <c r="E51" s="526"/>
      <c r="F51" s="526"/>
      <c r="G51" s="526"/>
      <c r="H51" s="102"/>
      <c r="I51" s="102"/>
      <c r="J51" s="130"/>
      <c r="K51" s="486"/>
      <c r="L51" s="599"/>
      <c r="M51" s="493"/>
      <c r="N51" s="486"/>
      <c r="O51" s="599"/>
      <c r="P51" s="107"/>
      <c r="Q51" s="106"/>
      <c r="R51" s="493"/>
      <c r="S51" s="493"/>
      <c r="T51" s="730"/>
      <c r="U51" s="147"/>
      <c r="V51" s="147"/>
      <c r="W51" s="866"/>
      <c r="X51" s="835"/>
      <c r="Y51" s="601"/>
      <c r="Z51" s="603"/>
      <c r="AA51" s="493"/>
      <c r="AB51" s="245" t="s">
        <v>157</v>
      </c>
      <c r="AC51" s="105" t="s">
        <v>158</v>
      </c>
      <c r="AD51" s="115">
        <v>1</v>
      </c>
      <c r="AE51" s="38">
        <v>0.2</v>
      </c>
      <c r="AF51" s="115" t="s">
        <v>369</v>
      </c>
      <c r="AG51" s="115" t="s">
        <v>831</v>
      </c>
      <c r="AH51" s="115">
        <v>180</v>
      </c>
      <c r="AI51" s="115">
        <v>1</v>
      </c>
      <c r="AJ51" s="68"/>
      <c r="AK51" s="115" t="s">
        <v>148</v>
      </c>
      <c r="AL51" s="237" t="s">
        <v>149</v>
      </c>
      <c r="AM51" s="238"/>
      <c r="AN51" s="239"/>
      <c r="AO51" s="238"/>
      <c r="AP51" s="240" t="s">
        <v>144</v>
      </c>
      <c r="AQ51" s="237" t="s">
        <v>152</v>
      </c>
      <c r="AR51" s="243" t="s">
        <v>43</v>
      </c>
      <c r="AS51" s="238" t="s">
        <v>295</v>
      </c>
      <c r="AT51" s="237"/>
      <c r="AU51" s="237"/>
      <c r="AV51" s="237" t="s">
        <v>369</v>
      </c>
      <c r="AW51" s="237"/>
      <c r="AX51" s="237"/>
      <c r="AY51" s="237"/>
      <c r="AZ51" s="242"/>
    </row>
    <row r="52" spans="1:52" s="43" customFormat="1" ht="126" customHeight="1" x14ac:dyDescent="0.4">
      <c r="A52" s="178"/>
      <c r="B52" s="778"/>
      <c r="C52" s="778"/>
      <c r="D52" s="526"/>
      <c r="E52" s="526"/>
      <c r="F52" s="526"/>
      <c r="G52" s="526"/>
      <c r="H52" s="102"/>
      <c r="I52" s="102"/>
      <c r="J52" s="130"/>
      <c r="K52" s="512" t="s">
        <v>160</v>
      </c>
      <c r="L52" s="649" t="s">
        <v>159</v>
      </c>
      <c r="M52" s="648">
        <v>1</v>
      </c>
      <c r="N52" s="512" t="s">
        <v>160</v>
      </c>
      <c r="O52" s="501"/>
      <c r="P52" s="98" t="s">
        <v>33</v>
      </c>
      <c r="Q52" s="98" t="s">
        <v>161</v>
      </c>
      <c r="R52" s="648">
        <v>0.75</v>
      </c>
      <c r="S52" s="648">
        <v>0.25</v>
      </c>
      <c r="T52" s="652"/>
      <c r="U52" s="111" t="s">
        <v>1019</v>
      </c>
      <c r="V52" s="111" t="s">
        <v>1021</v>
      </c>
      <c r="W52" s="867" t="s">
        <v>1016</v>
      </c>
      <c r="X52" s="836" t="s">
        <v>163</v>
      </c>
      <c r="Y52" s="682" t="s">
        <v>162</v>
      </c>
      <c r="Z52" s="726">
        <v>2020130010151</v>
      </c>
      <c r="AA52" s="649" t="s">
        <v>163</v>
      </c>
      <c r="AB52" s="111" t="s">
        <v>164</v>
      </c>
      <c r="AC52" s="79" t="s">
        <v>165</v>
      </c>
      <c r="AD52" s="60">
        <v>164</v>
      </c>
      <c r="AE52" s="112">
        <v>0.2</v>
      </c>
      <c r="AF52" s="111" t="s">
        <v>369</v>
      </c>
      <c r="AG52" s="111" t="s">
        <v>831</v>
      </c>
      <c r="AH52" s="111">
        <v>180</v>
      </c>
      <c r="AI52" s="60">
        <v>164</v>
      </c>
      <c r="AJ52" s="246"/>
      <c r="AK52" s="111" t="s">
        <v>166</v>
      </c>
      <c r="AL52" s="111" t="s">
        <v>167</v>
      </c>
      <c r="AM52" s="45" t="s">
        <v>150</v>
      </c>
      <c r="AN52" s="247">
        <v>1556957189</v>
      </c>
      <c r="AO52" s="45" t="s">
        <v>151</v>
      </c>
      <c r="AP52" s="82" t="s">
        <v>162</v>
      </c>
      <c r="AQ52" s="82" t="s">
        <v>168</v>
      </c>
      <c r="AR52" s="82" t="s">
        <v>43</v>
      </c>
      <c r="AS52" s="45" t="s">
        <v>121</v>
      </c>
      <c r="AT52" s="82"/>
      <c r="AU52" s="206" t="s">
        <v>150</v>
      </c>
      <c r="AV52" s="248" t="s">
        <v>369</v>
      </c>
      <c r="AW52" s="249"/>
      <c r="AX52" s="798" t="s">
        <v>1087</v>
      </c>
      <c r="AY52" s="798" t="s">
        <v>1088</v>
      </c>
      <c r="AZ52" s="798" t="s">
        <v>1089</v>
      </c>
    </row>
    <row r="53" spans="1:52" s="43" customFormat="1" ht="115.5" customHeight="1" x14ac:dyDescent="0.4">
      <c r="A53" s="178"/>
      <c r="B53" s="778"/>
      <c r="C53" s="778"/>
      <c r="D53" s="526"/>
      <c r="E53" s="526"/>
      <c r="F53" s="526"/>
      <c r="G53" s="526"/>
      <c r="H53" s="102"/>
      <c r="I53" s="102"/>
      <c r="J53" s="130"/>
      <c r="K53" s="514"/>
      <c r="L53" s="649"/>
      <c r="M53" s="648"/>
      <c r="N53" s="514"/>
      <c r="O53" s="503"/>
      <c r="P53" s="100"/>
      <c r="Q53" s="100"/>
      <c r="R53" s="648"/>
      <c r="S53" s="648"/>
      <c r="T53" s="652"/>
      <c r="U53" s="111" t="s">
        <v>1019</v>
      </c>
      <c r="V53" s="111" t="s">
        <v>1022</v>
      </c>
      <c r="W53" s="868"/>
      <c r="X53" s="836"/>
      <c r="Y53" s="682"/>
      <c r="Z53" s="726"/>
      <c r="AA53" s="649"/>
      <c r="AB53" s="100" t="s">
        <v>872</v>
      </c>
      <c r="AC53" s="250" t="s">
        <v>170</v>
      </c>
      <c r="AD53" s="112">
        <v>1</v>
      </c>
      <c r="AE53" s="112">
        <v>0.17</v>
      </c>
      <c r="AF53" s="111" t="s">
        <v>369</v>
      </c>
      <c r="AG53" s="111" t="s">
        <v>831</v>
      </c>
      <c r="AH53" s="82">
        <v>180</v>
      </c>
      <c r="AI53" s="112">
        <v>1</v>
      </c>
      <c r="AJ53" s="82"/>
      <c r="AK53" s="111" t="s">
        <v>166</v>
      </c>
      <c r="AL53" s="111" t="s">
        <v>167</v>
      </c>
      <c r="AM53" s="111"/>
      <c r="AN53" s="247"/>
      <c r="AO53" s="206"/>
      <c r="AP53" s="206"/>
      <c r="AQ53" s="82"/>
      <c r="AR53" s="82" t="s">
        <v>43</v>
      </c>
      <c r="AS53" s="45" t="s">
        <v>121</v>
      </c>
      <c r="AT53" s="82"/>
      <c r="AU53" s="82"/>
      <c r="AV53" s="248" t="s">
        <v>369</v>
      </c>
      <c r="AW53" s="82"/>
      <c r="AX53" s="82"/>
      <c r="AY53" s="82"/>
      <c r="AZ53" s="82"/>
    </row>
    <row r="54" spans="1:52" s="43" customFormat="1" ht="115.5" customHeight="1" x14ac:dyDescent="0.4">
      <c r="A54" s="178"/>
      <c r="B54" s="778"/>
      <c r="C54" s="778"/>
      <c r="D54" s="526"/>
      <c r="E54" s="526"/>
      <c r="F54" s="526"/>
      <c r="G54" s="526"/>
      <c r="H54" s="102"/>
      <c r="I54" s="102"/>
      <c r="J54" s="130"/>
      <c r="K54" s="139"/>
      <c r="L54" s="111"/>
      <c r="M54" s="112"/>
      <c r="N54" s="139"/>
      <c r="O54" s="100"/>
      <c r="P54" s="100"/>
      <c r="Q54" s="100"/>
      <c r="R54" s="112"/>
      <c r="S54" s="112"/>
      <c r="T54" s="251"/>
      <c r="U54" s="111" t="s">
        <v>1023</v>
      </c>
      <c r="V54" s="111" t="s">
        <v>1025</v>
      </c>
      <c r="W54" s="868"/>
      <c r="X54" s="836"/>
      <c r="Y54" s="682"/>
      <c r="Z54" s="726"/>
      <c r="AA54" s="649"/>
      <c r="AB54" s="100" t="s">
        <v>873</v>
      </c>
      <c r="AC54" s="250" t="s">
        <v>170</v>
      </c>
      <c r="AD54" s="112">
        <v>1</v>
      </c>
      <c r="AE54" s="112">
        <v>0.15</v>
      </c>
      <c r="AF54" s="111" t="s">
        <v>369</v>
      </c>
      <c r="AG54" s="111" t="s">
        <v>831</v>
      </c>
      <c r="AH54" s="82">
        <v>180</v>
      </c>
      <c r="AI54" s="112">
        <v>1</v>
      </c>
      <c r="AJ54" s="82">
        <f>80/5</f>
        <v>16</v>
      </c>
      <c r="AK54" s="111"/>
      <c r="AL54" s="111"/>
      <c r="AM54" s="111"/>
      <c r="AN54" s="247"/>
      <c r="AO54" s="206"/>
      <c r="AP54" s="206"/>
      <c r="AQ54" s="82"/>
      <c r="AR54" s="82"/>
      <c r="AS54" s="45" t="s">
        <v>121</v>
      </c>
      <c r="AT54" s="82"/>
      <c r="AU54" s="82"/>
      <c r="AV54" s="248" t="s">
        <v>369</v>
      </c>
      <c r="AW54" s="82"/>
      <c r="AX54" s="82"/>
      <c r="AY54" s="82"/>
      <c r="AZ54" s="82"/>
    </row>
    <row r="55" spans="1:52" s="43" customFormat="1" ht="115.5" customHeight="1" x14ac:dyDescent="0.4">
      <c r="A55" s="178"/>
      <c r="B55" s="778"/>
      <c r="C55" s="778"/>
      <c r="D55" s="526"/>
      <c r="E55" s="526"/>
      <c r="F55" s="526"/>
      <c r="G55" s="526"/>
      <c r="H55" s="102"/>
      <c r="I55" s="102"/>
      <c r="J55" s="130"/>
      <c r="K55" s="139"/>
      <c r="L55" s="111"/>
      <c r="M55" s="112"/>
      <c r="N55" s="139"/>
      <c r="O55" s="100"/>
      <c r="P55" s="100"/>
      <c r="Q55" s="100"/>
      <c r="R55" s="112"/>
      <c r="S55" s="112"/>
      <c r="T55" s="251"/>
      <c r="U55" s="100"/>
      <c r="V55" s="100"/>
      <c r="W55" s="868"/>
      <c r="X55" s="836"/>
      <c r="Y55" s="682"/>
      <c r="Z55" s="726"/>
      <c r="AA55" s="649"/>
      <c r="AB55" s="100" t="s">
        <v>874</v>
      </c>
      <c r="AC55" s="250" t="s">
        <v>165</v>
      </c>
      <c r="AD55" s="112">
        <v>1</v>
      </c>
      <c r="AE55" s="112">
        <v>0.15</v>
      </c>
      <c r="AF55" s="111" t="s">
        <v>369</v>
      </c>
      <c r="AG55" s="111" t="s">
        <v>831</v>
      </c>
      <c r="AH55" s="82">
        <v>180</v>
      </c>
      <c r="AI55" s="112">
        <v>1</v>
      </c>
      <c r="AJ55" s="82"/>
      <c r="AK55" s="111"/>
      <c r="AL55" s="111"/>
      <c r="AM55" s="111"/>
      <c r="AN55" s="247"/>
      <c r="AO55" s="206"/>
      <c r="AP55" s="206"/>
      <c r="AQ55" s="82"/>
      <c r="AR55" s="82"/>
      <c r="AS55" s="45" t="s">
        <v>121</v>
      </c>
      <c r="AT55" s="82"/>
      <c r="AU55" s="82"/>
      <c r="AV55" s="248" t="s">
        <v>369</v>
      </c>
      <c r="AW55" s="82"/>
      <c r="AX55" s="82"/>
      <c r="AY55" s="82"/>
      <c r="AZ55" s="82"/>
    </row>
    <row r="56" spans="1:52" s="43" customFormat="1" ht="115.5" customHeight="1" x14ac:dyDescent="0.4">
      <c r="A56" s="178"/>
      <c r="B56" s="778"/>
      <c r="C56" s="778"/>
      <c r="D56" s="526"/>
      <c r="E56" s="526"/>
      <c r="F56" s="526"/>
      <c r="G56" s="526"/>
      <c r="H56" s="102"/>
      <c r="I56" s="102"/>
      <c r="J56" s="130"/>
      <c r="K56" s="139"/>
      <c r="L56" s="111"/>
      <c r="M56" s="112"/>
      <c r="N56" s="139"/>
      <c r="O56" s="100"/>
      <c r="P56" s="100"/>
      <c r="Q56" s="100"/>
      <c r="R56" s="112"/>
      <c r="S56" s="112"/>
      <c r="T56" s="251"/>
      <c r="U56" s="100"/>
      <c r="V56" s="100"/>
      <c r="W56" s="868"/>
      <c r="X56" s="836"/>
      <c r="Y56" s="682"/>
      <c r="Z56" s="726"/>
      <c r="AA56" s="649"/>
      <c r="AB56" s="100" t="s">
        <v>875</v>
      </c>
      <c r="AC56" s="250" t="s">
        <v>170</v>
      </c>
      <c r="AD56" s="252">
        <v>52</v>
      </c>
      <c r="AE56" s="112">
        <v>0.17</v>
      </c>
      <c r="AF56" s="111" t="s">
        <v>369</v>
      </c>
      <c r="AG56" s="111" t="s">
        <v>831</v>
      </c>
      <c r="AH56" s="82">
        <v>180</v>
      </c>
      <c r="AI56" s="252">
        <v>52</v>
      </c>
      <c r="AJ56" s="82"/>
      <c r="AK56" s="111"/>
      <c r="AL56" s="111"/>
      <c r="AM56" s="111"/>
      <c r="AN56" s="247"/>
      <c r="AO56" s="206"/>
      <c r="AP56" s="206"/>
      <c r="AQ56" s="82"/>
      <c r="AR56" s="82"/>
      <c r="AS56" s="45" t="s">
        <v>121</v>
      </c>
      <c r="AT56" s="82"/>
      <c r="AU56" s="82"/>
      <c r="AV56" s="248" t="s">
        <v>369</v>
      </c>
      <c r="AW56" s="82"/>
      <c r="AX56" s="82"/>
      <c r="AY56" s="82"/>
      <c r="AZ56" s="82"/>
    </row>
    <row r="57" spans="1:52" s="43" customFormat="1" ht="115.5" customHeight="1" x14ac:dyDescent="0.4">
      <c r="A57" s="178"/>
      <c r="B57" s="778"/>
      <c r="C57" s="778"/>
      <c r="D57" s="526"/>
      <c r="E57" s="526"/>
      <c r="F57" s="526"/>
      <c r="G57" s="526"/>
      <c r="H57" s="102"/>
      <c r="I57" s="102"/>
      <c r="J57" s="130"/>
      <c r="K57" s="139"/>
      <c r="L57" s="111"/>
      <c r="M57" s="112"/>
      <c r="N57" s="139"/>
      <c r="O57" s="100"/>
      <c r="P57" s="100"/>
      <c r="Q57" s="100"/>
      <c r="R57" s="112"/>
      <c r="S57" s="112"/>
      <c r="T57" s="251"/>
      <c r="U57" s="100"/>
      <c r="V57" s="100"/>
      <c r="W57" s="868"/>
      <c r="X57" s="836"/>
      <c r="Y57" s="682"/>
      <c r="Z57" s="726"/>
      <c r="AA57" s="649"/>
      <c r="AB57" s="100" t="s">
        <v>876</v>
      </c>
      <c r="AC57" s="250" t="s">
        <v>170</v>
      </c>
      <c r="AD57" s="252">
        <v>1</v>
      </c>
      <c r="AE57" s="112">
        <v>0.16</v>
      </c>
      <c r="AF57" s="111" t="s">
        <v>369</v>
      </c>
      <c r="AG57" s="111" t="s">
        <v>831</v>
      </c>
      <c r="AH57" s="82">
        <v>180</v>
      </c>
      <c r="AI57" s="252">
        <v>1</v>
      </c>
      <c r="AJ57" s="82"/>
      <c r="AK57" s="111"/>
      <c r="AL57" s="111"/>
      <c r="AM57" s="111"/>
      <c r="AN57" s="247"/>
      <c r="AO57" s="206"/>
      <c r="AP57" s="206"/>
      <c r="AQ57" s="82"/>
      <c r="AR57" s="82"/>
      <c r="AS57" s="45" t="s">
        <v>1122</v>
      </c>
      <c r="AT57" s="82"/>
      <c r="AU57" s="82"/>
      <c r="AV57" s="248" t="s">
        <v>369</v>
      </c>
      <c r="AW57" s="82"/>
      <c r="AX57" s="82"/>
      <c r="AY57" s="82"/>
      <c r="AZ57" s="82"/>
    </row>
    <row r="58" spans="1:52" s="265" customFormat="1" ht="125.4" customHeight="1" x14ac:dyDescent="0.4">
      <c r="A58" s="178"/>
      <c r="B58" s="778"/>
      <c r="C58" s="778"/>
      <c r="D58" s="526"/>
      <c r="E58" s="526"/>
      <c r="F58" s="526"/>
      <c r="G58" s="526"/>
      <c r="H58" s="94"/>
      <c r="I58" s="94"/>
      <c r="J58" s="130"/>
      <c r="K58" s="253" t="s">
        <v>171</v>
      </c>
      <c r="L58" s="95" t="s">
        <v>93</v>
      </c>
      <c r="M58" s="95" t="s">
        <v>94</v>
      </c>
      <c r="N58" s="253" t="s">
        <v>171</v>
      </c>
      <c r="O58" s="95"/>
      <c r="P58" s="95" t="s">
        <v>33</v>
      </c>
      <c r="Q58" s="95" t="s">
        <v>172</v>
      </c>
      <c r="R58" s="96">
        <v>0.75</v>
      </c>
      <c r="S58" s="96">
        <v>0.25</v>
      </c>
      <c r="T58" s="254"/>
      <c r="U58" s="95" t="s">
        <v>1019</v>
      </c>
      <c r="V58" s="95" t="s">
        <v>1021</v>
      </c>
      <c r="W58" s="869" t="s">
        <v>1016</v>
      </c>
      <c r="X58" s="837" t="s">
        <v>174</v>
      </c>
      <c r="Y58" s="722" t="s">
        <v>173</v>
      </c>
      <c r="Z58" s="724">
        <v>2021130010170</v>
      </c>
      <c r="AA58" s="722" t="s">
        <v>174</v>
      </c>
      <c r="AB58" s="255" t="s">
        <v>175</v>
      </c>
      <c r="AC58" s="256" t="s">
        <v>176</v>
      </c>
      <c r="AD58" s="257">
        <v>12</v>
      </c>
      <c r="AE58" s="258">
        <v>0.15</v>
      </c>
      <c r="AF58" s="257" t="s">
        <v>369</v>
      </c>
      <c r="AG58" s="259" t="s">
        <v>831</v>
      </c>
      <c r="AH58" s="260">
        <v>180</v>
      </c>
      <c r="AI58" s="260">
        <v>12</v>
      </c>
      <c r="AJ58" s="260"/>
      <c r="AK58" s="257" t="s">
        <v>166</v>
      </c>
      <c r="AL58" s="257" t="s">
        <v>177</v>
      </c>
      <c r="AM58" s="261" t="s">
        <v>150</v>
      </c>
      <c r="AN58" s="262">
        <v>832560867</v>
      </c>
      <c r="AO58" s="263" t="s">
        <v>151</v>
      </c>
      <c r="AP58" s="261" t="s">
        <v>178</v>
      </c>
      <c r="AQ58" s="257" t="s">
        <v>179</v>
      </c>
      <c r="AR58" s="257" t="s">
        <v>43</v>
      </c>
      <c r="AS58" s="263" t="s">
        <v>121</v>
      </c>
      <c r="AT58" s="257"/>
      <c r="AU58" s="261" t="s">
        <v>150</v>
      </c>
      <c r="AV58" s="257" t="s">
        <v>369</v>
      </c>
      <c r="AW58" s="264"/>
      <c r="AX58" s="810" t="s">
        <v>1118</v>
      </c>
      <c r="AY58" s="810" t="s">
        <v>1119</v>
      </c>
      <c r="AZ58" s="811" t="s">
        <v>1120</v>
      </c>
    </row>
    <row r="59" spans="1:52" s="265" customFormat="1" ht="111" customHeight="1" x14ac:dyDescent="0.4">
      <c r="A59" s="178"/>
      <c r="B59" s="778"/>
      <c r="C59" s="778"/>
      <c r="D59" s="526"/>
      <c r="E59" s="526"/>
      <c r="F59" s="526"/>
      <c r="G59" s="526"/>
      <c r="H59" s="94"/>
      <c r="I59" s="94"/>
      <c r="J59" s="130"/>
      <c r="K59" s="719" t="s">
        <v>181</v>
      </c>
      <c r="L59" s="719" t="s">
        <v>180</v>
      </c>
      <c r="M59" s="719">
        <v>0</v>
      </c>
      <c r="N59" s="719" t="s">
        <v>181</v>
      </c>
      <c r="O59" s="719"/>
      <c r="P59" s="117" t="s">
        <v>33</v>
      </c>
      <c r="Q59" s="117" t="s">
        <v>182</v>
      </c>
      <c r="R59" s="719">
        <v>17</v>
      </c>
      <c r="S59" s="719">
        <v>19</v>
      </c>
      <c r="T59" s="716"/>
      <c r="U59" s="95" t="s">
        <v>1019</v>
      </c>
      <c r="V59" s="95" t="s">
        <v>1022</v>
      </c>
      <c r="W59" s="870"/>
      <c r="X59" s="838"/>
      <c r="Y59" s="723"/>
      <c r="Z59" s="725"/>
      <c r="AA59" s="723"/>
      <c r="AB59" s="255" t="s">
        <v>877</v>
      </c>
      <c r="AC59" s="256" t="s">
        <v>183</v>
      </c>
      <c r="AD59" s="260">
        <v>8</v>
      </c>
      <c r="AE59" s="258">
        <v>0.3</v>
      </c>
      <c r="AF59" s="257" t="s">
        <v>369</v>
      </c>
      <c r="AG59" s="259" t="s">
        <v>831</v>
      </c>
      <c r="AH59" s="260">
        <v>180</v>
      </c>
      <c r="AI59" s="266">
        <v>8</v>
      </c>
      <c r="AJ59" s="266"/>
      <c r="AK59" s="257" t="s">
        <v>166</v>
      </c>
      <c r="AL59" s="257" t="s">
        <v>177</v>
      </c>
      <c r="AM59" s="261"/>
      <c r="AN59" s="267"/>
      <c r="AO59" s="261"/>
      <c r="AP59" s="261"/>
      <c r="AQ59" s="257"/>
      <c r="AR59" s="257" t="s">
        <v>43</v>
      </c>
      <c r="AS59" s="263" t="s">
        <v>121</v>
      </c>
      <c r="AT59" s="257"/>
      <c r="AU59" s="261"/>
      <c r="AV59" s="257" t="s">
        <v>369</v>
      </c>
      <c r="AW59" s="257"/>
      <c r="AX59" s="257"/>
      <c r="AY59" s="257"/>
      <c r="AZ59" s="96"/>
    </row>
    <row r="60" spans="1:52" s="265" customFormat="1" ht="96.6" customHeight="1" x14ac:dyDescent="0.4">
      <c r="A60" s="178"/>
      <c r="B60" s="778"/>
      <c r="C60" s="778"/>
      <c r="D60" s="526"/>
      <c r="E60" s="526"/>
      <c r="F60" s="526"/>
      <c r="G60" s="526"/>
      <c r="H60" s="94"/>
      <c r="I60" s="94"/>
      <c r="J60" s="130"/>
      <c r="K60" s="720"/>
      <c r="L60" s="720"/>
      <c r="M60" s="720"/>
      <c r="N60" s="720"/>
      <c r="O60" s="720"/>
      <c r="P60" s="118"/>
      <c r="Q60" s="118"/>
      <c r="R60" s="720"/>
      <c r="S60" s="720"/>
      <c r="T60" s="717"/>
      <c r="U60" s="95" t="s">
        <v>1023</v>
      </c>
      <c r="V60" s="95" t="s">
        <v>1025</v>
      </c>
      <c r="W60" s="870"/>
      <c r="X60" s="838"/>
      <c r="Y60" s="723"/>
      <c r="Z60" s="725"/>
      <c r="AA60" s="723"/>
      <c r="AB60" s="268" t="s">
        <v>880</v>
      </c>
      <c r="AC60" s="259" t="s">
        <v>184</v>
      </c>
      <c r="AD60" s="260">
        <v>22</v>
      </c>
      <c r="AE60" s="269">
        <v>0.15</v>
      </c>
      <c r="AF60" s="260" t="s">
        <v>369</v>
      </c>
      <c r="AG60" s="95" t="s">
        <v>831</v>
      </c>
      <c r="AH60" s="260">
        <v>180</v>
      </c>
      <c r="AI60" s="260">
        <v>22</v>
      </c>
      <c r="AJ60" s="260"/>
      <c r="AK60" s="257" t="s">
        <v>166</v>
      </c>
      <c r="AL60" s="257" t="s">
        <v>177</v>
      </c>
      <c r="AM60" s="261"/>
      <c r="AN60" s="267"/>
      <c r="AO60" s="261"/>
      <c r="AP60" s="261"/>
      <c r="AQ60" s="257"/>
      <c r="AR60" s="257" t="s">
        <v>43</v>
      </c>
      <c r="AS60" s="263" t="s">
        <v>153</v>
      </c>
      <c r="AT60" s="257"/>
      <c r="AU60" s="261"/>
      <c r="AV60" s="257" t="s">
        <v>369</v>
      </c>
      <c r="AW60" s="257"/>
      <c r="AX60" s="257"/>
      <c r="AY60" s="257"/>
      <c r="AZ60" s="96"/>
    </row>
    <row r="61" spans="1:52" s="265" customFormat="1" ht="106.8" customHeight="1" x14ac:dyDescent="0.4">
      <c r="A61" s="178"/>
      <c r="B61" s="778"/>
      <c r="C61" s="778"/>
      <c r="D61" s="526"/>
      <c r="E61" s="526"/>
      <c r="F61" s="526"/>
      <c r="G61" s="526"/>
      <c r="H61" s="94"/>
      <c r="I61" s="94"/>
      <c r="J61" s="130"/>
      <c r="K61" s="720"/>
      <c r="L61" s="720"/>
      <c r="M61" s="720"/>
      <c r="N61" s="720"/>
      <c r="O61" s="720"/>
      <c r="P61" s="118"/>
      <c r="Q61" s="118"/>
      <c r="R61" s="720"/>
      <c r="S61" s="720"/>
      <c r="T61" s="717"/>
      <c r="U61" s="118"/>
      <c r="V61" s="118"/>
      <c r="W61" s="870"/>
      <c r="X61" s="838"/>
      <c r="Y61" s="723"/>
      <c r="Z61" s="725"/>
      <c r="AA61" s="723"/>
      <c r="AB61" s="268" t="s">
        <v>878</v>
      </c>
      <c r="AC61" s="259" t="s">
        <v>185</v>
      </c>
      <c r="AD61" s="257">
        <v>18</v>
      </c>
      <c r="AE61" s="258">
        <v>0.3</v>
      </c>
      <c r="AF61" s="259" t="s">
        <v>369</v>
      </c>
      <c r="AG61" s="259" t="s">
        <v>831</v>
      </c>
      <c r="AH61" s="260">
        <v>180</v>
      </c>
      <c r="AI61" s="260">
        <v>16</v>
      </c>
      <c r="AJ61" s="260"/>
      <c r="AK61" s="257" t="s">
        <v>166</v>
      </c>
      <c r="AL61" s="257" t="s">
        <v>177</v>
      </c>
      <c r="AM61" s="257"/>
      <c r="AN61" s="267"/>
      <c r="AO61" s="261"/>
      <c r="AP61" s="261"/>
      <c r="AQ61" s="257"/>
      <c r="AR61" s="257" t="s">
        <v>43</v>
      </c>
      <c r="AS61" s="263" t="s">
        <v>153</v>
      </c>
      <c r="AT61" s="257"/>
      <c r="AU61" s="257"/>
      <c r="AV61" s="257" t="s">
        <v>369</v>
      </c>
      <c r="AW61" s="257"/>
      <c r="AX61" s="257"/>
      <c r="AY61" s="257"/>
      <c r="AZ61" s="96"/>
    </row>
    <row r="62" spans="1:52" s="265" customFormat="1" ht="77.25" customHeight="1" x14ac:dyDescent="0.4">
      <c r="A62" s="178"/>
      <c r="B62" s="778"/>
      <c r="C62" s="778"/>
      <c r="D62" s="526"/>
      <c r="E62" s="526"/>
      <c r="F62" s="526"/>
      <c r="G62" s="526"/>
      <c r="H62" s="94"/>
      <c r="I62" s="94"/>
      <c r="J62" s="131"/>
      <c r="K62" s="721"/>
      <c r="L62" s="721"/>
      <c r="M62" s="721"/>
      <c r="N62" s="721"/>
      <c r="O62" s="721"/>
      <c r="P62" s="119"/>
      <c r="Q62" s="119"/>
      <c r="R62" s="721"/>
      <c r="S62" s="721"/>
      <c r="T62" s="718"/>
      <c r="U62" s="119"/>
      <c r="V62" s="119"/>
      <c r="W62" s="871"/>
      <c r="X62" s="838"/>
      <c r="Y62" s="723"/>
      <c r="Z62" s="725"/>
      <c r="AA62" s="723"/>
      <c r="AB62" s="268" t="s">
        <v>879</v>
      </c>
      <c r="AC62" s="259" t="s">
        <v>186</v>
      </c>
      <c r="AD62" s="258">
        <v>1</v>
      </c>
      <c r="AE62" s="258">
        <v>0.1</v>
      </c>
      <c r="AF62" s="259" t="s">
        <v>369</v>
      </c>
      <c r="AG62" s="259" t="s">
        <v>831</v>
      </c>
      <c r="AH62" s="260">
        <v>180</v>
      </c>
      <c r="AI62" s="260">
        <v>2</v>
      </c>
      <c r="AJ62" s="260"/>
      <c r="AK62" s="257"/>
      <c r="AL62" s="257"/>
      <c r="AM62" s="257"/>
      <c r="AN62" s="267"/>
      <c r="AO62" s="261"/>
      <c r="AP62" s="261"/>
      <c r="AQ62" s="257"/>
      <c r="AR62" s="257" t="s">
        <v>43</v>
      </c>
      <c r="AS62" s="263" t="s">
        <v>295</v>
      </c>
      <c r="AT62" s="257"/>
      <c r="AU62" s="257"/>
      <c r="AV62" s="257" t="s">
        <v>369</v>
      </c>
      <c r="AW62" s="257"/>
      <c r="AX62" s="257"/>
      <c r="AY62" s="257"/>
      <c r="AZ62" s="96"/>
    </row>
    <row r="63" spans="1:52" s="43" customFormat="1" ht="116.4" customHeight="1" x14ac:dyDescent="0.4">
      <c r="A63" s="178"/>
      <c r="B63" s="778"/>
      <c r="C63" s="778"/>
      <c r="D63" s="526"/>
      <c r="E63" s="526"/>
      <c r="F63" s="526"/>
      <c r="G63" s="526"/>
      <c r="H63" s="102"/>
      <c r="I63" s="102"/>
      <c r="J63" s="99" t="s">
        <v>187</v>
      </c>
      <c r="K63" s="270" t="s">
        <v>190</v>
      </c>
      <c r="L63" s="116" t="s">
        <v>188</v>
      </c>
      <c r="M63" s="116" t="s">
        <v>189</v>
      </c>
      <c r="N63" s="270" t="s">
        <v>190</v>
      </c>
      <c r="O63" s="116"/>
      <c r="P63" s="116" t="s">
        <v>33</v>
      </c>
      <c r="Q63" s="61" t="s">
        <v>191</v>
      </c>
      <c r="R63" s="62">
        <v>1</v>
      </c>
      <c r="S63" s="271">
        <v>2500</v>
      </c>
      <c r="T63" s="272"/>
      <c r="U63" s="61" t="s">
        <v>1019</v>
      </c>
      <c r="V63" s="61" t="s">
        <v>1021</v>
      </c>
      <c r="W63" s="872" t="s">
        <v>1017</v>
      </c>
      <c r="X63" s="839" t="s">
        <v>193</v>
      </c>
      <c r="Y63" s="731" t="s">
        <v>192</v>
      </c>
      <c r="Z63" s="732">
        <v>2021130010157</v>
      </c>
      <c r="AA63" s="714" t="s">
        <v>193</v>
      </c>
      <c r="AB63" s="273" t="s">
        <v>881</v>
      </c>
      <c r="AC63" s="274" t="s">
        <v>604</v>
      </c>
      <c r="AD63" s="274">
        <v>1000</v>
      </c>
      <c r="AE63" s="275">
        <v>0.15</v>
      </c>
      <c r="AF63" s="274" t="s">
        <v>369</v>
      </c>
      <c r="AG63" s="274" t="s">
        <v>831</v>
      </c>
      <c r="AH63" s="274">
        <v>180</v>
      </c>
      <c r="AI63" s="274">
        <v>1000</v>
      </c>
      <c r="AJ63" s="274"/>
      <c r="AK63" s="276" t="s">
        <v>194</v>
      </c>
      <c r="AL63" s="276" t="s">
        <v>195</v>
      </c>
      <c r="AM63" s="277" t="s">
        <v>72</v>
      </c>
      <c r="AN63" s="278"/>
      <c r="AO63" s="279" t="s">
        <v>40</v>
      </c>
      <c r="AP63" s="279" t="s">
        <v>196</v>
      </c>
      <c r="AQ63" s="280" t="s">
        <v>197</v>
      </c>
      <c r="AR63" s="61" t="s">
        <v>43</v>
      </c>
      <c r="AS63" s="281" t="s">
        <v>121</v>
      </c>
      <c r="AT63" s="61"/>
      <c r="AU63" s="281" t="s">
        <v>72</v>
      </c>
      <c r="AV63" s="61" t="s">
        <v>369</v>
      </c>
      <c r="AW63" s="282"/>
      <c r="AX63" s="795" t="s">
        <v>1072</v>
      </c>
      <c r="AY63" s="795" t="s">
        <v>1073</v>
      </c>
      <c r="AZ63" s="796" t="s">
        <v>1074</v>
      </c>
    </row>
    <row r="64" spans="1:52" s="43" customFormat="1" ht="127.2" customHeight="1" x14ac:dyDescent="0.4">
      <c r="A64" s="178"/>
      <c r="B64" s="778"/>
      <c r="C64" s="778"/>
      <c r="D64" s="526"/>
      <c r="E64" s="526"/>
      <c r="F64" s="526"/>
      <c r="G64" s="526"/>
      <c r="H64" s="102"/>
      <c r="I64" s="102"/>
      <c r="J64" s="99"/>
      <c r="K64" s="273" t="s">
        <v>200</v>
      </c>
      <c r="L64" s="61" t="s">
        <v>198</v>
      </c>
      <c r="M64" s="61" t="s">
        <v>199</v>
      </c>
      <c r="N64" s="273" t="s">
        <v>200</v>
      </c>
      <c r="O64" s="61"/>
      <c r="P64" s="116" t="s">
        <v>33</v>
      </c>
      <c r="Q64" s="116" t="s">
        <v>201</v>
      </c>
      <c r="R64" s="62" t="e">
        <f>+#REF!</f>
        <v>#REF!</v>
      </c>
      <c r="S64" s="284">
        <v>0.25</v>
      </c>
      <c r="T64" s="285"/>
      <c r="U64" s="61" t="s">
        <v>1019</v>
      </c>
      <c r="V64" s="116" t="s">
        <v>1025</v>
      </c>
      <c r="W64" s="873"/>
      <c r="X64" s="840"/>
      <c r="Y64" s="731"/>
      <c r="Z64" s="733"/>
      <c r="AA64" s="715"/>
      <c r="AB64" s="273" t="s">
        <v>882</v>
      </c>
      <c r="AC64" s="274" t="s">
        <v>885</v>
      </c>
      <c r="AD64" s="274">
        <v>1</v>
      </c>
      <c r="AE64" s="275">
        <v>0.05</v>
      </c>
      <c r="AF64" s="274" t="s">
        <v>369</v>
      </c>
      <c r="AG64" s="274" t="s">
        <v>831</v>
      </c>
      <c r="AH64" s="274">
        <v>180</v>
      </c>
      <c r="AI64" s="274">
        <v>1</v>
      </c>
      <c r="AJ64" s="274"/>
      <c r="AK64" s="276" t="s">
        <v>194</v>
      </c>
      <c r="AL64" s="276" t="s">
        <v>195</v>
      </c>
      <c r="AM64" s="277" t="s">
        <v>727</v>
      </c>
      <c r="AN64" s="278"/>
      <c r="AO64" s="279" t="s">
        <v>203</v>
      </c>
      <c r="AP64" s="279" t="s">
        <v>196</v>
      </c>
      <c r="AQ64" s="280" t="s">
        <v>197</v>
      </c>
      <c r="AR64" s="61" t="s">
        <v>43</v>
      </c>
      <c r="AS64" s="281" t="s">
        <v>1123</v>
      </c>
      <c r="AT64" s="61"/>
      <c r="AU64" s="281" t="s">
        <v>727</v>
      </c>
      <c r="AV64" s="61" t="s">
        <v>369</v>
      </c>
      <c r="AW64" s="282"/>
      <c r="AX64" s="795" t="s">
        <v>1075</v>
      </c>
      <c r="AY64" s="795" t="s">
        <v>1076</v>
      </c>
      <c r="AZ64" s="796" t="s">
        <v>1077</v>
      </c>
    </row>
    <row r="65" spans="1:52" s="43" customFormat="1" ht="94.8" customHeight="1" x14ac:dyDescent="0.4">
      <c r="A65" s="178"/>
      <c r="B65" s="778"/>
      <c r="C65" s="778"/>
      <c r="D65" s="526"/>
      <c r="E65" s="526"/>
      <c r="F65" s="526"/>
      <c r="G65" s="526"/>
      <c r="H65" s="102"/>
      <c r="I65" s="102"/>
      <c r="J65" s="99"/>
      <c r="K65" s="273" t="s">
        <v>205</v>
      </c>
      <c r="L65" s="61" t="s">
        <v>204</v>
      </c>
      <c r="M65" s="61">
        <v>0</v>
      </c>
      <c r="N65" s="273" t="s">
        <v>205</v>
      </c>
      <c r="O65" s="61"/>
      <c r="P65" s="61" t="s">
        <v>33</v>
      </c>
      <c r="Q65" s="116" t="s">
        <v>206</v>
      </c>
      <c r="R65" s="62">
        <v>1</v>
      </c>
      <c r="S65" s="271">
        <f>2958+658</f>
        <v>3616</v>
      </c>
      <c r="T65" s="286"/>
      <c r="U65" s="166" t="s">
        <v>1023</v>
      </c>
      <c r="V65" s="166" t="s">
        <v>1025</v>
      </c>
      <c r="W65" s="873"/>
      <c r="X65" s="840"/>
      <c r="Y65" s="731"/>
      <c r="Z65" s="733"/>
      <c r="AA65" s="715"/>
      <c r="AB65" s="273" t="s">
        <v>202</v>
      </c>
      <c r="AC65" s="274" t="s">
        <v>605</v>
      </c>
      <c r="AD65" s="274">
        <v>10</v>
      </c>
      <c r="AE65" s="275">
        <v>0.15</v>
      </c>
      <c r="AF65" s="274" t="s">
        <v>369</v>
      </c>
      <c r="AG65" s="274" t="s">
        <v>831</v>
      </c>
      <c r="AH65" s="274">
        <v>180</v>
      </c>
      <c r="AI65" s="274">
        <v>10</v>
      </c>
      <c r="AJ65" s="274"/>
      <c r="AK65" s="276" t="s">
        <v>194</v>
      </c>
      <c r="AL65" s="276" t="s">
        <v>195</v>
      </c>
      <c r="AM65" s="277" t="s">
        <v>39</v>
      </c>
      <c r="AN65" s="278">
        <v>300000000</v>
      </c>
      <c r="AO65" s="279" t="s">
        <v>888</v>
      </c>
      <c r="AP65" s="279" t="s">
        <v>890</v>
      </c>
      <c r="AQ65" s="280" t="s">
        <v>197</v>
      </c>
      <c r="AR65" s="61" t="s">
        <v>43</v>
      </c>
      <c r="AS65" s="281" t="s">
        <v>121</v>
      </c>
      <c r="AT65" s="61"/>
      <c r="AU65" s="281" t="s">
        <v>632</v>
      </c>
      <c r="AV65" s="61" t="s">
        <v>369</v>
      </c>
      <c r="AW65" s="282"/>
      <c r="AX65" s="795" t="s">
        <v>1078</v>
      </c>
      <c r="AY65" s="795" t="s">
        <v>1079</v>
      </c>
      <c r="AZ65" s="796" t="s">
        <v>1080</v>
      </c>
    </row>
    <row r="66" spans="1:52" s="43" customFormat="1" ht="92.4" customHeight="1" x14ac:dyDescent="0.4">
      <c r="A66" s="178"/>
      <c r="B66" s="778"/>
      <c r="C66" s="778"/>
      <c r="D66" s="526"/>
      <c r="E66" s="526"/>
      <c r="F66" s="526"/>
      <c r="G66" s="526"/>
      <c r="H66" s="102"/>
      <c r="I66" s="102"/>
      <c r="J66" s="99"/>
      <c r="K66" s="273" t="s">
        <v>209</v>
      </c>
      <c r="L66" s="61" t="s">
        <v>208</v>
      </c>
      <c r="M66" s="61">
        <v>0</v>
      </c>
      <c r="N66" s="273" t="s">
        <v>209</v>
      </c>
      <c r="O66" s="61" t="s">
        <v>33</v>
      </c>
      <c r="P66" s="61"/>
      <c r="Q66" s="61" t="s">
        <v>210</v>
      </c>
      <c r="R66" s="62">
        <v>0</v>
      </c>
      <c r="S66" s="271">
        <v>100</v>
      </c>
      <c r="T66" s="286"/>
      <c r="U66" s="61"/>
      <c r="V66" s="61"/>
      <c r="W66" s="873"/>
      <c r="X66" s="840"/>
      <c r="Y66" s="731"/>
      <c r="Z66" s="733"/>
      <c r="AA66" s="715"/>
      <c r="AB66" s="273" t="s">
        <v>207</v>
      </c>
      <c r="AC66" s="274" t="s">
        <v>606</v>
      </c>
      <c r="AD66" s="274">
        <v>2500</v>
      </c>
      <c r="AE66" s="275">
        <v>0.15</v>
      </c>
      <c r="AF66" s="274" t="s">
        <v>369</v>
      </c>
      <c r="AG66" s="274" t="s">
        <v>831</v>
      </c>
      <c r="AH66" s="274">
        <v>180</v>
      </c>
      <c r="AI66" s="274">
        <v>2500</v>
      </c>
      <c r="AJ66" s="274"/>
      <c r="AK66" s="276" t="s">
        <v>194</v>
      </c>
      <c r="AL66" s="276" t="s">
        <v>195</v>
      </c>
      <c r="AM66" s="276" t="s">
        <v>79</v>
      </c>
      <c r="AN66" s="287">
        <v>10000000</v>
      </c>
      <c r="AO66" s="279" t="s">
        <v>80</v>
      </c>
      <c r="AP66" s="279" t="s">
        <v>890</v>
      </c>
      <c r="AQ66" s="61"/>
      <c r="AR66" s="61" t="s">
        <v>43</v>
      </c>
      <c r="AS66" s="281" t="s">
        <v>121</v>
      </c>
      <c r="AT66" s="61"/>
      <c r="AU66" s="61"/>
      <c r="AV66" s="61" t="s">
        <v>369</v>
      </c>
      <c r="AW66" s="282"/>
      <c r="AX66" s="282"/>
      <c r="AY66" s="288"/>
      <c r="AZ66" s="283"/>
    </row>
    <row r="67" spans="1:52" s="43" customFormat="1" ht="82.2" customHeight="1" x14ac:dyDescent="0.4">
      <c r="A67" s="178"/>
      <c r="B67" s="778"/>
      <c r="C67" s="778"/>
      <c r="D67" s="526"/>
      <c r="E67" s="526"/>
      <c r="F67" s="526"/>
      <c r="G67" s="526"/>
      <c r="H67" s="102"/>
      <c r="I67" s="102"/>
      <c r="J67" s="99"/>
      <c r="K67" s="509" t="s">
        <v>213</v>
      </c>
      <c r="L67" s="711" t="s">
        <v>212</v>
      </c>
      <c r="M67" s="711">
        <v>0</v>
      </c>
      <c r="N67" s="509" t="s">
        <v>213</v>
      </c>
      <c r="O67" s="738"/>
      <c r="P67" s="711" t="s">
        <v>33</v>
      </c>
      <c r="Q67" s="509" t="s">
        <v>214</v>
      </c>
      <c r="R67" s="710"/>
      <c r="S67" s="727">
        <v>1</v>
      </c>
      <c r="T67" s="728"/>
      <c r="U67" s="509"/>
      <c r="V67" s="509"/>
      <c r="W67" s="873"/>
      <c r="X67" s="840"/>
      <c r="Y67" s="731"/>
      <c r="Z67" s="733"/>
      <c r="AA67" s="715"/>
      <c r="AB67" s="273" t="s">
        <v>211</v>
      </c>
      <c r="AC67" s="274" t="s">
        <v>606</v>
      </c>
      <c r="AD67" s="274">
        <v>25</v>
      </c>
      <c r="AE67" s="275">
        <v>0.1</v>
      </c>
      <c r="AF67" s="274" t="s">
        <v>369</v>
      </c>
      <c r="AG67" s="274" t="s">
        <v>831</v>
      </c>
      <c r="AH67" s="274">
        <v>180</v>
      </c>
      <c r="AI67" s="274">
        <v>25</v>
      </c>
      <c r="AJ67" s="274"/>
      <c r="AK67" s="276" t="s">
        <v>194</v>
      </c>
      <c r="AL67" s="276" t="s">
        <v>195</v>
      </c>
      <c r="AM67" s="276" t="s">
        <v>886</v>
      </c>
      <c r="AN67" s="287">
        <v>100000000</v>
      </c>
      <c r="AO67" s="279" t="s">
        <v>107</v>
      </c>
      <c r="AP67" s="279" t="s">
        <v>890</v>
      </c>
      <c r="AQ67" s="61"/>
      <c r="AR67" s="61" t="s">
        <v>81</v>
      </c>
      <c r="AS67" s="281"/>
      <c r="AT67" s="61"/>
      <c r="AU67" s="61"/>
      <c r="AV67" s="61" t="s">
        <v>369</v>
      </c>
      <c r="AW67" s="282"/>
      <c r="AX67" s="282"/>
      <c r="AY67" s="288"/>
      <c r="AZ67" s="283"/>
    </row>
    <row r="68" spans="1:52" s="43" customFormat="1" ht="75.75" customHeight="1" x14ac:dyDescent="0.4">
      <c r="A68" s="178"/>
      <c r="B68" s="778"/>
      <c r="C68" s="778"/>
      <c r="D68" s="526"/>
      <c r="E68" s="526"/>
      <c r="F68" s="526"/>
      <c r="G68" s="526"/>
      <c r="H68" s="102"/>
      <c r="I68" s="102"/>
      <c r="J68" s="99"/>
      <c r="K68" s="510"/>
      <c r="L68" s="712"/>
      <c r="M68" s="712"/>
      <c r="N68" s="510"/>
      <c r="O68" s="739"/>
      <c r="P68" s="712"/>
      <c r="Q68" s="510"/>
      <c r="R68" s="710"/>
      <c r="S68" s="727"/>
      <c r="T68" s="729"/>
      <c r="U68" s="510"/>
      <c r="V68" s="510"/>
      <c r="W68" s="873"/>
      <c r="X68" s="840"/>
      <c r="Y68" s="731"/>
      <c r="Z68" s="733"/>
      <c r="AA68" s="715"/>
      <c r="AB68" s="273" t="s">
        <v>215</v>
      </c>
      <c r="AC68" s="274" t="s">
        <v>607</v>
      </c>
      <c r="AD68" s="274">
        <v>5057</v>
      </c>
      <c r="AE68" s="289">
        <v>0.15</v>
      </c>
      <c r="AF68" s="274" t="s">
        <v>369</v>
      </c>
      <c r="AG68" s="274" t="s">
        <v>831</v>
      </c>
      <c r="AH68" s="274">
        <v>180</v>
      </c>
      <c r="AI68" s="274">
        <v>5057</v>
      </c>
      <c r="AJ68" s="274"/>
      <c r="AK68" s="276" t="s">
        <v>194</v>
      </c>
      <c r="AL68" s="276" t="s">
        <v>195</v>
      </c>
      <c r="AM68" s="276" t="s">
        <v>887</v>
      </c>
      <c r="AN68" s="287">
        <v>350000000</v>
      </c>
      <c r="AO68" s="279" t="s">
        <v>889</v>
      </c>
      <c r="AP68" s="279" t="s">
        <v>890</v>
      </c>
      <c r="AQ68" s="61"/>
      <c r="AR68" s="61" t="s">
        <v>81</v>
      </c>
      <c r="AS68" s="281"/>
      <c r="AT68" s="61"/>
      <c r="AU68" s="61"/>
      <c r="AV68" s="61" t="s">
        <v>369</v>
      </c>
      <c r="AW68" s="282"/>
      <c r="AX68" s="282"/>
      <c r="AY68" s="288"/>
      <c r="AZ68" s="283"/>
    </row>
    <row r="69" spans="1:52" s="43" customFormat="1" ht="46.2" customHeight="1" x14ac:dyDescent="0.4">
      <c r="A69" s="178"/>
      <c r="B69" s="778"/>
      <c r="C69" s="778"/>
      <c r="D69" s="526"/>
      <c r="E69" s="526"/>
      <c r="F69" s="526"/>
      <c r="G69" s="526"/>
      <c r="H69" s="102"/>
      <c r="I69" s="102"/>
      <c r="J69" s="99"/>
      <c r="K69" s="510"/>
      <c r="L69" s="712"/>
      <c r="M69" s="712"/>
      <c r="N69" s="510"/>
      <c r="O69" s="739"/>
      <c r="P69" s="712"/>
      <c r="Q69" s="510"/>
      <c r="R69" s="710"/>
      <c r="S69" s="727"/>
      <c r="T69" s="729"/>
      <c r="U69" s="510"/>
      <c r="V69" s="510"/>
      <c r="W69" s="873"/>
      <c r="X69" s="840"/>
      <c r="Y69" s="731"/>
      <c r="Z69" s="733"/>
      <c r="AA69" s="715"/>
      <c r="AB69" s="273" t="s">
        <v>883</v>
      </c>
      <c r="AC69" s="274" t="s">
        <v>599</v>
      </c>
      <c r="AD69" s="274">
        <v>100</v>
      </c>
      <c r="AE69" s="289">
        <v>0.15</v>
      </c>
      <c r="AF69" s="274" t="s">
        <v>369</v>
      </c>
      <c r="AG69" s="274" t="s">
        <v>831</v>
      </c>
      <c r="AH69" s="274">
        <v>180</v>
      </c>
      <c r="AI69" s="274">
        <v>100</v>
      </c>
      <c r="AJ69" s="274"/>
      <c r="AK69" s="276" t="s">
        <v>194</v>
      </c>
      <c r="AL69" s="276" t="s">
        <v>195</v>
      </c>
      <c r="AM69" s="276"/>
      <c r="AN69" s="287"/>
      <c r="AO69" s="279"/>
      <c r="AP69" s="279"/>
      <c r="AQ69" s="61"/>
      <c r="AR69" s="61" t="s">
        <v>43</v>
      </c>
      <c r="AS69" s="281" t="s">
        <v>1124</v>
      </c>
      <c r="AT69" s="61"/>
      <c r="AU69" s="61"/>
      <c r="AV69" s="61" t="s">
        <v>369</v>
      </c>
      <c r="AW69" s="282"/>
      <c r="AX69" s="282"/>
      <c r="AY69" s="288"/>
      <c r="AZ69" s="282"/>
    </row>
    <row r="70" spans="1:52" s="43" customFormat="1" ht="78" customHeight="1" x14ac:dyDescent="0.4">
      <c r="A70" s="178"/>
      <c r="B70" s="778"/>
      <c r="C70" s="778"/>
      <c r="D70" s="526"/>
      <c r="E70" s="526"/>
      <c r="F70" s="526"/>
      <c r="G70" s="526"/>
      <c r="H70" s="102"/>
      <c r="I70" s="102"/>
      <c r="J70" s="99"/>
      <c r="K70" s="511"/>
      <c r="L70" s="713"/>
      <c r="M70" s="713"/>
      <c r="N70" s="511"/>
      <c r="O70" s="740"/>
      <c r="P70" s="713"/>
      <c r="Q70" s="511"/>
      <c r="R70" s="710"/>
      <c r="S70" s="727"/>
      <c r="T70" s="729"/>
      <c r="U70" s="511"/>
      <c r="V70" s="511"/>
      <c r="W70" s="874"/>
      <c r="X70" s="840"/>
      <c r="Y70" s="731"/>
      <c r="Z70" s="733"/>
      <c r="AA70" s="715"/>
      <c r="AB70" s="273" t="s">
        <v>884</v>
      </c>
      <c r="AC70" s="274" t="s">
        <v>608</v>
      </c>
      <c r="AD70" s="274">
        <v>1</v>
      </c>
      <c r="AE70" s="289">
        <v>0.1</v>
      </c>
      <c r="AF70" s="274" t="s">
        <v>369</v>
      </c>
      <c r="AG70" s="274" t="s">
        <v>831</v>
      </c>
      <c r="AH70" s="274">
        <v>180</v>
      </c>
      <c r="AI70" s="274">
        <v>1</v>
      </c>
      <c r="AJ70" s="274"/>
      <c r="AK70" s="276" t="s">
        <v>194</v>
      </c>
      <c r="AL70" s="276" t="s">
        <v>195</v>
      </c>
      <c r="AM70" s="276"/>
      <c r="AN70" s="287"/>
      <c r="AO70" s="279"/>
      <c r="AP70" s="279"/>
      <c r="AQ70" s="61"/>
      <c r="AR70" s="61" t="s">
        <v>81</v>
      </c>
      <c r="AS70" s="281"/>
      <c r="AT70" s="61"/>
      <c r="AU70" s="61"/>
      <c r="AV70" s="61" t="s">
        <v>369</v>
      </c>
      <c r="AW70" s="282"/>
      <c r="AX70" s="282"/>
      <c r="AY70" s="288"/>
      <c r="AZ70" s="282"/>
    </row>
    <row r="71" spans="1:52" s="43" customFormat="1" ht="165.75" customHeight="1" x14ac:dyDescent="0.4">
      <c r="A71" s="178"/>
      <c r="B71" s="778"/>
      <c r="C71" s="778"/>
      <c r="D71" s="526"/>
      <c r="E71" s="526"/>
      <c r="F71" s="526"/>
      <c r="G71" s="526"/>
      <c r="H71" s="102"/>
      <c r="I71" s="102"/>
      <c r="J71" s="99" t="s">
        <v>187</v>
      </c>
      <c r="K71" s="512" t="s">
        <v>218</v>
      </c>
      <c r="L71" s="501" t="s">
        <v>216</v>
      </c>
      <c r="M71" s="501" t="s">
        <v>217</v>
      </c>
      <c r="N71" s="512" t="s">
        <v>218</v>
      </c>
      <c r="O71" s="501"/>
      <c r="P71" s="501" t="s">
        <v>33</v>
      </c>
      <c r="Q71" s="501" t="s">
        <v>219</v>
      </c>
      <c r="R71" s="704">
        <v>1</v>
      </c>
      <c r="S71" s="705">
        <v>10</v>
      </c>
      <c r="T71" s="704"/>
      <c r="U71" s="46" t="s">
        <v>1019</v>
      </c>
      <c r="V71" s="46" t="s">
        <v>1021</v>
      </c>
      <c r="W71" s="867" t="s">
        <v>1016</v>
      </c>
      <c r="X71" s="841" t="s">
        <v>221</v>
      </c>
      <c r="Y71" s="682" t="s">
        <v>220</v>
      </c>
      <c r="Z71" s="708">
        <v>2020130010177</v>
      </c>
      <c r="AA71" s="567" t="s">
        <v>221</v>
      </c>
      <c r="AB71" s="206" t="s">
        <v>222</v>
      </c>
      <c r="AC71" s="212" t="s">
        <v>223</v>
      </c>
      <c r="AD71" s="111">
        <v>10</v>
      </c>
      <c r="AE71" s="112">
        <v>0.15</v>
      </c>
      <c r="AF71" s="111" t="s">
        <v>369</v>
      </c>
      <c r="AG71" s="111" t="s">
        <v>831</v>
      </c>
      <c r="AH71" s="111">
        <v>180</v>
      </c>
      <c r="AI71" s="111">
        <v>10</v>
      </c>
      <c r="AJ71" s="79"/>
      <c r="AK71" s="82" t="s">
        <v>224</v>
      </c>
      <c r="AL71" s="82" t="s">
        <v>225</v>
      </c>
      <c r="AM71" s="45" t="s">
        <v>150</v>
      </c>
      <c r="AN71" s="247">
        <v>558465482</v>
      </c>
      <c r="AO71" s="45" t="s">
        <v>151</v>
      </c>
      <c r="AP71" s="45" t="s">
        <v>220</v>
      </c>
      <c r="AQ71" s="111" t="s">
        <v>226</v>
      </c>
      <c r="AR71" s="111" t="s">
        <v>43</v>
      </c>
      <c r="AS71" s="45" t="s">
        <v>121</v>
      </c>
      <c r="AT71" s="111"/>
      <c r="AU71" s="45" t="s">
        <v>150</v>
      </c>
      <c r="AV71" s="111" t="s">
        <v>369</v>
      </c>
      <c r="AW71" s="250"/>
      <c r="AX71" s="809" t="s">
        <v>1115</v>
      </c>
      <c r="AY71" s="809" t="s">
        <v>1116</v>
      </c>
      <c r="AZ71" s="809" t="s">
        <v>1117</v>
      </c>
    </row>
    <row r="72" spans="1:52" s="43" customFormat="1" ht="114" customHeight="1" x14ac:dyDescent="0.4">
      <c r="A72" s="178"/>
      <c r="B72" s="778"/>
      <c r="C72" s="778"/>
      <c r="D72" s="526"/>
      <c r="E72" s="526"/>
      <c r="F72" s="526"/>
      <c r="G72" s="526"/>
      <c r="H72" s="102"/>
      <c r="I72" s="102"/>
      <c r="J72" s="99"/>
      <c r="K72" s="513"/>
      <c r="L72" s="502"/>
      <c r="M72" s="502"/>
      <c r="N72" s="513"/>
      <c r="O72" s="502"/>
      <c r="P72" s="502"/>
      <c r="Q72" s="502"/>
      <c r="R72" s="677"/>
      <c r="S72" s="706"/>
      <c r="T72" s="677"/>
      <c r="U72" s="46" t="s">
        <v>1019</v>
      </c>
      <c r="V72" s="46" t="s">
        <v>1022</v>
      </c>
      <c r="W72" s="868"/>
      <c r="X72" s="842"/>
      <c r="Y72" s="682"/>
      <c r="Z72" s="709"/>
      <c r="AA72" s="568"/>
      <c r="AB72" s="206" t="s">
        <v>227</v>
      </c>
      <c r="AC72" s="212" t="s">
        <v>228</v>
      </c>
      <c r="AD72" s="111">
        <v>30</v>
      </c>
      <c r="AE72" s="112">
        <v>0.3</v>
      </c>
      <c r="AF72" s="111" t="s">
        <v>369</v>
      </c>
      <c r="AG72" s="111" t="s">
        <v>831</v>
      </c>
      <c r="AH72" s="111">
        <v>180</v>
      </c>
      <c r="AI72" s="111">
        <v>30</v>
      </c>
      <c r="AJ72" s="79"/>
      <c r="AK72" s="82" t="s">
        <v>224</v>
      </c>
      <c r="AL72" s="82" t="s">
        <v>225</v>
      </c>
      <c r="AM72" s="82"/>
      <c r="AN72" s="247"/>
      <c r="AO72" s="45"/>
      <c r="AP72" s="45"/>
      <c r="AQ72" s="111"/>
      <c r="AR72" s="111" t="s">
        <v>43</v>
      </c>
      <c r="AS72" s="45" t="s">
        <v>121</v>
      </c>
      <c r="AT72" s="111"/>
      <c r="AU72" s="111"/>
      <c r="AV72" s="111" t="s">
        <v>369</v>
      </c>
      <c r="AW72" s="82"/>
      <c r="AX72" s="82"/>
      <c r="AY72" s="82"/>
      <c r="AZ72" s="250"/>
    </row>
    <row r="73" spans="1:52" s="43" customFormat="1" ht="180.75" customHeight="1" x14ac:dyDescent="0.4">
      <c r="A73" s="178"/>
      <c r="B73" s="778"/>
      <c r="C73" s="778"/>
      <c r="D73" s="526"/>
      <c r="E73" s="526"/>
      <c r="F73" s="526"/>
      <c r="G73" s="526"/>
      <c r="H73" s="102"/>
      <c r="I73" s="102"/>
      <c r="J73" s="99"/>
      <c r="K73" s="513"/>
      <c r="L73" s="502"/>
      <c r="M73" s="502"/>
      <c r="N73" s="513"/>
      <c r="O73" s="502"/>
      <c r="P73" s="502"/>
      <c r="Q73" s="502"/>
      <c r="R73" s="677"/>
      <c r="S73" s="706"/>
      <c r="T73" s="677"/>
      <c r="U73" s="46" t="s">
        <v>1023</v>
      </c>
      <c r="V73" s="46" t="s">
        <v>1025</v>
      </c>
      <c r="W73" s="868"/>
      <c r="X73" s="842"/>
      <c r="Y73" s="682"/>
      <c r="Z73" s="709"/>
      <c r="AA73" s="568"/>
      <c r="AB73" s="206" t="s">
        <v>229</v>
      </c>
      <c r="AC73" s="212" t="s">
        <v>230</v>
      </c>
      <c r="AD73" s="111">
        <v>10</v>
      </c>
      <c r="AE73" s="112">
        <v>0.1</v>
      </c>
      <c r="AF73" s="111" t="s">
        <v>369</v>
      </c>
      <c r="AG73" s="111" t="s">
        <v>831</v>
      </c>
      <c r="AH73" s="111">
        <v>180</v>
      </c>
      <c r="AI73" s="111">
        <v>10</v>
      </c>
      <c r="AJ73" s="79"/>
      <c r="AK73" s="82"/>
      <c r="AL73" s="82"/>
      <c r="AM73" s="82"/>
      <c r="AN73" s="247"/>
      <c r="AO73" s="45"/>
      <c r="AP73" s="45"/>
      <c r="AQ73" s="111"/>
      <c r="AR73" s="111" t="s">
        <v>43</v>
      </c>
      <c r="AS73" s="45" t="s">
        <v>121</v>
      </c>
      <c r="AT73" s="111"/>
      <c r="AU73" s="111"/>
      <c r="AV73" s="111" t="s">
        <v>369</v>
      </c>
      <c r="AW73" s="82"/>
      <c r="AX73" s="82"/>
      <c r="AY73" s="82"/>
      <c r="AZ73" s="250"/>
    </row>
    <row r="74" spans="1:52" s="43" customFormat="1" ht="123.75" customHeight="1" x14ac:dyDescent="0.4">
      <c r="A74" s="178"/>
      <c r="B74" s="778"/>
      <c r="C74" s="778"/>
      <c r="D74" s="526"/>
      <c r="E74" s="526"/>
      <c r="F74" s="526"/>
      <c r="G74" s="526"/>
      <c r="H74" s="102"/>
      <c r="I74" s="102"/>
      <c r="J74" s="99"/>
      <c r="K74" s="513"/>
      <c r="L74" s="502"/>
      <c r="M74" s="502"/>
      <c r="N74" s="513"/>
      <c r="O74" s="502"/>
      <c r="P74" s="502"/>
      <c r="Q74" s="502"/>
      <c r="R74" s="677"/>
      <c r="S74" s="706"/>
      <c r="T74" s="677"/>
      <c r="U74" s="148"/>
      <c r="V74" s="148"/>
      <c r="W74" s="868"/>
      <c r="X74" s="842"/>
      <c r="Y74" s="682"/>
      <c r="Z74" s="709"/>
      <c r="AA74" s="568"/>
      <c r="AB74" s="206" t="s">
        <v>231</v>
      </c>
      <c r="AC74" s="212" t="s">
        <v>232</v>
      </c>
      <c r="AD74" s="112">
        <v>1</v>
      </c>
      <c r="AE74" s="112">
        <v>0.15</v>
      </c>
      <c r="AF74" s="111" t="s">
        <v>369</v>
      </c>
      <c r="AG74" s="111" t="s">
        <v>831</v>
      </c>
      <c r="AH74" s="111">
        <v>180</v>
      </c>
      <c r="AI74" s="112">
        <v>1</v>
      </c>
      <c r="AJ74" s="111"/>
      <c r="AK74" s="82"/>
      <c r="AL74" s="82"/>
      <c r="AM74" s="82"/>
      <c r="AN74" s="247"/>
      <c r="AO74" s="45"/>
      <c r="AP74" s="45"/>
      <c r="AQ74" s="111"/>
      <c r="AR74" s="111" t="s">
        <v>43</v>
      </c>
      <c r="AS74" s="45" t="s">
        <v>121</v>
      </c>
      <c r="AT74" s="111"/>
      <c r="AU74" s="111"/>
      <c r="AV74" s="111" t="s">
        <v>369</v>
      </c>
      <c r="AW74" s="82"/>
      <c r="AX74" s="82"/>
      <c r="AY74" s="82"/>
      <c r="AZ74" s="250"/>
    </row>
    <row r="75" spans="1:52" s="43" customFormat="1" ht="133.5" customHeight="1" x14ac:dyDescent="0.4">
      <c r="A75" s="178"/>
      <c r="B75" s="778"/>
      <c r="C75" s="778"/>
      <c r="D75" s="526"/>
      <c r="E75" s="526"/>
      <c r="F75" s="526"/>
      <c r="G75" s="526"/>
      <c r="H75" s="102"/>
      <c r="I75" s="102"/>
      <c r="J75" s="99"/>
      <c r="K75" s="513"/>
      <c r="L75" s="502"/>
      <c r="M75" s="502"/>
      <c r="N75" s="513"/>
      <c r="O75" s="502"/>
      <c r="P75" s="502"/>
      <c r="Q75" s="502"/>
      <c r="R75" s="677"/>
      <c r="S75" s="706"/>
      <c r="T75" s="677"/>
      <c r="U75" s="148"/>
      <c r="V75" s="148"/>
      <c r="W75" s="868"/>
      <c r="X75" s="842"/>
      <c r="Y75" s="682"/>
      <c r="Z75" s="709"/>
      <c r="AA75" s="568"/>
      <c r="AB75" s="206" t="s">
        <v>891</v>
      </c>
      <c r="AC75" s="212" t="s">
        <v>894</v>
      </c>
      <c r="AD75" s="112">
        <v>1</v>
      </c>
      <c r="AE75" s="112">
        <v>0.1</v>
      </c>
      <c r="AF75" s="111" t="s">
        <v>369</v>
      </c>
      <c r="AG75" s="111" t="s">
        <v>831</v>
      </c>
      <c r="AH75" s="111">
        <v>180</v>
      </c>
      <c r="AI75" s="112">
        <v>1</v>
      </c>
      <c r="AJ75" s="111"/>
      <c r="AK75" s="82"/>
      <c r="AL75" s="82"/>
      <c r="AM75" s="82"/>
      <c r="AN75" s="247"/>
      <c r="AO75" s="45"/>
      <c r="AP75" s="45"/>
      <c r="AQ75" s="111"/>
      <c r="AR75" s="111" t="s">
        <v>43</v>
      </c>
      <c r="AS75" s="45" t="s">
        <v>121</v>
      </c>
      <c r="AT75" s="111"/>
      <c r="AU75" s="111"/>
      <c r="AV75" s="111" t="s">
        <v>369</v>
      </c>
      <c r="AW75" s="82"/>
      <c r="AX75" s="82"/>
      <c r="AY75" s="82"/>
      <c r="AZ75" s="250"/>
    </row>
    <row r="76" spans="1:52" s="43" customFormat="1" ht="133.5" customHeight="1" x14ac:dyDescent="0.4">
      <c r="A76" s="178"/>
      <c r="B76" s="778"/>
      <c r="C76" s="778"/>
      <c r="D76" s="526"/>
      <c r="E76" s="526"/>
      <c r="F76" s="526"/>
      <c r="G76" s="526"/>
      <c r="H76" s="102"/>
      <c r="I76" s="102"/>
      <c r="J76" s="99"/>
      <c r="K76" s="513"/>
      <c r="L76" s="502"/>
      <c r="M76" s="502"/>
      <c r="N76" s="513"/>
      <c r="O76" s="502"/>
      <c r="P76" s="502"/>
      <c r="Q76" s="502"/>
      <c r="R76" s="677"/>
      <c r="S76" s="706"/>
      <c r="T76" s="677"/>
      <c r="U76" s="148"/>
      <c r="V76" s="148"/>
      <c r="W76" s="868"/>
      <c r="X76" s="842"/>
      <c r="Y76" s="682"/>
      <c r="Z76" s="709"/>
      <c r="AA76" s="568"/>
      <c r="AB76" s="206" t="s">
        <v>892</v>
      </c>
      <c r="AC76" s="212" t="s">
        <v>895</v>
      </c>
      <c r="AD76" s="112">
        <v>1</v>
      </c>
      <c r="AE76" s="112">
        <v>0.1</v>
      </c>
      <c r="AF76" s="111" t="s">
        <v>369</v>
      </c>
      <c r="AG76" s="111" t="s">
        <v>831</v>
      </c>
      <c r="AH76" s="111">
        <v>180</v>
      </c>
      <c r="AI76" s="112">
        <v>1</v>
      </c>
      <c r="AJ76" s="111"/>
      <c r="AK76" s="82"/>
      <c r="AL76" s="82"/>
      <c r="AM76" s="82"/>
      <c r="AN76" s="247"/>
      <c r="AO76" s="45"/>
      <c r="AP76" s="45"/>
      <c r="AQ76" s="111"/>
      <c r="AR76" s="165" t="s">
        <v>43</v>
      </c>
      <c r="AS76" s="45" t="s">
        <v>121</v>
      </c>
      <c r="AT76" s="111"/>
      <c r="AU76" s="111"/>
      <c r="AV76" s="111" t="s">
        <v>369</v>
      </c>
      <c r="AW76" s="82"/>
      <c r="AX76" s="82"/>
      <c r="AY76" s="82"/>
      <c r="AZ76" s="250"/>
    </row>
    <row r="77" spans="1:52" s="43" customFormat="1" ht="133.5" customHeight="1" x14ac:dyDescent="0.4">
      <c r="A77" s="178"/>
      <c r="B77" s="778"/>
      <c r="C77" s="778"/>
      <c r="D77" s="526"/>
      <c r="E77" s="526"/>
      <c r="F77" s="526"/>
      <c r="G77" s="526"/>
      <c r="H77" s="102"/>
      <c r="I77" s="102"/>
      <c r="J77" s="99"/>
      <c r="K77" s="514"/>
      <c r="L77" s="503"/>
      <c r="M77" s="503"/>
      <c r="N77" s="514"/>
      <c r="O77" s="503"/>
      <c r="P77" s="503"/>
      <c r="Q77" s="503"/>
      <c r="R77" s="678"/>
      <c r="S77" s="707"/>
      <c r="T77" s="678"/>
      <c r="U77" s="149"/>
      <c r="V77" s="149"/>
      <c r="W77" s="875"/>
      <c r="X77" s="842"/>
      <c r="Y77" s="682"/>
      <c r="Z77" s="709"/>
      <c r="AA77" s="568"/>
      <c r="AB77" s="206" t="s">
        <v>893</v>
      </c>
      <c r="AC77" s="212" t="s">
        <v>608</v>
      </c>
      <c r="AD77" s="111">
        <v>2</v>
      </c>
      <c r="AE77" s="112">
        <v>0.1</v>
      </c>
      <c r="AF77" s="111" t="s">
        <v>369</v>
      </c>
      <c r="AG77" s="111" t="s">
        <v>831</v>
      </c>
      <c r="AH77" s="111">
        <v>180</v>
      </c>
      <c r="AI77" s="111">
        <v>2</v>
      </c>
      <c r="AJ77" s="111"/>
      <c r="AK77" s="82"/>
      <c r="AL77" s="82"/>
      <c r="AM77" s="82"/>
      <c r="AN77" s="247"/>
      <c r="AO77" s="45"/>
      <c r="AP77" s="45"/>
      <c r="AQ77" s="111"/>
      <c r="AR77" s="165" t="s">
        <v>43</v>
      </c>
      <c r="AS77" s="45" t="s">
        <v>156</v>
      </c>
      <c r="AT77" s="111"/>
      <c r="AU77" s="111"/>
      <c r="AV77" s="111" t="s">
        <v>369</v>
      </c>
      <c r="AW77" s="82"/>
      <c r="AX77" s="82"/>
      <c r="AY77" s="82"/>
      <c r="AZ77" s="250"/>
    </row>
    <row r="78" spans="1:52" s="43" customFormat="1" ht="204.75" customHeight="1" x14ac:dyDescent="0.4">
      <c r="A78" s="178"/>
      <c r="B78" s="778"/>
      <c r="C78" s="778"/>
      <c r="D78" s="526"/>
      <c r="E78" s="526"/>
      <c r="F78" s="526"/>
      <c r="G78" s="526"/>
      <c r="H78" s="102"/>
      <c r="I78" s="102"/>
      <c r="J78" s="98" t="s">
        <v>234</v>
      </c>
      <c r="K78" s="290" t="s">
        <v>735</v>
      </c>
      <c r="L78" s="115" t="s">
        <v>235</v>
      </c>
      <c r="M78" s="115">
        <v>0</v>
      </c>
      <c r="N78" s="290" t="s">
        <v>735</v>
      </c>
      <c r="O78" s="63"/>
      <c r="P78" s="115" t="s">
        <v>33</v>
      </c>
      <c r="Q78" s="63" t="s">
        <v>236</v>
      </c>
      <c r="R78" s="291">
        <v>0.75</v>
      </c>
      <c r="S78" s="292" t="s">
        <v>929</v>
      </c>
      <c r="T78" s="291"/>
      <c r="U78" s="63" t="s">
        <v>1019</v>
      </c>
      <c r="V78" s="63" t="s">
        <v>1021</v>
      </c>
      <c r="W78" s="876" t="s">
        <v>1016</v>
      </c>
      <c r="X78" s="834" t="s">
        <v>238</v>
      </c>
      <c r="Y78" s="600" t="s">
        <v>237</v>
      </c>
      <c r="Z78" s="602">
        <v>2020130010169</v>
      </c>
      <c r="AA78" s="492" t="s">
        <v>238</v>
      </c>
      <c r="AB78" s="293" t="s">
        <v>896</v>
      </c>
      <c r="AC78" s="237" t="s">
        <v>239</v>
      </c>
      <c r="AD78" s="115">
        <v>1200</v>
      </c>
      <c r="AE78" s="38">
        <v>0.3</v>
      </c>
      <c r="AF78" s="115" t="s">
        <v>369</v>
      </c>
      <c r="AG78" s="115" t="s">
        <v>831</v>
      </c>
      <c r="AH78" s="115">
        <v>180</v>
      </c>
      <c r="AI78" s="115">
        <v>1200</v>
      </c>
      <c r="AJ78" s="115"/>
      <c r="AK78" s="237" t="s">
        <v>166</v>
      </c>
      <c r="AL78" s="237" t="s">
        <v>241</v>
      </c>
      <c r="AM78" s="238" t="s">
        <v>242</v>
      </c>
      <c r="AN78" s="239">
        <v>447387056</v>
      </c>
      <c r="AO78" s="238" t="s">
        <v>151</v>
      </c>
      <c r="AP78" s="237" t="s">
        <v>237</v>
      </c>
      <c r="AQ78" s="237" t="s">
        <v>243</v>
      </c>
      <c r="AR78" s="237" t="s">
        <v>43</v>
      </c>
      <c r="AS78" s="237" t="s">
        <v>1125</v>
      </c>
      <c r="AT78" s="237"/>
      <c r="AU78" s="240" t="s">
        <v>242</v>
      </c>
      <c r="AV78" s="237" t="s">
        <v>369</v>
      </c>
      <c r="AW78" s="294"/>
      <c r="AX78" s="803" t="s">
        <v>1102</v>
      </c>
      <c r="AY78" s="803" t="s">
        <v>1103</v>
      </c>
      <c r="AZ78" s="803" t="s">
        <v>1104</v>
      </c>
    </row>
    <row r="79" spans="1:52" s="43" customFormat="1" ht="75" customHeight="1" x14ac:dyDescent="0.4">
      <c r="A79" s="178"/>
      <c r="B79" s="778"/>
      <c r="C79" s="778"/>
      <c r="D79" s="526"/>
      <c r="E79" s="526"/>
      <c r="F79" s="526"/>
      <c r="G79" s="526"/>
      <c r="H79" s="102"/>
      <c r="I79" s="102"/>
      <c r="J79" s="99"/>
      <c r="K79" s="485" t="s">
        <v>245</v>
      </c>
      <c r="L79" s="492" t="s">
        <v>244</v>
      </c>
      <c r="M79" s="492">
        <v>0</v>
      </c>
      <c r="N79" s="485" t="s">
        <v>245</v>
      </c>
      <c r="O79" s="492"/>
      <c r="P79" s="492" t="s">
        <v>33</v>
      </c>
      <c r="Q79" s="492" t="s">
        <v>246</v>
      </c>
      <c r="R79" s="693">
        <v>1</v>
      </c>
      <c r="S79" s="696">
        <v>48</v>
      </c>
      <c r="T79" s="699"/>
      <c r="U79" s="63" t="s">
        <v>1019</v>
      </c>
      <c r="V79" s="63" t="s">
        <v>1022</v>
      </c>
      <c r="W79" s="877"/>
      <c r="X79" s="835"/>
      <c r="Y79" s="601"/>
      <c r="Z79" s="603"/>
      <c r="AA79" s="493"/>
      <c r="AB79" s="293" t="s">
        <v>897</v>
      </c>
      <c r="AC79" s="237" t="s">
        <v>247</v>
      </c>
      <c r="AD79" s="115">
        <v>500</v>
      </c>
      <c r="AE79" s="38">
        <v>0.3</v>
      </c>
      <c r="AF79" s="115" t="s">
        <v>369</v>
      </c>
      <c r="AG79" s="115" t="s">
        <v>831</v>
      </c>
      <c r="AH79" s="115">
        <v>180</v>
      </c>
      <c r="AI79" s="115">
        <v>500</v>
      </c>
      <c r="AJ79" s="115"/>
      <c r="AK79" s="237" t="s">
        <v>166</v>
      </c>
      <c r="AL79" s="237" t="s">
        <v>241</v>
      </c>
      <c r="AM79" s="238" t="s">
        <v>39</v>
      </c>
      <c r="AN79" s="295">
        <v>48600000</v>
      </c>
      <c r="AO79" s="240" t="s">
        <v>40</v>
      </c>
      <c r="AP79" s="237" t="s">
        <v>237</v>
      </c>
      <c r="AQ79" s="237" t="s">
        <v>243</v>
      </c>
      <c r="AR79" s="237" t="s">
        <v>43</v>
      </c>
      <c r="AS79" s="237" t="s">
        <v>1125</v>
      </c>
      <c r="AT79" s="237"/>
      <c r="AU79" s="240" t="s">
        <v>39</v>
      </c>
      <c r="AV79" s="237" t="s">
        <v>369</v>
      </c>
      <c r="AW79" s="237"/>
      <c r="AX79" s="237"/>
      <c r="AY79" s="237"/>
      <c r="AZ79" s="294"/>
    </row>
    <row r="80" spans="1:52" s="43" customFormat="1" ht="55.2" customHeight="1" x14ac:dyDescent="0.4">
      <c r="A80" s="178"/>
      <c r="B80" s="778"/>
      <c r="C80" s="778"/>
      <c r="D80" s="526"/>
      <c r="E80" s="526"/>
      <c r="F80" s="526"/>
      <c r="G80" s="526"/>
      <c r="H80" s="102"/>
      <c r="I80" s="102"/>
      <c r="J80" s="99"/>
      <c r="K80" s="486"/>
      <c r="L80" s="493"/>
      <c r="M80" s="493"/>
      <c r="N80" s="486"/>
      <c r="O80" s="493"/>
      <c r="P80" s="493"/>
      <c r="Q80" s="493"/>
      <c r="R80" s="694"/>
      <c r="S80" s="697"/>
      <c r="T80" s="700"/>
      <c r="U80" s="63" t="s">
        <v>1023</v>
      </c>
      <c r="V80" s="63" t="s">
        <v>1025</v>
      </c>
      <c r="W80" s="877"/>
      <c r="X80" s="835"/>
      <c r="Y80" s="601"/>
      <c r="Z80" s="603"/>
      <c r="AA80" s="493"/>
      <c r="AB80" s="293" t="s">
        <v>248</v>
      </c>
      <c r="AC80" s="244" t="s">
        <v>249</v>
      </c>
      <c r="AD80" s="115">
        <v>1</v>
      </c>
      <c r="AE80" s="38">
        <v>0.1</v>
      </c>
      <c r="AF80" s="115" t="s">
        <v>369</v>
      </c>
      <c r="AG80" s="115" t="s">
        <v>831</v>
      </c>
      <c r="AH80" s="115">
        <v>180</v>
      </c>
      <c r="AI80" s="115">
        <v>1</v>
      </c>
      <c r="AJ80" s="115"/>
      <c r="AK80" s="237" t="s">
        <v>166</v>
      </c>
      <c r="AL80" s="237" t="s">
        <v>241</v>
      </c>
      <c r="AM80" s="240"/>
      <c r="AN80" s="295"/>
      <c r="AO80" s="240"/>
      <c r="AP80" s="237"/>
      <c r="AQ80" s="237"/>
      <c r="AR80" s="237" t="s">
        <v>81</v>
      </c>
      <c r="AS80" s="238"/>
      <c r="AT80" s="237"/>
      <c r="AU80" s="240"/>
      <c r="AV80" s="237" t="s">
        <v>369</v>
      </c>
      <c r="AW80" s="237"/>
      <c r="AX80" s="237"/>
      <c r="AY80" s="237"/>
      <c r="AZ80" s="237"/>
    </row>
    <row r="81" spans="1:52" s="43" customFormat="1" ht="145.5" customHeight="1" x14ac:dyDescent="0.4">
      <c r="A81" s="178"/>
      <c r="B81" s="778"/>
      <c r="C81" s="778"/>
      <c r="D81" s="526"/>
      <c r="E81" s="526"/>
      <c r="F81" s="526"/>
      <c r="G81" s="526"/>
      <c r="H81" s="102"/>
      <c r="I81" s="102"/>
      <c r="J81" s="99"/>
      <c r="K81" s="486"/>
      <c r="L81" s="493"/>
      <c r="M81" s="493"/>
      <c r="N81" s="486"/>
      <c r="O81" s="493"/>
      <c r="P81" s="493"/>
      <c r="Q81" s="493"/>
      <c r="R81" s="694"/>
      <c r="S81" s="697"/>
      <c r="T81" s="700"/>
      <c r="U81" s="151"/>
      <c r="V81" s="151"/>
      <c r="W81" s="877"/>
      <c r="X81" s="835"/>
      <c r="Y81" s="601"/>
      <c r="Z81" s="603"/>
      <c r="AA81" s="493"/>
      <c r="AB81" s="293" t="s">
        <v>898</v>
      </c>
      <c r="AC81" s="237" t="s">
        <v>250</v>
      </c>
      <c r="AD81" s="115">
        <v>54</v>
      </c>
      <c r="AE81" s="296">
        <v>0.3</v>
      </c>
      <c r="AF81" s="115" t="s">
        <v>369</v>
      </c>
      <c r="AG81" s="115" t="s">
        <v>831</v>
      </c>
      <c r="AH81" s="115">
        <v>180</v>
      </c>
      <c r="AI81" s="115">
        <v>54</v>
      </c>
      <c r="AJ81" s="115"/>
      <c r="AK81" s="237" t="s">
        <v>166</v>
      </c>
      <c r="AL81" s="237" t="s">
        <v>241</v>
      </c>
      <c r="AM81" s="240"/>
      <c r="AN81" s="295"/>
      <c r="AO81" s="240"/>
      <c r="AP81" s="237"/>
      <c r="AQ81" s="237"/>
      <c r="AR81" s="237" t="s">
        <v>43</v>
      </c>
      <c r="AS81" s="237" t="s">
        <v>156</v>
      </c>
      <c r="AT81" s="237"/>
      <c r="AU81" s="240"/>
      <c r="AV81" s="237" t="s">
        <v>369</v>
      </c>
      <c r="AW81" s="237"/>
      <c r="AX81" s="237"/>
      <c r="AY81" s="237"/>
      <c r="AZ81" s="237"/>
    </row>
    <row r="82" spans="1:52" s="43" customFormat="1" ht="46.2" customHeight="1" x14ac:dyDescent="0.4">
      <c r="A82" s="178"/>
      <c r="B82" s="778"/>
      <c r="C82" s="778"/>
      <c r="D82" s="526"/>
      <c r="E82" s="526"/>
      <c r="F82" s="526"/>
      <c r="G82" s="526"/>
      <c r="H82" s="102"/>
      <c r="I82" s="102"/>
      <c r="J82" s="99"/>
      <c r="K82" s="515"/>
      <c r="L82" s="599"/>
      <c r="M82" s="599"/>
      <c r="N82" s="515"/>
      <c r="O82" s="599"/>
      <c r="P82" s="599"/>
      <c r="Q82" s="599"/>
      <c r="R82" s="695"/>
      <c r="S82" s="698"/>
      <c r="T82" s="701"/>
      <c r="U82" s="152"/>
      <c r="V82" s="152"/>
      <c r="W82" s="878"/>
      <c r="X82" s="843"/>
      <c r="Y82" s="702"/>
      <c r="Z82" s="703"/>
      <c r="AA82" s="599"/>
      <c r="AB82" s="297"/>
      <c r="AC82" s="298"/>
      <c r="AD82" s="298"/>
      <c r="AE82" s="298"/>
      <c r="AF82" s="298"/>
      <c r="AG82" s="298"/>
      <c r="AH82" s="298"/>
      <c r="AI82" s="298"/>
      <c r="AJ82" s="297"/>
      <c r="AK82" s="298"/>
      <c r="AL82" s="298"/>
      <c r="AM82" s="299"/>
      <c r="AN82" s="300"/>
      <c r="AO82" s="299"/>
      <c r="AP82" s="298"/>
      <c r="AQ82" s="237"/>
      <c r="AR82" s="237"/>
      <c r="AS82" s="238"/>
      <c r="AT82" s="237"/>
      <c r="AU82" s="240"/>
      <c r="AV82" s="237"/>
      <c r="AW82" s="237"/>
      <c r="AX82" s="237"/>
      <c r="AY82" s="237"/>
      <c r="AZ82" s="237"/>
    </row>
    <row r="83" spans="1:52" s="43" customFormat="1" ht="145.80000000000001" customHeight="1" x14ac:dyDescent="0.4">
      <c r="A83" s="178"/>
      <c r="B83" s="778"/>
      <c r="C83" s="778"/>
      <c r="D83" s="526"/>
      <c r="E83" s="526"/>
      <c r="F83" s="526"/>
      <c r="G83" s="526"/>
      <c r="H83" s="102"/>
      <c r="I83" s="102"/>
      <c r="J83" s="99"/>
      <c r="K83" s="512" t="s">
        <v>253</v>
      </c>
      <c r="L83" s="501" t="s">
        <v>251</v>
      </c>
      <c r="M83" s="501" t="s">
        <v>252</v>
      </c>
      <c r="N83" s="512" t="s">
        <v>253</v>
      </c>
      <c r="O83" s="501"/>
      <c r="P83" s="501" t="s">
        <v>33</v>
      </c>
      <c r="Q83" s="501" t="s">
        <v>254</v>
      </c>
      <c r="R83" s="688" t="e">
        <f>+#REF!/#REF!</f>
        <v>#REF!</v>
      </c>
      <c r="S83" s="651">
        <v>7600</v>
      </c>
      <c r="T83" s="689"/>
      <c r="U83" s="46" t="s">
        <v>1019</v>
      </c>
      <c r="V83" s="46" t="s">
        <v>1021</v>
      </c>
      <c r="W83" s="867" t="s">
        <v>1016</v>
      </c>
      <c r="X83" s="836" t="s">
        <v>256</v>
      </c>
      <c r="Y83" s="682" t="s">
        <v>255</v>
      </c>
      <c r="Z83" s="683">
        <v>2020130010175</v>
      </c>
      <c r="AA83" s="649" t="s">
        <v>256</v>
      </c>
      <c r="AB83" s="81" t="s">
        <v>257</v>
      </c>
      <c r="AC83" s="301" t="s">
        <v>258</v>
      </c>
      <c r="AD83" s="111">
        <v>6000</v>
      </c>
      <c r="AE83" s="112">
        <v>0.2</v>
      </c>
      <c r="AF83" s="111" t="s">
        <v>240</v>
      </c>
      <c r="AG83" s="111" t="s">
        <v>147</v>
      </c>
      <c r="AH83" s="111">
        <v>365</v>
      </c>
      <c r="AI83" s="111">
        <v>6000</v>
      </c>
      <c r="AJ83" s="111"/>
      <c r="AK83" s="82" t="s">
        <v>166</v>
      </c>
      <c r="AL83" s="82" t="s">
        <v>259</v>
      </c>
      <c r="AM83" s="45" t="s">
        <v>242</v>
      </c>
      <c r="AN83" s="247">
        <v>408211927</v>
      </c>
      <c r="AO83" s="45" t="s">
        <v>151</v>
      </c>
      <c r="AP83" s="206" t="s">
        <v>260</v>
      </c>
      <c r="AQ83" s="82" t="s">
        <v>261</v>
      </c>
      <c r="AR83" s="82" t="s">
        <v>43</v>
      </c>
      <c r="AS83" s="45" t="s">
        <v>153</v>
      </c>
      <c r="AT83" s="82"/>
      <c r="AU83" s="206" t="s">
        <v>242</v>
      </c>
      <c r="AV83" s="82" t="s">
        <v>240</v>
      </c>
      <c r="AW83" s="249"/>
      <c r="AX83" s="798" t="s">
        <v>1099</v>
      </c>
      <c r="AY83" s="798" t="s">
        <v>1100</v>
      </c>
      <c r="AZ83" s="798" t="s">
        <v>1101</v>
      </c>
    </row>
    <row r="84" spans="1:52" s="43" customFormat="1" ht="70.95" customHeight="1" x14ac:dyDescent="0.4">
      <c r="A84" s="178"/>
      <c r="B84" s="778"/>
      <c r="C84" s="778"/>
      <c r="D84" s="526"/>
      <c r="E84" s="526"/>
      <c r="F84" s="526"/>
      <c r="G84" s="526"/>
      <c r="H84" s="102"/>
      <c r="I84" s="102"/>
      <c r="J84" s="99"/>
      <c r="K84" s="513"/>
      <c r="L84" s="502"/>
      <c r="M84" s="502"/>
      <c r="N84" s="513"/>
      <c r="O84" s="502"/>
      <c r="P84" s="502"/>
      <c r="Q84" s="502"/>
      <c r="R84" s="688"/>
      <c r="S84" s="651"/>
      <c r="T84" s="689"/>
      <c r="U84" s="46" t="s">
        <v>1019</v>
      </c>
      <c r="V84" s="46" t="s">
        <v>1022</v>
      </c>
      <c r="W84" s="868"/>
      <c r="X84" s="836"/>
      <c r="Y84" s="682"/>
      <c r="Z84" s="683"/>
      <c r="AA84" s="649"/>
      <c r="AB84" s="81" t="s">
        <v>899</v>
      </c>
      <c r="AC84" s="301" t="s">
        <v>262</v>
      </c>
      <c r="AD84" s="111">
        <v>900</v>
      </c>
      <c r="AE84" s="112">
        <v>0.2</v>
      </c>
      <c r="AF84" s="111" t="s">
        <v>369</v>
      </c>
      <c r="AG84" s="111" t="s">
        <v>831</v>
      </c>
      <c r="AH84" s="111">
        <v>180</v>
      </c>
      <c r="AI84" s="111">
        <v>900</v>
      </c>
      <c r="AJ84" s="111"/>
      <c r="AK84" s="82" t="s">
        <v>166</v>
      </c>
      <c r="AL84" s="82" t="s">
        <v>259</v>
      </c>
      <c r="AM84" s="206" t="s">
        <v>39</v>
      </c>
      <c r="AN84" s="205">
        <v>100000000</v>
      </c>
      <c r="AO84" s="206" t="s">
        <v>40</v>
      </c>
      <c r="AP84" s="206" t="s">
        <v>260</v>
      </c>
      <c r="AQ84" s="82" t="s">
        <v>261</v>
      </c>
      <c r="AR84" s="82" t="s">
        <v>43</v>
      </c>
      <c r="AS84" s="45" t="s">
        <v>153</v>
      </c>
      <c r="AT84" s="82"/>
      <c r="AU84" s="206"/>
      <c r="AV84" s="82" t="s">
        <v>369</v>
      </c>
      <c r="AW84" s="82"/>
      <c r="AX84" s="82"/>
      <c r="AY84" s="82"/>
      <c r="AZ84" s="249"/>
    </row>
    <row r="85" spans="1:52" s="43" customFormat="1" ht="107.25" customHeight="1" x14ac:dyDescent="0.4">
      <c r="A85" s="178"/>
      <c r="B85" s="778"/>
      <c r="C85" s="778"/>
      <c r="D85" s="526"/>
      <c r="E85" s="526"/>
      <c r="F85" s="526"/>
      <c r="G85" s="526"/>
      <c r="H85" s="102"/>
      <c r="I85" s="102"/>
      <c r="J85" s="99"/>
      <c r="K85" s="513"/>
      <c r="L85" s="502"/>
      <c r="M85" s="502"/>
      <c r="N85" s="513"/>
      <c r="O85" s="502"/>
      <c r="P85" s="502"/>
      <c r="Q85" s="502"/>
      <c r="R85" s="688"/>
      <c r="S85" s="651"/>
      <c r="T85" s="689"/>
      <c r="U85" s="46" t="s">
        <v>1023</v>
      </c>
      <c r="V85" s="46" t="s">
        <v>1025</v>
      </c>
      <c r="W85" s="868"/>
      <c r="X85" s="836"/>
      <c r="Y85" s="682"/>
      <c r="Z85" s="683"/>
      <c r="AA85" s="649"/>
      <c r="AB85" s="81" t="s">
        <v>900</v>
      </c>
      <c r="AC85" s="301" t="s">
        <v>905</v>
      </c>
      <c r="AD85" s="111">
        <v>1</v>
      </c>
      <c r="AE85" s="112">
        <v>0.1</v>
      </c>
      <c r="AF85" s="111" t="s">
        <v>369</v>
      </c>
      <c r="AG85" s="111" t="s">
        <v>831</v>
      </c>
      <c r="AH85" s="111">
        <v>180</v>
      </c>
      <c r="AI85" s="111">
        <v>1</v>
      </c>
      <c r="AJ85" s="111"/>
      <c r="AK85" s="82"/>
      <c r="AL85" s="82"/>
      <c r="AM85" s="206"/>
      <c r="AN85" s="205"/>
      <c r="AO85" s="206"/>
      <c r="AP85" s="82"/>
      <c r="AQ85" s="82"/>
      <c r="AR85" s="82" t="s">
        <v>43</v>
      </c>
      <c r="AS85" s="45" t="s">
        <v>153</v>
      </c>
      <c r="AT85" s="82"/>
      <c r="AU85" s="206"/>
      <c r="AV85" s="82" t="s">
        <v>369</v>
      </c>
      <c r="AW85" s="82"/>
      <c r="AX85" s="82"/>
      <c r="AY85" s="82"/>
      <c r="AZ85" s="82"/>
    </row>
    <row r="86" spans="1:52" s="303" customFormat="1" ht="255.75" customHeight="1" x14ac:dyDescent="0.3">
      <c r="A86" s="178"/>
      <c r="B86" s="778"/>
      <c r="C86" s="778"/>
      <c r="D86" s="526"/>
      <c r="E86" s="526"/>
      <c r="F86" s="526"/>
      <c r="G86" s="526"/>
      <c r="H86" s="102"/>
      <c r="I86" s="102"/>
      <c r="J86" s="99"/>
      <c r="K86" s="513"/>
      <c r="L86" s="502"/>
      <c r="M86" s="502"/>
      <c r="N86" s="513"/>
      <c r="O86" s="502"/>
      <c r="P86" s="502"/>
      <c r="Q86" s="502"/>
      <c r="R86" s="688"/>
      <c r="S86" s="651"/>
      <c r="T86" s="689"/>
      <c r="U86" s="148"/>
      <c r="V86" s="148"/>
      <c r="W86" s="868"/>
      <c r="X86" s="836"/>
      <c r="Y86" s="682"/>
      <c r="Z86" s="683"/>
      <c r="AA86" s="649"/>
      <c r="AB86" s="46" t="s">
        <v>904</v>
      </c>
      <c r="AC86" s="302" t="s">
        <v>265</v>
      </c>
      <c r="AD86" s="111">
        <v>36</v>
      </c>
      <c r="AE86" s="112">
        <v>0.2</v>
      </c>
      <c r="AF86" s="111" t="s">
        <v>369</v>
      </c>
      <c r="AG86" s="111" t="s">
        <v>831</v>
      </c>
      <c r="AH86" s="111">
        <v>180</v>
      </c>
      <c r="AI86" s="111">
        <v>36</v>
      </c>
      <c r="AJ86" s="111"/>
      <c r="AK86" s="111"/>
      <c r="AL86" s="111"/>
      <c r="AM86" s="45"/>
      <c r="AN86" s="247"/>
      <c r="AO86" s="45"/>
      <c r="AP86" s="111"/>
      <c r="AQ86" s="111"/>
      <c r="AR86" s="82" t="s">
        <v>43</v>
      </c>
      <c r="AS86" s="45" t="s">
        <v>153</v>
      </c>
      <c r="AT86" s="111"/>
      <c r="AU86" s="45"/>
      <c r="AV86" s="111" t="s">
        <v>369</v>
      </c>
      <c r="AW86" s="111"/>
      <c r="AX86" s="111"/>
      <c r="AY86" s="165"/>
      <c r="AZ86" s="111"/>
    </row>
    <row r="87" spans="1:52" s="303" customFormat="1" ht="109.8" customHeight="1" x14ac:dyDescent="0.3">
      <c r="A87" s="178"/>
      <c r="B87" s="778"/>
      <c r="C87" s="778"/>
      <c r="D87" s="526"/>
      <c r="E87" s="526"/>
      <c r="F87" s="526"/>
      <c r="G87" s="526"/>
      <c r="H87" s="102"/>
      <c r="I87" s="102"/>
      <c r="J87" s="99"/>
      <c r="K87" s="513"/>
      <c r="L87" s="502"/>
      <c r="M87" s="502"/>
      <c r="N87" s="513"/>
      <c r="O87" s="502"/>
      <c r="P87" s="502"/>
      <c r="Q87" s="502"/>
      <c r="R87" s="688"/>
      <c r="S87" s="651"/>
      <c r="T87" s="689"/>
      <c r="U87" s="148"/>
      <c r="V87" s="148"/>
      <c r="W87" s="868"/>
      <c r="X87" s="836"/>
      <c r="Y87" s="682"/>
      <c r="Z87" s="683"/>
      <c r="AA87" s="649"/>
      <c r="AB87" s="46" t="s">
        <v>901</v>
      </c>
      <c r="AC87" s="301" t="s">
        <v>903</v>
      </c>
      <c r="AD87" s="111">
        <v>300</v>
      </c>
      <c r="AE87" s="112">
        <v>0.2</v>
      </c>
      <c r="AF87" s="111" t="s">
        <v>369</v>
      </c>
      <c r="AG87" s="111" t="s">
        <v>831</v>
      </c>
      <c r="AH87" s="111">
        <v>180</v>
      </c>
      <c r="AI87" s="111">
        <v>300</v>
      </c>
      <c r="AJ87" s="46"/>
      <c r="AK87" s="111"/>
      <c r="AL87" s="111"/>
      <c r="AM87" s="45"/>
      <c r="AN87" s="247"/>
      <c r="AO87" s="45"/>
      <c r="AP87" s="111"/>
      <c r="AQ87" s="111"/>
      <c r="AR87" s="82" t="s">
        <v>43</v>
      </c>
      <c r="AS87" s="45" t="s">
        <v>153</v>
      </c>
      <c r="AT87" s="111"/>
      <c r="AU87" s="45"/>
      <c r="AV87" s="111" t="s">
        <v>369</v>
      </c>
      <c r="AW87" s="111"/>
      <c r="AX87" s="111"/>
      <c r="AY87" s="165"/>
      <c r="AZ87" s="111"/>
    </row>
    <row r="88" spans="1:52" s="303" customFormat="1" ht="76.5" customHeight="1" x14ac:dyDescent="0.3">
      <c r="A88" s="178"/>
      <c r="B88" s="778"/>
      <c r="C88" s="778"/>
      <c r="D88" s="526"/>
      <c r="E88" s="526"/>
      <c r="F88" s="526"/>
      <c r="G88" s="526"/>
      <c r="H88" s="102"/>
      <c r="I88" s="102"/>
      <c r="J88" s="99"/>
      <c r="K88" s="513"/>
      <c r="L88" s="502"/>
      <c r="M88" s="502"/>
      <c r="N88" s="513"/>
      <c r="O88" s="502"/>
      <c r="P88" s="502"/>
      <c r="Q88" s="502"/>
      <c r="R88" s="688"/>
      <c r="S88" s="651"/>
      <c r="T88" s="689"/>
      <c r="U88" s="148"/>
      <c r="V88" s="148"/>
      <c r="W88" s="868"/>
      <c r="X88" s="836"/>
      <c r="Y88" s="682"/>
      <c r="Z88" s="683"/>
      <c r="AA88" s="649"/>
      <c r="AB88" s="46" t="s">
        <v>263</v>
      </c>
      <c r="AC88" s="301" t="s">
        <v>264</v>
      </c>
      <c r="AD88" s="111">
        <v>1</v>
      </c>
      <c r="AE88" s="112">
        <v>0.1</v>
      </c>
      <c r="AF88" s="111" t="s">
        <v>369</v>
      </c>
      <c r="AG88" s="111" t="s">
        <v>831</v>
      </c>
      <c r="AH88" s="111">
        <v>180</v>
      </c>
      <c r="AI88" s="111">
        <v>1</v>
      </c>
      <c r="AJ88" s="46"/>
      <c r="AK88" s="111"/>
      <c r="AL88" s="111"/>
      <c r="AM88" s="45"/>
      <c r="AN88" s="247"/>
      <c r="AO88" s="45"/>
      <c r="AP88" s="111"/>
      <c r="AQ88" s="111"/>
      <c r="AR88" s="111" t="s">
        <v>81</v>
      </c>
      <c r="AS88" s="45"/>
      <c r="AT88" s="111"/>
      <c r="AU88" s="45"/>
      <c r="AV88" s="111" t="s">
        <v>369</v>
      </c>
      <c r="AW88" s="111"/>
      <c r="AX88" s="111"/>
      <c r="AY88" s="165"/>
      <c r="AZ88" s="111"/>
    </row>
    <row r="89" spans="1:52" s="43" customFormat="1" ht="51.6" customHeight="1" x14ac:dyDescent="0.4">
      <c r="A89" s="178"/>
      <c r="B89" s="778"/>
      <c r="C89" s="778"/>
      <c r="D89" s="526"/>
      <c r="E89" s="526"/>
      <c r="F89" s="526"/>
      <c r="G89" s="526"/>
      <c r="H89" s="102"/>
      <c r="I89" s="102"/>
      <c r="J89" s="99"/>
      <c r="K89" s="513"/>
      <c r="L89" s="502"/>
      <c r="M89" s="502"/>
      <c r="N89" s="513"/>
      <c r="O89" s="502"/>
      <c r="P89" s="502"/>
      <c r="Q89" s="502"/>
      <c r="R89" s="688"/>
      <c r="S89" s="651"/>
      <c r="T89" s="689"/>
      <c r="U89" s="148"/>
      <c r="V89" s="148"/>
      <c r="W89" s="868"/>
      <c r="X89" s="836"/>
      <c r="Y89" s="682"/>
      <c r="Z89" s="683"/>
      <c r="AA89" s="649"/>
      <c r="AB89" s="81" t="s">
        <v>902</v>
      </c>
      <c r="AC89" s="302" t="s">
        <v>266</v>
      </c>
      <c r="AD89" s="79">
        <v>1</v>
      </c>
      <c r="AE89" s="304">
        <v>0.1</v>
      </c>
      <c r="AF89" s="79" t="s">
        <v>369</v>
      </c>
      <c r="AG89" s="79" t="s">
        <v>831</v>
      </c>
      <c r="AH89" s="79">
        <v>180</v>
      </c>
      <c r="AI89" s="79">
        <v>1</v>
      </c>
      <c r="AJ89" s="81"/>
      <c r="AK89" s="82"/>
      <c r="AL89" s="82"/>
      <c r="AM89" s="206"/>
      <c r="AN89" s="205"/>
      <c r="AO89" s="206"/>
      <c r="AP89" s="82"/>
      <c r="AQ89" s="82"/>
      <c r="AR89" s="82" t="s">
        <v>43</v>
      </c>
      <c r="AS89" s="45" t="s">
        <v>1126</v>
      </c>
      <c r="AT89" s="82"/>
      <c r="AU89" s="206"/>
      <c r="AV89" s="82" t="s">
        <v>369</v>
      </c>
      <c r="AW89" s="82"/>
      <c r="AX89" s="82"/>
      <c r="AY89" s="82"/>
      <c r="AZ89" s="82"/>
    </row>
    <row r="90" spans="1:52" s="43" customFormat="1" ht="51.6" customHeight="1" x14ac:dyDescent="0.4">
      <c r="A90" s="178"/>
      <c r="B90" s="778"/>
      <c r="C90" s="778"/>
      <c r="D90" s="526"/>
      <c r="E90" s="526"/>
      <c r="F90" s="526"/>
      <c r="G90" s="526"/>
      <c r="H90" s="102"/>
      <c r="I90" s="102"/>
      <c r="J90" s="99"/>
      <c r="K90" s="514"/>
      <c r="L90" s="503"/>
      <c r="M90" s="503"/>
      <c r="N90" s="514"/>
      <c r="O90" s="503"/>
      <c r="P90" s="503"/>
      <c r="Q90" s="503"/>
      <c r="R90" s="688"/>
      <c r="S90" s="651"/>
      <c r="T90" s="689"/>
      <c r="U90" s="149"/>
      <c r="V90" s="149"/>
      <c r="W90" s="875"/>
      <c r="X90" s="836"/>
      <c r="Y90" s="682"/>
      <c r="Z90" s="683"/>
      <c r="AA90" s="649"/>
      <c r="AB90" s="82"/>
      <c r="AC90" s="82"/>
      <c r="AD90" s="305"/>
      <c r="AE90" s="305"/>
      <c r="AF90" s="298"/>
      <c r="AG90" s="298"/>
      <c r="AH90" s="298"/>
      <c r="AI90" s="305"/>
      <c r="AJ90" s="297"/>
      <c r="AK90" s="298"/>
      <c r="AL90" s="298"/>
      <c r="AM90" s="299"/>
      <c r="AN90" s="300"/>
      <c r="AO90" s="299"/>
      <c r="AP90" s="298"/>
      <c r="AQ90" s="298"/>
      <c r="AR90" s="82"/>
      <c r="AS90" s="45"/>
      <c r="AT90" s="82"/>
      <c r="AU90" s="206"/>
      <c r="AV90" s="82"/>
      <c r="AW90" s="82"/>
      <c r="AX90" s="82"/>
      <c r="AY90" s="82"/>
      <c r="AZ90" s="82"/>
    </row>
    <row r="91" spans="1:52" s="43" customFormat="1" ht="155.25" customHeight="1" x14ac:dyDescent="0.4">
      <c r="A91" s="178"/>
      <c r="B91" s="778"/>
      <c r="C91" s="778"/>
      <c r="D91" s="526"/>
      <c r="E91" s="526"/>
      <c r="F91" s="526"/>
      <c r="G91" s="526"/>
      <c r="H91" s="102"/>
      <c r="I91" s="102"/>
      <c r="J91" s="99"/>
      <c r="K91" s="306" t="s">
        <v>269</v>
      </c>
      <c r="L91" s="65" t="s">
        <v>267</v>
      </c>
      <c r="M91" s="65" t="s">
        <v>268</v>
      </c>
      <c r="N91" s="306" t="s">
        <v>269</v>
      </c>
      <c r="O91" s="65"/>
      <c r="P91" s="65" t="s">
        <v>33</v>
      </c>
      <c r="Q91" s="65" t="s">
        <v>270</v>
      </c>
      <c r="R91" s="307">
        <v>1</v>
      </c>
      <c r="S91" s="83">
        <v>0</v>
      </c>
      <c r="T91" s="308"/>
      <c r="U91" s="65" t="s">
        <v>1019</v>
      </c>
      <c r="V91" s="65" t="s">
        <v>1021</v>
      </c>
      <c r="W91" s="879" t="s">
        <v>1016</v>
      </c>
      <c r="X91" s="844" t="s">
        <v>272</v>
      </c>
      <c r="Y91" s="684" t="s">
        <v>271</v>
      </c>
      <c r="Z91" s="686">
        <v>2020130010150</v>
      </c>
      <c r="AA91" s="494" t="s">
        <v>272</v>
      </c>
      <c r="AB91" s="309" t="s">
        <v>906</v>
      </c>
      <c r="AC91" s="310" t="s">
        <v>909</v>
      </c>
      <c r="AD91" s="311">
        <v>1</v>
      </c>
      <c r="AE91" s="312">
        <v>0.05</v>
      </c>
      <c r="AF91" s="313" t="s">
        <v>369</v>
      </c>
      <c r="AG91" s="313" t="s">
        <v>831</v>
      </c>
      <c r="AH91" s="313">
        <v>180</v>
      </c>
      <c r="AI91" s="311">
        <v>1</v>
      </c>
      <c r="AJ91" s="313"/>
      <c r="AK91" s="314" t="s">
        <v>166</v>
      </c>
      <c r="AL91" s="315" t="s">
        <v>259</v>
      </c>
      <c r="AM91" s="316" t="s">
        <v>150</v>
      </c>
      <c r="AN91" s="317">
        <v>538000000</v>
      </c>
      <c r="AO91" s="318" t="s">
        <v>151</v>
      </c>
      <c r="AP91" s="316" t="s">
        <v>271</v>
      </c>
      <c r="AQ91" s="315" t="s">
        <v>273</v>
      </c>
      <c r="AR91" s="315" t="s">
        <v>43</v>
      </c>
      <c r="AS91" s="318" t="s">
        <v>274</v>
      </c>
      <c r="AT91" s="315"/>
      <c r="AU91" s="318" t="s">
        <v>151</v>
      </c>
      <c r="AV91" s="315" t="s">
        <v>369</v>
      </c>
      <c r="AW91" s="319"/>
      <c r="AX91" s="801" t="s">
        <v>1093</v>
      </c>
      <c r="AY91" s="801" t="s">
        <v>1094</v>
      </c>
      <c r="AZ91" s="801" t="s">
        <v>1095</v>
      </c>
    </row>
    <row r="92" spans="1:52" s="43" customFormat="1" ht="162" customHeight="1" x14ac:dyDescent="0.4">
      <c r="A92" s="178"/>
      <c r="B92" s="778"/>
      <c r="C92" s="778"/>
      <c r="D92" s="526"/>
      <c r="E92" s="526"/>
      <c r="F92" s="526"/>
      <c r="G92" s="526"/>
      <c r="H92" s="102"/>
      <c r="I92" s="102"/>
      <c r="J92" s="99"/>
      <c r="K92" s="516" t="s">
        <v>277</v>
      </c>
      <c r="L92" s="494" t="s">
        <v>275</v>
      </c>
      <c r="M92" s="494" t="s">
        <v>276</v>
      </c>
      <c r="N92" s="516" t="s">
        <v>277</v>
      </c>
      <c r="O92" s="494"/>
      <c r="P92" s="494" t="s">
        <v>33</v>
      </c>
      <c r="Q92" s="494" t="s">
        <v>278</v>
      </c>
      <c r="R92" s="690" t="e">
        <f>+#REF!/#REF!</f>
        <v>#REF!</v>
      </c>
      <c r="S92" s="691">
        <v>0.44600000000000001</v>
      </c>
      <c r="T92" s="692"/>
      <c r="U92" s="156" t="s">
        <v>1019</v>
      </c>
      <c r="V92" s="156" t="s">
        <v>1022</v>
      </c>
      <c r="W92" s="880"/>
      <c r="X92" s="845"/>
      <c r="Y92" s="685"/>
      <c r="Z92" s="687"/>
      <c r="AA92" s="495"/>
      <c r="AB92" s="320" t="s">
        <v>907</v>
      </c>
      <c r="AC92" s="321" t="s">
        <v>280</v>
      </c>
      <c r="AD92" s="311">
        <v>90000</v>
      </c>
      <c r="AE92" s="322">
        <v>0.3</v>
      </c>
      <c r="AF92" s="313" t="s">
        <v>369</v>
      </c>
      <c r="AG92" s="313" t="s">
        <v>831</v>
      </c>
      <c r="AH92" s="313">
        <v>180</v>
      </c>
      <c r="AI92" s="311">
        <v>90000</v>
      </c>
      <c r="AJ92" s="313"/>
      <c r="AK92" s="314" t="s">
        <v>166</v>
      </c>
      <c r="AL92" s="315" t="s">
        <v>259</v>
      </c>
      <c r="AM92" s="316" t="s">
        <v>39</v>
      </c>
      <c r="AN92" s="323">
        <v>100000000</v>
      </c>
      <c r="AO92" s="318" t="s">
        <v>911</v>
      </c>
      <c r="AP92" s="316" t="s">
        <v>271</v>
      </c>
      <c r="AQ92" s="315" t="s">
        <v>273</v>
      </c>
      <c r="AR92" s="315" t="s">
        <v>43</v>
      </c>
      <c r="AS92" s="318" t="s">
        <v>153</v>
      </c>
      <c r="AT92" s="315"/>
      <c r="AU92" s="318" t="s">
        <v>911</v>
      </c>
      <c r="AV92" s="315" t="s">
        <v>369</v>
      </c>
      <c r="AW92" s="319"/>
      <c r="AX92" s="319"/>
      <c r="AY92" s="319"/>
      <c r="AZ92" s="319"/>
    </row>
    <row r="93" spans="1:52" s="43" customFormat="1" ht="86.25" customHeight="1" x14ac:dyDescent="0.4">
      <c r="A93" s="178"/>
      <c r="B93" s="778"/>
      <c r="C93" s="778"/>
      <c r="D93" s="526"/>
      <c r="E93" s="526"/>
      <c r="F93" s="526"/>
      <c r="G93" s="526"/>
      <c r="H93" s="102"/>
      <c r="I93" s="102"/>
      <c r="J93" s="99"/>
      <c r="K93" s="517"/>
      <c r="L93" s="495"/>
      <c r="M93" s="495"/>
      <c r="N93" s="517"/>
      <c r="O93" s="495"/>
      <c r="P93" s="495"/>
      <c r="Q93" s="495"/>
      <c r="R93" s="690"/>
      <c r="S93" s="691"/>
      <c r="T93" s="692"/>
      <c r="U93" s="156" t="s">
        <v>1023</v>
      </c>
      <c r="V93" s="156" t="s">
        <v>1025</v>
      </c>
      <c r="W93" s="880"/>
      <c r="X93" s="845"/>
      <c r="Y93" s="685"/>
      <c r="Z93" s="687"/>
      <c r="AA93" s="495"/>
      <c r="AB93" s="320" t="s">
        <v>281</v>
      </c>
      <c r="AC93" s="321" t="s">
        <v>282</v>
      </c>
      <c r="AD93" s="312">
        <v>1</v>
      </c>
      <c r="AE93" s="322">
        <v>0.2</v>
      </c>
      <c r="AF93" s="313" t="s">
        <v>369</v>
      </c>
      <c r="AG93" s="313" t="s">
        <v>831</v>
      </c>
      <c r="AH93" s="313">
        <v>180</v>
      </c>
      <c r="AI93" s="312">
        <v>1</v>
      </c>
      <c r="AJ93" s="312"/>
      <c r="AK93" s="314"/>
      <c r="AL93" s="315"/>
      <c r="AM93" s="316"/>
      <c r="AN93" s="324"/>
      <c r="AO93" s="318"/>
      <c r="AP93" s="316"/>
      <c r="AQ93" s="315"/>
      <c r="AR93" s="315" t="s">
        <v>43</v>
      </c>
      <c r="AS93" s="318" t="s">
        <v>153</v>
      </c>
      <c r="AT93" s="315"/>
      <c r="AU93" s="316"/>
      <c r="AV93" s="315" t="s">
        <v>369</v>
      </c>
      <c r="AW93" s="315"/>
      <c r="AX93" s="315"/>
      <c r="AY93" s="315"/>
      <c r="AZ93" s="315"/>
    </row>
    <row r="94" spans="1:52" s="43" customFormat="1" ht="86.25" customHeight="1" x14ac:dyDescent="0.4">
      <c r="A94" s="178"/>
      <c r="B94" s="778"/>
      <c r="C94" s="778"/>
      <c r="D94" s="526"/>
      <c r="E94" s="526"/>
      <c r="F94" s="526"/>
      <c r="G94" s="526"/>
      <c r="H94" s="102"/>
      <c r="I94" s="102"/>
      <c r="J94" s="99"/>
      <c r="K94" s="517"/>
      <c r="L94" s="495"/>
      <c r="M94" s="495"/>
      <c r="N94" s="517"/>
      <c r="O94" s="495"/>
      <c r="P94" s="495"/>
      <c r="Q94" s="495"/>
      <c r="R94" s="690"/>
      <c r="S94" s="691"/>
      <c r="T94" s="692"/>
      <c r="U94" s="154"/>
      <c r="V94" s="154"/>
      <c r="W94" s="880"/>
      <c r="X94" s="845"/>
      <c r="Y94" s="685"/>
      <c r="Z94" s="687"/>
      <c r="AA94" s="495"/>
      <c r="AB94" s="320" t="s">
        <v>283</v>
      </c>
      <c r="AC94" s="325" t="s">
        <v>284</v>
      </c>
      <c r="AD94" s="311">
        <v>72</v>
      </c>
      <c r="AE94" s="322">
        <v>0.15</v>
      </c>
      <c r="AF94" s="313" t="s">
        <v>369</v>
      </c>
      <c r="AG94" s="313" t="s">
        <v>831</v>
      </c>
      <c r="AH94" s="313">
        <v>180</v>
      </c>
      <c r="AI94" s="311">
        <v>72</v>
      </c>
      <c r="AJ94" s="313"/>
      <c r="AK94" s="314"/>
      <c r="AL94" s="315"/>
      <c r="AM94" s="315"/>
      <c r="AN94" s="326"/>
      <c r="AO94" s="316"/>
      <c r="AP94" s="316"/>
      <c r="AQ94" s="315"/>
      <c r="AR94" s="315" t="s">
        <v>43</v>
      </c>
      <c r="AS94" s="318" t="s">
        <v>153</v>
      </c>
      <c r="AT94" s="315"/>
      <c r="AU94" s="316"/>
      <c r="AV94" s="315" t="s">
        <v>369</v>
      </c>
      <c r="AW94" s="327"/>
      <c r="AX94" s="315"/>
      <c r="AY94" s="315"/>
      <c r="AZ94" s="319"/>
    </row>
    <row r="95" spans="1:52" s="43" customFormat="1" ht="135.75" customHeight="1" x14ac:dyDescent="0.4">
      <c r="A95" s="178"/>
      <c r="B95" s="778"/>
      <c r="C95" s="778"/>
      <c r="D95" s="526"/>
      <c r="E95" s="526"/>
      <c r="F95" s="526"/>
      <c r="G95" s="526"/>
      <c r="H95" s="102"/>
      <c r="I95" s="102"/>
      <c r="J95" s="99"/>
      <c r="K95" s="517"/>
      <c r="L95" s="495"/>
      <c r="M95" s="495"/>
      <c r="N95" s="517"/>
      <c r="O95" s="495"/>
      <c r="P95" s="495"/>
      <c r="Q95" s="495"/>
      <c r="R95" s="690"/>
      <c r="S95" s="691"/>
      <c r="T95" s="692"/>
      <c r="U95" s="154"/>
      <c r="V95" s="154"/>
      <c r="W95" s="880"/>
      <c r="X95" s="845"/>
      <c r="Y95" s="685"/>
      <c r="Z95" s="687"/>
      <c r="AA95" s="495"/>
      <c r="AB95" s="320" t="s">
        <v>908</v>
      </c>
      <c r="AC95" s="321" t="s">
        <v>286</v>
      </c>
      <c r="AD95" s="312">
        <v>1</v>
      </c>
      <c r="AE95" s="322">
        <v>0.15</v>
      </c>
      <c r="AF95" s="313" t="s">
        <v>369</v>
      </c>
      <c r="AG95" s="313" t="s">
        <v>831</v>
      </c>
      <c r="AH95" s="313">
        <v>180</v>
      </c>
      <c r="AI95" s="312">
        <v>1</v>
      </c>
      <c r="AJ95" s="313"/>
      <c r="AK95" s="314"/>
      <c r="AL95" s="315"/>
      <c r="AM95" s="315"/>
      <c r="AN95" s="326"/>
      <c r="AO95" s="316"/>
      <c r="AP95" s="316"/>
      <c r="AQ95" s="315"/>
      <c r="AR95" s="315" t="s">
        <v>43</v>
      </c>
      <c r="AS95" s="318" t="s">
        <v>153</v>
      </c>
      <c r="AT95" s="315"/>
      <c r="AU95" s="315"/>
      <c r="AV95" s="315" t="s">
        <v>369</v>
      </c>
      <c r="AW95" s="327"/>
      <c r="AX95" s="315"/>
      <c r="AY95" s="315"/>
      <c r="AZ95" s="315"/>
    </row>
    <row r="96" spans="1:52" s="43" customFormat="1" ht="135.75" customHeight="1" x14ac:dyDescent="0.4">
      <c r="A96" s="178"/>
      <c r="B96" s="778"/>
      <c r="C96" s="778"/>
      <c r="D96" s="526"/>
      <c r="E96" s="526"/>
      <c r="F96" s="526"/>
      <c r="G96" s="526"/>
      <c r="H96" s="102"/>
      <c r="I96" s="102"/>
      <c r="J96" s="99"/>
      <c r="K96" s="518"/>
      <c r="L96" s="630"/>
      <c r="M96" s="630"/>
      <c r="N96" s="518"/>
      <c r="O96" s="630"/>
      <c r="P96" s="630"/>
      <c r="Q96" s="630"/>
      <c r="R96" s="690"/>
      <c r="S96" s="691"/>
      <c r="T96" s="692"/>
      <c r="U96" s="155"/>
      <c r="V96" s="155"/>
      <c r="W96" s="881"/>
      <c r="X96" s="845"/>
      <c r="Y96" s="685"/>
      <c r="Z96" s="687"/>
      <c r="AA96" s="495"/>
      <c r="AB96" s="320" t="s">
        <v>287</v>
      </c>
      <c r="AC96" s="325" t="s">
        <v>910</v>
      </c>
      <c r="AD96" s="312">
        <v>1</v>
      </c>
      <c r="AE96" s="322">
        <v>0.15</v>
      </c>
      <c r="AF96" s="313" t="s">
        <v>369</v>
      </c>
      <c r="AG96" s="313" t="s">
        <v>831</v>
      </c>
      <c r="AH96" s="313">
        <v>180</v>
      </c>
      <c r="AI96" s="312">
        <v>1</v>
      </c>
      <c r="AJ96" s="313"/>
      <c r="AK96" s="314"/>
      <c r="AL96" s="315"/>
      <c r="AM96" s="315"/>
      <c r="AN96" s="326"/>
      <c r="AO96" s="316"/>
      <c r="AP96" s="316"/>
      <c r="AQ96" s="315"/>
      <c r="AR96" s="315" t="s">
        <v>43</v>
      </c>
      <c r="AS96" s="318" t="s">
        <v>153</v>
      </c>
      <c r="AT96" s="315"/>
      <c r="AU96" s="315"/>
      <c r="AV96" s="315" t="s">
        <v>369</v>
      </c>
      <c r="AW96" s="327"/>
      <c r="AX96" s="315"/>
      <c r="AY96" s="315"/>
      <c r="AZ96" s="315"/>
    </row>
    <row r="97" spans="1:52" s="331" customFormat="1" ht="169.8" customHeight="1" x14ac:dyDescent="0.4">
      <c r="A97" s="178"/>
      <c r="B97" s="778"/>
      <c r="C97" s="778"/>
      <c r="D97" s="526"/>
      <c r="E97" s="526"/>
      <c r="F97" s="526"/>
      <c r="G97" s="526"/>
      <c r="H97" s="102"/>
      <c r="I97" s="102"/>
      <c r="J97" s="136" t="s">
        <v>288</v>
      </c>
      <c r="K97" s="328" t="s">
        <v>747</v>
      </c>
      <c r="L97" s="81" t="s">
        <v>745</v>
      </c>
      <c r="M97" s="82" t="s">
        <v>746</v>
      </c>
      <c r="N97" s="328" t="s">
        <v>747</v>
      </c>
      <c r="O97" s="81"/>
      <c r="P97" s="82" t="s">
        <v>33</v>
      </c>
      <c r="Q97" s="81" t="s">
        <v>210</v>
      </c>
      <c r="R97" s="203" t="e">
        <f>+#REF!/#REF!</f>
        <v>#REF!</v>
      </c>
      <c r="S97" s="329">
        <v>1</v>
      </c>
      <c r="T97" s="203"/>
      <c r="U97" s="81" t="s">
        <v>1019</v>
      </c>
      <c r="V97" s="81" t="s">
        <v>1021</v>
      </c>
      <c r="W97" s="867" t="s">
        <v>1016</v>
      </c>
      <c r="X97" s="846" t="s">
        <v>290</v>
      </c>
      <c r="Y97" s="567" t="s">
        <v>289</v>
      </c>
      <c r="Z97" s="569">
        <v>2020130010130</v>
      </c>
      <c r="AA97" s="501" t="s">
        <v>290</v>
      </c>
      <c r="AB97" s="328" t="s">
        <v>912</v>
      </c>
      <c r="AC97" s="82" t="s">
        <v>921</v>
      </c>
      <c r="AD97" s="112">
        <v>1</v>
      </c>
      <c r="AE97" s="112">
        <v>0.1</v>
      </c>
      <c r="AF97" s="111" t="s">
        <v>369</v>
      </c>
      <c r="AG97" s="111" t="s">
        <v>831</v>
      </c>
      <c r="AH97" s="111">
        <v>180</v>
      </c>
      <c r="AI97" s="112">
        <v>1</v>
      </c>
      <c r="AJ97" s="111"/>
      <c r="AK97" s="82" t="s">
        <v>166</v>
      </c>
      <c r="AL97" s="82" t="s">
        <v>291</v>
      </c>
      <c r="AM97" s="111" t="s">
        <v>150</v>
      </c>
      <c r="AN97" s="247">
        <v>596277625</v>
      </c>
      <c r="AO97" s="247" t="s">
        <v>151</v>
      </c>
      <c r="AP97" s="82" t="s">
        <v>289</v>
      </c>
      <c r="AQ97" s="82" t="s">
        <v>292</v>
      </c>
      <c r="AR97" s="82" t="s">
        <v>43</v>
      </c>
      <c r="AS97" s="45" t="s">
        <v>153</v>
      </c>
      <c r="AT97" s="82"/>
      <c r="AU97" s="82" t="s">
        <v>150</v>
      </c>
      <c r="AV97" s="330" t="s">
        <v>369</v>
      </c>
      <c r="AW97" s="203"/>
      <c r="AX97" s="807" t="s">
        <v>1112</v>
      </c>
      <c r="AY97" s="807" t="s">
        <v>1113</v>
      </c>
      <c r="AZ97" s="807" t="s">
        <v>1114</v>
      </c>
    </row>
    <row r="98" spans="1:52" s="331" customFormat="1" ht="148.5" customHeight="1" x14ac:dyDescent="0.4">
      <c r="A98" s="178"/>
      <c r="B98" s="778"/>
      <c r="C98" s="778"/>
      <c r="D98" s="526"/>
      <c r="E98" s="526"/>
      <c r="F98" s="526"/>
      <c r="G98" s="526"/>
      <c r="H98" s="102"/>
      <c r="I98" s="102"/>
      <c r="J98" s="137"/>
      <c r="K98" s="328" t="s">
        <v>750</v>
      </c>
      <c r="L98" s="81" t="s">
        <v>748</v>
      </c>
      <c r="M98" s="82" t="s">
        <v>749</v>
      </c>
      <c r="N98" s="328" t="s">
        <v>750</v>
      </c>
      <c r="O98" s="81"/>
      <c r="P98" s="82" t="s">
        <v>33</v>
      </c>
      <c r="Q98" s="81" t="s">
        <v>293</v>
      </c>
      <c r="R98" s="203" t="e">
        <f>+#REF!/#REF!</f>
        <v>#REF!</v>
      </c>
      <c r="S98" s="329">
        <v>38</v>
      </c>
      <c r="T98" s="332"/>
      <c r="U98" s="81" t="s">
        <v>1019</v>
      </c>
      <c r="V98" s="81" t="s">
        <v>1022</v>
      </c>
      <c r="W98" s="868"/>
      <c r="X98" s="847"/>
      <c r="Y98" s="568"/>
      <c r="Z98" s="570"/>
      <c r="AA98" s="502"/>
      <c r="AB98" s="328" t="s">
        <v>913</v>
      </c>
      <c r="AC98" s="82" t="s">
        <v>920</v>
      </c>
      <c r="AD98" s="112">
        <v>1</v>
      </c>
      <c r="AE98" s="112">
        <v>0.1</v>
      </c>
      <c r="AF98" s="111" t="s">
        <v>369</v>
      </c>
      <c r="AG98" s="111" t="s">
        <v>831</v>
      </c>
      <c r="AH98" s="111">
        <v>180</v>
      </c>
      <c r="AI98" s="112">
        <v>1</v>
      </c>
      <c r="AJ98" s="111"/>
      <c r="AK98" s="82" t="s">
        <v>166</v>
      </c>
      <c r="AL98" s="82" t="s">
        <v>291</v>
      </c>
      <c r="AM98" s="82"/>
      <c r="AN98" s="205"/>
      <c r="AO98" s="206"/>
      <c r="AP98" s="82"/>
      <c r="AQ98" s="82"/>
      <c r="AR98" s="82" t="s">
        <v>43</v>
      </c>
      <c r="AS98" s="45" t="s">
        <v>295</v>
      </c>
      <c r="AT98" s="82"/>
      <c r="AU98" s="82"/>
      <c r="AV98" s="82" t="s">
        <v>369</v>
      </c>
      <c r="AW98" s="333"/>
      <c r="AX98" s="333"/>
      <c r="AY98" s="333"/>
      <c r="AZ98" s="203"/>
    </row>
    <row r="99" spans="1:52" s="331" customFormat="1" ht="148.5" customHeight="1" x14ac:dyDescent="0.4">
      <c r="A99" s="178"/>
      <c r="B99" s="778"/>
      <c r="C99" s="778"/>
      <c r="D99" s="526"/>
      <c r="E99" s="526"/>
      <c r="F99" s="526"/>
      <c r="G99" s="526"/>
      <c r="H99" s="102"/>
      <c r="I99" s="102"/>
      <c r="J99" s="137"/>
      <c r="K99" s="328" t="s">
        <v>753</v>
      </c>
      <c r="L99" s="81" t="s">
        <v>751</v>
      </c>
      <c r="M99" s="82" t="s">
        <v>752</v>
      </c>
      <c r="N99" s="328" t="s">
        <v>753</v>
      </c>
      <c r="O99" s="81"/>
      <c r="P99" s="82" t="s">
        <v>33</v>
      </c>
      <c r="Q99" s="81" t="s">
        <v>754</v>
      </c>
      <c r="R99" s="203" t="e">
        <f>+#REF!/#REF!</f>
        <v>#REF!</v>
      </c>
      <c r="S99" s="329">
        <v>48</v>
      </c>
      <c r="T99" s="203"/>
      <c r="U99" s="81" t="s">
        <v>1023</v>
      </c>
      <c r="V99" s="81" t="s">
        <v>1025</v>
      </c>
      <c r="W99" s="868"/>
      <c r="X99" s="847"/>
      <c r="Y99" s="568"/>
      <c r="Z99" s="570"/>
      <c r="AA99" s="502"/>
      <c r="AB99" s="328" t="s">
        <v>914</v>
      </c>
      <c r="AC99" s="82" t="s">
        <v>922</v>
      </c>
      <c r="AD99" s="111">
        <v>42</v>
      </c>
      <c r="AE99" s="112">
        <v>0.05</v>
      </c>
      <c r="AF99" s="111" t="s">
        <v>369</v>
      </c>
      <c r="AG99" s="111" t="s">
        <v>831</v>
      </c>
      <c r="AH99" s="111">
        <v>180</v>
      </c>
      <c r="AI99" s="111">
        <v>42</v>
      </c>
      <c r="AJ99" s="111"/>
      <c r="AK99" s="82" t="s">
        <v>166</v>
      </c>
      <c r="AL99" s="82" t="s">
        <v>291</v>
      </c>
      <c r="AM99" s="82"/>
      <c r="AN99" s="205"/>
      <c r="AO99" s="206"/>
      <c r="AP99" s="82"/>
      <c r="AQ99" s="82"/>
      <c r="AR99" s="82" t="s">
        <v>43</v>
      </c>
      <c r="AS99" s="45" t="s">
        <v>153</v>
      </c>
      <c r="AT99" s="82"/>
      <c r="AU99" s="82"/>
      <c r="AV99" s="248" t="s">
        <v>369</v>
      </c>
      <c r="AW99" s="334"/>
      <c r="AX99" s="334"/>
      <c r="AY99" s="334"/>
      <c r="AZ99" s="203"/>
    </row>
    <row r="100" spans="1:52" s="331" customFormat="1" ht="128.25" customHeight="1" x14ac:dyDescent="0.4">
      <c r="A100" s="178"/>
      <c r="B100" s="778"/>
      <c r="C100" s="778"/>
      <c r="D100" s="526"/>
      <c r="E100" s="526"/>
      <c r="F100" s="526"/>
      <c r="G100" s="526"/>
      <c r="H100" s="102"/>
      <c r="I100" s="102"/>
      <c r="J100" s="137"/>
      <c r="K100" s="328" t="s">
        <v>756</v>
      </c>
      <c r="L100" s="81" t="s">
        <v>755</v>
      </c>
      <c r="M100" s="82" t="s">
        <v>752</v>
      </c>
      <c r="N100" s="328" t="s">
        <v>756</v>
      </c>
      <c r="O100" s="81"/>
      <c r="P100" s="82" t="s">
        <v>33</v>
      </c>
      <c r="Q100" s="81" t="s">
        <v>214</v>
      </c>
      <c r="R100" s="203" t="e">
        <f>+#REF!/#REF!</f>
        <v>#REF!</v>
      </c>
      <c r="S100" s="329">
        <v>48</v>
      </c>
      <c r="T100" s="332"/>
      <c r="U100" s="81"/>
      <c r="V100" s="81"/>
      <c r="W100" s="868"/>
      <c r="X100" s="847"/>
      <c r="Y100" s="568"/>
      <c r="Z100" s="570"/>
      <c r="AA100" s="502"/>
      <c r="AB100" s="328" t="s">
        <v>915</v>
      </c>
      <c r="AC100" s="82" t="s">
        <v>923</v>
      </c>
      <c r="AD100" s="82">
        <v>12</v>
      </c>
      <c r="AE100" s="250"/>
      <c r="AF100" s="82" t="s">
        <v>369</v>
      </c>
      <c r="AG100" s="82" t="s">
        <v>831</v>
      </c>
      <c r="AH100" s="111">
        <v>180</v>
      </c>
      <c r="AI100" s="111">
        <v>12</v>
      </c>
      <c r="AJ100" s="111"/>
      <c r="AK100" s="82"/>
      <c r="AL100" s="82" t="s">
        <v>291</v>
      </c>
      <c r="AM100" s="82"/>
      <c r="AN100" s="205"/>
      <c r="AO100" s="206"/>
      <c r="AP100" s="82"/>
      <c r="AQ100" s="82"/>
      <c r="AR100" s="82" t="s">
        <v>43</v>
      </c>
      <c r="AS100" s="45" t="s">
        <v>153</v>
      </c>
      <c r="AT100" s="82"/>
      <c r="AU100" s="82"/>
      <c r="AV100" s="82" t="s">
        <v>369</v>
      </c>
      <c r="AW100" s="82"/>
      <c r="AX100" s="82"/>
      <c r="AY100" s="82"/>
      <c r="AZ100" s="246"/>
    </row>
    <row r="101" spans="1:52" s="331" customFormat="1" ht="262.2" customHeight="1" x14ac:dyDescent="0.4">
      <c r="A101" s="178"/>
      <c r="B101" s="778"/>
      <c r="C101" s="778"/>
      <c r="D101" s="526"/>
      <c r="E101" s="526"/>
      <c r="F101" s="526"/>
      <c r="G101" s="526"/>
      <c r="H101" s="102"/>
      <c r="I101" s="102"/>
      <c r="J101" s="137"/>
      <c r="K101" s="512" t="s">
        <v>792</v>
      </c>
      <c r="L101" s="670" t="s">
        <v>757</v>
      </c>
      <c r="M101" s="501" t="s">
        <v>758</v>
      </c>
      <c r="N101" s="512" t="s">
        <v>792</v>
      </c>
      <c r="O101" s="670"/>
      <c r="P101" s="670" t="s">
        <v>33</v>
      </c>
      <c r="Q101" s="679" t="s">
        <v>172</v>
      </c>
      <c r="R101" s="673">
        <v>0.5</v>
      </c>
      <c r="S101" s="512" t="s">
        <v>1030</v>
      </c>
      <c r="T101" s="676"/>
      <c r="U101" s="679"/>
      <c r="V101" s="679"/>
      <c r="W101" s="868"/>
      <c r="X101" s="847"/>
      <c r="Y101" s="568"/>
      <c r="Z101" s="570"/>
      <c r="AA101" s="502"/>
      <c r="AB101" s="328" t="s">
        <v>916</v>
      </c>
      <c r="AC101" s="82" t="s">
        <v>924</v>
      </c>
      <c r="AD101" s="250">
        <v>1</v>
      </c>
      <c r="AE101" s="250"/>
      <c r="AF101" s="82" t="s">
        <v>369</v>
      </c>
      <c r="AG101" s="82" t="s">
        <v>831</v>
      </c>
      <c r="AH101" s="111">
        <v>180</v>
      </c>
      <c r="AI101" s="112">
        <v>1</v>
      </c>
      <c r="AJ101" s="111"/>
      <c r="AK101" s="82"/>
      <c r="AL101" s="82" t="s">
        <v>291</v>
      </c>
      <c r="AM101" s="82"/>
      <c r="AN101" s="205"/>
      <c r="AO101" s="206"/>
      <c r="AP101" s="82"/>
      <c r="AQ101" s="82"/>
      <c r="AR101" s="82" t="s">
        <v>43</v>
      </c>
      <c r="AS101" s="45" t="s">
        <v>153</v>
      </c>
      <c r="AT101" s="82"/>
      <c r="AU101" s="82"/>
      <c r="AV101" s="82" t="s">
        <v>369</v>
      </c>
      <c r="AW101" s="82"/>
      <c r="AX101" s="82"/>
      <c r="AY101" s="82"/>
      <c r="AZ101" s="246"/>
    </row>
    <row r="102" spans="1:52" s="336" customFormat="1" ht="129.75" customHeight="1" x14ac:dyDescent="0.4">
      <c r="A102" s="178"/>
      <c r="B102" s="778"/>
      <c r="C102" s="778"/>
      <c r="D102" s="526"/>
      <c r="E102" s="526"/>
      <c r="F102" s="526"/>
      <c r="G102" s="526"/>
      <c r="H102" s="102"/>
      <c r="I102" s="102"/>
      <c r="J102" s="137"/>
      <c r="K102" s="513"/>
      <c r="L102" s="671"/>
      <c r="M102" s="502"/>
      <c r="N102" s="513"/>
      <c r="O102" s="671"/>
      <c r="P102" s="671"/>
      <c r="Q102" s="680"/>
      <c r="R102" s="674"/>
      <c r="S102" s="513"/>
      <c r="T102" s="677"/>
      <c r="U102" s="680"/>
      <c r="V102" s="680"/>
      <c r="W102" s="868"/>
      <c r="X102" s="847"/>
      <c r="Y102" s="568"/>
      <c r="Z102" s="570"/>
      <c r="AA102" s="502"/>
      <c r="AB102" s="328" t="s">
        <v>917</v>
      </c>
      <c r="AC102" s="82" t="s">
        <v>925</v>
      </c>
      <c r="AD102" s="112">
        <v>1</v>
      </c>
      <c r="AE102" s="112">
        <v>0.1</v>
      </c>
      <c r="AF102" s="111" t="s">
        <v>369</v>
      </c>
      <c r="AG102" s="111" t="s">
        <v>831</v>
      </c>
      <c r="AH102" s="111">
        <v>180</v>
      </c>
      <c r="AI102" s="111">
        <v>12</v>
      </c>
      <c r="AJ102" s="111"/>
      <c r="AK102" s="328" t="s">
        <v>166</v>
      </c>
      <c r="AL102" s="328"/>
      <c r="AM102" s="328"/>
      <c r="AN102" s="335"/>
      <c r="AO102" s="328"/>
      <c r="AP102" s="328"/>
      <c r="AQ102" s="328"/>
      <c r="AR102" s="82" t="s">
        <v>43</v>
      </c>
      <c r="AS102" s="45" t="s">
        <v>153</v>
      </c>
      <c r="AT102" s="328"/>
      <c r="AU102" s="328"/>
      <c r="AV102" s="328" t="s">
        <v>369</v>
      </c>
      <c r="AW102" s="328"/>
      <c r="AX102" s="328"/>
      <c r="AY102" s="328"/>
      <c r="AZ102" s="246"/>
    </row>
    <row r="103" spans="1:52" s="331" customFormat="1" ht="198" customHeight="1" x14ac:dyDescent="0.4">
      <c r="A103" s="178"/>
      <c r="B103" s="778"/>
      <c r="C103" s="778"/>
      <c r="D103" s="526"/>
      <c r="E103" s="526"/>
      <c r="F103" s="526"/>
      <c r="G103" s="526"/>
      <c r="H103" s="102"/>
      <c r="I103" s="102"/>
      <c r="J103" s="137"/>
      <c r="K103" s="514"/>
      <c r="L103" s="672"/>
      <c r="M103" s="503"/>
      <c r="N103" s="514"/>
      <c r="O103" s="672"/>
      <c r="P103" s="672"/>
      <c r="Q103" s="681"/>
      <c r="R103" s="675"/>
      <c r="S103" s="514"/>
      <c r="T103" s="678"/>
      <c r="U103" s="681"/>
      <c r="V103" s="681"/>
      <c r="W103" s="868"/>
      <c r="X103" s="847"/>
      <c r="Y103" s="568"/>
      <c r="Z103" s="570"/>
      <c r="AA103" s="502"/>
      <c r="AB103" s="328" t="s">
        <v>918</v>
      </c>
      <c r="AC103" s="82" t="s">
        <v>926</v>
      </c>
      <c r="AD103" s="111">
        <v>1</v>
      </c>
      <c r="AE103" s="112">
        <v>0.15</v>
      </c>
      <c r="AF103" s="111" t="s">
        <v>369</v>
      </c>
      <c r="AG103" s="111" t="s">
        <v>831</v>
      </c>
      <c r="AH103" s="111">
        <v>180</v>
      </c>
      <c r="AI103" s="111">
        <v>1</v>
      </c>
      <c r="AJ103" s="111"/>
      <c r="AK103" s="82" t="s">
        <v>166</v>
      </c>
      <c r="AL103" s="82"/>
      <c r="AM103" s="82"/>
      <c r="AN103" s="205"/>
      <c r="AO103" s="206"/>
      <c r="AP103" s="82"/>
      <c r="AQ103" s="82"/>
      <c r="AR103" s="82" t="s">
        <v>43</v>
      </c>
      <c r="AS103" s="45" t="s">
        <v>156</v>
      </c>
      <c r="AT103" s="82"/>
      <c r="AU103" s="82"/>
      <c r="AV103" s="82" t="s">
        <v>369</v>
      </c>
      <c r="AW103" s="82"/>
      <c r="AX103" s="82"/>
      <c r="AY103" s="82"/>
      <c r="AZ103" s="246"/>
    </row>
    <row r="104" spans="1:52" s="331" customFormat="1" ht="217.2" customHeight="1" x14ac:dyDescent="0.4">
      <c r="A104" s="178"/>
      <c r="B104" s="778"/>
      <c r="C104" s="778"/>
      <c r="D104" s="526"/>
      <c r="E104" s="526"/>
      <c r="F104" s="526"/>
      <c r="G104" s="526"/>
      <c r="H104" s="102"/>
      <c r="I104" s="102"/>
      <c r="J104" s="137"/>
      <c r="K104" s="328" t="s">
        <v>761</v>
      </c>
      <c r="L104" s="81" t="s">
        <v>759</v>
      </c>
      <c r="M104" s="82" t="s">
        <v>760</v>
      </c>
      <c r="N104" s="328" t="s">
        <v>761</v>
      </c>
      <c r="O104" s="81"/>
      <c r="P104" s="82" t="s">
        <v>33</v>
      </c>
      <c r="Q104" s="81" t="s">
        <v>254</v>
      </c>
      <c r="R104" s="112">
        <v>0.5</v>
      </c>
      <c r="S104" s="328" t="s">
        <v>930</v>
      </c>
      <c r="T104" s="337"/>
      <c r="U104" s="81"/>
      <c r="V104" s="81"/>
      <c r="W104" s="868"/>
      <c r="X104" s="847"/>
      <c r="Y104" s="568"/>
      <c r="Z104" s="570"/>
      <c r="AA104" s="502"/>
      <c r="AB104" s="328" t="s">
        <v>919</v>
      </c>
      <c r="AC104" s="82" t="s">
        <v>926</v>
      </c>
      <c r="AD104" s="111">
        <v>8</v>
      </c>
      <c r="AE104" s="112">
        <v>0.05</v>
      </c>
      <c r="AF104" s="111" t="s">
        <v>369</v>
      </c>
      <c r="AG104" s="111" t="s">
        <v>831</v>
      </c>
      <c r="AH104" s="111">
        <v>180</v>
      </c>
      <c r="AI104" s="111">
        <v>8</v>
      </c>
      <c r="AJ104" s="111"/>
      <c r="AK104" s="82" t="s">
        <v>166</v>
      </c>
      <c r="AL104" s="82" t="s">
        <v>291</v>
      </c>
      <c r="AM104" s="82"/>
      <c r="AN104" s="205"/>
      <c r="AO104" s="206"/>
      <c r="AP104" s="82"/>
      <c r="AQ104" s="82"/>
      <c r="AR104" s="82" t="s">
        <v>43</v>
      </c>
      <c r="AS104" s="45" t="s">
        <v>156</v>
      </c>
      <c r="AT104" s="82"/>
      <c r="AU104" s="82"/>
      <c r="AV104" s="82" t="s">
        <v>369</v>
      </c>
      <c r="AW104" s="333"/>
      <c r="AX104" s="333"/>
      <c r="AY104" s="333"/>
      <c r="AZ104" s="203"/>
    </row>
    <row r="105" spans="1:52" s="331" customFormat="1" ht="192" customHeight="1" x14ac:dyDescent="0.4">
      <c r="A105" s="178"/>
      <c r="B105" s="778"/>
      <c r="C105" s="778"/>
      <c r="D105" s="526"/>
      <c r="E105" s="526"/>
      <c r="F105" s="526"/>
      <c r="G105" s="526"/>
      <c r="H105" s="102"/>
      <c r="I105" s="102"/>
      <c r="J105" s="137"/>
      <c r="K105" s="328" t="s">
        <v>764</v>
      </c>
      <c r="L105" s="81" t="s">
        <v>762</v>
      </c>
      <c r="M105" s="82" t="s">
        <v>763</v>
      </c>
      <c r="N105" s="328" t="s">
        <v>764</v>
      </c>
      <c r="O105" s="81"/>
      <c r="P105" s="82" t="s">
        <v>33</v>
      </c>
      <c r="Q105" s="81" t="s">
        <v>765</v>
      </c>
      <c r="R105" s="112">
        <v>0.75</v>
      </c>
      <c r="S105" s="328" t="s">
        <v>931</v>
      </c>
      <c r="T105" s="337"/>
      <c r="U105" s="81"/>
      <c r="V105" s="81"/>
      <c r="W105" s="868"/>
      <c r="X105" s="847"/>
      <c r="Y105" s="568"/>
      <c r="Z105" s="570"/>
      <c r="AA105" s="502"/>
      <c r="AB105" s="328" t="s">
        <v>686</v>
      </c>
      <c r="AC105" s="82" t="s">
        <v>927</v>
      </c>
      <c r="AD105" s="111">
        <v>4</v>
      </c>
      <c r="AE105" s="112">
        <v>0.1</v>
      </c>
      <c r="AF105" s="111" t="s">
        <v>369</v>
      </c>
      <c r="AG105" s="111" t="s">
        <v>831</v>
      </c>
      <c r="AH105" s="111">
        <v>180</v>
      </c>
      <c r="AI105" s="111">
        <v>4</v>
      </c>
      <c r="AJ105" s="111"/>
      <c r="AK105" s="82"/>
      <c r="AL105" s="82" t="s">
        <v>291</v>
      </c>
      <c r="AM105" s="82"/>
      <c r="AN105" s="205"/>
      <c r="AO105" s="206"/>
      <c r="AP105" s="82"/>
      <c r="AQ105" s="82"/>
      <c r="AR105" s="82" t="s">
        <v>43</v>
      </c>
      <c r="AS105" s="45" t="s">
        <v>156</v>
      </c>
      <c r="AT105" s="82"/>
      <c r="AU105" s="82"/>
      <c r="AV105" s="82" t="s">
        <v>369</v>
      </c>
      <c r="AW105" s="333"/>
      <c r="AX105" s="333"/>
      <c r="AY105" s="333"/>
      <c r="AZ105" s="203"/>
    </row>
    <row r="106" spans="1:52" s="331" customFormat="1" ht="153" customHeight="1" x14ac:dyDescent="0.4">
      <c r="A106" s="178"/>
      <c r="B106" s="778"/>
      <c r="C106" s="778"/>
      <c r="D106" s="526"/>
      <c r="E106" s="526"/>
      <c r="F106" s="526"/>
      <c r="G106" s="526"/>
      <c r="H106" s="102"/>
      <c r="I106" s="102"/>
      <c r="J106" s="137"/>
      <c r="K106" s="37" t="s">
        <v>768</v>
      </c>
      <c r="L106" s="115" t="s">
        <v>766</v>
      </c>
      <c r="M106" s="115" t="s">
        <v>767</v>
      </c>
      <c r="N106" s="37" t="s">
        <v>768</v>
      </c>
      <c r="O106" s="115"/>
      <c r="P106" s="115" t="s">
        <v>33</v>
      </c>
      <c r="Q106" s="115" t="s">
        <v>754</v>
      </c>
      <c r="R106" s="38">
        <v>0</v>
      </c>
      <c r="S106" s="87">
        <v>2.6</v>
      </c>
      <c r="T106" s="338"/>
      <c r="U106" s="115" t="s">
        <v>1019</v>
      </c>
      <c r="V106" s="115" t="s">
        <v>1021</v>
      </c>
      <c r="W106" s="876" t="s">
        <v>1016</v>
      </c>
      <c r="X106" s="834" t="s">
        <v>300</v>
      </c>
      <c r="Y106" s="600" t="s">
        <v>299</v>
      </c>
      <c r="Z106" s="602">
        <v>2020130010144</v>
      </c>
      <c r="AA106" s="492" t="s">
        <v>300</v>
      </c>
      <c r="AB106" s="115" t="s">
        <v>939</v>
      </c>
      <c r="AC106" s="115" t="s">
        <v>927</v>
      </c>
      <c r="AD106" s="38">
        <v>1</v>
      </c>
      <c r="AE106" s="296">
        <v>0.5</v>
      </c>
      <c r="AF106" s="115" t="s">
        <v>369</v>
      </c>
      <c r="AG106" s="115" t="s">
        <v>831</v>
      </c>
      <c r="AH106" s="115">
        <v>365</v>
      </c>
      <c r="AI106" s="38">
        <v>1</v>
      </c>
      <c r="AJ106" s="115"/>
      <c r="AK106" s="237" t="s">
        <v>166</v>
      </c>
      <c r="AL106" s="237" t="s">
        <v>291</v>
      </c>
      <c r="AM106" s="115" t="s">
        <v>150</v>
      </c>
      <c r="AN106" s="239">
        <v>243760000</v>
      </c>
      <c r="AO106" s="238" t="s">
        <v>151</v>
      </c>
      <c r="AP106" s="237" t="s">
        <v>299</v>
      </c>
      <c r="AQ106" s="237" t="s">
        <v>301</v>
      </c>
      <c r="AR106" s="237" t="s">
        <v>43</v>
      </c>
      <c r="AS106" s="238" t="s">
        <v>153</v>
      </c>
      <c r="AT106" s="237"/>
      <c r="AU106" s="115" t="s">
        <v>150</v>
      </c>
      <c r="AV106" s="339" t="s">
        <v>369</v>
      </c>
      <c r="AW106" s="296"/>
      <c r="AX106" s="806" t="s">
        <v>1112</v>
      </c>
      <c r="AY106" s="806" t="s">
        <v>1113</v>
      </c>
      <c r="AZ106" s="806" t="s">
        <v>1114</v>
      </c>
    </row>
    <row r="107" spans="1:52" s="331" customFormat="1" ht="133.5" customHeight="1" x14ac:dyDescent="0.4">
      <c r="A107" s="178"/>
      <c r="B107" s="778"/>
      <c r="C107" s="778"/>
      <c r="D107" s="526"/>
      <c r="E107" s="526"/>
      <c r="F107" s="526"/>
      <c r="G107" s="526"/>
      <c r="H107" s="102"/>
      <c r="I107" s="102"/>
      <c r="J107" s="137"/>
      <c r="K107" s="37" t="s">
        <v>771</v>
      </c>
      <c r="L107" s="115" t="s">
        <v>769</v>
      </c>
      <c r="M107" s="115" t="s">
        <v>770</v>
      </c>
      <c r="N107" s="37" t="s">
        <v>771</v>
      </c>
      <c r="O107" s="115"/>
      <c r="P107" s="115" t="s">
        <v>33</v>
      </c>
      <c r="Q107" s="115" t="s">
        <v>302</v>
      </c>
      <c r="R107" s="38" t="e">
        <f>+#REF!/#REF!</f>
        <v>#REF!</v>
      </c>
      <c r="S107" s="87">
        <v>100</v>
      </c>
      <c r="T107" s="338"/>
      <c r="U107" s="115" t="s">
        <v>1019</v>
      </c>
      <c r="V107" s="115" t="s">
        <v>1022</v>
      </c>
      <c r="W107" s="877"/>
      <c r="X107" s="835"/>
      <c r="Y107" s="601"/>
      <c r="Z107" s="603"/>
      <c r="AA107" s="493"/>
      <c r="AB107" s="37" t="s">
        <v>940</v>
      </c>
      <c r="AC107" s="115" t="s">
        <v>927</v>
      </c>
      <c r="AD107" s="115">
        <v>5</v>
      </c>
      <c r="AE107" s="296">
        <v>0.5</v>
      </c>
      <c r="AF107" s="115" t="s">
        <v>369</v>
      </c>
      <c r="AG107" s="115" t="s">
        <v>831</v>
      </c>
      <c r="AH107" s="115">
        <v>365</v>
      </c>
      <c r="AI107" s="115">
        <v>5</v>
      </c>
      <c r="AJ107" s="115"/>
      <c r="AK107" s="237" t="s">
        <v>166</v>
      </c>
      <c r="AL107" s="237" t="s">
        <v>291</v>
      </c>
      <c r="AM107" s="237"/>
      <c r="AN107" s="295"/>
      <c r="AO107" s="240"/>
      <c r="AP107" s="237"/>
      <c r="AQ107" s="237"/>
      <c r="AR107" s="237" t="s">
        <v>43</v>
      </c>
      <c r="AS107" s="238" t="s">
        <v>274</v>
      </c>
      <c r="AT107" s="237"/>
      <c r="AU107" s="115"/>
      <c r="AV107" s="115" t="s">
        <v>369</v>
      </c>
      <c r="AW107" s="340"/>
      <c r="AX107" s="340"/>
      <c r="AY107" s="340"/>
      <c r="AZ107" s="341"/>
    </row>
    <row r="108" spans="1:52" s="331" customFormat="1" ht="210" customHeight="1" x14ac:dyDescent="0.4">
      <c r="A108" s="178"/>
      <c r="B108" s="778"/>
      <c r="C108" s="778"/>
      <c r="D108" s="526"/>
      <c r="E108" s="526"/>
      <c r="F108" s="526"/>
      <c r="G108" s="526"/>
      <c r="H108" s="102"/>
      <c r="I108" s="102"/>
      <c r="J108" s="137"/>
      <c r="K108" s="500" t="s">
        <v>774</v>
      </c>
      <c r="L108" s="500" t="s">
        <v>772</v>
      </c>
      <c r="M108" s="500" t="s">
        <v>773</v>
      </c>
      <c r="N108" s="500" t="s">
        <v>774</v>
      </c>
      <c r="O108" s="500"/>
      <c r="P108" s="500" t="s">
        <v>33</v>
      </c>
      <c r="Q108" s="500" t="s">
        <v>775</v>
      </c>
      <c r="R108" s="667" t="e">
        <f>+#REF!/#REF!</f>
        <v>#REF!</v>
      </c>
      <c r="S108" s="668">
        <v>18</v>
      </c>
      <c r="T108" s="669"/>
      <c r="U108" s="63" t="s">
        <v>1023</v>
      </c>
      <c r="V108" s="63" t="s">
        <v>1025</v>
      </c>
      <c r="W108" s="877"/>
      <c r="X108" s="835"/>
      <c r="Y108" s="601"/>
      <c r="Z108" s="603"/>
      <c r="AA108" s="493"/>
      <c r="AB108" s="37"/>
      <c r="AC108" s="115"/>
      <c r="AD108" s="115"/>
      <c r="AE108" s="296"/>
      <c r="AF108" s="115"/>
      <c r="AG108" s="115"/>
      <c r="AH108" s="115"/>
      <c r="AI108" s="115"/>
      <c r="AJ108" s="115"/>
      <c r="AK108" s="237"/>
      <c r="AL108" s="237"/>
      <c r="AM108" s="237"/>
      <c r="AN108" s="295"/>
      <c r="AO108" s="240"/>
      <c r="AP108" s="237"/>
      <c r="AQ108" s="237"/>
      <c r="AR108" s="237"/>
      <c r="AS108" s="238"/>
      <c r="AT108" s="237"/>
      <c r="AU108" s="237"/>
      <c r="AV108" s="237"/>
      <c r="AW108" s="340"/>
      <c r="AX108" s="340"/>
      <c r="AY108" s="340"/>
      <c r="AZ108" s="340"/>
    </row>
    <row r="109" spans="1:52" s="331" customFormat="1" ht="75" customHeight="1" x14ac:dyDescent="0.4">
      <c r="A109" s="178"/>
      <c r="B109" s="778"/>
      <c r="C109" s="778"/>
      <c r="D109" s="526"/>
      <c r="E109" s="526"/>
      <c r="F109" s="526"/>
      <c r="G109" s="526"/>
      <c r="H109" s="102"/>
      <c r="I109" s="102"/>
      <c r="J109" s="137"/>
      <c r="K109" s="500"/>
      <c r="L109" s="500"/>
      <c r="M109" s="500"/>
      <c r="N109" s="500"/>
      <c r="O109" s="500"/>
      <c r="P109" s="500"/>
      <c r="Q109" s="500"/>
      <c r="R109" s="667"/>
      <c r="S109" s="668"/>
      <c r="T109" s="669"/>
      <c r="U109" s="63"/>
      <c r="V109" s="63"/>
      <c r="W109" s="877"/>
      <c r="X109" s="843"/>
      <c r="Y109" s="601"/>
      <c r="Z109" s="603"/>
      <c r="AA109" s="493"/>
      <c r="AB109" s="37"/>
      <c r="AC109" s="115"/>
      <c r="AD109" s="115"/>
      <c r="AE109" s="296"/>
      <c r="AF109" s="115"/>
      <c r="AG109" s="115"/>
      <c r="AH109" s="115"/>
      <c r="AI109" s="115"/>
      <c r="AJ109" s="115"/>
      <c r="AK109" s="237"/>
      <c r="AL109" s="237"/>
      <c r="AM109" s="237"/>
      <c r="AN109" s="295"/>
      <c r="AO109" s="240"/>
      <c r="AP109" s="237"/>
      <c r="AQ109" s="237"/>
      <c r="AR109" s="342"/>
      <c r="AS109" s="342"/>
      <c r="AT109" s="342"/>
      <c r="AU109" s="342"/>
      <c r="AV109" s="342"/>
      <c r="AW109" s="342"/>
      <c r="AX109" s="342"/>
      <c r="AY109" s="342"/>
      <c r="AZ109" s="342"/>
    </row>
    <row r="110" spans="1:52" s="331" customFormat="1" ht="178.2" customHeight="1" x14ac:dyDescent="0.4">
      <c r="A110" s="178"/>
      <c r="B110" s="778"/>
      <c r="C110" s="778"/>
      <c r="D110" s="526"/>
      <c r="E110" s="526"/>
      <c r="F110" s="526"/>
      <c r="G110" s="526"/>
      <c r="H110" s="102"/>
      <c r="I110" s="102"/>
      <c r="J110" s="137"/>
      <c r="K110" s="139" t="s">
        <v>778</v>
      </c>
      <c r="L110" s="100" t="s">
        <v>776</v>
      </c>
      <c r="M110" s="135" t="s">
        <v>777</v>
      </c>
      <c r="N110" s="139" t="s">
        <v>778</v>
      </c>
      <c r="O110" s="100"/>
      <c r="P110" s="100" t="s">
        <v>33</v>
      </c>
      <c r="Q110" s="100" t="s">
        <v>754</v>
      </c>
      <c r="R110" s="343">
        <v>1</v>
      </c>
      <c r="S110" s="344">
        <v>0.25</v>
      </c>
      <c r="T110" s="345"/>
      <c r="U110" s="100" t="s">
        <v>1019</v>
      </c>
      <c r="V110" s="100" t="s">
        <v>1022</v>
      </c>
      <c r="W110" s="868" t="s">
        <v>1016</v>
      </c>
      <c r="X110" s="846" t="s">
        <v>305</v>
      </c>
      <c r="Y110" s="567" t="s">
        <v>304</v>
      </c>
      <c r="Z110" s="569">
        <v>2020130010145</v>
      </c>
      <c r="AA110" s="501" t="s">
        <v>305</v>
      </c>
      <c r="AB110" s="328" t="s">
        <v>941</v>
      </c>
      <c r="AC110" s="82" t="s">
        <v>296</v>
      </c>
      <c r="AD110" s="112">
        <v>1</v>
      </c>
      <c r="AE110" s="112">
        <v>0.7</v>
      </c>
      <c r="AF110" s="111" t="s">
        <v>369</v>
      </c>
      <c r="AG110" s="111" t="s">
        <v>831</v>
      </c>
      <c r="AH110" s="111">
        <v>180</v>
      </c>
      <c r="AI110" s="111">
        <v>100</v>
      </c>
      <c r="AJ110" s="111"/>
      <c r="AK110" s="82" t="s">
        <v>166</v>
      </c>
      <c r="AL110" s="82" t="s">
        <v>291</v>
      </c>
      <c r="AM110" s="111" t="s">
        <v>150</v>
      </c>
      <c r="AN110" s="247">
        <v>121880000</v>
      </c>
      <c r="AO110" s="45" t="s">
        <v>151</v>
      </c>
      <c r="AP110" s="82" t="s">
        <v>304</v>
      </c>
      <c r="AQ110" s="82" t="s">
        <v>306</v>
      </c>
      <c r="AR110" s="82" t="s">
        <v>43</v>
      </c>
      <c r="AS110" s="45" t="s">
        <v>153</v>
      </c>
      <c r="AT110" s="82"/>
      <c r="AU110" s="111" t="s">
        <v>150</v>
      </c>
      <c r="AV110" s="330" t="s">
        <v>369</v>
      </c>
      <c r="AW110" s="250"/>
      <c r="AX110" s="809" t="s">
        <v>1112</v>
      </c>
      <c r="AY110" s="809" t="s">
        <v>1113</v>
      </c>
      <c r="AZ110" s="809" t="s">
        <v>1114</v>
      </c>
    </row>
    <row r="111" spans="1:52" s="331" customFormat="1" ht="231.75" customHeight="1" x14ac:dyDescent="0.4">
      <c r="A111" s="178"/>
      <c r="B111" s="778"/>
      <c r="C111" s="778"/>
      <c r="D111" s="526"/>
      <c r="E111" s="526"/>
      <c r="F111" s="526"/>
      <c r="G111" s="526"/>
      <c r="H111" s="102"/>
      <c r="I111" s="102"/>
      <c r="J111" s="137"/>
      <c r="K111" s="98" t="s">
        <v>781</v>
      </c>
      <c r="L111" s="111" t="s">
        <v>779</v>
      </c>
      <c r="M111" s="111" t="s">
        <v>780</v>
      </c>
      <c r="N111" s="98" t="s">
        <v>781</v>
      </c>
      <c r="O111" s="111"/>
      <c r="P111" s="111" t="s">
        <v>33</v>
      </c>
      <c r="Q111" s="111" t="s">
        <v>302</v>
      </c>
      <c r="R111" s="346" t="e">
        <f>+#REF!/#REF!</f>
        <v>#REF!</v>
      </c>
      <c r="S111" s="132">
        <v>100</v>
      </c>
      <c r="T111" s="347"/>
      <c r="U111" s="111" t="s">
        <v>1023</v>
      </c>
      <c r="V111" s="111" t="s">
        <v>1025</v>
      </c>
      <c r="W111" s="875"/>
      <c r="X111" s="847"/>
      <c r="Y111" s="568"/>
      <c r="Z111" s="570"/>
      <c r="AA111" s="502"/>
      <c r="AB111" s="328" t="s">
        <v>942</v>
      </c>
      <c r="AC111" s="82" t="s">
        <v>296</v>
      </c>
      <c r="AD111" s="111">
        <v>1</v>
      </c>
      <c r="AE111" s="112">
        <v>0.3</v>
      </c>
      <c r="AF111" s="111" t="s">
        <v>369</v>
      </c>
      <c r="AG111" s="111" t="s">
        <v>831</v>
      </c>
      <c r="AH111" s="111">
        <v>180</v>
      </c>
      <c r="AI111" s="112">
        <v>1</v>
      </c>
      <c r="AJ111" s="111"/>
      <c r="AK111" s="82" t="s">
        <v>166</v>
      </c>
      <c r="AL111" s="82" t="s">
        <v>291</v>
      </c>
      <c r="AM111" s="82"/>
      <c r="AN111" s="205"/>
      <c r="AO111" s="206"/>
      <c r="AP111" s="82"/>
      <c r="AQ111" s="82"/>
      <c r="AR111" s="82" t="s">
        <v>43</v>
      </c>
      <c r="AS111" s="45" t="s">
        <v>274</v>
      </c>
      <c r="AT111" s="82"/>
      <c r="AU111" s="82"/>
      <c r="AV111" s="82" t="s">
        <v>369</v>
      </c>
      <c r="AW111" s="82"/>
      <c r="AX111" s="82"/>
      <c r="AY111" s="82"/>
      <c r="AZ111" s="82"/>
    </row>
    <row r="112" spans="1:52" s="331" customFormat="1" ht="132.75" customHeight="1" x14ac:dyDescent="0.4">
      <c r="A112" s="178"/>
      <c r="B112" s="778"/>
      <c r="C112" s="778"/>
      <c r="D112" s="526"/>
      <c r="E112" s="526"/>
      <c r="F112" s="526"/>
      <c r="G112" s="526"/>
      <c r="H112" s="102"/>
      <c r="I112" s="102"/>
      <c r="J112" s="137"/>
      <c r="K112" s="37" t="s">
        <v>784</v>
      </c>
      <c r="L112" s="115" t="s">
        <v>782</v>
      </c>
      <c r="M112" s="38" t="s">
        <v>783</v>
      </c>
      <c r="N112" s="37" t="s">
        <v>784</v>
      </c>
      <c r="O112" s="115"/>
      <c r="P112" s="115" t="s">
        <v>33</v>
      </c>
      <c r="Q112" s="115" t="s">
        <v>308</v>
      </c>
      <c r="R112" s="38" t="e">
        <f>+#REF!/#REF!</f>
        <v>#REF!</v>
      </c>
      <c r="S112" s="97">
        <v>0.25</v>
      </c>
      <c r="T112" s="338"/>
      <c r="U112" s="115" t="s">
        <v>1019</v>
      </c>
      <c r="V112" s="115" t="s">
        <v>1021</v>
      </c>
      <c r="W112" s="876" t="s">
        <v>1016</v>
      </c>
      <c r="X112" s="834" t="s">
        <v>310</v>
      </c>
      <c r="Y112" s="600" t="s">
        <v>309</v>
      </c>
      <c r="Z112" s="602">
        <v>2020130010146</v>
      </c>
      <c r="AA112" s="492" t="s">
        <v>310</v>
      </c>
      <c r="AB112" s="115" t="s">
        <v>945</v>
      </c>
      <c r="AC112" s="37" t="s">
        <v>927</v>
      </c>
      <c r="AD112" s="115">
        <v>4</v>
      </c>
      <c r="AE112" s="38">
        <v>0.3</v>
      </c>
      <c r="AF112" s="115" t="s">
        <v>946</v>
      </c>
      <c r="AG112" s="115" t="s">
        <v>831</v>
      </c>
      <c r="AH112" s="115">
        <v>180</v>
      </c>
      <c r="AI112" s="38">
        <v>1</v>
      </c>
      <c r="AJ112" s="115"/>
      <c r="AK112" s="237" t="s">
        <v>166</v>
      </c>
      <c r="AL112" s="237" t="s">
        <v>291</v>
      </c>
      <c r="AM112" s="115" t="s">
        <v>150</v>
      </c>
      <c r="AN112" s="239">
        <v>121880000</v>
      </c>
      <c r="AO112" s="238" t="s">
        <v>151</v>
      </c>
      <c r="AP112" s="237" t="s">
        <v>309</v>
      </c>
      <c r="AQ112" s="237" t="s">
        <v>312</v>
      </c>
      <c r="AR112" s="237" t="s">
        <v>43</v>
      </c>
      <c r="AS112" s="238" t="s">
        <v>121</v>
      </c>
      <c r="AT112" s="237"/>
      <c r="AU112" s="115" t="s">
        <v>150</v>
      </c>
      <c r="AV112" s="348" t="s">
        <v>946</v>
      </c>
      <c r="AW112" s="242"/>
      <c r="AX112" s="799" t="s">
        <v>1112</v>
      </c>
      <c r="AY112" s="799" t="s">
        <v>1113</v>
      </c>
      <c r="AZ112" s="799" t="s">
        <v>1114</v>
      </c>
    </row>
    <row r="113" spans="1:52" s="331" customFormat="1" ht="201" customHeight="1" x14ac:dyDescent="0.4">
      <c r="A113" s="178"/>
      <c r="B113" s="778"/>
      <c r="C113" s="778"/>
      <c r="D113" s="526"/>
      <c r="E113" s="526"/>
      <c r="F113" s="526"/>
      <c r="G113" s="526"/>
      <c r="H113" s="102"/>
      <c r="I113" s="102"/>
      <c r="J113" s="137"/>
      <c r="K113" s="37" t="s">
        <v>787</v>
      </c>
      <c r="L113" s="115" t="s">
        <v>785</v>
      </c>
      <c r="M113" s="115" t="s">
        <v>786</v>
      </c>
      <c r="N113" s="37" t="s">
        <v>787</v>
      </c>
      <c r="O113" s="115"/>
      <c r="P113" s="115" t="s">
        <v>33</v>
      </c>
      <c r="Q113" s="115" t="s">
        <v>788</v>
      </c>
      <c r="R113" s="38" t="e">
        <f>+#REF!/#REF!</f>
        <v>#REF!</v>
      </c>
      <c r="S113" s="87">
        <v>75</v>
      </c>
      <c r="T113" s="341"/>
      <c r="U113" s="115" t="s">
        <v>1019</v>
      </c>
      <c r="V113" s="115" t="s">
        <v>1022</v>
      </c>
      <c r="W113" s="877"/>
      <c r="X113" s="835"/>
      <c r="Y113" s="601"/>
      <c r="Z113" s="603"/>
      <c r="AA113" s="493"/>
      <c r="AB113" s="37" t="s">
        <v>944</v>
      </c>
      <c r="AC113" s="37" t="s">
        <v>927</v>
      </c>
      <c r="AD113" s="115">
        <v>30</v>
      </c>
      <c r="AE113" s="38">
        <v>0.4</v>
      </c>
      <c r="AF113" s="115" t="s">
        <v>946</v>
      </c>
      <c r="AG113" s="115" t="s">
        <v>831</v>
      </c>
      <c r="AH113" s="115">
        <v>180</v>
      </c>
      <c r="AI113" s="115">
        <v>30</v>
      </c>
      <c r="AJ113" s="115"/>
      <c r="AK113" s="237" t="s">
        <v>166</v>
      </c>
      <c r="AL113" s="237" t="s">
        <v>291</v>
      </c>
      <c r="AM113" s="237"/>
      <c r="AN113" s="295"/>
      <c r="AO113" s="240"/>
      <c r="AP113" s="237"/>
      <c r="AQ113" s="237"/>
      <c r="AR113" s="237" t="s">
        <v>43</v>
      </c>
      <c r="AS113" s="238" t="s">
        <v>121</v>
      </c>
      <c r="AT113" s="237"/>
      <c r="AU113" s="237"/>
      <c r="AV113" s="237" t="s">
        <v>946</v>
      </c>
      <c r="AW113" s="237"/>
      <c r="AX113" s="237"/>
      <c r="AY113" s="237"/>
      <c r="AZ113" s="808"/>
    </row>
    <row r="114" spans="1:52" s="331" customFormat="1" ht="203.25" customHeight="1" x14ac:dyDescent="0.4">
      <c r="A114" s="178"/>
      <c r="B114" s="778"/>
      <c r="C114" s="778"/>
      <c r="D114" s="526"/>
      <c r="E114" s="526"/>
      <c r="F114" s="526"/>
      <c r="G114" s="526"/>
      <c r="H114" s="102"/>
      <c r="I114" s="102"/>
      <c r="J114" s="138"/>
      <c r="K114" s="63" t="s">
        <v>791</v>
      </c>
      <c r="L114" s="63" t="s">
        <v>789</v>
      </c>
      <c r="M114" s="63" t="s">
        <v>790</v>
      </c>
      <c r="N114" s="63" t="s">
        <v>791</v>
      </c>
      <c r="O114" s="63"/>
      <c r="P114" s="63" t="s">
        <v>33</v>
      </c>
      <c r="Q114" s="63" t="s">
        <v>775</v>
      </c>
      <c r="R114" s="38" t="e">
        <f>+#REF!/#REF!</f>
        <v>#REF!</v>
      </c>
      <c r="S114" s="87">
        <v>18</v>
      </c>
      <c r="T114" s="291"/>
      <c r="U114" s="63" t="s">
        <v>1023</v>
      </c>
      <c r="V114" s="63" t="s">
        <v>1025</v>
      </c>
      <c r="W114" s="878"/>
      <c r="X114" s="835"/>
      <c r="Y114" s="601"/>
      <c r="Z114" s="603"/>
      <c r="AA114" s="493"/>
      <c r="AB114" s="115" t="s">
        <v>943</v>
      </c>
      <c r="AC114" s="37" t="s">
        <v>927</v>
      </c>
      <c r="AD114" s="38">
        <v>1</v>
      </c>
      <c r="AE114" s="38">
        <v>0.3</v>
      </c>
      <c r="AF114" s="115" t="s">
        <v>946</v>
      </c>
      <c r="AG114" s="115" t="s">
        <v>831</v>
      </c>
      <c r="AH114" s="115">
        <v>180</v>
      </c>
      <c r="AI114" s="115">
        <v>75</v>
      </c>
      <c r="AJ114" s="115"/>
      <c r="AK114" s="237" t="s">
        <v>166</v>
      </c>
      <c r="AL114" s="237" t="s">
        <v>291</v>
      </c>
      <c r="AM114" s="237"/>
      <c r="AN114" s="295"/>
      <c r="AO114" s="240"/>
      <c r="AP114" s="237"/>
      <c r="AQ114" s="237"/>
      <c r="AR114" s="237" t="s">
        <v>43</v>
      </c>
      <c r="AS114" s="238" t="s">
        <v>121</v>
      </c>
      <c r="AT114" s="237"/>
      <c r="AU114" s="237"/>
      <c r="AV114" s="237" t="s">
        <v>946</v>
      </c>
      <c r="AW114" s="237"/>
      <c r="AX114" s="237"/>
      <c r="AY114" s="237"/>
      <c r="AZ114" s="349"/>
    </row>
    <row r="115" spans="1:52" s="80" customFormat="1" ht="235.5" customHeight="1" x14ac:dyDescent="0.4">
      <c r="A115" s="178"/>
      <c r="B115" s="778"/>
      <c r="C115" s="778"/>
      <c r="D115" s="526"/>
      <c r="E115" s="526"/>
      <c r="F115" s="526"/>
      <c r="G115" s="526"/>
      <c r="H115" s="102"/>
      <c r="I115" s="102"/>
      <c r="J115" s="98" t="s">
        <v>313</v>
      </c>
      <c r="K115" s="202" t="s">
        <v>315</v>
      </c>
      <c r="L115" s="111" t="s">
        <v>314</v>
      </c>
      <c r="M115" s="111">
        <v>0</v>
      </c>
      <c r="N115" s="202" t="s">
        <v>315</v>
      </c>
      <c r="O115" s="111"/>
      <c r="P115" s="111" t="s">
        <v>33</v>
      </c>
      <c r="Q115" s="111" t="s">
        <v>316</v>
      </c>
      <c r="R115" s="246" t="e">
        <f>+#REF!/#REF!</f>
        <v>#REF!</v>
      </c>
      <c r="S115" s="84">
        <v>0.25</v>
      </c>
      <c r="T115" s="337"/>
      <c r="U115" s="111" t="s">
        <v>1019</v>
      </c>
      <c r="V115" s="111" t="s">
        <v>1021</v>
      </c>
      <c r="W115" s="867" t="s">
        <v>1016</v>
      </c>
      <c r="X115" s="846" t="s">
        <v>318</v>
      </c>
      <c r="Y115" s="665" t="s">
        <v>317</v>
      </c>
      <c r="Z115" s="569">
        <v>2020130010166</v>
      </c>
      <c r="AA115" s="501" t="s">
        <v>318</v>
      </c>
      <c r="AB115" s="350" t="s">
        <v>947</v>
      </c>
      <c r="AC115" s="79" t="s">
        <v>320</v>
      </c>
      <c r="AD115" s="112">
        <v>1</v>
      </c>
      <c r="AE115" s="112">
        <v>0.2</v>
      </c>
      <c r="AF115" s="111" t="s">
        <v>154</v>
      </c>
      <c r="AG115" s="111" t="s">
        <v>147</v>
      </c>
      <c r="AH115" s="111">
        <v>365</v>
      </c>
      <c r="AI115" s="112">
        <v>1</v>
      </c>
      <c r="AJ115" s="112"/>
      <c r="AK115" s="82" t="s">
        <v>166</v>
      </c>
      <c r="AL115" s="82" t="s">
        <v>321</v>
      </c>
      <c r="AM115" s="111" t="s">
        <v>150</v>
      </c>
      <c r="AN115" s="247">
        <v>870561820</v>
      </c>
      <c r="AO115" s="45" t="s">
        <v>151</v>
      </c>
      <c r="AP115" s="82" t="s">
        <v>322</v>
      </c>
      <c r="AQ115" s="82" t="s">
        <v>323</v>
      </c>
      <c r="AR115" s="82" t="s">
        <v>43</v>
      </c>
      <c r="AS115" s="45" t="s">
        <v>324</v>
      </c>
      <c r="AT115" s="82"/>
      <c r="AU115" s="111" t="s">
        <v>150</v>
      </c>
      <c r="AV115" s="82" t="s">
        <v>154</v>
      </c>
      <c r="AW115" s="351"/>
      <c r="AX115" s="351"/>
      <c r="AY115" s="351"/>
      <c r="AZ115" s="112"/>
    </row>
    <row r="116" spans="1:52" s="80" customFormat="1" ht="178.5" customHeight="1" x14ac:dyDescent="0.4">
      <c r="A116" s="178"/>
      <c r="B116" s="778"/>
      <c r="C116" s="778"/>
      <c r="D116" s="526"/>
      <c r="E116" s="526"/>
      <c r="F116" s="526"/>
      <c r="G116" s="526"/>
      <c r="H116" s="102"/>
      <c r="I116" s="102"/>
      <c r="J116" s="99"/>
      <c r="K116" s="202" t="s">
        <v>327</v>
      </c>
      <c r="L116" s="111" t="s">
        <v>325</v>
      </c>
      <c r="M116" s="112" t="s">
        <v>326</v>
      </c>
      <c r="N116" s="202" t="s">
        <v>327</v>
      </c>
      <c r="O116" s="111"/>
      <c r="P116" s="111" t="s">
        <v>33</v>
      </c>
      <c r="Q116" s="111" t="s">
        <v>328</v>
      </c>
      <c r="R116" s="112" t="e">
        <f>+#REF!</f>
        <v>#REF!</v>
      </c>
      <c r="S116" s="352">
        <v>0.25</v>
      </c>
      <c r="T116" s="337"/>
      <c r="U116" s="111" t="s">
        <v>1019</v>
      </c>
      <c r="V116" s="111" t="s">
        <v>1022</v>
      </c>
      <c r="W116" s="868"/>
      <c r="X116" s="847"/>
      <c r="Y116" s="666"/>
      <c r="Z116" s="570"/>
      <c r="AA116" s="502"/>
      <c r="AB116" s="350" t="s">
        <v>332</v>
      </c>
      <c r="AC116" s="304" t="s">
        <v>329</v>
      </c>
      <c r="AD116" s="112">
        <v>1</v>
      </c>
      <c r="AE116" s="112">
        <v>0.2</v>
      </c>
      <c r="AF116" s="112" t="s">
        <v>946</v>
      </c>
      <c r="AG116" s="112" t="s">
        <v>831</v>
      </c>
      <c r="AH116" s="111">
        <v>180</v>
      </c>
      <c r="AI116" s="112">
        <v>1</v>
      </c>
      <c r="AJ116" s="112"/>
      <c r="AK116" s="82" t="s">
        <v>166</v>
      </c>
      <c r="AL116" s="82" t="s">
        <v>321</v>
      </c>
      <c r="AM116" s="111"/>
      <c r="AN116" s="247"/>
      <c r="AO116" s="202"/>
      <c r="AP116" s="82"/>
      <c r="AQ116" s="82"/>
      <c r="AR116" s="82" t="s">
        <v>43</v>
      </c>
      <c r="AS116" s="45" t="s">
        <v>121</v>
      </c>
      <c r="AT116" s="82"/>
      <c r="AU116" s="111" t="s">
        <v>150</v>
      </c>
      <c r="AV116" s="82" t="s">
        <v>946</v>
      </c>
      <c r="AW116" s="353"/>
      <c r="AX116" s="353"/>
      <c r="AY116" s="353"/>
      <c r="AZ116" s="112"/>
    </row>
    <row r="117" spans="1:52" s="80" customFormat="1" ht="185.4" customHeight="1" x14ac:dyDescent="0.4">
      <c r="A117" s="178"/>
      <c r="B117" s="778"/>
      <c r="C117" s="778"/>
      <c r="D117" s="526"/>
      <c r="E117" s="526"/>
      <c r="F117" s="526"/>
      <c r="G117" s="526"/>
      <c r="H117" s="102"/>
      <c r="I117" s="102"/>
      <c r="J117" s="99"/>
      <c r="K117" s="202" t="s">
        <v>740</v>
      </c>
      <c r="L117" s="111" t="s">
        <v>739</v>
      </c>
      <c r="M117" s="111" t="s">
        <v>330</v>
      </c>
      <c r="N117" s="202" t="s">
        <v>740</v>
      </c>
      <c r="O117" s="111"/>
      <c r="P117" s="111" t="s">
        <v>33</v>
      </c>
      <c r="Q117" s="111" t="s">
        <v>331</v>
      </c>
      <c r="R117" s="112">
        <v>1</v>
      </c>
      <c r="S117" s="202" t="s">
        <v>1031</v>
      </c>
      <c r="T117" s="337"/>
      <c r="U117" s="111" t="s">
        <v>1023</v>
      </c>
      <c r="V117" s="111" t="s">
        <v>1025</v>
      </c>
      <c r="W117" s="868"/>
      <c r="X117" s="847"/>
      <c r="Y117" s="666"/>
      <c r="Z117" s="570"/>
      <c r="AA117" s="502"/>
      <c r="AB117" s="202" t="s">
        <v>948</v>
      </c>
      <c r="AC117" s="79" t="s">
        <v>333</v>
      </c>
      <c r="AD117" s="112">
        <v>1</v>
      </c>
      <c r="AE117" s="112">
        <v>0.1</v>
      </c>
      <c r="AF117" s="111" t="s">
        <v>946</v>
      </c>
      <c r="AG117" s="111" t="s">
        <v>831</v>
      </c>
      <c r="AH117" s="111">
        <v>180</v>
      </c>
      <c r="AI117" s="112">
        <v>1</v>
      </c>
      <c r="AJ117" s="111"/>
      <c r="AK117" s="82" t="s">
        <v>166</v>
      </c>
      <c r="AL117" s="82" t="s">
        <v>321</v>
      </c>
      <c r="AM117" s="82"/>
      <c r="AN117" s="205"/>
      <c r="AO117" s="202"/>
      <c r="AP117" s="82"/>
      <c r="AQ117" s="82"/>
      <c r="AR117" s="82" t="s">
        <v>43</v>
      </c>
      <c r="AS117" s="45" t="s">
        <v>121</v>
      </c>
      <c r="AT117" s="82"/>
      <c r="AU117" s="111" t="s">
        <v>150</v>
      </c>
      <c r="AV117" s="82" t="s">
        <v>946</v>
      </c>
      <c r="AW117" s="82"/>
      <c r="AX117" s="813" t="s">
        <v>1118</v>
      </c>
      <c r="AY117" s="813" t="s">
        <v>1119</v>
      </c>
      <c r="AZ117" s="812" t="s">
        <v>1120</v>
      </c>
    </row>
    <row r="118" spans="1:52" s="80" customFormat="1" ht="196.8" customHeight="1" x14ac:dyDescent="0.4">
      <c r="A118" s="178"/>
      <c r="B118" s="778"/>
      <c r="C118" s="778"/>
      <c r="D118" s="526"/>
      <c r="E118" s="526"/>
      <c r="F118" s="526"/>
      <c r="G118" s="526"/>
      <c r="H118" s="102"/>
      <c r="I118" s="102"/>
      <c r="J118" s="99"/>
      <c r="K118" s="202" t="s">
        <v>335</v>
      </c>
      <c r="L118" s="111" t="s">
        <v>741</v>
      </c>
      <c r="M118" s="112" t="s">
        <v>334</v>
      </c>
      <c r="N118" s="202" t="s">
        <v>335</v>
      </c>
      <c r="O118" s="111"/>
      <c r="P118" s="111" t="s">
        <v>33</v>
      </c>
      <c r="Q118" s="111" t="s">
        <v>336</v>
      </c>
      <c r="R118" s="246" t="e">
        <f>+#REF!/#REF!</f>
        <v>#REF!</v>
      </c>
      <c r="S118" s="354">
        <v>0.25</v>
      </c>
      <c r="T118" s="203"/>
      <c r="U118" s="111"/>
      <c r="V118" s="111"/>
      <c r="W118" s="868"/>
      <c r="X118" s="847"/>
      <c r="Y118" s="666"/>
      <c r="Z118" s="570"/>
      <c r="AA118" s="502"/>
      <c r="AB118" s="202" t="s">
        <v>949</v>
      </c>
      <c r="AC118" s="79" t="s">
        <v>728</v>
      </c>
      <c r="AD118" s="111">
        <v>1</v>
      </c>
      <c r="AE118" s="112">
        <v>0.2</v>
      </c>
      <c r="AF118" s="111" t="s">
        <v>946</v>
      </c>
      <c r="AG118" s="111" t="s">
        <v>831</v>
      </c>
      <c r="AH118" s="111">
        <v>180</v>
      </c>
      <c r="AI118" s="111">
        <v>1</v>
      </c>
      <c r="AJ118" s="111"/>
      <c r="AK118" s="82" t="s">
        <v>166</v>
      </c>
      <c r="AL118" s="82" t="s">
        <v>321</v>
      </c>
      <c r="AM118" s="82"/>
      <c r="AN118" s="205"/>
      <c r="AO118" s="206"/>
      <c r="AP118" s="206"/>
      <c r="AQ118" s="82"/>
      <c r="AR118" s="82" t="s">
        <v>43</v>
      </c>
      <c r="AS118" s="45" t="s">
        <v>338</v>
      </c>
      <c r="AT118" s="82"/>
      <c r="AU118" s="111"/>
      <c r="AV118" s="82" t="s">
        <v>946</v>
      </c>
      <c r="AW118" s="82"/>
      <c r="AX118" s="353"/>
      <c r="AY118" s="353"/>
      <c r="AZ118" s="111"/>
    </row>
    <row r="119" spans="1:52" s="80" customFormat="1" ht="189" customHeight="1" x14ac:dyDescent="0.4">
      <c r="A119" s="178"/>
      <c r="B119" s="778"/>
      <c r="C119" s="778"/>
      <c r="D119" s="526"/>
      <c r="E119" s="526"/>
      <c r="F119" s="526"/>
      <c r="G119" s="526"/>
      <c r="H119" s="102"/>
      <c r="I119" s="102"/>
      <c r="J119" s="99"/>
      <c r="K119" s="501" t="s">
        <v>743</v>
      </c>
      <c r="L119" s="649" t="s">
        <v>742</v>
      </c>
      <c r="M119" s="648" t="s">
        <v>334</v>
      </c>
      <c r="N119" s="501" t="s">
        <v>743</v>
      </c>
      <c r="O119" s="111"/>
      <c r="P119" s="111" t="s">
        <v>33</v>
      </c>
      <c r="Q119" s="111" t="s">
        <v>293</v>
      </c>
      <c r="R119" s="648">
        <v>0.96</v>
      </c>
      <c r="S119" s="650">
        <v>0.25</v>
      </c>
      <c r="T119" s="652"/>
      <c r="U119" s="111"/>
      <c r="V119" s="111"/>
      <c r="W119" s="868"/>
      <c r="X119" s="847"/>
      <c r="Y119" s="666"/>
      <c r="Z119" s="570"/>
      <c r="AA119" s="502"/>
      <c r="AB119" s="202" t="s">
        <v>950</v>
      </c>
      <c r="AC119" s="79" t="s">
        <v>952</v>
      </c>
      <c r="AD119" s="112">
        <v>1</v>
      </c>
      <c r="AE119" s="112">
        <v>0.15</v>
      </c>
      <c r="AF119" s="111" t="s">
        <v>946</v>
      </c>
      <c r="AG119" s="111" t="s">
        <v>831</v>
      </c>
      <c r="AH119" s="111">
        <v>180</v>
      </c>
      <c r="AI119" s="111">
        <v>100</v>
      </c>
      <c r="AJ119" s="111"/>
      <c r="AK119" s="82" t="s">
        <v>166</v>
      </c>
      <c r="AL119" s="82" t="s">
        <v>321</v>
      </c>
      <c r="AM119" s="82"/>
      <c r="AN119" s="205"/>
      <c r="AO119" s="206"/>
      <c r="AP119" s="206"/>
      <c r="AQ119" s="82"/>
      <c r="AR119" s="82" t="s">
        <v>43</v>
      </c>
      <c r="AS119" s="45" t="s">
        <v>121</v>
      </c>
      <c r="AT119" s="82"/>
      <c r="AU119" s="111" t="s">
        <v>150</v>
      </c>
      <c r="AV119" s="82" t="s">
        <v>946</v>
      </c>
      <c r="AW119" s="82"/>
      <c r="AX119" s="353"/>
      <c r="AY119" s="353"/>
      <c r="AZ119" s="112"/>
    </row>
    <row r="120" spans="1:52" s="80" customFormat="1" ht="203.4" customHeight="1" x14ac:dyDescent="0.4">
      <c r="A120" s="178"/>
      <c r="B120" s="778"/>
      <c r="C120" s="778"/>
      <c r="D120" s="526"/>
      <c r="E120" s="526"/>
      <c r="F120" s="526"/>
      <c r="G120" s="526"/>
      <c r="H120" s="102"/>
      <c r="I120" s="102"/>
      <c r="J120" s="99"/>
      <c r="K120" s="502"/>
      <c r="L120" s="649"/>
      <c r="M120" s="648"/>
      <c r="N120" s="502"/>
      <c r="O120" s="111"/>
      <c r="P120" s="111"/>
      <c r="Q120" s="111"/>
      <c r="R120" s="649"/>
      <c r="S120" s="651"/>
      <c r="T120" s="653"/>
      <c r="U120" s="111"/>
      <c r="V120" s="111"/>
      <c r="W120" s="868"/>
      <c r="X120" s="847"/>
      <c r="Y120" s="666"/>
      <c r="Z120" s="570"/>
      <c r="AA120" s="502"/>
      <c r="AB120" s="202" t="s">
        <v>951</v>
      </c>
      <c r="AC120" s="79" t="s">
        <v>953</v>
      </c>
      <c r="AD120" s="112">
        <v>1</v>
      </c>
      <c r="AE120" s="112">
        <v>0.15</v>
      </c>
      <c r="AF120" s="111" t="s">
        <v>946</v>
      </c>
      <c r="AG120" s="111" t="s">
        <v>831</v>
      </c>
      <c r="AH120" s="111">
        <v>180</v>
      </c>
      <c r="AI120" s="111">
        <v>100</v>
      </c>
      <c r="AJ120" s="111"/>
      <c r="AK120" s="82"/>
      <c r="AL120" s="82"/>
      <c r="AM120" s="82"/>
      <c r="AN120" s="205"/>
      <c r="AO120" s="206"/>
      <c r="AP120" s="206"/>
      <c r="AQ120" s="82"/>
      <c r="AR120" s="82" t="s">
        <v>43</v>
      </c>
      <c r="AS120" s="45" t="s">
        <v>121</v>
      </c>
      <c r="AT120" s="82"/>
      <c r="AU120" s="111" t="s">
        <v>150</v>
      </c>
      <c r="AV120" s="82" t="s">
        <v>946</v>
      </c>
      <c r="AW120" s="82"/>
      <c r="AX120" s="353"/>
      <c r="AY120" s="353"/>
      <c r="AZ120" s="112"/>
    </row>
    <row r="121" spans="1:52" s="80" customFormat="1" ht="133.80000000000001" customHeight="1" x14ac:dyDescent="0.4">
      <c r="A121" s="178"/>
      <c r="B121" s="778"/>
      <c r="C121" s="778"/>
      <c r="D121" s="526"/>
      <c r="E121" s="526"/>
      <c r="F121" s="526"/>
      <c r="G121" s="526"/>
      <c r="H121" s="102"/>
      <c r="I121" s="102"/>
      <c r="J121" s="100"/>
      <c r="K121" s="503"/>
      <c r="L121" s="649"/>
      <c r="M121" s="648"/>
      <c r="N121" s="503"/>
      <c r="O121" s="111"/>
      <c r="P121" s="111"/>
      <c r="Q121" s="111"/>
      <c r="R121" s="649"/>
      <c r="S121" s="651"/>
      <c r="T121" s="653"/>
      <c r="U121" s="111"/>
      <c r="V121" s="111"/>
      <c r="W121" s="875"/>
      <c r="X121" s="847"/>
      <c r="Y121" s="666"/>
      <c r="Z121" s="570"/>
      <c r="AA121" s="502"/>
      <c r="AB121" s="202"/>
      <c r="AC121" s="111"/>
      <c r="AD121" s="112"/>
      <c r="AE121" s="112"/>
      <c r="AF121" s="111"/>
      <c r="AG121" s="111"/>
      <c r="AH121" s="111"/>
      <c r="AI121" s="111"/>
      <c r="AJ121" s="111"/>
      <c r="AK121" s="82"/>
      <c r="AL121" s="82"/>
      <c r="AM121" s="82"/>
      <c r="AN121" s="205"/>
      <c r="AO121" s="206"/>
      <c r="AP121" s="206"/>
      <c r="AQ121" s="82"/>
      <c r="AR121" s="82"/>
      <c r="AS121" s="45"/>
      <c r="AT121" s="82"/>
      <c r="AU121" s="111"/>
      <c r="AV121" s="82"/>
      <c r="AW121" s="111"/>
      <c r="AX121" s="111"/>
      <c r="AY121" s="165"/>
      <c r="AZ121" s="111"/>
    </row>
    <row r="122" spans="1:52" s="43" customFormat="1" ht="234" customHeight="1" x14ac:dyDescent="0.4">
      <c r="A122" s="178"/>
      <c r="B122" s="778"/>
      <c r="C122" s="778"/>
      <c r="D122" s="526"/>
      <c r="E122" s="526"/>
      <c r="F122" s="526"/>
      <c r="G122" s="526"/>
      <c r="H122" s="102"/>
      <c r="I122" s="102"/>
      <c r="J122" s="98" t="s">
        <v>339</v>
      </c>
      <c r="K122" s="355" t="s">
        <v>342</v>
      </c>
      <c r="L122" s="66" t="s">
        <v>340</v>
      </c>
      <c r="M122" s="66" t="s">
        <v>341</v>
      </c>
      <c r="N122" s="355" t="s">
        <v>342</v>
      </c>
      <c r="O122" s="66"/>
      <c r="P122" s="66" t="s">
        <v>33</v>
      </c>
      <c r="Q122" s="66" t="s">
        <v>343</v>
      </c>
      <c r="R122" s="356">
        <v>1</v>
      </c>
      <c r="S122" s="357">
        <v>40</v>
      </c>
      <c r="T122" s="358"/>
      <c r="U122" s="66" t="s">
        <v>1019</v>
      </c>
      <c r="V122" s="66" t="s">
        <v>1021</v>
      </c>
      <c r="W122" s="882" t="s">
        <v>1016</v>
      </c>
      <c r="X122" s="848" t="s">
        <v>345</v>
      </c>
      <c r="Y122" s="654" t="s">
        <v>344</v>
      </c>
      <c r="Z122" s="660">
        <v>2020130010072</v>
      </c>
      <c r="AA122" s="504" t="s">
        <v>345</v>
      </c>
      <c r="AB122" s="359" t="s">
        <v>346</v>
      </c>
      <c r="AC122" s="360" t="s">
        <v>960</v>
      </c>
      <c r="AD122" s="361">
        <v>40</v>
      </c>
      <c r="AE122" s="362">
        <v>0.2</v>
      </c>
      <c r="AF122" s="360" t="s">
        <v>946</v>
      </c>
      <c r="AG122" s="360" t="s">
        <v>831</v>
      </c>
      <c r="AH122" s="361">
        <v>365</v>
      </c>
      <c r="AI122" s="67">
        <v>40</v>
      </c>
      <c r="AJ122" s="67"/>
      <c r="AK122" s="361" t="s">
        <v>224</v>
      </c>
      <c r="AL122" s="360" t="s">
        <v>1032</v>
      </c>
      <c r="AM122" s="66" t="s">
        <v>150</v>
      </c>
      <c r="AN122" s="363"/>
      <c r="AO122" s="364" t="s">
        <v>151</v>
      </c>
      <c r="AP122" s="360" t="s">
        <v>344</v>
      </c>
      <c r="AQ122" s="360" t="s">
        <v>347</v>
      </c>
      <c r="AR122" s="360" t="s">
        <v>43</v>
      </c>
      <c r="AS122" s="364" t="s">
        <v>121</v>
      </c>
      <c r="AT122" s="360"/>
      <c r="AU122" s="360" t="s">
        <v>150</v>
      </c>
      <c r="AV122" s="360" t="s">
        <v>946</v>
      </c>
      <c r="AW122" s="365"/>
      <c r="AX122" s="819" t="s">
        <v>1118</v>
      </c>
      <c r="AY122" s="819" t="s">
        <v>1119</v>
      </c>
      <c r="AZ122" s="819" t="s">
        <v>1120</v>
      </c>
    </row>
    <row r="123" spans="1:52" s="43" customFormat="1" ht="109.5" customHeight="1" x14ac:dyDescent="0.4">
      <c r="A123" s="178"/>
      <c r="B123" s="778"/>
      <c r="C123" s="778"/>
      <c r="D123" s="526"/>
      <c r="E123" s="526"/>
      <c r="F123" s="526"/>
      <c r="G123" s="526"/>
      <c r="H123" s="102"/>
      <c r="I123" s="102"/>
      <c r="J123" s="99"/>
      <c r="K123" s="355" t="s">
        <v>350</v>
      </c>
      <c r="L123" s="66" t="s">
        <v>348</v>
      </c>
      <c r="M123" s="66" t="s">
        <v>349</v>
      </c>
      <c r="N123" s="355" t="s">
        <v>350</v>
      </c>
      <c r="O123" s="66"/>
      <c r="P123" s="66" t="s">
        <v>33</v>
      </c>
      <c r="Q123" s="66" t="s">
        <v>308</v>
      </c>
      <c r="R123" s="356">
        <v>1</v>
      </c>
      <c r="S123" s="357">
        <v>30</v>
      </c>
      <c r="T123" s="358"/>
      <c r="U123" s="66" t="s">
        <v>1019</v>
      </c>
      <c r="V123" s="66" t="s">
        <v>1022</v>
      </c>
      <c r="W123" s="883"/>
      <c r="X123" s="849"/>
      <c r="Y123" s="655"/>
      <c r="Z123" s="661"/>
      <c r="AA123" s="505"/>
      <c r="AB123" s="359" t="s">
        <v>955</v>
      </c>
      <c r="AC123" s="360" t="s">
        <v>961</v>
      </c>
      <c r="AD123" s="362">
        <v>1</v>
      </c>
      <c r="AE123" s="362">
        <v>0.2</v>
      </c>
      <c r="AF123" s="360" t="s">
        <v>946</v>
      </c>
      <c r="AG123" s="360" t="s">
        <v>831</v>
      </c>
      <c r="AH123" s="361">
        <v>365</v>
      </c>
      <c r="AI123" s="67">
        <v>35</v>
      </c>
      <c r="AJ123" s="67"/>
      <c r="AK123" s="361" t="s">
        <v>224</v>
      </c>
      <c r="AL123" s="360" t="s">
        <v>1032</v>
      </c>
      <c r="AM123" s="360"/>
      <c r="AN123" s="366"/>
      <c r="AO123" s="367"/>
      <c r="AP123" s="360"/>
      <c r="AQ123" s="360"/>
      <c r="AR123" s="360" t="s">
        <v>43</v>
      </c>
      <c r="AS123" s="364" t="s">
        <v>121</v>
      </c>
      <c r="AT123" s="360"/>
      <c r="AU123" s="360"/>
      <c r="AV123" s="360" t="s">
        <v>946</v>
      </c>
      <c r="AW123" s="360"/>
      <c r="AX123" s="360"/>
      <c r="AY123" s="360"/>
      <c r="AZ123" s="365"/>
    </row>
    <row r="124" spans="1:52" s="43" customFormat="1" ht="179.25" customHeight="1" x14ac:dyDescent="0.4">
      <c r="A124" s="178"/>
      <c r="B124" s="778"/>
      <c r="C124" s="778"/>
      <c r="D124" s="526"/>
      <c r="E124" s="526"/>
      <c r="F124" s="526"/>
      <c r="G124" s="526"/>
      <c r="H124" s="102"/>
      <c r="I124" s="102"/>
      <c r="J124" s="99"/>
      <c r="K124" s="355" t="s">
        <v>353</v>
      </c>
      <c r="L124" s="66" t="s">
        <v>352</v>
      </c>
      <c r="M124" s="66">
        <v>0</v>
      </c>
      <c r="N124" s="355" t="s">
        <v>353</v>
      </c>
      <c r="O124" s="66"/>
      <c r="P124" s="66" t="s">
        <v>33</v>
      </c>
      <c r="Q124" s="66" t="s">
        <v>354</v>
      </c>
      <c r="R124" s="356" t="e">
        <f>+#REF!/#REF!</f>
        <v>#REF!</v>
      </c>
      <c r="S124" s="357">
        <v>30</v>
      </c>
      <c r="T124" s="358"/>
      <c r="U124" s="66" t="s">
        <v>1023</v>
      </c>
      <c r="V124" s="66" t="s">
        <v>1025</v>
      </c>
      <c r="W124" s="883"/>
      <c r="X124" s="849"/>
      <c r="Y124" s="655"/>
      <c r="Z124" s="661"/>
      <c r="AA124" s="505"/>
      <c r="AB124" s="359" t="s">
        <v>956</v>
      </c>
      <c r="AC124" s="360" t="s">
        <v>961</v>
      </c>
      <c r="AD124" s="362">
        <v>1</v>
      </c>
      <c r="AE124" s="362">
        <v>0.2</v>
      </c>
      <c r="AF124" s="360" t="s">
        <v>946</v>
      </c>
      <c r="AG124" s="360" t="s">
        <v>831</v>
      </c>
      <c r="AH124" s="361">
        <v>365</v>
      </c>
      <c r="AI124" s="361">
        <v>30</v>
      </c>
      <c r="AJ124" s="66"/>
      <c r="AK124" s="361" t="s">
        <v>224</v>
      </c>
      <c r="AL124" s="360" t="s">
        <v>1032</v>
      </c>
      <c r="AM124" s="360"/>
      <c r="AN124" s="366"/>
      <c r="AO124" s="367"/>
      <c r="AP124" s="360"/>
      <c r="AQ124" s="360"/>
      <c r="AR124" s="360" t="s">
        <v>43</v>
      </c>
      <c r="AS124" s="364" t="s">
        <v>121</v>
      </c>
      <c r="AT124" s="360"/>
      <c r="AU124" s="360"/>
      <c r="AV124" s="360" t="s">
        <v>946</v>
      </c>
      <c r="AW124" s="360"/>
      <c r="AX124" s="360"/>
      <c r="AY124" s="360"/>
      <c r="AZ124" s="365"/>
    </row>
    <row r="125" spans="1:52" s="43" customFormat="1" ht="167.4" customHeight="1" x14ac:dyDescent="0.4">
      <c r="A125" s="178"/>
      <c r="B125" s="778"/>
      <c r="C125" s="778"/>
      <c r="D125" s="526"/>
      <c r="E125" s="526"/>
      <c r="F125" s="526"/>
      <c r="G125" s="526"/>
      <c r="H125" s="102"/>
      <c r="I125" s="102"/>
      <c r="J125" s="99"/>
      <c r="K125" s="504" t="s">
        <v>357</v>
      </c>
      <c r="L125" s="504" t="s">
        <v>355</v>
      </c>
      <c r="M125" s="504" t="s">
        <v>356</v>
      </c>
      <c r="N125" s="504" t="s">
        <v>357</v>
      </c>
      <c r="O125" s="113"/>
      <c r="P125" s="113" t="s">
        <v>33</v>
      </c>
      <c r="Q125" s="504" t="s">
        <v>358</v>
      </c>
      <c r="R125" s="656">
        <v>0.75</v>
      </c>
      <c r="S125" s="504" t="s">
        <v>932</v>
      </c>
      <c r="T125" s="658"/>
      <c r="U125" s="504"/>
      <c r="V125" s="504"/>
      <c r="W125" s="883"/>
      <c r="X125" s="849"/>
      <c r="Y125" s="655"/>
      <c r="Z125" s="661"/>
      <c r="AA125" s="505"/>
      <c r="AB125" s="359" t="s">
        <v>957</v>
      </c>
      <c r="AC125" s="360" t="s">
        <v>961</v>
      </c>
      <c r="AD125" s="67">
        <v>7</v>
      </c>
      <c r="AE125" s="362">
        <v>0.2</v>
      </c>
      <c r="AF125" s="360" t="s">
        <v>946</v>
      </c>
      <c r="AG125" s="360" t="s">
        <v>831</v>
      </c>
      <c r="AH125" s="361">
        <v>365</v>
      </c>
      <c r="AI125" s="368">
        <v>1</v>
      </c>
      <c r="AJ125" s="66"/>
      <c r="AK125" s="361" t="s">
        <v>224</v>
      </c>
      <c r="AL125" s="360" t="s">
        <v>1032</v>
      </c>
      <c r="AM125" s="360"/>
      <c r="AN125" s="366"/>
      <c r="AO125" s="367"/>
      <c r="AP125" s="360"/>
      <c r="AQ125" s="360"/>
      <c r="AR125" s="360" t="s">
        <v>43</v>
      </c>
      <c r="AS125" s="364" t="s">
        <v>121</v>
      </c>
      <c r="AT125" s="360"/>
      <c r="AU125" s="360"/>
      <c r="AV125" s="360" t="s">
        <v>946</v>
      </c>
      <c r="AW125" s="360"/>
      <c r="AX125" s="360"/>
      <c r="AY125" s="360"/>
      <c r="AZ125" s="365"/>
    </row>
    <row r="126" spans="1:52" s="43" customFormat="1" ht="135.6" customHeight="1" x14ac:dyDescent="0.4">
      <c r="A126" s="178"/>
      <c r="B126" s="778"/>
      <c r="C126" s="778"/>
      <c r="D126" s="526"/>
      <c r="E126" s="526"/>
      <c r="F126" s="526"/>
      <c r="G126" s="526"/>
      <c r="H126" s="102"/>
      <c r="I126" s="102"/>
      <c r="J126" s="99"/>
      <c r="K126" s="505"/>
      <c r="L126" s="505"/>
      <c r="M126" s="505"/>
      <c r="N126" s="505"/>
      <c r="O126" s="114"/>
      <c r="P126" s="114"/>
      <c r="Q126" s="505"/>
      <c r="R126" s="657"/>
      <c r="S126" s="505"/>
      <c r="T126" s="659"/>
      <c r="U126" s="505"/>
      <c r="V126" s="505"/>
      <c r="W126" s="883"/>
      <c r="X126" s="849"/>
      <c r="Y126" s="655"/>
      <c r="Z126" s="661"/>
      <c r="AA126" s="505"/>
      <c r="AB126" s="359" t="s">
        <v>958</v>
      </c>
      <c r="AC126" s="360" t="s">
        <v>961</v>
      </c>
      <c r="AD126" s="67">
        <v>1</v>
      </c>
      <c r="AE126" s="369">
        <v>0.2</v>
      </c>
      <c r="AF126" s="66" t="s">
        <v>946</v>
      </c>
      <c r="AG126" s="360" t="s">
        <v>831</v>
      </c>
      <c r="AH126" s="361">
        <v>365</v>
      </c>
      <c r="AI126" s="361">
        <v>40</v>
      </c>
      <c r="AJ126" s="67"/>
      <c r="AK126" s="361" t="s">
        <v>224</v>
      </c>
      <c r="AL126" s="360" t="s">
        <v>1032</v>
      </c>
      <c r="AM126" s="360"/>
      <c r="AN126" s="366"/>
      <c r="AO126" s="367"/>
      <c r="AP126" s="360"/>
      <c r="AQ126" s="360"/>
      <c r="AR126" s="360" t="s">
        <v>43</v>
      </c>
      <c r="AS126" s="364" t="s">
        <v>295</v>
      </c>
      <c r="AT126" s="360"/>
      <c r="AU126" s="360"/>
      <c r="AV126" s="360" t="s">
        <v>946</v>
      </c>
      <c r="AW126" s="360"/>
      <c r="AX126" s="360"/>
      <c r="AY126" s="360"/>
      <c r="AZ126" s="365"/>
    </row>
    <row r="127" spans="1:52" s="43" customFormat="1" ht="69.599999999999994" customHeight="1" x14ac:dyDescent="0.4">
      <c r="A127" s="178"/>
      <c r="B127" s="778"/>
      <c r="C127" s="778"/>
      <c r="D127" s="526"/>
      <c r="E127" s="526"/>
      <c r="F127" s="526"/>
      <c r="G127" s="526"/>
      <c r="H127" s="102"/>
      <c r="I127" s="102"/>
      <c r="J127" s="99"/>
      <c r="K127" s="505"/>
      <c r="L127" s="505"/>
      <c r="M127" s="505"/>
      <c r="N127" s="505"/>
      <c r="O127" s="114"/>
      <c r="P127" s="114"/>
      <c r="Q127" s="505"/>
      <c r="R127" s="657"/>
      <c r="S127" s="505"/>
      <c r="T127" s="659"/>
      <c r="U127" s="505"/>
      <c r="V127" s="505"/>
      <c r="W127" s="883"/>
      <c r="X127" s="849"/>
      <c r="Y127" s="655"/>
      <c r="Z127" s="661"/>
      <c r="AA127" s="505"/>
      <c r="AB127" s="359" t="s">
        <v>959</v>
      </c>
      <c r="AC127" s="360" t="s">
        <v>961</v>
      </c>
      <c r="AD127" s="67">
        <v>35</v>
      </c>
      <c r="AE127" s="369"/>
      <c r="AF127" s="66"/>
      <c r="AG127" s="360"/>
      <c r="AH127" s="361"/>
      <c r="AI127" s="361"/>
      <c r="AJ127" s="67"/>
      <c r="AK127" s="361"/>
      <c r="AL127" s="360"/>
      <c r="AM127" s="360"/>
      <c r="AN127" s="366"/>
      <c r="AO127" s="367"/>
      <c r="AP127" s="360"/>
      <c r="AQ127" s="360"/>
      <c r="AR127" s="360" t="s">
        <v>43</v>
      </c>
      <c r="AS127" s="364" t="s">
        <v>121</v>
      </c>
      <c r="AT127" s="360"/>
      <c r="AU127" s="360"/>
      <c r="AV127" s="360"/>
      <c r="AW127" s="360"/>
      <c r="AX127" s="360"/>
      <c r="AY127" s="360"/>
      <c r="AZ127" s="365"/>
    </row>
    <row r="128" spans="1:52" s="43" customFormat="1" ht="131.25" customHeight="1" x14ac:dyDescent="0.4">
      <c r="A128" s="178"/>
      <c r="B128" s="778"/>
      <c r="C128" s="778"/>
      <c r="D128" s="526"/>
      <c r="E128" s="526"/>
      <c r="F128" s="526"/>
      <c r="G128" s="526"/>
      <c r="H128" s="102"/>
      <c r="I128" s="102"/>
      <c r="J128" s="99"/>
      <c r="K128" s="506" t="s">
        <v>362</v>
      </c>
      <c r="L128" s="506" t="s">
        <v>360</v>
      </c>
      <c r="M128" s="506" t="s">
        <v>361</v>
      </c>
      <c r="N128" s="506" t="s">
        <v>362</v>
      </c>
      <c r="O128" s="506"/>
      <c r="P128" s="506" t="s">
        <v>33</v>
      </c>
      <c r="Q128" s="506" t="s">
        <v>363</v>
      </c>
      <c r="R128" s="640" t="e">
        <f>+#REF!/#REF!</f>
        <v>#REF!</v>
      </c>
      <c r="S128" s="642">
        <v>3000</v>
      </c>
      <c r="T128" s="644"/>
      <c r="U128" s="159" t="s">
        <v>1019</v>
      </c>
      <c r="V128" s="159" t="s">
        <v>1021</v>
      </c>
      <c r="W128" s="861" t="s">
        <v>1016</v>
      </c>
      <c r="X128" s="850" t="s">
        <v>365</v>
      </c>
      <c r="Y128" s="646" t="s">
        <v>364</v>
      </c>
      <c r="Z128" s="635">
        <v>2020130010158</v>
      </c>
      <c r="AA128" s="506" t="s">
        <v>365</v>
      </c>
      <c r="AB128" s="370" t="s">
        <v>366</v>
      </c>
      <c r="AC128" s="371" t="s">
        <v>623</v>
      </c>
      <c r="AD128" s="145">
        <v>2600</v>
      </c>
      <c r="AE128" s="223">
        <v>0.3</v>
      </c>
      <c r="AF128" s="372" t="s">
        <v>946</v>
      </c>
      <c r="AG128" s="372" t="s">
        <v>831</v>
      </c>
      <c r="AH128" s="145">
        <v>180</v>
      </c>
      <c r="AI128" s="145">
        <v>2600</v>
      </c>
      <c r="AJ128" s="371"/>
      <c r="AK128" s="159" t="s">
        <v>224</v>
      </c>
      <c r="AL128" s="159" t="s">
        <v>149</v>
      </c>
      <c r="AM128" s="159" t="s">
        <v>150</v>
      </c>
      <c r="AN128" s="373">
        <v>476853062</v>
      </c>
      <c r="AO128" s="159" t="s">
        <v>151</v>
      </c>
      <c r="AP128" s="159" t="s">
        <v>364</v>
      </c>
      <c r="AQ128" s="159" t="s">
        <v>367</v>
      </c>
      <c r="AR128" s="374" t="s">
        <v>43</v>
      </c>
      <c r="AS128" s="374" t="s">
        <v>523</v>
      </c>
      <c r="AT128" s="159"/>
      <c r="AU128" s="159" t="s">
        <v>150</v>
      </c>
      <c r="AV128" s="159" t="s">
        <v>946</v>
      </c>
      <c r="AW128" s="375"/>
      <c r="AX128" s="800" t="s">
        <v>1090</v>
      </c>
      <c r="AY128" s="800" t="s">
        <v>1091</v>
      </c>
      <c r="AZ128" s="800" t="s">
        <v>1092</v>
      </c>
    </row>
    <row r="129" spans="1:53" s="43" customFormat="1" ht="57.75" customHeight="1" x14ac:dyDescent="0.4">
      <c r="A129" s="178"/>
      <c r="B129" s="778"/>
      <c r="C129" s="778"/>
      <c r="D129" s="526"/>
      <c r="E129" s="526"/>
      <c r="F129" s="526"/>
      <c r="G129" s="526"/>
      <c r="H129" s="102"/>
      <c r="I129" s="102"/>
      <c r="J129" s="99"/>
      <c r="K129" s="507"/>
      <c r="L129" s="507"/>
      <c r="M129" s="507"/>
      <c r="N129" s="507"/>
      <c r="O129" s="507"/>
      <c r="P129" s="507"/>
      <c r="Q129" s="507"/>
      <c r="R129" s="641"/>
      <c r="S129" s="643"/>
      <c r="T129" s="645"/>
      <c r="U129" s="159" t="s">
        <v>1019</v>
      </c>
      <c r="V129" s="159" t="s">
        <v>1022</v>
      </c>
      <c r="W129" s="862"/>
      <c r="X129" s="830"/>
      <c r="Y129" s="647"/>
      <c r="Z129" s="636"/>
      <c r="AA129" s="507"/>
      <c r="AB129" s="370" t="s">
        <v>368</v>
      </c>
      <c r="AC129" s="371" t="s">
        <v>624</v>
      </c>
      <c r="AD129" s="145">
        <v>350</v>
      </c>
      <c r="AE129" s="223">
        <v>0.05</v>
      </c>
      <c r="AF129" s="372" t="s">
        <v>946</v>
      </c>
      <c r="AG129" s="372" t="s">
        <v>831</v>
      </c>
      <c r="AH129" s="145">
        <v>180</v>
      </c>
      <c r="AI129" s="371">
        <v>350</v>
      </c>
      <c r="AJ129" s="371"/>
      <c r="AK129" s="159" t="s">
        <v>224</v>
      </c>
      <c r="AL129" s="159" t="s">
        <v>149</v>
      </c>
      <c r="AM129" s="159"/>
      <c r="AN129" s="376"/>
      <c r="AO129" s="159"/>
      <c r="AP129" s="159"/>
      <c r="AQ129" s="159"/>
      <c r="AR129" s="374" t="s">
        <v>81</v>
      </c>
      <c r="AS129" s="374"/>
      <c r="AT129" s="159"/>
      <c r="AU129" s="159"/>
      <c r="AV129" s="159" t="s">
        <v>946</v>
      </c>
      <c r="AW129" s="159"/>
      <c r="AX129" s="159"/>
      <c r="AY129" s="159"/>
      <c r="AZ129" s="159"/>
    </row>
    <row r="130" spans="1:53" s="43" customFormat="1" ht="100.5" customHeight="1" x14ac:dyDescent="0.4">
      <c r="A130" s="178"/>
      <c r="B130" s="778"/>
      <c r="C130" s="778"/>
      <c r="D130" s="526"/>
      <c r="E130" s="526"/>
      <c r="F130" s="526"/>
      <c r="G130" s="526"/>
      <c r="H130" s="102"/>
      <c r="I130" s="102"/>
      <c r="J130" s="99"/>
      <c r="K130" s="507"/>
      <c r="L130" s="507"/>
      <c r="M130" s="507"/>
      <c r="N130" s="507"/>
      <c r="O130" s="507"/>
      <c r="P130" s="507"/>
      <c r="Q130" s="507"/>
      <c r="R130" s="641"/>
      <c r="S130" s="643"/>
      <c r="T130" s="645"/>
      <c r="U130" s="159" t="s">
        <v>1023</v>
      </c>
      <c r="V130" s="159" t="s">
        <v>1025</v>
      </c>
      <c r="W130" s="862"/>
      <c r="X130" s="830"/>
      <c r="Y130" s="647"/>
      <c r="Z130" s="636"/>
      <c r="AA130" s="507"/>
      <c r="AB130" s="370" t="s">
        <v>370</v>
      </c>
      <c r="AC130" s="371" t="s">
        <v>625</v>
      </c>
      <c r="AD130" s="145">
        <v>50</v>
      </c>
      <c r="AE130" s="223">
        <v>0.2</v>
      </c>
      <c r="AF130" s="372" t="s">
        <v>946</v>
      </c>
      <c r="AG130" s="372" t="s">
        <v>831</v>
      </c>
      <c r="AH130" s="145">
        <v>180</v>
      </c>
      <c r="AI130" s="371">
        <v>50</v>
      </c>
      <c r="AJ130" s="371"/>
      <c r="AK130" s="159" t="s">
        <v>224</v>
      </c>
      <c r="AL130" s="159" t="s">
        <v>149</v>
      </c>
      <c r="AM130" s="159"/>
      <c r="AN130" s="376"/>
      <c r="AO130" s="159"/>
      <c r="AP130" s="159"/>
      <c r="AQ130" s="159"/>
      <c r="AR130" s="374" t="s">
        <v>43</v>
      </c>
      <c r="AS130" s="374" t="s">
        <v>121</v>
      </c>
      <c r="AT130" s="159"/>
      <c r="AU130" s="159"/>
      <c r="AV130" s="159" t="s">
        <v>946</v>
      </c>
      <c r="AW130" s="159"/>
      <c r="AX130" s="159"/>
      <c r="AY130" s="159"/>
      <c r="AZ130" s="159"/>
    </row>
    <row r="131" spans="1:53" s="43" customFormat="1" ht="93.75" customHeight="1" x14ac:dyDescent="0.4">
      <c r="A131" s="178"/>
      <c r="B131" s="778"/>
      <c r="C131" s="778"/>
      <c r="D131" s="526"/>
      <c r="E131" s="526"/>
      <c r="F131" s="526"/>
      <c r="G131" s="526"/>
      <c r="H131" s="102"/>
      <c r="I131" s="102"/>
      <c r="J131" s="99"/>
      <c r="K131" s="507"/>
      <c r="L131" s="507"/>
      <c r="M131" s="507"/>
      <c r="N131" s="507"/>
      <c r="O131" s="507"/>
      <c r="P131" s="507"/>
      <c r="Q131" s="507"/>
      <c r="R131" s="641"/>
      <c r="S131" s="643"/>
      <c r="T131" s="645"/>
      <c r="U131" s="157"/>
      <c r="V131" s="157"/>
      <c r="W131" s="862"/>
      <c r="X131" s="830"/>
      <c r="Y131" s="647"/>
      <c r="Z131" s="636"/>
      <c r="AA131" s="507"/>
      <c r="AB131" s="370" t="s">
        <v>371</v>
      </c>
      <c r="AC131" s="371" t="s">
        <v>626</v>
      </c>
      <c r="AD131" s="145">
        <v>100</v>
      </c>
      <c r="AE131" s="223">
        <v>0.05</v>
      </c>
      <c r="AF131" s="372" t="s">
        <v>946</v>
      </c>
      <c r="AG131" s="372" t="s">
        <v>831</v>
      </c>
      <c r="AH131" s="145">
        <v>180</v>
      </c>
      <c r="AI131" s="371">
        <v>100</v>
      </c>
      <c r="AJ131" s="371"/>
      <c r="AK131" s="159" t="s">
        <v>224</v>
      </c>
      <c r="AL131" s="159" t="s">
        <v>149</v>
      </c>
      <c r="AM131" s="159"/>
      <c r="AN131" s="376"/>
      <c r="AO131" s="159"/>
      <c r="AP131" s="159"/>
      <c r="AQ131" s="159"/>
      <c r="AR131" s="374" t="s">
        <v>43</v>
      </c>
      <c r="AS131" s="374" t="s">
        <v>1124</v>
      </c>
      <c r="AT131" s="159"/>
      <c r="AU131" s="159"/>
      <c r="AV131" s="159" t="s">
        <v>946</v>
      </c>
      <c r="AW131" s="375"/>
      <c r="AX131" s="375"/>
      <c r="AY131" s="375"/>
      <c r="AZ131" s="375"/>
    </row>
    <row r="132" spans="1:53" s="43" customFormat="1" ht="102" customHeight="1" x14ac:dyDescent="0.4">
      <c r="A132" s="178"/>
      <c r="B132" s="778"/>
      <c r="C132" s="778"/>
      <c r="D132" s="526"/>
      <c r="E132" s="526"/>
      <c r="F132" s="526"/>
      <c r="G132" s="526"/>
      <c r="H132" s="102"/>
      <c r="I132" s="102"/>
      <c r="J132" s="99"/>
      <c r="K132" s="507"/>
      <c r="L132" s="507"/>
      <c r="M132" s="507"/>
      <c r="N132" s="507"/>
      <c r="O132" s="507"/>
      <c r="P132" s="507"/>
      <c r="Q132" s="507"/>
      <c r="R132" s="641"/>
      <c r="S132" s="643"/>
      <c r="T132" s="645"/>
      <c r="U132" s="157"/>
      <c r="V132" s="157"/>
      <c r="W132" s="862"/>
      <c r="X132" s="830"/>
      <c r="Y132" s="647"/>
      <c r="Z132" s="636"/>
      <c r="AA132" s="507"/>
      <c r="AB132" s="370" t="s">
        <v>954</v>
      </c>
      <c r="AC132" s="371" t="s">
        <v>627</v>
      </c>
      <c r="AD132" s="145">
        <v>1000</v>
      </c>
      <c r="AE132" s="223">
        <v>0.05</v>
      </c>
      <c r="AF132" s="372" t="s">
        <v>946</v>
      </c>
      <c r="AG132" s="372" t="s">
        <v>831</v>
      </c>
      <c r="AH132" s="145">
        <v>180</v>
      </c>
      <c r="AI132" s="145">
        <v>1000</v>
      </c>
      <c r="AJ132" s="371"/>
      <c r="AK132" s="159" t="s">
        <v>224</v>
      </c>
      <c r="AL132" s="159" t="s">
        <v>149</v>
      </c>
      <c r="AM132" s="159"/>
      <c r="AN132" s="376"/>
      <c r="AO132" s="377"/>
      <c r="AP132" s="159"/>
      <c r="AQ132" s="159"/>
      <c r="AR132" s="374" t="s">
        <v>43</v>
      </c>
      <c r="AS132" s="374" t="s">
        <v>121</v>
      </c>
      <c r="AT132" s="159"/>
      <c r="AU132" s="159"/>
      <c r="AV132" s="159" t="s">
        <v>946</v>
      </c>
      <c r="AW132" s="159"/>
      <c r="AX132" s="159"/>
      <c r="AY132" s="159"/>
      <c r="AZ132" s="159"/>
    </row>
    <row r="133" spans="1:53" s="43" customFormat="1" ht="114.75" customHeight="1" x14ac:dyDescent="0.4">
      <c r="A133" s="178"/>
      <c r="B133" s="778"/>
      <c r="C133" s="778"/>
      <c r="D133" s="526"/>
      <c r="E133" s="526"/>
      <c r="F133" s="526"/>
      <c r="G133" s="526"/>
      <c r="H133" s="102"/>
      <c r="I133" s="102"/>
      <c r="J133" s="99"/>
      <c r="K133" s="507"/>
      <c r="L133" s="507"/>
      <c r="M133" s="507"/>
      <c r="N133" s="507"/>
      <c r="O133" s="507"/>
      <c r="P133" s="507"/>
      <c r="Q133" s="507"/>
      <c r="R133" s="641"/>
      <c r="S133" s="643"/>
      <c r="T133" s="645"/>
      <c r="U133" s="157"/>
      <c r="V133" s="157"/>
      <c r="W133" s="862"/>
      <c r="X133" s="830"/>
      <c r="Y133" s="647"/>
      <c r="Z133" s="636"/>
      <c r="AA133" s="507"/>
      <c r="AB133" s="370" t="s">
        <v>372</v>
      </c>
      <c r="AC133" s="371" t="s">
        <v>628</v>
      </c>
      <c r="AD133" s="223">
        <v>1</v>
      </c>
      <c r="AE133" s="223">
        <v>0.05</v>
      </c>
      <c r="AF133" s="372" t="s">
        <v>946</v>
      </c>
      <c r="AG133" s="372" t="s">
        <v>831</v>
      </c>
      <c r="AH133" s="145">
        <v>180</v>
      </c>
      <c r="AI133" s="371">
        <v>100</v>
      </c>
      <c r="AJ133" s="378"/>
      <c r="AK133" s="159" t="s">
        <v>224</v>
      </c>
      <c r="AL133" s="159" t="s">
        <v>149</v>
      </c>
      <c r="AM133" s="159"/>
      <c r="AN133" s="376"/>
      <c r="AO133" s="377"/>
      <c r="AP133" s="159"/>
      <c r="AQ133" s="159"/>
      <c r="AR133" s="374" t="s">
        <v>43</v>
      </c>
      <c r="AS133" s="374" t="s">
        <v>121</v>
      </c>
      <c r="AT133" s="159"/>
      <c r="AU133" s="159"/>
      <c r="AV133" s="159" t="s">
        <v>946</v>
      </c>
      <c r="AW133" s="159"/>
      <c r="AX133" s="159"/>
      <c r="AY133" s="159"/>
      <c r="AZ133" s="159"/>
    </row>
    <row r="134" spans="1:53" s="43" customFormat="1" ht="141.75" customHeight="1" x14ac:dyDescent="0.4">
      <c r="A134" s="178"/>
      <c r="B134" s="778"/>
      <c r="C134" s="778"/>
      <c r="D134" s="526"/>
      <c r="E134" s="526"/>
      <c r="F134" s="526"/>
      <c r="G134" s="526"/>
      <c r="H134" s="102"/>
      <c r="I134" s="102"/>
      <c r="J134" s="99"/>
      <c r="K134" s="507"/>
      <c r="L134" s="507"/>
      <c r="M134" s="507"/>
      <c r="N134" s="507"/>
      <c r="O134" s="507"/>
      <c r="P134" s="507"/>
      <c r="Q134" s="507"/>
      <c r="R134" s="641"/>
      <c r="S134" s="643"/>
      <c r="T134" s="645"/>
      <c r="U134" s="157"/>
      <c r="V134" s="157"/>
      <c r="W134" s="862"/>
      <c r="X134" s="830"/>
      <c r="Y134" s="647"/>
      <c r="Z134" s="636"/>
      <c r="AA134" s="507"/>
      <c r="AB134" s="370" t="s">
        <v>373</v>
      </c>
      <c r="AC134" s="371" t="s">
        <v>629</v>
      </c>
      <c r="AD134" s="145">
        <v>1000</v>
      </c>
      <c r="AE134" s="223">
        <v>0.1</v>
      </c>
      <c r="AF134" s="372" t="s">
        <v>946</v>
      </c>
      <c r="AG134" s="372" t="s">
        <v>831</v>
      </c>
      <c r="AH134" s="145">
        <v>180</v>
      </c>
      <c r="AI134" s="371">
        <v>1000</v>
      </c>
      <c r="AJ134" s="371"/>
      <c r="AK134" s="159" t="s">
        <v>224</v>
      </c>
      <c r="AL134" s="159" t="s">
        <v>149</v>
      </c>
      <c r="AM134" s="145"/>
      <c r="AN134" s="373"/>
      <c r="AO134" s="379"/>
      <c r="AP134" s="145"/>
      <c r="AQ134" s="145"/>
      <c r="AR134" s="374" t="s">
        <v>43</v>
      </c>
      <c r="AS134" s="374" t="s">
        <v>121</v>
      </c>
      <c r="AT134" s="145"/>
      <c r="AU134" s="145"/>
      <c r="AV134" s="145" t="s">
        <v>946</v>
      </c>
      <c r="AW134" s="145"/>
      <c r="AX134" s="145"/>
      <c r="AY134" s="145"/>
      <c r="AZ134" s="145"/>
    </row>
    <row r="135" spans="1:53" s="43" customFormat="1" ht="78.75" customHeight="1" x14ac:dyDescent="0.4">
      <c r="A135" s="178"/>
      <c r="B135" s="778"/>
      <c r="C135" s="778"/>
      <c r="D135" s="526"/>
      <c r="E135" s="526"/>
      <c r="F135" s="526"/>
      <c r="G135" s="526"/>
      <c r="H135" s="102"/>
      <c r="I135" s="102"/>
      <c r="J135" s="99"/>
      <c r="K135" s="507"/>
      <c r="L135" s="507"/>
      <c r="M135" s="507"/>
      <c r="N135" s="507"/>
      <c r="O135" s="507"/>
      <c r="P135" s="507"/>
      <c r="Q135" s="507"/>
      <c r="R135" s="641"/>
      <c r="S135" s="643"/>
      <c r="T135" s="645"/>
      <c r="U135" s="157"/>
      <c r="V135" s="157"/>
      <c r="W135" s="862"/>
      <c r="X135" s="830"/>
      <c r="Y135" s="647"/>
      <c r="Z135" s="636"/>
      <c r="AA135" s="507"/>
      <c r="AB135" s="370" t="s">
        <v>374</v>
      </c>
      <c r="AC135" s="371" t="s">
        <v>630</v>
      </c>
      <c r="AD135" s="145">
        <v>10</v>
      </c>
      <c r="AE135" s="223">
        <v>0.05</v>
      </c>
      <c r="AF135" s="372" t="s">
        <v>946</v>
      </c>
      <c r="AG135" s="372" t="s">
        <v>831</v>
      </c>
      <c r="AH135" s="145">
        <v>180</v>
      </c>
      <c r="AI135" s="145">
        <v>10</v>
      </c>
      <c r="AJ135" s="371"/>
      <c r="AK135" s="159" t="s">
        <v>224</v>
      </c>
      <c r="AL135" s="159" t="s">
        <v>149</v>
      </c>
      <c r="AM135" s="145"/>
      <c r="AN135" s="373"/>
      <c r="AO135" s="379"/>
      <c r="AP135" s="145"/>
      <c r="AQ135" s="145"/>
      <c r="AR135" s="374" t="s">
        <v>81</v>
      </c>
      <c r="AS135" s="374"/>
      <c r="AT135" s="145"/>
      <c r="AU135" s="145"/>
      <c r="AV135" s="145" t="s">
        <v>946</v>
      </c>
      <c r="AW135" s="145"/>
      <c r="AX135" s="145"/>
      <c r="AY135" s="145"/>
      <c r="AZ135" s="145"/>
    </row>
    <row r="136" spans="1:53" s="43" customFormat="1" ht="126" customHeight="1" x14ac:dyDescent="0.4">
      <c r="A136" s="178"/>
      <c r="B136" s="778"/>
      <c r="C136" s="778"/>
      <c r="D136" s="526"/>
      <c r="E136" s="526"/>
      <c r="F136" s="526"/>
      <c r="G136" s="526"/>
      <c r="H136" s="102"/>
      <c r="I136" s="102"/>
      <c r="J136" s="99"/>
      <c r="K136" s="508"/>
      <c r="L136" s="507"/>
      <c r="M136" s="507"/>
      <c r="N136" s="508"/>
      <c r="O136" s="508"/>
      <c r="P136" s="508"/>
      <c r="Q136" s="508"/>
      <c r="R136" s="641"/>
      <c r="S136" s="643"/>
      <c r="T136" s="645"/>
      <c r="U136" s="158"/>
      <c r="V136" s="158"/>
      <c r="W136" s="863"/>
      <c r="X136" s="830"/>
      <c r="Y136" s="647"/>
      <c r="Z136" s="636"/>
      <c r="AA136" s="507"/>
      <c r="AB136" s="370" t="s">
        <v>375</v>
      </c>
      <c r="AC136" s="371" t="s">
        <v>376</v>
      </c>
      <c r="AD136" s="145">
        <v>1</v>
      </c>
      <c r="AE136" s="223">
        <v>0.15</v>
      </c>
      <c r="AF136" s="372" t="s">
        <v>946</v>
      </c>
      <c r="AG136" s="372" t="s">
        <v>831</v>
      </c>
      <c r="AH136" s="145">
        <v>180</v>
      </c>
      <c r="AI136" s="371">
        <v>1</v>
      </c>
      <c r="AJ136" s="371"/>
      <c r="AK136" s="159"/>
      <c r="AL136" s="159"/>
      <c r="AM136" s="145"/>
      <c r="AN136" s="373"/>
      <c r="AO136" s="379"/>
      <c r="AP136" s="145"/>
      <c r="AQ136" s="145"/>
      <c r="AR136" s="374" t="s">
        <v>43</v>
      </c>
      <c r="AS136" s="374" t="s">
        <v>295</v>
      </c>
      <c r="AT136" s="145"/>
      <c r="AU136" s="145"/>
      <c r="AV136" s="145" t="s">
        <v>946</v>
      </c>
      <c r="AW136" s="145"/>
      <c r="AX136" s="145"/>
      <c r="AY136" s="145"/>
      <c r="AZ136" s="145"/>
    </row>
    <row r="137" spans="1:53" s="80" customFormat="1" ht="225.6" customHeight="1" x14ac:dyDescent="0.4">
      <c r="A137" s="178"/>
      <c r="B137" s="778"/>
      <c r="C137" s="778"/>
      <c r="D137" s="526"/>
      <c r="E137" s="526"/>
      <c r="F137" s="526"/>
      <c r="G137" s="526"/>
      <c r="H137" s="102"/>
      <c r="I137" s="102"/>
      <c r="J137" s="98" t="s">
        <v>385</v>
      </c>
      <c r="K137" s="483" t="s">
        <v>379</v>
      </c>
      <c r="L137" s="521" t="s">
        <v>377</v>
      </c>
      <c r="M137" s="521" t="s">
        <v>378</v>
      </c>
      <c r="N137" s="483" t="s">
        <v>379</v>
      </c>
      <c r="O137" s="521"/>
      <c r="P137" s="521" t="s">
        <v>33</v>
      </c>
      <c r="Q137" s="521" t="s">
        <v>380</v>
      </c>
      <c r="R137" s="662" t="e">
        <f>+#REF!/#REF!</f>
        <v>#REF!</v>
      </c>
      <c r="S137" s="663">
        <f>69+4</f>
        <v>73</v>
      </c>
      <c r="T137" s="664"/>
      <c r="U137" s="160" t="s">
        <v>1019</v>
      </c>
      <c r="V137" s="160" t="s">
        <v>1021</v>
      </c>
      <c r="W137" s="884" t="s">
        <v>1016</v>
      </c>
      <c r="X137" s="832" t="s">
        <v>382</v>
      </c>
      <c r="Y137" s="575" t="s">
        <v>381</v>
      </c>
      <c r="Z137" s="577">
        <v>2020130010070</v>
      </c>
      <c r="AA137" s="521" t="s">
        <v>382</v>
      </c>
      <c r="AB137" s="380" t="s">
        <v>962</v>
      </c>
      <c r="AC137" s="120" t="s">
        <v>961</v>
      </c>
      <c r="AD137" s="74">
        <v>1</v>
      </c>
      <c r="AE137" s="74">
        <v>0.2</v>
      </c>
      <c r="AF137" s="74" t="s">
        <v>946</v>
      </c>
      <c r="AG137" s="74" t="s">
        <v>831</v>
      </c>
      <c r="AH137" s="120">
        <v>180</v>
      </c>
      <c r="AI137" s="77">
        <v>1</v>
      </c>
      <c r="AJ137" s="120"/>
      <c r="AK137" s="230" t="s">
        <v>224</v>
      </c>
      <c r="AL137" s="230" t="s">
        <v>383</v>
      </c>
      <c r="AM137" s="120" t="s">
        <v>150</v>
      </c>
      <c r="AN137" s="381">
        <v>448786536</v>
      </c>
      <c r="AO137" s="120" t="s">
        <v>151</v>
      </c>
      <c r="AP137" s="230" t="s">
        <v>381</v>
      </c>
      <c r="AQ137" s="230" t="s">
        <v>384</v>
      </c>
      <c r="AR137" s="230" t="s">
        <v>43</v>
      </c>
      <c r="AS137" s="382" t="s">
        <v>121</v>
      </c>
      <c r="AT137" s="230"/>
      <c r="AU137" s="230" t="s">
        <v>150</v>
      </c>
      <c r="AV137" s="815" t="s">
        <v>946</v>
      </c>
      <c r="AW137" s="383"/>
      <c r="AX137" s="814" t="s">
        <v>1118</v>
      </c>
      <c r="AY137" s="814" t="s">
        <v>1119</v>
      </c>
      <c r="AZ137" s="814" t="s">
        <v>1120</v>
      </c>
    </row>
    <row r="138" spans="1:53" s="80" customFormat="1" ht="76.5" customHeight="1" x14ac:dyDescent="0.4">
      <c r="A138" s="178"/>
      <c r="B138" s="778"/>
      <c r="C138" s="778"/>
      <c r="D138" s="526"/>
      <c r="E138" s="526"/>
      <c r="F138" s="526"/>
      <c r="G138" s="526"/>
      <c r="H138" s="102"/>
      <c r="I138" s="102"/>
      <c r="J138" s="99"/>
      <c r="K138" s="484"/>
      <c r="L138" s="522"/>
      <c r="M138" s="522"/>
      <c r="N138" s="484"/>
      <c r="O138" s="522"/>
      <c r="P138" s="522"/>
      <c r="Q138" s="522"/>
      <c r="R138" s="662"/>
      <c r="S138" s="663"/>
      <c r="T138" s="664"/>
      <c r="U138" s="161" t="s">
        <v>1019</v>
      </c>
      <c r="V138" s="161" t="s">
        <v>1022</v>
      </c>
      <c r="W138" s="885"/>
      <c r="X138" s="833"/>
      <c r="Y138" s="576"/>
      <c r="Z138" s="578"/>
      <c r="AA138" s="522"/>
      <c r="AB138" s="380" t="s">
        <v>963</v>
      </c>
      <c r="AC138" s="120" t="s">
        <v>961</v>
      </c>
      <c r="AD138" s="74">
        <v>1</v>
      </c>
      <c r="AE138" s="74">
        <v>0.15</v>
      </c>
      <c r="AF138" s="74" t="s">
        <v>946</v>
      </c>
      <c r="AG138" s="74" t="s">
        <v>831</v>
      </c>
      <c r="AH138" s="120">
        <v>180</v>
      </c>
      <c r="AI138" s="77">
        <v>1</v>
      </c>
      <c r="AJ138" s="120"/>
      <c r="AK138" s="230" t="s">
        <v>224</v>
      </c>
      <c r="AL138" s="230" t="s">
        <v>383</v>
      </c>
      <c r="AM138" s="230"/>
      <c r="AN138" s="384"/>
      <c r="AO138" s="230"/>
      <c r="AP138" s="230"/>
      <c r="AQ138" s="230"/>
      <c r="AR138" s="230" t="s">
        <v>43</v>
      </c>
      <c r="AS138" s="382" t="s">
        <v>121</v>
      </c>
      <c r="AT138" s="230"/>
      <c r="AU138" s="230"/>
      <c r="AV138" s="230" t="s">
        <v>946</v>
      </c>
      <c r="AW138" s="383"/>
      <c r="AX138" s="383"/>
      <c r="AY138" s="383"/>
      <c r="AZ138" s="383"/>
    </row>
    <row r="139" spans="1:53" s="80" customFormat="1" ht="116.4" customHeight="1" x14ac:dyDescent="0.4">
      <c r="A139" s="178"/>
      <c r="B139" s="778"/>
      <c r="C139" s="778"/>
      <c r="D139" s="526"/>
      <c r="E139" s="526"/>
      <c r="F139" s="526"/>
      <c r="G139" s="526"/>
      <c r="H139" s="102"/>
      <c r="I139" s="102"/>
      <c r="J139" s="99"/>
      <c r="K139" s="484"/>
      <c r="L139" s="522"/>
      <c r="M139" s="522"/>
      <c r="N139" s="484"/>
      <c r="O139" s="522"/>
      <c r="P139" s="522"/>
      <c r="Q139" s="522"/>
      <c r="R139" s="662"/>
      <c r="S139" s="663"/>
      <c r="T139" s="664"/>
      <c r="U139" s="161" t="s">
        <v>1023</v>
      </c>
      <c r="V139" s="161" t="s">
        <v>1025</v>
      </c>
      <c r="W139" s="885"/>
      <c r="X139" s="833"/>
      <c r="Y139" s="576"/>
      <c r="Z139" s="578"/>
      <c r="AA139" s="522"/>
      <c r="AB139" s="380" t="s">
        <v>964</v>
      </c>
      <c r="AC139" s="120" t="s">
        <v>961</v>
      </c>
      <c r="AD139" s="120">
        <v>150</v>
      </c>
      <c r="AE139" s="74">
        <v>0.2</v>
      </c>
      <c r="AF139" s="74" t="s">
        <v>946</v>
      </c>
      <c r="AG139" s="74" t="s">
        <v>831</v>
      </c>
      <c r="AH139" s="120">
        <v>180</v>
      </c>
      <c r="AI139" s="120">
        <v>150</v>
      </c>
      <c r="AJ139" s="120"/>
      <c r="AK139" s="230" t="s">
        <v>224</v>
      </c>
      <c r="AL139" s="230" t="s">
        <v>383</v>
      </c>
      <c r="AM139" s="230"/>
      <c r="AN139" s="384"/>
      <c r="AO139" s="380"/>
      <c r="AP139" s="230"/>
      <c r="AQ139" s="230"/>
      <c r="AR139" s="230" t="s">
        <v>43</v>
      </c>
      <c r="AS139" s="382" t="s">
        <v>295</v>
      </c>
      <c r="AT139" s="230"/>
      <c r="AU139" s="230"/>
      <c r="AV139" s="230" t="s">
        <v>946</v>
      </c>
      <c r="AW139" s="230"/>
      <c r="AX139" s="230"/>
      <c r="AY139" s="230"/>
      <c r="AZ139" s="230"/>
      <c r="BA139" s="80" t="s">
        <v>1033</v>
      </c>
    </row>
    <row r="140" spans="1:53" s="80" customFormat="1" ht="114.6" customHeight="1" x14ac:dyDescent="0.4">
      <c r="A140" s="178"/>
      <c r="B140" s="778"/>
      <c r="C140" s="778"/>
      <c r="D140" s="526"/>
      <c r="E140" s="526"/>
      <c r="F140" s="526"/>
      <c r="G140" s="526"/>
      <c r="H140" s="102"/>
      <c r="I140" s="102"/>
      <c r="J140" s="99"/>
      <c r="K140" s="484"/>
      <c r="L140" s="522"/>
      <c r="M140" s="522"/>
      <c r="N140" s="484"/>
      <c r="O140" s="522"/>
      <c r="P140" s="522"/>
      <c r="Q140" s="522"/>
      <c r="R140" s="662"/>
      <c r="S140" s="663"/>
      <c r="T140" s="664"/>
      <c r="U140" s="161"/>
      <c r="V140" s="161"/>
      <c r="W140" s="885"/>
      <c r="X140" s="833"/>
      <c r="Y140" s="576"/>
      <c r="Z140" s="578"/>
      <c r="AA140" s="522"/>
      <c r="AB140" s="380" t="s">
        <v>965</v>
      </c>
      <c r="AC140" s="120" t="s">
        <v>388</v>
      </c>
      <c r="AD140" s="120">
        <v>6</v>
      </c>
      <c r="AE140" s="74">
        <v>0.15</v>
      </c>
      <c r="AF140" s="74" t="s">
        <v>946</v>
      </c>
      <c r="AG140" s="74" t="s">
        <v>831</v>
      </c>
      <c r="AH140" s="120">
        <v>180</v>
      </c>
      <c r="AI140" s="120">
        <v>6</v>
      </c>
      <c r="AJ140" s="120"/>
      <c r="AK140" s="230" t="s">
        <v>224</v>
      </c>
      <c r="AL140" s="230" t="s">
        <v>383</v>
      </c>
      <c r="AM140" s="230"/>
      <c r="AN140" s="384"/>
      <c r="AO140" s="380"/>
      <c r="AP140" s="230"/>
      <c r="AQ140" s="230"/>
      <c r="AR140" s="230" t="s">
        <v>43</v>
      </c>
      <c r="AS140" s="382" t="s">
        <v>156</v>
      </c>
      <c r="AT140" s="230"/>
      <c r="AU140" s="230"/>
      <c r="AV140" s="230" t="s">
        <v>946</v>
      </c>
      <c r="AW140" s="230"/>
      <c r="AX140" s="230"/>
      <c r="AY140" s="230"/>
      <c r="AZ140" s="383"/>
    </row>
    <row r="141" spans="1:53" s="80" customFormat="1" ht="182.25" customHeight="1" x14ac:dyDescent="0.4">
      <c r="A141" s="178"/>
      <c r="B141" s="778"/>
      <c r="C141" s="778"/>
      <c r="D141" s="526"/>
      <c r="E141" s="526"/>
      <c r="F141" s="526"/>
      <c r="G141" s="526"/>
      <c r="H141" s="102"/>
      <c r="I141" s="102"/>
      <c r="J141" s="99"/>
      <c r="K141" s="484"/>
      <c r="L141" s="522"/>
      <c r="M141" s="522"/>
      <c r="N141" s="484"/>
      <c r="O141" s="522"/>
      <c r="P141" s="522"/>
      <c r="Q141" s="522"/>
      <c r="R141" s="662"/>
      <c r="S141" s="663"/>
      <c r="T141" s="664"/>
      <c r="U141" s="161"/>
      <c r="V141" s="161"/>
      <c r="W141" s="885"/>
      <c r="X141" s="833"/>
      <c r="Y141" s="576"/>
      <c r="Z141" s="578"/>
      <c r="AA141" s="522"/>
      <c r="AB141" s="380" t="s">
        <v>966</v>
      </c>
      <c r="AC141" s="120" t="s">
        <v>968</v>
      </c>
      <c r="AD141" s="120">
        <v>6</v>
      </c>
      <c r="AE141" s="182">
        <v>0.2</v>
      </c>
      <c r="AF141" s="74" t="s">
        <v>946</v>
      </c>
      <c r="AG141" s="74" t="s">
        <v>831</v>
      </c>
      <c r="AH141" s="51">
        <v>180</v>
      </c>
      <c r="AI141" s="51">
        <v>6</v>
      </c>
      <c r="AJ141" s="51"/>
      <c r="AK141" s="230" t="s">
        <v>224</v>
      </c>
      <c r="AL141" s="230" t="s">
        <v>383</v>
      </c>
      <c r="AM141" s="171"/>
      <c r="AN141" s="385"/>
      <c r="AO141" s="167"/>
      <c r="AP141" s="171"/>
      <c r="AQ141" s="171"/>
      <c r="AR141" s="230" t="s">
        <v>43</v>
      </c>
      <c r="AS141" s="382" t="s">
        <v>156</v>
      </c>
      <c r="AT141" s="171"/>
      <c r="AU141" s="171"/>
      <c r="AV141" s="171" t="s">
        <v>946</v>
      </c>
      <c r="AW141" s="171"/>
      <c r="AX141" s="171"/>
      <c r="AY141" s="171"/>
      <c r="AZ141" s="171"/>
    </row>
    <row r="142" spans="1:53" s="80" customFormat="1" ht="187.5" customHeight="1" x14ac:dyDescent="0.4">
      <c r="A142" s="178"/>
      <c r="B142" s="778"/>
      <c r="C142" s="778"/>
      <c r="D142" s="526"/>
      <c r="E142" s="526"/>
      <c r="F142" s="526"/>
      <c r="G142" s="526"/>
      <c r="H142" s="102"/>
      <c r="I142" s="102"/>
      <c r="J142" s="99"/>
      <c r="K142" s="484"/>
      <c r="L142" s="522"/>
      <c r="M142" s="522"/>
      <c r="N142" s="484"/>
      <c r="O142" s="522"/>
      <c r="P142" s="522"/>
      <c r="Q142" s="522"/>
      <c r="R142" s="662"/>
      <c r="S142" s="663"/>
      <c r="T142" s="664"/>
      <c r="U142" s="161"/>
      <c r="V142" s="161"/>
      <c r="W142" s="885"/>
      <c r="X142" s="833"/>
      <c r="Y142" s="576"/>
      <c r="Z142" s="578"/>
      <c r="AA142" s="522"/>
      <c r="AB142" s="167" t="s">
        <v>967</v>
      </c>
      <c r="AC142" s="120" t="s">
        <v>351</v>
      </c>
      <c r="AD142" s="120">
        <v>3</v>
      </c>
      <c r="AE142" s="74">
        <v>0.1</v>
      </c>
      <c r="AF142" s="74" t="s">
        <v>946</v>
      </c>
      <c r="AG142" s="74" t="s">
        <v>831</v>
      </c>
      <c r="AH142" s="51">
        <v>180</v>
      </c>
      <c r="AI142" s="51">
        <v>3</v>
      </c>
      <c r="AJ142" s="51"/>
      <c r="AK142" s="230" t="s">
        <v>224</v>
      </c>
      <c r="AL142" s="230" t="s">
        <v>383</v>
      </c>
      <c r="AM142" s="171"/>
      <c r="AN142" s="385"/>
      <c r="AO142" s="167"/>
      <c r="AP142" s="171"/>
      <c r="AQ142" s="171"/>
      <c r="AR142" s="230" t="s">
        <v>43</v>
      </c>
      <c r="AS142" s="382" t="s">
        <v>156</v>
      </c>
      <c r="AT142" s="171"/>
      <c r="AU142" s="171"/>
      <c r="AV142" s="171" t="s">
        <v>946</v>
      </c>
      <c r="AW142" s="171"/>
      <c r="AX142" s="171"/>
      <c r="AY142" s="171"/>
      <c r="AZ142" s="171"/>
    </row>
    <row r="143" spans="1:53" s="80" customFormat="1" ht="121.5" customHeight="1" x14ac:dyDescent="0.4">
      <c r="A143" s="178"/>
      <c r="B143" s="778"/>
      <c r="C143" s="778"/>
      <c r="D143" s="526"/>
      <c r="E143" s="526"/>
      <c r="F143" s="526"/>
      <c r="G143" s="526"/>
      <c r="H143" s="102"/>
      <c r="I143" s="102"/>
      <c r="J143" s="99"/>
      <c r="K143" s="484"/>
      <c r="L143" s="522"/>
      <c r="M143" s="522"/>
      <c r="N143" s="484"/>
      <c r="O143" s="522"/>
      <c r="P143" s="522"/>
      <c r="Q143" s="522"/>
      <c r="R143" s="662"/>
      <c r="S143" s="663"/>
      <c r="T143" s="664"/>
      <c r="U143" s="161"/>
      <c r="V143" s="161"/>
      <c r="W143" s="885"/>
      <c r="X143" s="833"/>
      <c r="Y143" s="576"/>
      <c r="Z143" s="578"/>
      <c r="AA143" s="522"/>
      <c r="AB143" s="160"/>
      <c r="AC143" s="120"/>
      <c r="AD143" s="121"/>
      <c r="AE143" s="74"/>
      <c r="AF143" s="74"/>
      <c r="AG143" s="74"/>
      <c r="AH143" s="51"/>
      <c r="AI143" s="51"/>
      <c r="AJ143" s="51"/>
      <c r="AK143" s="230"/>
      <c r="AL143" s="230"/>
      <c r="AM143" s="171"/>
      <c r="AN143" s="385"/>
      <c r="AO143" s="167"/>
      <c r="AP143" s="171"/>
      <c r="AQ143" s="171"/>
      <c r="AR143" s="171"/>
      <c r="AS143" s="180"/>
      <c r="AT143" s="171"/>
      <c r="AU143" s="171"/>
      <c r="AV143" s="171"/>
      <c r="AW143" s="171"/>
      <c r="AX143" s="171"/>
      <c r="AY143" s="171"/>
      <c r="AZ143" s="171"/>
    </row>
    <row r="144" spans="1:53" s="80" customFormat="1" ht="140.25" customHeight="1" x14ac:dyDescent="0.4">
      <c r="A144" s="178"/>
      <c r="B144" s="778"/>
      <c r="C144" s="778"/>
      <c r="D144" s="526"/>
      <c r="E144" s="526"/>
      <c r="F144" s="526"/>
      <c r="G144" s="526"/>
      <c r="H144" s="102"/>
      <c r="I144" s="102"/>
      <c r="J144" s="99"/>
      <c r="K144" s="489"/>
      <c r="L144" s="634"/>
      <c r="M144" s="634"/>
      <c r="N144" s="489"/>
      <c r="O144" s="634"/>
      <c r="P144" s="634"/>
      <c r="Q144" s="634"/>
      <c r="R144" s="662"/>
      <c r="S144" s="663"/>
      <c r="T144" s="664"/>
      <c r="U144" s="162"/>
      <c r="V144" s="162"/>
      <c r="W144" s="886"/>
      <c r="X144" s="833"/>
      <c r="Y144" s="576"/>
      <c r="Z144" s="578"/>
      <c r="AA144" s="522"/>
      <c r="AB144" s="386"/>
      <c r="AC144" s="120"/>
      <c r="AD144" s="121"/>
      <c r="AE144" s="74"/>
      <c r="AF144" s="74"/>
      <c r="AG144" s="74"/>
      <c r="AH144" s="51"/>
      <c r="AI144" s="51"/>
      <c r="AJ144" s="51"/>
      <c r="AK144" s="230"/>
      <c r="AL144" s="230"/>
      <c r="AM144" s="171"/>
      <c r="AN144" s="385"/>
      <c r="AO144" s="167"/>
      <c r="AP144" s="171"/>
      <c r="AQ144" s="171"/>
      <c r="AR144" s="171"/>
      <c r="AS144" s="180"/>
      <c r="AT144" s="171"/>
      <c r="AU144" s="171"/>
      <c r="AV144" s="171"/>
      <c r="AW144" s="171"/>
      <c r="AX144" s="171"/>
      <c r="AY144" s="171"/>
      <c r="AZ144" s="171"/>
    </row>
    <row r="145" spans="1:53" s="80" customFormat="1" ht="229.5" customHeight="1" x14ac:dyDescent="0.4">
      <c r="A145" s="178"/>
      <c r="B145" s="778"/>
      <c r="C145" s="778"/>
      <c r="D145" s="526"/>
      <c r="E145" s="526"/>
      <c r="F145" s="526"/>
      <c r="G145" s="526"/>
      <c r="H145" s="102"/>
      <c r="I145" s="102"/>
      <c r="J145" s="99"/>
      <c r="K145" s="387" t="s">
        <v>392</v>
      </c>
      <c r="L145" s="39" t="s">
        <v>390</v>
      </c>
      <c r="M145" s="39" t="s">
        <v>391</v>
      </c>
      <c r="N145" s="387" t="s">
        <v>392</v>
      </c>
      <c r="O145" s="39"/>
      <c r="P145" s="39" t="s">
        <v>33</v>
      </c>
      <c r="Q145" s="39" t="s">
        <v>393</v>
      </c>
      <c r="R145" s="388">
        <v>0</v>
      </c>
      <c r="S145" s="387" t="s">
        <v>933</v>
      </c>
      <c r="T145" s="389"/>
      <c r="U145" s="39" t="s">
        <v>1019</v>
      </c>
      <c r="V145" s="39" t="s">
        <v>1021</v>
      </c>
      <c r="W145" s="887" t="s">
        <v>1016</v>
      </c>
      <c r="X145" s="851" t="s">
        <v>395</v>
      </c>
      <c r="Y145" s="625" t="s">
        <v>394</v>
      </c>
      <c r="Z145" s="626">
        <v>2020130010069</v>
      </c>
      <c r="AA145" s="627" t="s">
        <v>395</v>
      </c>
      <c r="AB145" s="390" t="s">
        <v>704</v>
      </c>
      <c r="AC145" s="391" t="s">
        <v>403</v>
      </c>
      <c r="AD145" s="39">
        <v>7</v>
      </c>
      <c r="AE145" s="40">
        <v>0.1</v>
      </c>
      <c r="AF145" s="40" t="s">
        <v>946</v>
      </c>
      <c r="AG145" s="40" t="s">
        <v>732</v>
      </c>
      <c r="AH145" s="39">
        <v>180</v>
      </c>
      <c r="AI145" s="39">
        <v>7</v>
      </c>
      <c r="AJ145" s="39"/>
      <c r="AK145" s="392" t="s">
        <v>397</v>
      </c>
      <c r="AL145" s="391" t="s">
        <v>383</v>
      </c>
      <c r="AM145" s="39" t="s">
        <v>150</v>
      </c>
      <c r="AN145" s="393">
        <v>918531044</v>
      </c>
      <c r="AO145" s="394" t="s">
        <v>151</v>
      </c>
      <c r="AP145" s="391" t="s">
        <v>394</v>
      </c>
      <c r="AQ145" s="391" t="s">
        <v>398</v>
      </c>
      <c r="AR145" s="391" t="s">
        <v>43</v>
      </c>
      <c r="AS145" s="394" t="s">
        <v>156</v>
      </c>
      <c r="AT145" s="391"/>
      <c r="AU145" s="391" t="s">
        <v>150</v>
      </c>
      <c r="AV145" s="391" t="s">
        <v>946</v>
      </c>
      <c r="AW145" s="395"/>
      <c r="AX145" s="816" t="s">
        <v>1118</v>
      </c>
      <c r="AY145" s="816" t="s">
        <v>1119</v>
      </c>
      <c r="AZ145" s="816" t="s">
        <v>1120</v>
      </c>
    </row>
    <row r="146" spans="1:53" s="80" customFormat="1" ht="189.75" customHeight="1" x14ac:dyDescent="0.4">
      <c r="A146" s="178"/>
      <c r="B146" s="778"/>
      <c r="C146" s="778"/>
      <c r="D146" s="526"/>
      <c r="E146" s="526"/>
      <c r="F146" s="526"/>
      <c r="G146" s="526"/>
      <c r="H146" s="102"/>
      <c r="I146" s="102"/>
      <c r="J146" s="99"/>
      <c r="K146" s="387" t="s">
        <v>401</v>
      </c>
      <c r="L146" s="39" t="s">
        <v>399</v>
      </c>
      <c r="M146" s="39" t="s">
        <v>400</v>
      </c>
      <c r="N146" s="387" t="s">
        <v>401</v>
      </c>
      <c r="O146" s="39"/>
      <c r="P146" s="39" t="s">
        <v>33</v>
      </c>
      <c r="Q146" s="39" t="s">
        <v>236</v>
      </c>
      <c r="R146" s="40">
        <v>0.75</v>
      </c>
      <c r="S146" s="387" t="s">
        <v>934</v>
      </c>
      <c r="T146" s="396"/>
      <c r="U146" s="39" t="s">
        <v>1019</v>
      </c>
      <c r="V146" s="39" t="s">
        <v>1022</v>
      </c>
      <c r="W146" s="888"/>
      <c r="X146" s="851"/>
      <c r="Y146" s="625"/>
      <c r="Z146" s="626"/>
      <c r="AA146" s="627"/>
      <c r="AB146" s="390" t="s">
        <v>969</v>
      </c>
      <c r="AC146" s="391" t="s">
        <v>978</v>
      </c>
      <c r="AD146" s="47">
        <v>1</v>
      </c>
      <c r="AE146" s="40">
        <v>0.1</v>
      </c>
      <c r="AF146" s="40" t="s">
        <v>946</v>
      </c>
      <c r="AG146" s="40" t="s">
        <v>831</v>
      </c>
      <c r="AH146" s="47">
        <v>180</v>
      </c>
      <c r="AI146" s="47">
        <v>1</v>
      </c>
      <c r="AJ146" s="47"/>
      <c r="AK146" s="392" t="s">
        <v>397</v>
      </c>
      <c r="AL146" s="391" t="s">
        <v>383</v>
      </c>
      <c r="AM146" s="391"/>
      <c r="AN146" s="397"/>
      <c r="AO146" s="398"/>
      <c r="AP146" s="391"/>
      <c r="AQ146" s="391"/>
      <c r="AR146" s="391" t="s">
        <v>43</v>
      </c>
      <c r="AS146" s="394" t="s">
        <v>295</v>
      </c>
      <c r="AT146" s="391"/>
      <c r="AU146" s="391"/>
      <c r="AV146" s="391" t="s">
        <v>946</v>
      </c>
      <c r="AW146" s="391"/>
      <c r="AX146" s="391"/>
      <c r="AY146" s="391"/>
      <c r="AZ146" s="391"/>
    </row>
    <row r="147" spans="1:53" s="80" customFormat="1" ht="158.25" customHeight="1" x14ac:dyDescent="0.4">
      <c r="A147" s="178"/>
      <c r="B147" s="778"/>
      <c r="C147" s="778"/>
      <c r="D147" s="526"/>
      <c r="E147" s="526"/>
      <c r="F147" s="526"/>
      <c r="G147" s="526"/>
      <c r="H147" s="102"/>
      <c r="I147" s="102"/>
      <c r="J147" s="99"/>
      <c r="K147" s="387" t="s">
        <v>406</v>
      </c>
      <c r="L147" s="39" t="s">
        <v>404</v>
      </c>
      <c r="M147" s="39" t="s">
        <v>405</v>
      </c>
      <c r="N147" s="387" t="s">
        <v>406</v>
      </c>
      <c r="O147" s="39"/>
      <c r="P147" s="39" t="s">
        <v>33</v>
      </c>
      <c r="Q147" s="39" t="s">
        <v>407</v>
      </c>
      <c r="R147" s="399" t="e">
        <f>+#REF!/#REF!</f>
        <v>#REF!</v>
      </c>
      <c r="S147" s="387">
        <v>70</v>
      </c>
      <c r="T147" s="400"/>
      <c r="U147" s="39" t="s">
        <v>1023</v>
      </c>
      <c r="V147" s="39" t="s">
        <v>1025</v>
      </c>
      <c r="W147" s="888"/>
      <c r="X147" s="851"/>
      <c r="Y147" s="625"/>
      <c r="Z147" s="626"/>
      <c r="AA147" s="627"/>
      <c r="AB147" s="390" t="s">
        <v>970</v>
      </c>
      <c r="AC147" s="391" t="s">
        <v>961</v>
      </c>
      <c r="AD147" s="47">
        <v>100</v>
      </c>
      <c r="AE147" s="40">
        <v>0.1</v>
      </c>
      <c r="AF147" s="40" t="s">
        <v>946</v>
      </c>
      <c r="AG147" s="40" t="s">
        <v>831</v>
      </c>
      <c r="AH147" s="47">
        <v>180</v>
      </c>
      <c r="AI147" s="47">
        <v>100</v>
      </c>
      <c r="AJ147" s="47"/>
      <c r="AK147" s="392" t="s">
        <v>397</v>
      </c>
      <c r="AL147" s="391" t="s">
        <v>383</v>
      </c>
      <c r="AM147" s="391"/>
      <c r="AN147" s="397"/>
      <c r="AO147" s="398"/>
      <c r="AP147" s="391"/>
      <c r="AQ147" s="391"/>
      <c r="AR147" s="391" t="s">
        <v>43</v>
      </c>
      <c r="AS147" s="394" t="s">
        <v>1127</v>
      </c>
      <c r="AT147" s="391"/>
      <c r="AU147" s="391"/>
      <c r="AV147" s="391" t="s">
        <v>946</v>
      </c>
      <c r="AW147" s="391"/>
      <c r="AX147" s="391"/>
      <c r="AY147" s="391"/>
      <c r="AZ147" s="395"/>
    </row>
    <row r="148" spans="1:53" s="80" customFormat="1" ht="194.25" customHeight="1" x14ac:dyDescent="0.4">
      <c r="A148" s="178"/>
      <c r="B148" s="778"/>
      <c r="C148" s="778"/>
      <c r="D148" s="526"/>
      <c r="E148" s="526"/>
      <c r="F148" s="526"/>
      <c r="G148" s="526"/>
      <c r="H148" s="102"/>
      <c r="I148" s="102"/>
      <c r="J148" s="99"/>
      <c r="K148" s="387" t="s">
        <v>411</v>
      </c>
      <c r="L148" s="39" t="s">
        <v>409</v>
      </c>
      <c r="M148" s="39" t="s">
        <v>410</v>
      </c>
      <c r="N148" s="387" t="s">
        <v>411</v>
      </c>
      <c r="O148" s="39"/>
      <c r="P148" s="39" t="s">
        <v>33</v>
      </c>
      <c r="Q148" s="39" t="s">
        <v>412</v>
      </c>
      <c r="R148" s="399">
        <v>1</v>
      </c>
      <c r="S148" s="401">
        <v>20</v>
      </c>
      <c r="T148" s="402"/>
      <c r="U148" s="39"/>
      <c r="V148" s="39"/>
      <c r="W148" s="888"/>
      <c r="X148" s="851"/>
      <c r="Y148" s="625"/>
      <c r="Z148" s="626"/>
      <c r="AA148" s="627"/>
      <c r="AB148" s="390" t="s">
        <v>971</v>
      </c>
      <c r="AC148" s="391" t="s">
        <v>961</v>
      </c>
      <c r="AD148" s="47">
        <v>1</v>
      </c>
      <c r="AE148" s="40">
        <v>0.1</v>
      </c>
      <c r="AF148" s="40" t="s">
        <v>946</v>
      </c>
      <c r="AG148" s="40" t="s">
        <v>831</v>
      </c>
      <c r="AH148" s="47">
        <v>180</v>
      </c>
      <c r="AI148" s="47">
        <v>1</v>
      </c>
      <c r="AJ148" s="47"/>
      <c r="AK148" s="392" t="s">
        <v>397</v>
      </c>
      <c r="AL148" s="391" t="s">
        <v>383</v>
      </c>
      <c r="AM148" s="391"/>
      <c r="AN148" s="397"/>
      <c r="AO148" s="398"/>
      <c r="AP148" s="391"/>
      <c r="AQ148" s="391"/>
      <c r="AR148" s="391" t="s">
        <v>43</v>
      </c>
      <c r="AS148" s="394" t="s">
        <v>121</v>
      </c>
      <c r="AT148" s="391"/>
      <c r="AU148" s="391"/>
      <c r="AV148" s="391" t="s">
        <v>946</v>
      </c>
      <c r="AW148" s="391"/>
      <c r="AX148" s="391"/>
      <c r="AY148" s="391"/>
      <c r="AZ148" s="395"/>
    </row>
    <row r="149" spans="1:53" s="80" customFormat="1" ht="222.75" customHeight="1" x14ac:dyDescent="0.4">
      <c r="A149" s="178"/>
      <c r="B149" s="778"/>
      <c r="C149" s="778"/>
      <c r="D149" s="526"/>
      <c r="E149" s="526"/>
      <c r="F149" s="526"/>
      <c r="G149" s="526"/>
      <c r="H149" s="102"/>
      <c r="I149" s="102"/>
      <c r="J149" s="99"/>
      <c r="K149" s="387" t="s">
        <v>416</v>
      </c>
      <c r="L149" s="39" t="s">
        <v>414</v>
      </c>
      <c r="M149" s="40" t="s">
        <v>415</v>
      </c>
      <c r="N149" s="387" t="s">
        <v>416</v>
      </c>
      <c r="O149" s="39"/>
      <c r="P149" s="39" t="s">
        <v>33</v>
      </c>
      <c r="Q149" s="39" t="s">
        <v>417</v>
      </c>
      <c r="R149" s="40">
        <v>0.75</v>
      </c>
      <c r="S149" s="39" t="s">
        <v>935</v>
      </c>
      <c r="T149" s="396"/>
      <c r="U149" s="39"/>
      <c r="V149" s="39"/>
      <c r="W149" s="888"/>
      <c r="X149" s="851"/>
      <c r="Y149" s="625"/>
      <c r="Z149" s="626"/>
      <c r="AA149" s="627"/>
      <c r="AB149" s="390" t="s">
        <v>413</v>
      </c>
      <c r="AC149" s="391" t="s">
        <v>961</v>
      </c>
      <c r="AD149" s="47">
        <v>20</v>
      </c>
      <c r="AE149" s="40">
        <v>0.1</v>
      </c>
      <c r="AF149" s="40" t="s">
        <v>946</v>
      </c>
      <c r="AG149" s="40" t="s">
        <v>831</v>
      </c>
      <c r="AH149" s="47">
        <v>180</v>
      </c>
      <c r="AI149" s="47">
        <v>20</v>
      </c>
      <c r="AJ149" s="47"/>
      <c r="AK149" s="392" t="s">
        <v>397</v>
      </c>
      <c r="AL149" s="391" t="s">
        <v>383</v>
      </c>
      <c r="AM149" s="391"/>
      <c r="AN149" s="397"/>
      <c r="AO149" s="398"/>
      <c r="AP149" s="391"/>
      <c r="AQ149" s="391"/>
      <c r="AR149" s="897" t="s">
        <v>43</v>
      </c>
      <c r="AS149" s="898" t="s">
        <v>121</v>
      </c>
      <c r="AT149" s="391"/>
      <c r="AU149" s="391"/>
      <c r="AV149" s="391" t="s">
        <v>946</v>
      </c>
      <c r="AW149" s="391"/>
      <c r="AX149" s="391"/>
      <c r="AY149" s="391"/>
      <c r="AZ149" s="395"/>
    </row>
    <row r="150" spans="1:53" s="80" customFormat="1" ht="232.5" customHeight="1" x14ac:dyDescent="0.4">
      <c r="A150" s="178"/>
      <c r="B150" s="778"/>
      <c r="C150" s="778"/>
      <c r="D150" s="526"/>
      <c r="E150" s="526"/>
      <c r="F150" s="526"/>
      <c r="G150" s="526"/>
      <c r="H150" s="102"/>
      <c r="I150" s="102"/>
      <c r="J150" s="99"/>
      <c r="K150" s="387" t="s">
        <v>419</v>
      </c>
      <c r="L150" s="39" t="s">
        <v>418</v>
      </c>
      <c r="M150" s="39">
        <v>0</v>
      </c>
      <c r="N150" s="387" t="s">
        <v>419</v>
      </c>
      <c r="O150" s="39"/>
      <c r="P150" s="39" t="s">
        <v>33</v>
      </c>
      <c r="Q150" s="39" t="s">
        <v>420</v>
      </c>
      <c r="R150" s="399" t="e">
        <f>+#REF!</f>
        <v>#REF!</v>
      </c>
      <c r="S150" s="401">
        <v>1</v>
      </c>
      <c r="T150" s="403"/>
      <c r="U150" s="39"/>
      <c r="V150" s="39"/>
      <c r="W150" s="888"/>
      <c r="X150" s="851"/>
      <c r="Y150" s="625"/>
      <c r="Z150" s="626"/>
      <c r="AA150" s="627"/>
      <c r="AB150" s="390" t="s">
        <v>972</v>
      </c>
      <c r="AC150" s="391" t="s">
        <v>961</v>
      </c>
      <c r="AD150" s="399">
        <v>1</v>
      </c>
      <c r="AE150" s="40">
        <v>0.05</v>
      </c>
      <c r="AF150" s="40" t="s">
        <v>946</v>
      </c>
      <c r="AG150" s="40" t="s">
        <v>831</v>
      </c>
      <c r="AH150" s="47">
        <v>180</v>
      </c>
      <c r="AI150" s="399">
        <v>1</v>
      </c>
      <c r="AJ150" s="47"/>
      <c r="AK150" s="392" t="s">
        <v>397</v>
      </c>
      <c r="AL150" s="391" t="s">
        <v>383</v>
      </c>
      <c r="AM150" s="391"/>
      <c r="AN150" s="397"/>
      <c r="AO150" s="398"/>
      <c r="AP150" s="391"/>
      <c r="AQ150" s="391"/>
      <c r="AR150" s="897" t="s">
        <v>43</v>
      </c>
      <c r="AS150" s="898" t="s">
        <v>121</v>
      </c>
      <c r="AT150" s="391"/>
      <c r="AU150" s="391"/>
      <c r="AV150" s="391" t="s">
        <v>946</v>
      </c>
      <c r="AW150" s="391"/>
      <c r="AX150" s="391"/>
      <c r="AY150" s="391"/>
      <c r="AZ150" s="391"/>
    </row>
    <row r="151" spans="1:53" s="80" customFormat="1" ht="171.75" customHeight="1" x14ac:dyDescent="0.4">
      <c r="A151" s="178"/>
      <c r="B151" s="778"/>
      <c r="C151" s="778"/>
      <c r="D151" s="526"/>
      <c r="E151" s="526"/>
      <c r="F151" s="526"/>
      <c r="G151" s="526"/>
      <c r="H151" s="102"/>
      <c r="I151" s="102"/>
      <c r="J151" s="99"/>
      <c r="K151" s="387" t="s">
        <v>422</v>
      </c>
      <c r="L151" s="39" t="s">
        <v>421</v>
      </c>
      <c r="M151" s="39" t="s">
        <v>410</v>
      </c>
      <c r="N151" s="387" t="s">
        <v>422</v>
      </c>
      <c r="O151" s="39"/>
      <c r="P151" s="39" t="s">
        <v>33</v>
      </c>
      <c r="Q151" s="39" t="s">
        <v>423</v>
      </c>
      <c r="R151" s="399">
        <v>1</v>
      </c>
      <c r="S151" s="401">
        <v>20</v>
      </c>
      <c r="T151" s="400"/>
      <c r="U151" s="39"/>
      <c r="V151" s="39"/>
      <c r="W151" s="888"/>
      <c r="X151" s="851"/>
      <c r="Y151" s="625"/>
      <c r="Z151" s="626"/>
      <c r="AA151" s="627"/>
      <c r="AB151" s="390" t="s">
        <v>973</v>
      </c>
      <c r="AC151" s="391" t="s">
        <v>961</v>
      </c>
      <c r="AD151" s="399">
        <v>1</v>
      </c>
      <c r="AE151" s="40">
        <v>0.05</v>
      </c>
      <c r="AF151" s="40" t="s">
        <v>946</v>
      </c>
      <c r="AG151" s="40" t="s">
        <v>831</v>
      </c>
      <c r="AH151" s="47">
        <v>180</v>
      </c>
      <c r="AI151" s="399">
        <v>1</v>
      </c>
      <c r="AJ151" s="47"/>
      <c r="AK151" s="392" t="s">
        <v>166</v>
      </c>
      <c r="AL151" s="391" t="s">
        <v>383</v>
      </c>
      <c r="AM151" s="391"/>
      <c r="AN151" s="397"/>
      <c r="AO151" s="398"/>
      <c r="AP151" s="391"/>
      <c r="AQ151" s="391"/>
      <c r="AR151" s="897" t="s">
        <v>43</v>
      </c>
      <c r="AS151" s="898" t="s">
        <v>121</v>
      </c>
      <c r="AT151" s="391"/>
      <c r="AU151" s="391"/>
      <c r="AV151" s="391" t="s">
        <v>946</v>
      </c>
      <c r="AW151" s="391"/>
      <c r="AX151" s="391"/>
      <c r="AY151" s="391"/>
      <c r="AZ151" s="395"/>
    </row>
    <row r="152" spans="1:53" s="80" customFormat="1" ht="189" customHeight="1" x14ac:dyDescent="0.4">
      <c r="A152" s="178"/>
      <c r="B152" s="778"/>
      <c r="C152" s="778"/>
      <c r="D152" s="526"/>
      <c r="E152" s="526"/>
      <c r="F152" s="526"/>
      <c r="G152" s="526"/>
      <c r="H152" s="102"/>
      <c r="I152" s="102"/>
      <c r="J152" s="99"/>
      <c r="K152" s="387" t="s">
        <v>427</v>
      </c>
      <c r="L152" s="39" t="s">
        <v>425</v>
      </c>
      <c r="M152" s="39" t="s">
        <v>426</v>
      </c>
      <c r="N152" s="387" t="s">
        <v>427</v>
      </c>
      <c r="O152" s="39"/>
      <c r="P152" s="39" t="s">
        <v>33</v>
      </c>
      <c r="Q152" s="39" t="s">
        <v>161</v>
      </c>
      <c r="R152" s="404">
        <v>1</v>
      </c>
      <c r="S152" s="405">
        <v>1</v>
      </c>
      <c r="T152" s="406"/>
      <c r="U152" s="39"/>
      <c r="V152" s="39"/>
      <c r="W152" s="888"/>
      <c r="X152" s="851"/>
      <c r="Y152" s="625"/>
      <c r="Z152" s="626"/>
      <c r="AA152" s="627"/>
      <c r="AB152" s="390" t="s">
        <v>974</v>
      </c>
      <c r="AC152" s="391" t="s">
        <v>961</v>
      </c>
      <c r="AD152" s="399">
        <v>1</v>
      </c>
      <c r="AE152" s="40">
        <v>0.05</v>
      </c>
      <c r="AF152" s="40" t="s">
        <v>946</v>
      </c>
      <c r="AG152" s="40" t="s">
        <v>831</v>
      </c>
      <c r="AH152" s="47">
        <v>180</v>
      </c>
      <c r="AI152" s="399">
        <v>1</v>
      </c>
      <c r="AJ152" s="47"/>
      <c r="AK152" s="392" t="s">
        <v>166</v>
      </c>
      <c r="AL152" s="391" t="s">
        <v>383</v>
      </c>
      <c r="AM152" s="391"/>
      <c r="AN152" s="397"/>
      <c r="AO152" s="398"/>
      <c r="AP152" s="391"/>
      <c r="AQ152" s="391"/>
      <c r="AR152" s="897" t="s">
        <v>43</v>
      </c>
      <c r="AS152" s="898" t="s">
        <v>121</v>
      </c>
      <c r="AT152" s="391"/>
      <c r="AU152" s="391"/>
      <c r="AV152" s="391" t="s">
        <v>946</v>
      </c>
      <c r="AW152" s="391"/>
      <c r="AX152" s="391"/>
      <c r="AY152" s="391"/>
      <c r="AZ152" s="395"/>
    </row>
    <row r="153" spans="1:53" s="80" customFormat="1" ht="135.75" customHeight="1" x14ac:dyDescent="0.4">
      <c r="A153" s="178"/>
      <c r="B153" s="778"/>
      <c r="C153" s="778"/>
      <c r="D153" s="526"/>
      <c r="E153" s="526"/>
      <c r="F153" s="526"/>
      <c r="G153" s="526"/>
      <c r="H153" s="102"/>
      <c r="I153" s="102"/>
      <c r="J153" s="99"/>
      <c r="K153" s="490" t="s">
        <v>431</v>
      </c>
      <c r="L153" s="638" t="s">
        <v>429</v>
      </c>
      <c r="M153" s="638" t="s">
        <v>430</v>
      </c>
      <c r="N153" s="490" t="s">
        <v>431</v>
      </c>
      <c r="O153" s="41"/>
      <c r="P153" s="41" t="s">
        <v>33</v>
      </c>
      <c r="Q153" s="41" t="s">
        <v>407</v>
      </c>
      <c r="R153" s="637">
        <v>1</v>
      </c>
      <c r="S153" s="632">
        <f>4539+2000</f>
        <v>6539</v>
      </c>
      <c r="T153" s="633"/>
      <c r="U153" s="41"/>
      <c r="V153" s="41"/>
      <c r="W153" s="888"/>
      <c r="X153" s="851"/>
      <c r="Y153" s="625"/>
      <c r="Z153" s="626"/>
      <c r="AA153" s="627"/>
      <c r="AB153" s="390" t="s">
        <v>975</v>
      </c>
      <c r="AC153" s="391" t="s">
        <v>351</v>
      </c>
      <c r="AD153" s="47">
        <v>2600</v>
      </c>
      <c r="AE153" s="40">
        <v>0.05</v>
      </c>
      <c r="AF153" s="40" t="s">
        <v>946</v>
      </c>
      <c r="AG153" s="40" t="s">
        <v>831</v>
      </c>
      <c r="AH153" s="47">
        <v>180</v>
      </c>
      <c r="AI153" s="47">
        <v>2600</v>
      </c>
      <c r="AJ153" s="47"/>
      <c r="AK153" s="392" t="s">
        <v>166</v>
      </c>
      <c r="AL153" s="391" t="s">
        <v>383</v>
      </c>
      <c r="AM153" s="391"/>
      <c r="AN153" s="397"/>
      <c r="AO153" s="398"/>
      <c r="AP153" s="391"/>
      <c r="AQ153" s="391"/>
      <c r="AR153" s="391" t="s">
        <v>43</v>
      </c>
      <c r="AS153" s="394" t="s">
        <v>295</v>
      </c>
      <c r="AT153" s="391"/>
      <c r="AU153" s="391"/>
      <c r="AV153" s="391" t="s">
        <v>946</v>
      </c>
      <c r="AW153" s="391"/>
      <c r="AX153" s="391"/>
      <c r="AY153" s="391"/>
      <c r="AZ153" s="391"/>
    </row>
    <row r="154" spans="1:53" s="80" customFormat="1" ht="131.25" customHeight="1" x14ac:dyDescent="0.4">
      <c r="A154" s="178"/>
      <c r="B154" s="778"/>
      <c r="C154" s="778"/>
      <c r="D154" s="526"/>
      <c r="E154" s="526"/>
      <c r="F154" s="526"/>
      <c r="G154" s="526"/>
      <c r="H154" s="102"/>
      <c r="I154" s="102"/>
      <c r="J154" s="99"/>
      <c r="K154" s="491"/>
      <c r="L154" s="639"/>
      <c r="M154" s="639"/>
      <c r="N154" s="491"/>
      <c r="O154" s="42"/>
      <c r="P154" s="42"/>
      <c r="Q154" s="42"/>
      <c r="R154" s="637"/>
      <c r="S154" s="632"/>
      <c r="T154" s="633"/>
      <c r="U154" s="42"/>
      <c r="V154" s="42"/>
      <c r="W154" s="888"/>
      <c r="X154" s="851"/>
      <c r="Y154" s="625"/>
      <c r="Z154" s="626"/>
      <c r="AA154" s="627"/>
      <c r="AB154" s="390" t="s">
        <v>428</v>
      </c>
      <c r="AC154" s="391" t="s">
        <v>961</v>
      </c>
      <c r="AD154" s="399">
        <v>1</v>
      </c>
      <c r="AE154" s="40">
        <v>0.1</v>
      </c>
      <c r="AF154" s="40" t="s">
        <v>946</v>
      </c>
      <c r="AG154" s="40" t="s">
        <v>831</v>
      </c>
      <c r="AH154" s="47">
        <v>180</v>
      </c>
      <c r="AI154" s="399">
        <v>1</v>
      </c>
      <c r="AJ154" s="47"/>
      <c r="AK154" s="392"/>
      <c r="AL154" s="391"/>
      <c r="AM154" s="391"/>
      <c r="AN154" s="397"/>
      <c r="AO154" s="398"/>
      <c r="AP154" s="391"/>
      <c r="AQ154" s="391"/>
      <c r="AR154" s="391" t="s">
        <v>43</v>
      </c>
      <c r="AS154" s="394" t="s">
        <v>121</v>
      </c>
      <c r="AT154" s="391"/>
      <c r="AU154" s="391"/>
      <c r="AV154" s="391" t="s">
        <v>946</v>
      </c>
      <c r="AW154" s="391"/>
      <c r="AX154" s="391"/>
      <c r="AY154" s="391"/>
      <c r="AZ154" s="395"/>
    </row>
    <row r="155" spans="1:53" s="80" customFormat="1" ht="115.5" customHeight="1" x14ac:dyDescent="0.4">
      <c r="A155" s="178"/>
      <c r="B155" s="778"/>
      <c r="C155" s="778"/>
      <c r="D155" s="526"/>
      <c r="E155" s="526"/>
      <c r="F155" s="526"/>
      <c r="G155" s="526"/>
      <c r="H155" s="102"/>
      <c r="I155" s="102"/>
      <c r="J155" s="99"/>
      <c r="K155" s="491"/>
      <c r="L155" s="639"/>
      <c r="M155" s="639"/>
      <c r="N155" s="491"/>
      <c r="O155" s="42"/>
      <c r="P155" s="42"/>
      <c r="Q155" s="42"/>
      <c r="R155" s="637"/>
      <c r="S155" s="632"/>
      <c r="T155" s="633"/>
      <c r="U155" s="42"/>
      <c r="V155" s="42"/>
      <c r="W155" s="888"/>
      <c r="X155" s="851"/>
      <c r="Y155" s="625"/>
      <c r="Z155" s="626"/>
      <c r="AA155" s="627"/>
      <c r="AB155" s="390" t="s">
        <v>976</v>
      </c>
      <c r="AC155" s="391" t="s">
        <v>961</v>
      </c>
      <c r="AD155" s="47">
        <v>30</v>
      </c>
      <c r="AE155" s="40">
        <v>0.05</v>
      </c>
      <c r="AF155" s="40" t="s">
        <v>946</v>
      </c>
      <c r="AG155" s="40" t="s">
        <v>831</v>
      </c>
      <c r="AH155" s="47">
        <v>180</v>
      </c>
      <c r="AI155" s="47">
        <v>30</v>
      </c>
      <c r="AJ155" s="47"/>
      <c r="AK155" s="392"/>
      <c r="AL155" s="391"/>
      <c r="AM155" s="391"/>
      <c r="AN155" s="397"/>
      <c r="AO155" s="398"/>
      <c r="AP155" s="391"/>
      <c r="AQ155" s="391"/>
      <c r="AR155" s="391" t="s">
        <v>43</v>
      </c>
      <c r="AS155" s="394" t="s">
        <v>121</v>
      </c>
      <c r="AT155" s="391"/>
      <c r="AU155" s="391"/>
      <c r="AV155" s="391" t="s">
        <v>946</v>
      </c>
      <c r="AW155" s="391"/>
      <c r="AX155" s="391"/>
      <c r="AY155" s="391"/>
      <c r="AZ155" s="395"/>
    </row>
    <row r="156" spans="1:53" s="80" customFormat="1" ht="234" customHeight="1" x14ac:dyDescent="0.4">
      <c r="A156" s="178"/>
      <c r="B156" s="778"/>
      <c r="C156" s="778"/>
      <c r="D156" s="526"/>
      <c r="E156" s="526"/>
      <c r="F156" s="526"/>
      <c r="G156" s="526"/>
      <c r="H156" s="102"/>
      <c r="I156" s="102"/>
      <c r="J156" s="99"/>
      <c r="K156" s="491"/>
      <c r="L156" s="639"/>
      <c r="M156" s="639"/>
      <c r="N156" s="491"/>
      <c r="O156" s="42"/>
      <c r="P156" s="42"/>
      <c r="Q156" s="42"/>
      <c r="R156" s="637"/>
      <c r="S156" s="632"/>
      <c r="T156" s="633"/>
      <c r="U156" s="42"/>
      <c r="V156" s="42"/>
      <c r="W156" s="888"/>
      <c r="X156" s="851"/>
      <c r="Y156" s="625"/>
      <c r="Z156" s="626"/>
      <c r="AA156" s="627"/>
      <c r="AB156" s="390" t="s">
        <v>708</v>
      </c>
      <c r="AC156" s="391" t="s">
        <v>961</v>
      </c>
      <c r="AD156" s="47">
        <v>1</v>
      </c>
      <c r="AE156" s="40">
        <v>0.05</v>
      </c>
      <c r="AF156" s="40" t="s">
        <v>946</v>
      </c>
      <c r="AG156" s="40" t="s">
        <v>831</v>
      </c>
      <c r="AH156" s="47">
        <v>180</v>
      </c>
      <c r="AI156" s="47">
        <v>1</v>
      </c>
      <c r="AJ156" s="47"/>
      <c r="AK156" s="392"/>
      <c r="AL156" s="391"/>
      <c r="AM156" s="391"/>
      <c r="AN156" s="397"/>
      <c r="AO156" s="398"/>
      <c r="AP156" s="391"/>
      <c r="AQ156" s="391"/>
      <c r="AR156" s="897" t="s">
        <v>43</v>
      </c>
      <c r="AS156" s="391" t="s">
        <v>295</v>
      </c>
      <c r="AT156" s="391"/>
      <c r="AU156" s="391"/>
      <c r="AV156" s="391" t="s">
        <v>946</v>
      </c>
      <c r="AW156" s="391"/>
      <c r="AX156" s="391"/>
      <c r="AY156" s="391"/>
      <c r="AZ156" s="391"/>
    </row>
    <row r="157" spans="1:53" s="80" customFormat="1" ht="234" customHeight="1" x14ac:dyDescent="0.4">
      <c r="A157" s="178"/>
      <c r="B157" s="778"/>
      <c r="C157" s="778"/>
      <c r="D157" s="526"/>
      <c r="E157" s="526"/>
      <c r="F157" s="526"/>
      <c r="G157" s="526"/>
      <c r="H157" s="102"/>
      <c r="I157" s="102"/>
      <c r="J157" s="99"/>
      <c r="K157" s="491"/>
      <c r="L157" s="639"/>
      <c r="M157" s="639"/>
      <c r="N157" s="491"/>
      <c r="O157" s="42"/>
      <c r="P157" s="42"/>
      <c r="Q157" s="42"/>
      <c r="R157" s="637"/>
      <c r="S157" s="632"/>
      <c r="T157" s="633"/>
      <c r="U157" s="42"/>
      <c r="V157" s="42"/>
      <c r="W157" s="888"/>
      <c r="X157" s="851"/>
      <c r="Y157" s="625"/>
      <c r="Z157" s="626"/>
      <c r="AA157" s="627"/>
      <c r="AB157" s="390" t="s">
        <v>433</v>
      </c>
      <c r="AC157" s="391" t="s">
        <v>961</v>
      </c>
      <c r="AD157" s="399">
        <v>1</v>
      </c>
      <c r="AE157" s="40">
        <v>0.05</v>
      </c>
      <c r="AF157" s="40" t="s">
        <v>946</v>
      </c>
      <c r="AG157" s="40" t="s">
        <v>831</v>
      </c>
      <c r="AH157" s="47">
        <v>180</v>
      </c>
      <c r="AI157" s="399">
        <v>1</v>
      </c>
      <c r="AJ157" s="47"/>
      <c r="AK157" s="392"/>
      <c r="AL157" s="391"/>
      <c r="AM157" s="391"/>
      <c r="AN157" s="397"/>
      <c r="AO157" s="398"/>
      <c r="AP157" s="391"/>
      <c r="AQ157" s="391"/>
      <c r="AR157" s="391" t="s">
        <v>43</v>
      </c>
      <c r="AS157" s="394" t="s">
        <v>121</v>
      </c>
      <c r="AT157" s="391"/>
      <c r="AU157" s="391"/>
      <c r="AV157" s="391" t="s">
        <v>946</v>
      </c>
      <c r="AW157" s="391"/>
      <c r="AX157" s="391"/>
      <c r="AY157" s="391"/>
      <c r="AZ157" s="391"/>
    </row>
    <row r="158" spans="1:53" s="80" customFormat="1" ht="123.75" customHeight="1" x14ac:dyDescent="0.4">
      <c r="A158" s="178"/>
      <c r="B158" s="778"/>
      <c r="C158" s="778"/>
      <c r="D158" s="526"/>
      <c r="E158" s="526"/>
      <c r="F158" s="526"/>
      <c r="G158" s="526"/>
      <c r="H158" s="102"/>
      <c r="I158" s="102"/>
      <c r="J158" s="99"/>
      <c r="K158" s="491"/>
      <c r="L158" s="639"/>
      <c r="M158" s="639"/>
      <c r="N158" s="491"/>
      <c r="O158" s="42"/>
      <c r="P158" s="42"/>
      <c r="Q158" s="42"/>
      <c r="R158" s="637"/>
      <c r="S158" s="632"/>
      <c r="T158" s="633"/>
      <c r="U158" s="42"/>
      <c r="V158" s="42"/>
      <c r="W158" s="889"/>
      <c r="X158" s="851"/>
      <c r="Y158" s="625"/>
      <c r="Z158" s="626"/>
      <c r="AA158" s="627"/>
      <c r="AB158" s="390" t="s">
        <v>977</v>
      </c>
      <c r="AC158" s="391" t="s">
        <v>961</v>
      </c>
      <c r="AD158" s="47">
        <v>1</v>
      </c>
      <c r="AE158" s="40">
        <v>0.05</v>
      </c>
      <c r="AF158" s="40" t="s">
        <v>946</v>
      </c>
      <c r="AG158" s="40" t="s">
        <v>831</v>
      </c>
      <c r="AH158" s="47">
        <v>180</v>
      </c>
      <c r="AI158" s="47">
        <v>1</v>
      </c>
      <c r="AJ158" s="47"/>
      <c r="AK158" s="392"/>
      <c r="AL158" s="391"/>
      <c r="AM158" s="391"/>
      <c r="AN158" s="397"/>
      <c r="AO158" s="398"/>
      <c r="AP158" s="391"/>
      <c r="AQ158" s="391"/>
      <c r="AR158" s="897" t="s">
        <v>43</v>
      </c>
      <c r="AS158" s="391" t="s">
        <v>295</v>
      </c>
      <c r="AT158" s="391"/>
      <c r="AU158" s="391"/>
      <c r="AV158" s="391" t="s">
        <v>946</v>
      </c>
      <c r="AW158" s="391"/>
      <c r="AX158" s="391"/>
      <c r="AY158" s="391"/>
      <c r="AZ158" s="395"/>
    </row>
    <row r="159" spans="1:53" s="43" customFormat="1" ht="150.75" customHeight="1" x14ac:dyDescent="0.4">
      <c r="A159" s="178"/>
      <c r="B159" s="778"/>
      <c r="C159" s="778"/>
      <c r="D159" s="526"/>
      <c r="E159" s="526"/>
      <c r="F159" s="526"/>
      <c r="G159" s="526"/>
      <c r="H159" s="102"/>
      <c r="I159" s="102"/>
      <c r="J159" s="129" t="s">
        <v>435</v>
      </c>
      <c r="K159" s="37" t="s">
        <v>438</v>
      </c>
      <c r="L159" s="115" t="s">
        <v>436</v>
      </c>
      <c r="M159" s="68" t="s">
        <v>437</v>
      </c>
      <c r="N159" s="37" t="s">
        <v>438</v>
      </c>
      <c r="O159" s="115"/>
      <c r="P159" s="115" t="s">
        <v>33</v>
      </c>
      <c r="Q159" s="115" t="s">
        <v>439</v>
      </c>
      <c r="R159" s="407" t="e">
        <f>+#REF!/#REF!</f>
        <v>#REF!</v>
      </c>
      <c r="S159" s="408">
        <v>17600</v>
      </c>
      <c r="T159" s="407"/>
      <c r="U159" s="115" t="s">
        <v>1019</v>
      </c>
      <c r="V159" s="115" t="s">
        <v>1021</v>
      </c>
      <c r="W159" s="876" t="s">
        <v>1016</v>
      </c>
      <c r="X159" s="834" t="s">
        <v>1026</v>
      </c>
      <c r="Y159" s="600" t="s">
        <v>440</v>
      </c>
      <c r="Z159" s="602">
        <v>2020130010124</v>
      </c>
      <c r="AA159" s="492" t="s">
        <v>1026</v>
      </c>
      <c r="AB159" s="409" t="s">
        <v>441</v>
      </c>
      <c r="AC159" s="237" t="s">
        <v>351</v>
      </c>
      <c r="AD159" s="115">
        <v>70</v>
      </c>
      <c r="AE159" s="38">
        <v>0.3</v>
      </c>
      <c r="AF159" s="38" t="s">
        <v>946</v>
      </c>
      <c r="AG159" s="38" t="s">
        <v>831</v>
      </c>
      <c r="AH159" s="115">
        <v>180</v>
      </c>
      <c r="AI159" s="115">
        <v>70</v>
      </c>
      <c r="AJ159" s="115"/>
      <c r="AK159" s="410" t="s">
        <v>166</v>
      </c>
      <c r="AL159" s="410" t="s">
        <v>442</v>
      </c>
      <c r="AM159" s="69" t="s">
        <v>150</v>
      </c>
      <c r="AN159" s="411">
        <v>725039744</v>
      </c>
      <c r="AO159" s="412" t="s">
        <v>151</v>
      </c>
      <c r="AP159" s="237" t="s">
        <v>440</v>
      </c>
      <c r="AQ159" s="410" t="s">
        <v>443</v>
      </c>
      <c r="AR159" s="410" t="s">
        <v>43</v>
      </c>
      <c r="AS159" s="412" t="s">
        <v>153</v>
      </c>
      <c r="AT159" s="410"/>
      <c r="AU159" s="410" t="s">
        <v>150</v>
      </c>
      <c r="AV159" s="410" t="s">
        <v>946</v>
      </c>
      <c r="AW159" s="413"/>
      <c r="AX159" s="412" t="s">
        <v>1105</v>
      </c>
      <c r="AY159" s="412" t="s">
        <v>1106</v>
      </c>
      <c r="AZ159" s="412" t="s">
        <v>1107</v>
      </c>
      <c r="BA159" s="43" t="s">
        <v>1108</v>
      </c>
    </row>
    <row r="160" spans="1:53" s="43" customFormat="1" ht="129" customHeight="1" x14ac:dyDescent="0.4">
      <c r="A160" s="178"/>
      <c r="B160" s="778"/>
      <c r="C160" s="778"/>
      <c r="D160" s="526"/>
      <c r="E160" s="526"/>
      <c r="F160" s="526"/>
      <c r="G160" s="526"/>
      <c r="H160" s="102"/>
      <c r="I160" s="102"/>
      <c r="J160" s="130"/>
      <c r="K160" s="37" t="s">
        <v>446</v>
      </c>
      <c r="L160" s="115" t="s">
        <v>444</v>
      </c>
      <c r="M160" s="68" t="s">
        <v>445</v>
      </c>
      <c r="N160" s="37" t="s">
        <v>446</v>
      </c>
      <c r="O160" s="115"/>
      <c r="P160" s="115" t="s">
        <v>33</v>
      </c>
      <c r="Q160" s="115" t="s">
        <v>447</v>
      </c>
      <c r="R160" s="407" t="e">
        <f>+#REF!/#REF!</f>
        <v>#REF!</v>
      </c>
      <c r="S160" s="408">
        <v>17700</v>
      </c>
      <c r="T160" s="407"/>
      <c r="U160" s="115" t="s">
        <v>1019</v>
      </c>
      <c r="V160" s="115" t="s">
        <v>1022</v>
      </c>
      <c r="W160" s="877"/>
      <c r="X160" s="835"/>
      <c r="Y160" s="601"/>
      <c r="Z160" s="603"/>
      <c r="AA160" s="493"/>
      <c r="AB160" s="409" t="s">
        <v>448</v>
      </c>
      <c r="AC160" s="243" t="s">
        <v>961</v>
      </c>
      <c r="AD160" s="115">
        <v>24</v>
      </c>
      <c r="AE160" s="38">
        <v>0.05</v>
      </c>
      <c r="AF160" s="38" t="s">
        <v>946</v>
      </c>
      <c r="AG160" s="38" t="s">
        <v>831</v>
      </c>
      <c r="AH160" s="115">
        <v>180</v>
      </c>
      <c r="AI160" s="115">
        <v>24</v>
      </c>
      <c r="AJ160" s="115"/>
      <c r="AK160" s="410" t="s">
        <v>166</v>
      </c>
      <c r="AL160" s="410" t="s">
        <v>442</v>
      </c>
      <c r="AM160" s="69" t="s">
        <v>39</v>
      </c>
      <c r="AN160" s="411">
        <v>50000000</v>
      </c>
      <c r="AO160" s="412" t="s">
        <v>40</v>
      </c>
      <c r="AP160" s="237" t="s">
        <v>440</v>
      </c>
      <c r="AQ160" s="410" t="s">
        <v>443</v>
      </c>
      <c r="AR160" s="410" t="s">
        <v>43</v>
      </c>
      <c r="AS160" s="412" t="s">
        <v>153</v>
      </c>
      <c r="AT160" s="410"/>
      <c r="AU160" s="69" t="s">
        <v>39</v>
      </c>
      <c r="AV160" s="410" t="s">
        <v>946</v>
      </c>
      <c r="AW160" s="410"/>
      <c r="AX160" s="410"/>
      <c r="AY160" s="410"/>
      <c r="AZ160" s="413"/>
    </row>
    <row r="161" spans="1:52" s="43" customFormat="1" ht="149.4" customHeight="1" x14ac:dyDescent="0.4">
      <c r="A161" s="178"/>
      <c r="B161" s="778"/>
      <c r="C161" s="778"/>
      <c r="D161" s="526"/>
      <c r="E161" s="526"/>
      <c r="F161" s="526"/>
      <c r="G161" s="526"/>
      <c r="H161" s="102"/>
      <c r="I161" s="102"/>
      <c r="J161" s="130"/>
      <c r="K161" s="492" t="s">
        <v>451</v>
      </c>
      <c r="L161" s="492" t="s">
        <v>449</v>
      </c>
      <c r="M161" s="492" t="s">
        <v>450</v>
      </c>
      <c r="N161" s="492" t="s">
        <v>451</v>
      </c>
      <c r="O161" s="492"/>
      <c r="P161" s="492" t="s">
        <v>33</v>
      </c>
      <c r="Q161" s="492" t="s">
        <v>308</v>
      </c>
      <c r="R161" s="631">
        <v>1</v>
      </c>
      <c r="S161" s="589">
        <v>70</v>
      </c>
      <c r="T161" s="623"/>
      <c r="U161" s="150" t="s">
        <v>1023</v>
      </c>
      <c r="V161" s="150" t="s">
        <v>1025</v>
      </c>
      <c r="W161" s="877"/>
      <c r="X161" s="835"/>
      <c r="Y161" s="601"/>
      <c r="Z161" s="603"/>
      <c r="AA161" s="493"/>
      <c r="AB161" s="240" t="s">
        <v>979</v>
      </c>
      <c r="AC161" s="243" t="s">
        <v>961</v>
      </c>
      <c r="AD161" s="38">
        <v>1</v>
      </c>
      <c r="AE161" s="38">
        <v>0.05</v>
      </c>
      <c r="AF161" s="38" t="s">
        <v>946</v>
      </c>
      <c r="AG161" s="38" t="s">
        <v>831</v>
      </c>
      <c r="AH161" s="115">
        <v>180</v>
      </c>
      <c r="AI161" s="115">
        <v>1</v>
      </c>
      <c r="AJ161" s="115"/>
      <c r="AK161" s="410" t="s">
        <v>166</v>
      </c>
      <c r="AL161" s="410" t="s">
        <v>442</v>
      </c>
      <c r="AM161" s="69"/>
      <c r="AN161" s="411"/>
      <c r="AO161" s="412"/>
      <c r="AP161" s="410"/>
      <c r="AQ161" s="410"/>
      <c r="AR161" s="410" t="s">
        <v>43</v>
      </c>
      <c r="AS161" s="412" t="s">
        <v>153</v>
      </c>
      <c r="AT161" s="410"/>
      <c r="AU161" s="410"/>
      <c r="AV161" s="410" t="s">
        <v>946</v>
      </c>
      <c r="AW161" s="410"/>
      <c r="AX161" s="410"/>
      <c r="AY161" s="410"/>
      <c r="AZ161" s="410"/>
    </row>
    <row r="162" spans="1:52" s="43" customFormat="1" ht="123.6" customHeight="1" x14ac:dyDescent="0.4">
      <c r="A162" s="178"/>
      <c r="B162" s="778"/>
      <c r="C162" s="778"/>
      <c r="D162" s="526"/>
      <c r="E162" s="526"/>
      <c r="F162" s="526"/>
      <c r="G162" s="526"/>
      <c r="H162" s="102"/>
      <c r="I162" s="102"/>
      <c r="J162" s="130"/>
      <c r="K162" s="493"/>
      <c r="L162" s="493"/>
      <c r="M162" s="493"/>
      <c r="N162" s="493"/>
      <c r="O162" s="493"/>
      <c r="P162" s="493"/>
      <c r="Q162" s="493"/>
      <c r="R162" s="631"/>
      <c r="S162" s="589"/>
      <c r="T162" s="623"/>
      <c r="U162" s="151"/>
      <c r="V162" s="151"/>
      <c r="W162" s="877"/>
      <c r="X162" s="835"/>
      <c r="Y162" s="601"/>
      <c r="Z162" s="603"/>
      <c r="AA162" s="493"/>
      <c r="AB162" s="409" t="s">
        <v>453</v>
      </c>
      <c r="AC162" s="243" t="s">
        <v>961</v>
      </c>
      <c r="AD162" s="115">
        <v>70</v>
      </c>
      <c r="AE162" s="38">
        <v>0.2</v>
      </c>
      <c r="AF162" s="38" t="s">
        <v>946</v>
      </c>
      <c r="AG162" s="38" t="s">
        <v>831</v>
      </c>
      <c r="AH162" s="115">
        <v>180</v>
      </c>
      <c r="AI162" s="115">
        <v>70</v>
      </c>
      <c r="AJ162" s="115"/>
      <c r="AK162" s="410"/>
      <c r="AL162" s="410"/>
      <c r="AM162" s="410"/>
      <c r="AN162" s="414"/>
      <c r="AO162" s="409"/>
      <c r="AP162" s="410"/>
      <c r="AQ162" s="410"/>
      <c r="AR162" s="410" t="s">
        <v>43</v>
      </c>
      <c r="AS162" s="412" t="s">
        <v>153</v>
      </c>
      <c r="AT162" s="410"/>
      <c r="AU162" s="410"/>
      <c r="AV162" s="410" t="s">
        <v>946</v>
      </c>
      <c r="AW162" s="410"/>
      <c r="AX162" s="410"/>
      <c r="AY162" s="410"/>
      <c r="AZ162" s="413"/>
    </row>
    <row r="163" spans="1:52" s="43" customFormat="1" ht="139.19999999999999" customHeight="1" x14ac:dyDescent="0.4">
      <c r="A163" s="178"/>
      <c r="B163" s="778"/>
      <c r="C163" s="778"/>
      <c r="D163" s="526"/>
      <c r="E163" s="526"/>
      <c r="F163" s="526"/>
      <c r="G163" s="526"/>
      <c r="H163" s="102"/>
      <c r="I163" s="102"/>
      <c r="J163" s="130"/>
      <c r="K163" s="493"/>
      <c r="L163" s="493"/>
      <c r="M163" s="493"/>
      <c r="N163" s="493"/>
      <c r="O163" s="493"/>
      <c r="P163" s="493"/>
      <c r="Q163" s="493"/>
      <c r="R163" s="631"/>
      <c r="S163" s="589"/>
      <c r="T163" s="623"/>
      <c r="U163" s="151"/>
      <c r="V163" s="151"/>
      <c r="W163" s="877"/>
      <c r="X163" s="835"/>
      <c r="Y163" s="601"/>
      <c r="Z163" s="603"/>
      <c r="AA163" s="493"/>
      <c r="AB163" s="409" t="s">
        <v>454</v>
      </c>
      <c r="AC163" s="243" t="s">
        <v>961</v>
      </c>
      <c r="AD163" s="115">
        <v>85</v>
      </c>
      <c r="AE163" s="38">
        <v>0.4</v>
      </c>
      <c r="AF163" s="38" t="s">
        <v>946</v>
      </c>
      <c r="AG163" s="38" t="s">
        <v>831</v>
      </c>
      <c r="AH163" s="115">
        <v>180</v>
      </c>
      <c r="AI163" s="115">
        <v>85</v>
      </c>
      <c r="AJ163" s="115"/>
      <c r="AK163" s="410"/>
      <c r="AL163" s="410"/>
      <c r="AM163" s="410"/>
      <c r="AN163" s="414"/>
      <c r="AO163" s="409"/>
      <c r="AP163" s="410"/>
      <c r="AQ163" s="410"/>
      <c r="AR163" s="410" t="s">
        <v>43</v>
      </c>
      <c r="AS163" s="412" t="s">
        <v>153</v>
      </c>
      <c r="AT163" s="410"/>
      <c r="AU163" s="410"/>
      <c r="AV163" s="410" t="s">
        <v>946</v>
      </c>
      <c r="AW163" s="410"/>
      <c r="AX163" s="410"/>
      <c r="AY163" s="410"/>
      <c r="AZ163" s="413"/>
    </row>
    <row r="164" spans="1:52" s="43" customFormat="1" ht="21" customHeight="1" x14ac:dyDescent="0.4">
      <c r="A164" s="178"/>
      <c r="B164" s="778"/>
      <c r="C164" s="778"/>
      <c r="D164" s="526"/>
      <c r="E164" s="526"/>
      <c r="F164" s="526"/>
      <c r="G164" s="526"/>
      <c r="H164" s="102"/>
      <c r="I164" s="102"/>
      <c r="J164" s="130"/>
      <c r="K164" s="493"/>
      <c r="L164" s="493"/>
      <c r="M164" s="493"/>
      <c r="N164" s="493"/>
      <c r="O164" s="493"/>
      <c r="P164" s="493"/>
      <c r="Q164" s="493"/>
      <c r="R164" s="631"/>
      <c r="S164" s="589"/>
      <c r="T164" s="623"/>
      <c r="U164" s="151"/>
      <c r="V164" s="151"/>
      <c r="W164" s="877"/>
      <c r="X164" s="835"/>
      <c r="Y164" s="601"/>
      <c r="Z164" s="603"/>
      <c r="AA164" s="493"/>
      <c r="AB164" s="409"/>
      <c r="AC164" s="410"/>
      <c r="AD164" s="115"/>
      <c r="AE164" s="115"/>
      <c r="AF164" s="115"/>
      <c r="AG164" s="115"/>
      <c r="AH164" s="115"/>
      <c r="AI164" s="115"/>
      <c r="AJ164" s="238"/>
      <c r="AK164" s="410"/>
      <c r="AL164" s="410"/>
      <c r="AM164" s="410"/>
      <c r="AN164" s="414"/>
      <c r="AO164" s="409"/>
      <c r="AP164" s="410"/>
      <c r="AQ164" s="410"/>
      <c r="AR164" s="410"/>
      <c r="AS164" s="412"/>
      <c r="AT164" s="410"/>
      <c r="AU164" s="410" t="s">
        <v>150</v>
      </c>
      <c r="AV164" s="410"/>
      <c r="AW164" s="410"/>
      <c r="AX164" s="410"/>
      <c r="AY164" s="410"/>
      <c r="AZ164" s="410"/>
    </row>
    <row r="165" spans="1:52" s="43" customFormat="1" ht="27" customHeight="1" x14ac:dyDescent="0.4">
      <c r="A165" s="178"/>
      <c r="B165" s="778"/>
      <c r="C165" s="778"/>
      <c r="D165" s="526"/>
      <c r="E165" s="526"/>
      <c r="F165" s="526"/>
      <c r="G165" s="526"/>
      <c r="H165" s="102"/>
      <c r="I165" s="102"/>
      <c r="J165" s="130"/>
      <c r="K165" s="493"/>
      <c r="L165" s="493"/>
      <c r="M165" s="493"/>
      <c r="N165" s="493"/>
      <c r="O165" s="493"/>
      <c r="P165" s="493"/>
      <c r="Q165" s="493"/>
      <c r="R165" s="631"/>
      <c r="S165" s="589"/>
      <c r="T165" s="623"/>
      <c r="U165" s="151"/>
      <c r="V165" s="151"/>
      <c r="W165" s="877"/>
      <c r="X165" s="843"/>
      <c r="Y165" s="601"/>
      <c r="Z165" s="603"/>
      <c r="AA165" s="493"/>
      <c r="AB165" s="410"/>
      <c r="AC165" s="410"/>
      <c r="AD165" s="115"/>
      <c r="AE165" s="115"/>
      <c r="AF165" s="115"/>
      <c r="AG165" s="115"/>
      <c r="AH165" s="115"/>
      <c r="AI165" s="115"/>
      <c r="AJ165" s="115"/>
      <c r="AK165" s="410"/>
      <c r="AL165" s="410"/>
      <c r="AM165" s="410"/>
      <c r="AN165" s="414"/>
      <c r="AO165" s="409"/>
      <c r="AP165" s="410"/>
      <c r="AQ165" s="410"/>
      <c r="AR165" s="410"/>
      <c r="AS165" s="412"/>
      <c r="AT165" s="410"/>
      <c r="AU165" s="410" t="s">
        <v>150</v>
      </c>
      <c r="AV165" s="410"/>
      <c r="AW165" s="410"/>
      <c r="AX165" s="410"/>
      <c r="AY165" s="410"/>
      <c r="AZ165" s="410"/>
    </row>
    <row r="166" spans="1:52" s="43" customFormat="1" ht="224.25" customHeight="1" x14ac:dyDescent="0.4">
      <c r="A166" s="178"/>
      <c r="B166" s="778"/>
      <c r="C166" s="778"/>
      <c r="D166" s="526"/>
      <c r="E166" s="526"/>
      <c r="F166" s="526"/>
      <c r="G166" s="526"/>
      <c r="H166" s="102"/>
      <c r="I166" s="102"/>
      <c r="J166" s="130"/>
      <c r="K166" s="306" t="s">
        <v>456</v>
      </c>
      <c r="L166" s="65" t="s">
        <v>455</v>
      </c>
      <c r="M166" s="65" t="s">
        <v>744</v>
      </c>
      <c r="N166" s="306" t="s">
        <v>456</v>
      </c>
      <c r="O166" s="65"/>
      <c r="P166" s="65" t="s">
        <v>33</v>
      </c>
      <c r="Q166" s="65" t="s">
        <v>293</v>
      </c>
      <c r="R166" s="307">
        <v>1</v>
      </c>
      <c r="S166" s="306" t="s">
        <v>936</v>
      </c>
      <c r="T166" s="308"/>
      <c r="U166" s="65" t="s">
        <v>1019</v>
      </c>
      <c r="V166" s="65" t="s">
        <v>1021</v>
      </c>
      <c r="W166" s="890" t="s">
        <v>1016</v>
      </c>
      <c r="X166" s="852" t="s">
        <v>458</v>
      </c>
      <c r="Y166" s="624" t="s">
        <v>457</v>
      </c>
      <c r="Z166" s="628">
        <v>2020130010164</v>
      </c>
      <c r="AA166" s="629" t="s">
        <v>458</v>
      </c>
      <c r="AB166" s="320" t="s">
        <v>459</v>
      </c>
      <c r="AC166" s="315" t="s">
        <v>980</v>
      </c>
      <c r="AD166" s="65">
        <v>6</v>
      </c>
      <c r="AE166" s="415">
        <v>0.4</v>
      </c>
      <c r="AF166" s="65" t="s">
        <v>946</v>
      </c>
      <c r="AG166" s="65" t="s">
        <v>831</v>
      </c>
      <c r="AH166" s="65">
        <v>180</v>
      </c>
      <c r="AI166" s="65">
        <v>6</v>
      </c>
      <c r="AJ166" s="65"/>
      <c r="AK166" s="314" t="s">
        <v>166</v>
      </c>
      <c r="AL166" s="315" t="s">
        <v>461</v>
      </c>
      <c r="AM166" s="416" t="s">
        <v>725</v>
      </c>
      <c r="AN166" s="417">
        <v>60000000</v>
      </c>
      <c r="AO166" s="306" t="s">
        <v>982</v>
      </c>
      <c r="AP166" s="316" t="s">
        <v>457</v>
      </c>
      <c r="AQ166" s="315" t="s">
        <v>462</v>
      </c>
      <c r="AR166" s="315" t="s">
        <v>43</v>
      </c>
      <c r="AS166" s="318" t="s">
        <v>1130</v>
      </c>
      <c r="AT166" s="315"/>
      <c r="AU166" s="416" t="s">
        <v>725</v>
      </c>
      <c r="AV166" s="315" t="s">
        <v>946</v>
      </c>
      <c r="AW166" s="415"/>
      <c r="AX166" s="802" t="s">
        <v>1096</v>
      </c>
      <c r="AY166" s="802" t="s">
        <v>1097</v>
      </c>
      <c r="AZ166" s="802" t="s">
        <v>1098</v>
      </c>
    </row>
    <row r="167" spans="1:52" s="43" customFormat="1" ht="178.2" customHeight="1" x14ac:dyDescent="0.4">
      <c r="A167" s="178"/>
      <c r="B167" s="778"/>
      <c r="C167" s="778"/>
      <c r="D167" s="526"/>
      <c r="E167" s="526"/>
      <c r="F167" s="526"/>
      <c r="G167" s="526"/>
      <c r="H167" s="102"/>
      <c r="I167" s="102"/>
      <c r="J167" s="130"/>
      <c r="K167" s="494" t="s">
        <v>465</v>
      </c>
      <c r="L167" s="494" t="s">
        <v>463</v>
      </c>
      <c r="M167" s="494" t="s">
        <v>464</v>
      </c>
      <c r="N167" s="494" t="s">
        <v>465</v>
      </c>
      <c r="O167" s="494"/>
      <c r="P167" s="494" t="s">
        <v>33</v>
      </c>
      <c r="Q167" s="494" t="s">
        <v>466</v>
      </c>
      <c r="R167" s="580">
        <v>0.75</v>
      </c>
      <c r="S167" s="583">
        <v>0.9375</v>
      </c>
      <c r="T167" s="586"/>
      <c r="U167" s="153" t="s">
        <v>1019</v>
      </c>
      <c r="V167" s="153" t="s">
        <v>1022</v>
      </c>
      <c r="W167" s="891"/>
      <c r="X167" s="852"/>
      <c r="Y167" s="624"/>
      <c r="Z167" s="628"/>
      <c r="AA167" s="629"/>
      <c r="AB167" s="316" t="s">
        <v>619</v>
      </c>
      <c r="AC167" s="315" t="s">
        <v>961</v>
      </c>
      <c r="AD167" s="65">
        <v>1</v>
      </c>
      <c r="AE167" s="415">
        <v>0.1</v>
      </c>
      <c r="AF167" s="65" t="s">
        <v>946</v>
      </c>
      <c r="AG167" s="65" t="s">
        <v>831</v>
      </c>
      <c r="AH167" s="65">
        <v>180</v>
      </c>
      <c r="AI167" s="65">
        <v>1</v>
      </c>
      <c r="AJ167" s="418"/>
      <c r="AK167" s="314" t="s">
        <v>166</v>
      </c>
      <c r="AL167" s="315" t="s">
        <v>461</v>
      </c>
      <c r="AM167" s="416" t="s">
        <v>469</v>
      </c>
      <c r="AN167" s="417">
        <v>740697099</v>
      </c>
      <c r="AO167" s="306" t="s">
        <v>470</v>
      </c>
      <c r="AP167" s="316" t="s">
        <v>457</v>
      </c>
      <c r="AQ167" s="315" t="s">
        <v>462</v>
      </c>
      <c r="AR167" s="315" t="s">
        <v>43</v>
      </c>
      <c r="AS167" s="318" t="s">
        <v>121</v>
      </c>
      <c r="AT167" s="315"/>
      <c r="AU167" s="416" t="s">
        <v>469</v>
      </c>
      <c r="AV167" s="315" t="s">
        <v>946</v>
      </c>
      <c r="AW167" s="415"/>
      <c r="AX167" s="802"/>
      <c r="AY167" s="802"/>
      <c r="AZ167" s="802"/>
    </row>
    <row r="168" spans="1:52" s="43" customFormat="1" ht="156.6" customHeight="1" x14ac:dyDescent="0.4">
      <c r="A168" s="178"/>
      <c r="B168" s="778"/>
      <c r="C168" s="778"/>
      <c r="D168" s="526"/>
      <c r="E168" s="526"/>
      <c r="F168" s="526"/>
      <c r="G168" s="526"/>
      <c r="H168" s="102"/>
      <c r="I168" s="102"/>
      <c r="J168" s="130"/>
      <c r="K168" s="495"/>
      <c r="L168" s="495"/>
      <c r="M168" s="495"/>
      <c r="N168" s="495"/>
      <c r="O168" s="495"/>
      <c r="P168" s="495"/>
      <c r="Q168" s="495"/>
      <c r="R168" s="581"/>
      <c r="S168" s="584"/>
      <c r="T168" s="587"/>
      <c r="U168" s="154" t="s">
        <v>1023</v>
      </c>
      <c r="V168" s="154" t="s">
        <v>1025</v>
      </c>
      <c r="W168" s="891"/>
      <c r="X168" s="852"/>
      <c r="Y168" s="624"/>
      <c r="Z168" s="628"/>
      <c r="AA168" s="629"/>
      <c r="AB168" s="320" t="s">
        <v>467</v>
      </c>
      <c r="AC168" s="315" t="s">
        <v>468</v>
      </c>
      <c r="AD168" s="415">
        <v>1</v>
      </c>
      <c r="AE168" s="415">
        <v>0.05</v>
      </c>
      <c r="AF168" s="65" t="s">
        <v>946</v>
      </c>
      <c r="AG168" s="65" t="s">
        <v>831</v>
      </c>
      <c r="AH168" s="65">
        <v>180</v>
      </c>
      <c r="AI168" s="415">
        <v>1</v>
      </c>
      <c r="AJ168" s="65"/>
      <c r="AK168" s="314" t="s">
        <v>166</v>
      </c>
      <c r="AL168" s="315" t="s">
        <v>461</v>
      </c>
      <c r="AM168" s="416" t="s">
        <v>39</v>
      </c>
      <c r="AN168" s="417">
        <v>400000000</v>
      </c>
      <c r="AO168" s="306" t="s">
        <v>40</v>
      </c>
      <c r="AP168" s="315" t="s">
        <v>457</v>
      </c>
      <c r="AQ168" s="315"/>
      <c r="AR168" s="315" t="s">
        <v>43</v>
      </c>
      <c r="AS168" s="318" t="s">
        <v>1128</v>
      </c>
      <c r="AT168" s="315"/>
      <c r="AU168" s="416" t="s">
        <v>39</v>
      </c>
      <c r="AV168" s="315" t="s">
        <v>946</v>
      </c>
      <c r="AW168" s="415"/>
      <c r="AX168" s="415"/>
      <c r="AY168" s="415"/>
      <c r="AZ168" s="415"/>
    </row>
    <row r="169" spans="1:52" s="43" customFormat="1" ht="94.5" customHeight="1" x14ac:dyDescent="0.4">
      <c r="A169" s="178"/>
      <c r="B169" s="778"/>
      <c r="C169" s="778"/>
      <c r="D169" s="526"/>
      <c r="E169" s="526"/>
      <c r="F169" s="526"/>
      <c r="G169" s="526"/>
      <c r="H169" s="102"/>
      <c r="I169" s="102"/>
      <c r="J169" s="130"/>
      <c r="K169" s="495"/>
      <c r="L169" s="495"/>
      <c r="M169" s="495"/>
      <c r="N169" s="495"/>
      <c r="O169" s="495"/>
      <c r="P169" s="495"/>
      <c r="Q169" s="495"/>
      <c r="R169" s="581"/>
      <c r="S169" s="584"/>
      <c r="T169" s="587"/>
      <c r="U169" s="154"/>
      <c r="V169" s="154"/>
      <c r="W169" s="891"/>
      <c r="X169" s="852"/>
      <c r="Y169" s="624"/>
      <c r="Z169" s="628"/>
      <c r="AA169" s="629"/>
      <c r="AB169" s="320" t="s">
        <v>471</v>
      </c>
      <c r="AC169" s="315" t="s">
        <v>468</v>
      </c>
      <c r="AD169" s="415">
        <v>1</v>
      </c>
      <c r="AE169" s="415">
        <v>0.25</v>
      </c>
      <c r="AF169" s="65" t="s">
        <v>946</v>
      </c>
      <c r="AG169" s="65" t="s">
        <v>831</v>
      </c>
      <c r="AH169" s="65">
        <v>180</v>
      </c>
      <c r="AI169" s="415">
        <v>1</v>
      </c>
      <c r="AJ169" s="65"/>
      <c r="AK169" s="314" t="s">
        <v>166</v>
      </c>
      <c r="AL169" s="315" t="s">
        <v>461</v>
      </c>
      <c r="AM169" s="416" t="s">
        <v>733</v>
      </c>
      <c r="AN169" s="417">
        <v>150000000</v>
      </c>
      <c r="AO169" s="306" t="s">
        <v>983</v>
      </c>
      <c r="AP169" s="315" t="s">
        <v>457</v>
      </c>
      <c r="AQ169" s="315"/>
      <c r="AR169" s="315" t="s">
        <v>43</v>
      </c>
      <c r="AS169" s="318" t="s">
        <v>121</v>
      </c>
      <c r="AT169" s="315"/>
      <c r="AU169" s="416" t="s">
        <v>733</v>
      </c>
      <c r="AV169" s="315" t="s">
        <v>946</v>
      </c>
      <c r="AW169" s="415"/>
      <c r="AX169" s="415"/>
      <c r="AY169" s="415"/>
      <c r="AZ169" s="415"/>
    </row>
    <row r="170" spans="1:52" s="43" customFormat="1" ht="96" customHeight="1" x14ac:dyDescent="0.4">
      <c r="A170" s="178"/>
      <c r="B170" s="778"/>
      <c r="C170" s="778"/>
      <c r="D170" s="526"/>
      <c r="E170" s="526"/>
      <c r="F170" s="526"/>
      <c r="G170" s="526"/>
      <c r="H170" s="102"/>
      <c r="I170" s="102"/>
      <c r="J170" s="130"/>
      <c r="K170" s="495"/>
      <c r="L170" s="495"/>
      <c r="M170" s="495"/>
      <c r="N170" s="495"/>
      <c r="O170" s="495"/>
      <c r="P170" s="495"/>
      <c r="Q170" s="495"/>
      <c r="R170" s="581"/>
      <c r="S170" s="584"/>
      <c r="T170" s="587"/>
      <c r="U170" s="154"/>
      <c r="V170" s="154"/>
      <c r="W170" s="891"/>
      <c r="X170" s="852"/>
      <c r="Y170" s="624"/>
      <c r="Z170" s="628"/>
      <c r="AA170" s="629"/>
      <c r="AB170" s="320" t="s">
        <v>472</v>
      </c>
      <c r="AC170" s="315" t="s">
        <v>981</v>
      </c>
      <c r="AD170" s="415">
        <v>1</v>
      </c>
      <c r="AE170" s="415">
        <v>0.1</v>
      </c>
      <c r="AF170" s="65" t="s">
        <v>946</v>
      </c>
      <c r="AG170" s="65" t="s">
        <v>831</v>
      </c>
      <c r="AH170" s="65">
        <v>180</v>
      </c>
      <c r="AI170" s="415">
        <v>1</v>
      </c>
      <c r="AJ170" s="419"/>
      <c r="AK170" s="314" t="s">
        <v>166</v>
      </c>
      <c r="AL170" s="315" t="s">
        <v>461</v>
      </c>
      <c r="AM170" s="416" t="s">
        <v>730</v>
      </c>
      <c r="AN170" s="417">
        <v>839774650</v>
      </c>
      <c r="AO170" s="306" t="s">
        <v>731</v>
      </c>
      <c r="AP170" s="315"/>
      <c r="AQ170" s="315"/>
      <c r="AR170" s="315" t="s">
        <v>43</v>
      </c>
      <c r="AS170" s="318" t="s">
        <v>1129</v>
      </c>
      <c r="AT170" s="315"/>
      <c r="AU170" s="416" t="s">
        <v>730</v>
      </c>
      <c r="AV170" s="315" t="s">
        <v>946</v>
      </c>
      <c r="AW170" s="415"/>
      <c r="AX170" s="415"/>
      <c r="AY170" s="415"/>
      <c r="AZ170" s="415"/>
    </row>
    <row r="171" spans="1:52" s="43" customFormat="1" ht="129" customHeight="1" x14ac:dyDescent="0.4">
      <c r="A171" s="178"/>
      <c r="B171" s="778"/>
      <c r="C171" s="778"/>
      <c r="D171" s="526"/>
      <c r="E171" s="526"/>
      <c r="F171" s="526"/>
      <c r="G171" s="526"/>
      <c r="H171" s="102"/>
      <c r="I171" s="102"/>
      <c r="J171" s="130"/>
      <c r="K171" s="495"/>
      <c r="L171" s="495"/>
      <c r="M171" s="495"/>
      <c r="N171" s="495"/>
      <c r="O171" s="495"/>
      <c r="P171" s="495"/>
      <c r="Q171" s="495"/>
      <c r="R171" s="581"/>
      <c r="S171" s="584"/>
      <c r="T171" s="587"/>
      <c r="U171" s="154"/>
      <c r="V171" s="154"/>
      <c r="W171" s="891"/>
      <c r="X171" s="852"/>
      <c r="Y171" s="624"/>
      <c r="Z171" s="628"/>
      <c r="AA171" s="629"/>
      <c r="AB171" s="320" t="s">
        <v>473</v>
      </c>
      <c r="AC171" s="315" t="s">
        <v>981</v>
      </c>
      <c r="AD171" s="415">
        <v>1</v>
      </c>
      <c r="AE171" s="415">
        <v>0.1</v>
      </c>
      <c r="AF171" s="65" t="s">
        <v>946</v>
      </c>
      <c r="AG171" s="65" t="s">
        <v>831</v>
      </c>
      <c r="AH171" s="65">
        <v>180</v>
      </c>
      <c r="AI171" s="415">
        <v>1</v>
      </c>
      <c r="AJ171" s="65"/>
      <c r="AK171" s="314" t="s">
        <v>166</v>
      </c>
      <c r="AL171" s="315" t="s">
        <v>461</v>
      </c>
      <c r="AM171" s="416"/>
      <c r="AN171" s="417"/>
      <c r="AO171" s="306"/>
      <c r="AP171" s="315"/>
      <c r="AQ171" s="315"/>
      <c r="AR171" s="315" t="s">
        <v>43</v>
      </c>
      <c r="AS171" s="318" t="s">
        <v>1130</v>
      </c>
      <c r="AT171" s="315"/>
      <c r="AU171" s="416"/>
      <c r="AV171" s="315" t="s">
        <v>946</v>
      </c>
      <c r="AW171" s="415"/>
      <c r="AX171" s="415"/>
      <c r="AY171" s="415"/>
      <c r="AZ171" s="415"/>
    </row>
    <row r="172" spans="1:52" s="43" customFormat="1" ht="118.5" customHeight="1" x14ac:dyDescent="0.4">
      <c r="A172" s="178"/>
      <c r="B172" s="778"/>
      <c r="C172" s="778"/>
      <c r="D172" s="526"/>
      <c r="E172" s="526"/>
      <c r="F172" s="526"/>
      <c r="G172" s="526"/>
      <c r="H172" s="102"/>
      <c r="I172" s="102"/>
      <c r="J172" s="130"/>
      <c r="K172" s="495"/>
      <c r="L172" s="495"/>
      <c r="M172" s="495"/>
      <c r="N172" s="495"/>
      <c r="O172" s="495"/>
      <c r="P172" s="495"/>
      <c r="Q172" s="495"/>
      <c r="R172" s="581"/>
      <c r="S172" s="584"/>
      <c r="T172" s="587"/>
      <c r="U172" s="154"/>
      <c r="V172" s="154"/>
      <c r="W172" s="891"/>
      <c r="X172" s="852"/>
      <c r="Y172" s="624"/>
      <c r="Z172" s="628"/>
      <c r="AA172" s="629"/>
      <c r="AB172" s="320"/>
      <c r="AC172" s="315"/>
      <c r="AD172" s="415"/>
      <c r="AE172" s="415"/>
      <c r="AF172" s="65"/>
      <c r="AG172" s="65"/>
      <c r="AH172" s="65"/>
      <c r="AI172" s="418"/>
      <c r="AJ172" s="65"/>
      <c r="AK172" s="314"/>
      <c r="AL172" s="315"/>
      <c r="AM172" s="416"/>
      <c r="AN172" s="417"/>
      <c r="AO172" s="306"/>
      <c r="AP172" s="315"/>
      <c r="AQ172" s="315"/>
      <c r="AR172" s="315"/>
      <c r="AS172" s="318"/>
      <c r="AT172" s="315"/>
      <c r="AU172" s="416"/>
      <c r="AV172" s="315"/>
      <c r="AW172" s="415"/>
      <c r="AX172" s="415"/>
      <c r="AY172" s="415"/>
      <c r="AZ172" s="415"/>
    </row>
    <row r="173" spans="1:52" s="43" customFormat="1" ht="66.599999999999994" customHeight="1" x14ac:dyDescent="0.4">
      <c r="A173" s="178"/>
      <c r="B173" s="778"/>
      <c r="C173" s="778"/>
      <c r="D173" s="526"/>
      <c r="E173" s="526"/>
      <c r="F173" s="526"/>
      <c r="G173" s="526"/>
      <c r="H173" s="102"/>
      <c r="I173" s="102"/>
      <c r="J173" s="130"/>
      <c r="K173" s="495"/>
      <c r="L173" s="495"/>
      <c r="M173" s="495"/>
      <c r="N173" s="495"/>
      <c r="O173" s="495"/>
      <c r="P173" s="495"/>
      <c r="Q173" s="495"/>
      <c r="R173" s="581"/>
      <c r="S173" s="584"/>
      <c r="T173" s="587"/>
      <c r="U173" s="154"/>
      <c r="V173" s="154"/>
      <c r="W173" s="891"/>
      <c r="X173" s="852"/>
      <c r="Y173" s="624"/>
      <c r="Z173" s="628"/>
      <c r="AA173" s="629"/>
      <c r="AB173" s="320"/>
      <c r="AC173" s="315"/>
      <c r="AD173" s="415"/>
      <c r="AE173" s="415"/>
      <c r="AF173" s="65"/>
      <c r="AG173" s="65"/>
      <c r="AH173" s="65"/>
      <c r="AI173" s="418"/>
      <c r="AJ173" s="65"/>
      <c r="AK173" s="314"/>
      <c r="AL173" s="315"/>
      <c r="AM173" s="416"/>
      <c r="AN173" s="417"/>
      <c r="AO173" s="306"/>
      <c r="AP173" s="315"/>
      <c r="AQ173" s="315"/>
      <c r="AR173" s="315"/>
      <c r="AS173" s="318"/>
      <c r="AT173" s="315"/>
      <c r="AU173" s="416"/>
      <c r="AV173" s="315"/>
      <c r="AW173" s="415"/>
      <c r="AX173" s="415"/>
      <c r="AY173" s="415"/>
      <c r="AZ173" s="415"/>
    </row>
    <row r="174" spans="1:52" s="43" customFormat="1" ht="66.599999999999994" customHeight="1" x14ac:dyDescent="0.4">
      <c r="A174" s="178"/>
      <c r="B174" s="778"/>
      <c r="C174" s="778"/>
      <c r="D174" s="526"/>
      <c r="E174" s="526"/>
      <c r="F174" s="526"/>
      <c r="G174" s="526"/>
      <c r="H174" s="102"/>
      <c r="I174" s="102"/>
      <c r="J174" s="130"/>
      <c r="K174" s="495"/>
      <c r="L174" s="495"/>
      <c r="M174" s="495"/>
      <c r="N174" s="495"/>
      <c r="O174" s="495"/>
      <c r="P174" s="495"/>
      <c r="Q174" s="495"/>
      <c r="R174" s="581"/>
      <c r="S174" s="584"/>
      <c r="T174" s="587"/>
      <c r="U174" s="154"/>
      <c r="V174" s="154"/>
      <c r="W174" s="891"/>
      <c r="X174" s="852"/>
      <c r="Y174" s="624"/>
      <c r="Z174" s="628"/>
      <c r="AA174" s="629"/>
      <c r="AB174" s="320"/>
      <c r="AC174" s="315"/>
      <c r="AD174" s="415"/>
      <c r="AE174" s="415"/>
      <c r="AF174" s="65"/>
      <c r="AG174" s="65"/>
      <c r="AH174" s="65"/>
      <c r="AI174" s="418"/>
      <c r="AJ174" s="65"/>
      <c r="AK174" s="314"/>
      <c r="AL174" s="315"/>
      <c r="AM174" s="416"/>
      <c r="AN174" s="417"/>
      <c r="AO174" s="306"/>
      <c r="AP174" s="315"/>
      <c r="AQ174" s="315"/>
      <c r="AR174" s="315"/>
      <c r="AS174" s="318"/>
      <c r="AT174" s="315"/>
      <c r="AU174" s="416"/>
      <c r="AV174" s="315"/>
      <c r="AW174" s="415"/>
      <c r="AX174" s="415"/>
      <c r="AY174" s="415"/>
      <c r="AZ174" s="415"/>
    </row>
    <row r="175" spans="1:52" s="43" customFormat="1" ht="66.599999999999994" customHeight="1" x14ac:dyDescent="0.4">
      <c r="A175" s="178"/>
      <c r="B175" s="778"/>
      <c r="C175" s="778"/>
      <c r="D175" s="526"/>
      <c r="E175" s="526"/>
      <c r="F175" s="526"/>
      <c r="G175" s="526"/>
      <c r="H175" s="102"/>
      <c r="I175" s="102"/>
      <c r="J175" s="130"/>
      <c r="K175" s="495"/>
      <c r="L175" s="495"/>
      <c r="M175" s="495"/>
      <c r="N175" s="495"/>
      <c r="O175" s="495"/>
      <c r="P175" s="495"/>
      <c r="Q175" s="495"/>
      <c r="R175" s="581"/>
      <c r="S175" s="584"/>
      <c r="T175" s="587"/>
      <c r="U175" s="154"/>
      <c r="V175" s="154"/>
      <c r="W175" s="891"/>
      <c r="X175" s="852"/>
      <c r="Y175" s="624"/>
      <c r="Z175" s="628"/>
      <c r="AA175" s="629"/>
      <c r="AB175" s="320"/>
      <c r="AC175" s="315"/>
      <c r="AD175" s="415"/>
      <c r="AE175" s="415"/>
      <c r="AF175" s="65"/>
      <c r="AG175" s="65"/>
      <c r="AH175" s="65"/>
      <c r="AI175" s="418"/>
      <c r="AJ175" s="65"/>
      <c r="AK175" s="314"/>
      <c r="AL175" s="315"/>
      <c r="AM175" s="416"/>
      <c r="AN175" s="417"/>
      <c r="AO175" s="306"/>
      <c r="AP175" s="315"/>
      <c r="AQ175" s="315"/>
      <c r="AR175" s="315"/>
      <c r="AS175" s="318"/>
      <c r="AT175" s="315"/>
      <c r="AU175" s="416"/>
      <c r="AV175" s="315"/>
      <c r="AW175" s="415"/>
      <c r="AX175" s="415"/>
      <c r="AY175" s="415"/>
      <c r="AZ175" s="415"/>
    </row>
    <row r="176" spans="1:52" s="43" customFormat="1" ht="66.599999999999994" customHeight="1" x14ac:dyDescent="0.4">
      <c r="A176" s="178"/>
      <c r="B176" s="778"/>
      <c r="C176" s="778"/>
      <c r="D176" s="526"/>
      <c r="E176" s="526"/>
      <c r="F176" s="526"/>
      <c r="G176" s="526"/>
      <c r="H176" s="102"/>
      <c r="I176" s="102"/>
      <c r="J176" s="130"/>
      <c r="K176" s="495"/>
      <c r="L176" s="630"/>
      <c r="M176" s="495"/>
      <c r="N176" s="495"/>
      <c r="O176" s="495"/>
      <c r="P176" s="495"/>
      <c r="Q176" s="495"/>
      <c r="R176" s="582"/>
      <c r="S176" s="585"/>
      <c r="T176" s="588"/>
      <c r="U176" s="154"/>
      <c r="V176" s="154"/>
      <c r="W176" s="891"/>
      <c r="X176" s="852"/>
      <c r="Y176" s="624"/>
      <c r="Z176" s="628"/>
      <c r="AA176" s="629"/>
      <c r="AB176" s="320"/>
      <c r="AC176" s="315"/>
      <c r="AD176" s="415"/>
      <c r="AE176" s="415"/>
      <c r="AF176" s="65"/>
      <c r="AG176" s="65"/>
      <c r="AH176" s="65"/>
      <c r="AI176" s="418"/>
      <c r="AJ176" s="65"/>
      <c r="AK176" s="314"/>
      <c r="AL176" s="315"/>
      <c r="AM176" s="416"/>
      <c r="AN176" s="417"/>
      <c r="AO176" s="306"/>
      <c r="AP176" s="315"/>
      <c r="AQ176" s="315"/>
      <c r="AR176" s="315"/>
      <c r="AS176" s="318"/>
      <c r="AT176" s="315"/>
      <c r="AU176" s="416"/>
      <c r="AV176" s="315"/>
      <c r="AW176" s="415"/>
      <c r="AX176" s="415"/>
      <c r="AY176" s="415"/>
      <c r="AZ176" s="415"/>
    </row>
    <row r="177" spans="1:52" s="43" customFormat="1" ht="248.25" customHeight="1" x14ac:dyDescent="0.4">
      <c r="A177" s="178"/>
      <c r="B177" s="778"/>
      <c r="C177" s="778"/>
      <c r="D177" s="526"/>
      <c r="E177" s="526"/>
      <c r="F177" s="526"/>
      <c r="G177" s="526"/>
      <c r="H177" s="102"/>
      <c r="I177" s="102"/>
      <c r="J177" s="130"/>
      <c r="K177" s="420" t="s">
        <v>476</v>
      </c>
      <c r="L177" s="108" t="s">
        <v>474</v>
      </c>
      <c r="M177" s="70" t="s">
        <v>475</v>
      </c>
      <c r="N177" s="420" t="s">
        <v>476</v>
      </c>
      <c r="O177" s="70"/>
      <c r="P177" s="70" t="s">
        <v>33</v>
      </c>
      <c r="Q177" s="70" t="s">
        <v>477</v>
      </c>
      <c r="R177" s="421">
        <v>1</v>
      </c>
      <c r="S177" s="422">
        <v>10</v>
      </c>
      <c r="T177" s="421"/>
      <c r="U177" s="70" t="s">
        <v>1019</v>
      </c>
      <c r="V177" s="70" t="s">
        <v>1021</v>
      </c>
      <c r="W177" s="892" t="s">
        <v>1016</v>
      </c>
      <c r="X177" s="853" t="s">
        <v>479</v>
      </c>
      <c r="Y177" s="610" t="s">
        <v>478</v>
      </c>
      <c r="Z177" s="612">
        <v>2020130010173</v>
      </c>
      <c r="AA177" s="614" t="s">
        <v>479</v>
      </c>
      <c r="AB177" s="423" t="s">
        <v>984</v>
      </c>
      <c r="AC177" s="424" t="s">
        <v>988</v>
      </c>
      <c r="AD177" s="425">
        <v>1</v>
      </c>
      <c r="AE177" s="425">
        <v>0.5</v>
      </c>
      <c r="AF177" s="70" t="s">
        <v>946</v>
      </c>
      <c r="AG177" s="70" t="s">
        <v>831</v>
      </c>
      <c r="AH177" s="70">
        <v>180</v>
      </c>
      <c r="AI177" s="70">
        <v>1</v>
      </c>
      <c r="AJ177" s="70"/>
      <c r="AK177" s="426" t="s">
        <v>166</v>
      </c>
      <c r="AL177" s="427" t="s">
        <v>480</v>
      </c>
      <c r="AM177" s="428" t="s">
        <v>150</v>
      </c>
      <c r="AN177" s="429">
        <v>391800323</v>
      </c>
      <c r="AO177" s="430" t="s">
        <v>151</v>
      </c>
      <c r="AP177" s="427" t="s">
        <v>478</v>
      </c>
      <c r="AQ177" s="427" t="s">
        <v>481</v>
      </c>
      <c r="AR177" s="427" t="s">
        <v>43</v>
      </c>
      <c r="AS177" s="430" t="s">
        <v>121</v>
      </c>
      <c r="AT177" s="427"/>
      <c r="AU177" s="427" t="s">
        <v>150</v>
      </c>
      <c r="AV177" s="427" t="s">
        <v>946</v>
      </c>
      <c r="AW177" s="431"/>
      <c r="AX177" s="817" t="s">
        <v>1118</v>
      </c>
      <c r="AY177" s="817" t="s">
        <v>1119</v>
      </c>
      <c r="AZ177" s="817" t="s">
        <v>1120</v>
      </c>
    </row>
    <row r="178" spans="1:52" s="43" customFormat="1" ht="131.25" customHeight="1" x14ac:dyDescent="0.4">
      <c r="A178" s="178"/>
      <c r="B178" s="778"/>
      <c r="C178" s="778"/>
      <c r="D178" s="526"/>
      <c r="E178" s="526"/>
      <c r="F178" s="526"/>
      <c r="G178" s="526"/>
      <c r="H178" s="102"/>
      <c r="I178" s="102"/>
      <c r="J178" s="130"/>
      <c r="K178" s="420" t="s">
        <v>484</v>
      </c>
      <c r="L178" s="70" t="s">
        <v>482</v>
      </c>
      <c r="M178" s="70" t="s">
        <v>483</v>
      </c>
      <c r="N178" s="420" t="s">
        <v>484</v>
      </c>
      <c r="O178" s="70"/>
      <c r="P178" s="70" t="s">
        <v>33</v>
      </c>
      <c r="Q178" s="70" t="s">
        <v>254</v>
      </c>
      <c r="R178" s="432">
        <v>1</v>
      </c>
      <c r="S178" s="420" t="s">
        <v>937</v>
      </c>
      <c r="T178" s="433"/>
      <c r="U178" s="70" t="s">
        <v>1019</v>
      </c>
      <c r="V178" s="70" t="s">
        <v>1022</v>
      </c>
      <c r="W178" s="893"/>
      <c r="X178" s="854"/>
      <c r="Y178" s="611"/>
      <c r="Z178" s="613"/>
      <c r="AA178" s="615"/>
      <c r="AB178" s="423" t="s">
        <v>985</v>
      </c>
      <c r="AC178" s="424" t="s">
        <v>988</v>
      </c>
      <c r="AD178" s="425">
        <v>1</v>
      </c>
      <c r="AE178" s="425">
        <v>0.1</v>
      </c>
      <c r="AF178" s="70" t="s">
        <v>946</v>
      </c>
      <c r="AG178" s="70" t="s">
        <v>831</v>
      </c>
      <c r="AH178" s="70">
        <v>180</v>
      </c>
      <c r="AI178" s="434">
        <v>1</v>
      </c>
      <c r="AJ178" s="70"/>
      <c r="AK178" s="426" t="s">
        <v>166</v>
      </c>
      <c r="AL178" s="427" t="s">
        <v>480</v>
      </c>
      <c r="AM178" s="435"/>
      <c r="AN178" s="429"/>
      <c r="AO178" s="436"/>
      <c r="AP178" s="427"/>
      <c r="AQ178" s="427"/>
      <c r="AR178" s="427" t="s">
        <v>43</v>
      </c>
      <c r="AS178" s="430" t="s">
        <v>121</v>
      </c>
      <c r="AT178" s="427"/>
      <c r="AU178" s="435" t="s">
        <v>724</v>
      </c>
      <c r="AV178" s="427" t="s">
        <v>946</v>
      </c>
      <c r="AW178" s="431"/>
      <c r="AX178" s="431"/>
      <c r="AY178" s="431"/>
      <c r="AZ178" s="431"/>
    </row>
    <row r="179" spans="1:52" s="43" customFormat="1" ht="147" customHeight="1" x14ac:dyDescent="0.4">
      <c r="A179" s="178"/>
      <c r="B179" s="778"/>
      <c r="C179" s="778"/>
      <c r="D179" s="526"/>
      <c r="E179" s="526"/>
      <c r="F179" s="526"/>
      <c r="G179" s="526"/>
      <c r="H179" s="102"/>
      <c r="I179" s="102"/>
      <c r="J179" s="130"/>
      <c r="K179" s="496" t="s">
        <v>487</v>
      </c>
      <c r="L179" s="614" t="s">
        <v>485</v>
      </c>
      <c r="M179" s="614" t="s">
        <v>486</v>
      </c>
      <c r="N179" s="496" t="s">
        <v>487</v>
      </c>
      <c r="O179" s="614"/>
      <c r="P179" s="614" t="s">
        <v>33</v>
      </c>
      <c r="Q179" s="614" t="s">
        <v>302</v>
      </c>
      <c r="R179" s="617" t="e">
        <f>+#REF!/#REF!</f>
        <v>#REF!</v>
      </c>
      <c r="S179" s="619">
        <v>600</v>
      </c>
      <c r="T179" s="621"/>
      <c r="U179" s="163" t="s">
        <v>1023</v>
      </c>
      <c r="V179" s="163" t="s">
        <v>1025</v>
      </c>
      <c r="W179" s="893"/>
      <c r="X179" s="854"/>
      <c r="Y179" s="611"/>
      <c r="Z179" s="613"/>
      <c r="AA179" s="615"/>
      <c r="AB179" s="423" t="s">
        <v>986</v>
      </c>
      <c r="AC179" s="424" t="s">
        <v>988</v>
      </c>
      <c r="AD179" s="70">
        <v>3</v>
      </c>
      <c r="AE179" s="425">
        <v>0.1</v>
      </c>
      <c r="AF179" s="70" t="s">
        <v>946</v>
      </c>
      <c r="AG179" s="70" t="s">
        <v>831</v>
      </c>
      <c r="AH179" s="70">
        <v>180</v>
      </c>
      <c r="AI179" s="434">
        <v>3</v>
      </c>
      <c r="AJ179" s="70"/>
      <c r="AK179" s="426" t="s">
        <v>166</v>
      </c>
      <c r="AL179" s="427" t="s">
        <v>480</v>
      </c>
      <c r="AM179" s="435"/>
      <c r="AN179" s="429"/>
      <c r="AO179" s="436"/>
      <c r="AP179" s="427"/>
      <c r="AQ179" s="427"/>
      <c r="AR179" s="427" t="s">
        <v>43</v>
      </c>
      <c r="AS179" s="430" t="s">
        <v>121</v>
      </c>
      <c r="AT179" s="427"/>
      <c r="AU179" s="435" t="s">
        <v>733</v>
      </c>
      <c r="AV179" s="427" t="s">
        <v>946</v>
      </c>
      <c r="AW179" s="431"/>
      <c r="AX179" s="431"/>
      <c r="AY179" s="431"/>
      <c r="AZ179" s="431"/>
    </row>
    <row r="180" spans="1:52" s="43" customFormat="1" ht="142.19999999999999" customHeight="1" x14ac:dyDescent="0.4">
      <c r="A180" s="178"/>
      <c r="B180" s="778"/>
      <c r="C180" s="778"/>
      <c r="D180" s="526"/>
      <c r="E180" s="526"/>
      <c r="F180" s="526"/>
      <c r="G180" s="526"/>
      <c r="H180" s="102"/>
      <c r="I180" s="102"/>
      <c r="J180" s="130"/>
      <c r="K180" s="497"/>
      <c r="L180" s="616"/>
      <c r="M180" s="616"/>
      <c r="N180" s="497"/>
      <c r="O180" s="616"/>
      <c r="P180" s="616"/>
      <c r="Q180" s="616"/>
      <c r="R180" s="618"/>
      <c r="S180" s="620"/>
      <c r="T180" s="622"/>
      <c r="U180" s="164"/>
      <c r="V180" s="164"/>
      <c r="W180" s="894"/>
      <c r="X180" s="854"/>
      <c r="Y180" s="611"/>
      <c r="Z180" s="613"/>
      <c r="AA180" s="615"/>
      <c r="AB180" s="423" t="s">
        <v>987</v>
      </c>
      <c r="AC180" s="427" t="s">
        <v>489</v>
      </c>
      <c r="AD180" s="70">
        <v>150</v>
      </c>
      <c r="AE180" s="425">
        <v>0.3</v>
      </c>
      <c r="AF180" s="70" t="s">
        <v>946</v>
      </c>
      <c r="AG180" s="70" t="s">
        <v>831</v>
      </c>
      <c r="AH180" s="70">
        <v>180</v>
      </c>
      <c r="AI180" s="434">
        <v>150</v>
      </c>
      <c r="AJ180" s="70"/>
      <c r="AK180" s="426" t="s">
        <v>166</v>
      </c>
      <c r="AL180" s="427" t="s">
        <v>480</v>
      </c>
      <c r="AM180" s="435"/>
      <c r="AN180" s="437"/>
      <c r="AO180" s="437"/>
      <c r="AP180" s="427"/>
      <c r="AQ180" s="427"/>
      <c r="AR180" s="427" t="s">
        <v>43</v>
      </c>
      <c r="AS180" s="427" t="s">
        <v>156</v>
      </c>
      <c r="AT180" s="427"/>
      <c r="AU180" s="427"/>
      <c r="AV180" s="427" t="s">
        <v>946</v>
      </c>
      <c r="AW180" s="427"/>
      <c r="AX180" s="427"/>
      <c r="AY180" s="427"/>
      <c r="AZ180" s="427"/>
    </row>
    <row r="181" spans="1:52" s="43" customFormat="1" ht="176.25" customHeight="1" x14ac:dyDescent="0.4">
      <c r="A181" s="178"/>
      <c r="B181" s="778"/>
      <c r="C181" s="778"/>
      <c r="D181" s="526"/>
      <c r="E181" s="526"/>
      <c r="F181" s="526"/>
      <c r="G181" s="526"/>
      <c r="H181" s="102"/>
      <c r="I181" s="102"/>
      <c r="J181" s="130"/>
      <c r="K181" s="438" t="s">
        <v>492</v>
      </c>
      <c r="L181" s="71" t="s">
        <v>490</v>
      </c>
      <c r="M181" s="72" t="s">
        <v>491</v>
      </c>
      <c r="N181" s="438" t="s">
        <v>492</v>
      </c>
      <c r="O181" s="71"/>
      <c r="P181" s="71" t="s">
        <v>33</v>
      </c>
      <c r="Q181" s="71" t="s">
        <v>493</v>
      </c>
      <c r="R181" s="439" t="e">
        <f>+#REF!/#REF!</f>
        <v>#REF!</v>
      </c>
      <c r="S181" s="440">
        <v>0.25</v>
      </c>
      <c r="T181" s="441"/>
      <c r="U181" s="71" t="s">
        <v>1019</v>
      </c>
      <c r="V181" s="71" t="s">
        <v>1021</v>
      </c>
      <c r="W181" s="895" t="s">
        <v>1016</v>
      </c>
      <c r="X181" s="855" t="s">
        <v>495</v>
      </c>
      <c r="Y181" s="604" t="s">
        <v>494</v>
      </c>
      <c r="Z181" s="606">
        <v>2020130010060</v>
      </c>
      <c r="AA181" s="523" t="s">
        <v>495</v>
      </c>
      <c r="AB181" s="442" t="s">
        <v>989</v>
      </c>
      <c r="AC181" s="442" t="s">
        <v>994</v>
      </c>
      <c r="AD181" s="71">
        <v>150</v>
      </c>
      <c r="AE181" s="72">
        <v>0.15</v>
      </c>
      <c r="AF181" s="71" t="s">
        <v>460</v>
      </c>
      <c r="AG181" s="71" t="s">
        <v>831</v>
      </c>
      <c r="AH181" s="71">
        <v>180</v>
      </c>
      <c r="AI181" s="444">
        <v>150</v>
      </c>
      <c r="AJ181" s="445"/>
      <c r="AK181" s="446" t="s">
        <v>496</v>
      </c>
      <c r="AL181" s="446" t="s">
        <v>497</v>
      </c>
      <c r="AM181" s="442" t="s">
        <v>725</v>
      </c>
      <c r="AN181" s="447">
        <v>30000000</v>
      </c>
      <c r="AO181" s="448" t="s">
        <v>726</v>
      </c>
      <c r="AP181" s="442" t="s">
        <v>494</v>
      </c>
      <c r="AQ181" s="446" t="s">
        <v>498</v>
      </c>
      <c r="AR181" s="446" t="s">
        <v>43</v>
      </c>
      <c r="AS181" s="449" t="s">
        <v>1131</v>
      </c>
      <c r="AT181" s="446"/>
      <c r="AU181" s="442" t="s">
        <v>725</v>
      </c>
      <c r="AV181" s="446" t="s">
        <v>460</v>
      </c>
      <c r="AW181" s="450"/>
      <c r="AX181" s="804" t="s">
        <v>1109</v>
      </c>
      <c r="AY181" s="804" t="s">
        <v>1110</v>
      </c>
      <c r="AZ181" s="804" t="s">
        <v>1111</v>
      </c>
    </row>
    <row r="182" spans="1:52" s="43" customFormat="1" ht="159" customHeight="1" x14ac:dyDescent="0.4">
      <c r="A182" s="178"/>
      <c r="B182" s="778"/>
      <c r="C182" s="778"/>
      <c r="D182" s="526"/>
      <c r="E182" s="526"/>
      <c r="F182" s="526"/>
      <c r="G182" s="526"/>
      <c r="H182" s="102"/>
      <c r="I182" s="102"/>
      <c r="J182" s="130"/>
      <c r="K182" s="438" t="s">
        <v>501</v>
      </c>
      <c r="L182" s="71" t="s">
        <v>499</v>
      </c>
      <c r="M182" s="72" t="s">
        <v>500</v>
      </c>
      <c r="N182" s="438" t="s">
        <v>501</v>
      </c>
      <c r="O182" s="71"/>
      <c r="P182" s="71" t="s">
        <v>33</v>
      </c>
      <c r="Q182" s="71" t="s">
        <v>502</v>
      </c>
      <c r="R182" s="73">
        <v>1</v>
      </c>
      <c r="S182" s="440">
        <v>0.25</v>
      </c>
      <c r="T182" s="451"/>
      <c r="U182" s="71" t="s">
        <v>1019</v>
      </c>
      <c r="V182" s="71" t="s">
        <v>1022</v>
      </c>
      <c r="W182" s="896"/>
      <c r="X182" s="856"/>
      <c r="Y182" s="605"/>
      <c r="Z182" s="607"/>
      <c r="AA182" s="524"/>
      <c r="AB182" s="442" t="s">
        <v>990</v>
      </c>
      <c r="AC182" s="442" t="s">
        <v>994</v>
      </c>
      <c r="AD182" s="73">
        <v>1</v>
      </c>
      <c r="AE182" s="72">
        <v>0.1</v>
      </c>
      <c r="AF182" s="71" t="s">
        <v>460</v>
      </c>
      <c r="AG182" s="71" t="s">
        <v>831</v>
      </c>
      <c r="AH182" s="71">
        <v>180</v>
      </c>
      <c r="AI182" s="452">
        <v>1</v>
      </c>
      <c r="AJ182" s="445"/>
      <c r="AK182" s="446" t="s">
        <v>496</v>
      </c>
      <c r="AL182" s="446" t="s">
        <v>497</v>
      </c>
      <c r="AM182" s="442" t="s">
        <v>469</v>
      </c>
      <c r="AN182" s="447">
        <v>291281886</v>
      </c>
      <c r="AO182" s="448" t="s">
        <v>470</v>
      </c>
      <c r="AP182" s="442" t="s">
        <v>494</v>
      </c>
      <c r="AQ182" s="446" t="s">
        <v>498</v>
      </c>
      <c r="AR182" s="446" t="s">
        <v>43</v>
      </c>
      <c r="AS182" s="449" t="s">
        <v>1131</v>
      </c>
      <c r="AT182" s="446"/>
      <c r="AU182" s="442" t="s">
        <v>469</v>
      </c>
      <c r="AV182" s="446" t="s">
        <v>460</v>
      </c>
      <c r="AW182" s="450"/>
      <c r="AX182" s="450"/>
      <c r="AY182" s="450"/>
      <c r="AZ182" s="450"/>
    </row>
    <row r="183" spans="1:52" s="43" customFormat="1" ht="187.5" customHeight="1" x14ac:dyDescent="0.4">
      <c r="A183" s="178"/>
      <c r="B183" s="778"/>
      <c r="C183" s="778"/>
      <c r="D183" s="526"/>
      <c r="E183" s="526"/>
      <c r="F183" s="526"/>
      <c r="G183" s="526"/>
      <c r="H183" s="102"/>
      <c r="I183" s="102"/>
      <c r="J183" s="130"/>
      <c r="K183" s="438" t="s">
        <v>505</v>
      </c>
      <c r="L183" s="71" t="s">
        <v>503</v>
      </c>
      <c r="M183" s="72" t="s">
        <v>504</v>
      </c>
      <c r="N183" s="438" t="s">
        <v>505</v>
      </c>
      <c r="O183" s="71"/>
      <c r="P183" s="71" t="s">
        <v>33</v>
      </c>
      <c r="Q183" s="71" t="s">
        <v>477</v>
      </c>
      <c r="R183" s="73">
        <v>1</v>
      </c>
      <c r="S183" s="440">
        <v>0.25</v>
      </c>
      <c r="T183" s="451"/>
      <c r="U183" s="71" t="s">
        <v>1023</v>
      </c>
      <c r="V183" s="71" t="s">
        <v>1025</v>
      </c>
      <c r="W183" s="896"/>
      <c r="X183" s="856"/>
      <c r="Y183" s="605"/>
      <c r="Z183" s="607"/>
      <c r="AA183" s="524"/>
      <c r="AB183" s="442" t="s">
        <v>991</v>
      </c>
      <c r="AC183" s="442" t="s">
        <v>994</v>
      </c>
      <c r="AD183" s="73">
        <v>1</v>
      </c>
      <c r="AE183" s="72">
        <v>0.2</v>
      </c>
      <c r="AF183" s="71" t="s">
        <v>946</v>
      </c>
      <c r="AG183" s="71" t="s">
        <v>831</v>
      </c>
      <c r="AH183" s="71">
        <v>180</v>
      </c>
      <c r="AI183" s="452">
        <v>1</v>
      </c>
      <c r="AJ183" s="445"/>
      <c r="AK183" s="446" t="s">
        <v>496</v>
      </c>
      <c r="AL183" s="446" t="s">
        <v>497</v>
      </c>
      <c r="AM183" s="442" t="s">
        <v>730</v>
      </c>
      <c r="AN183" s="447">
        <v>298003200</v>
      </c>
      <c r="AO183" s="453" t="s">
        <v>731</v>
      </c>
      <c r="AP183" s="442" t="s">
        <v>494</v>
      </c>
      <c r="AQ183" s="446" t="s">
        <v>498</v>
      </c>
      <c r="AR183" s="446" t="s">
        <v>43</v>
      </c>
      <c r="AS183" s="449" t="s">
        <v>1131</v>
      </c>
      <c r="AT183" s="446"/>
      <c r="AU183" s="442" t="s">
        <v>730</v>
      </c>
      <c r="AV183" s="446" t="s">
        <v>946</v>
      </c>
      <c r="AW183" s="450"/>
      <c r="AX183" s="450"/>
      <c r="AY183" s="450"/>
      <c r="AZ183" s="450"/>
    </row>
    <row r="184" spans="1:52" s="43" customFormat="1" ht="214.5" customHeight="1" x14ac:dyDescent="0.4">
      <c r="A184" s="178"/>
      <c r="B184" s="778"/>
      <c r="C184" s="778"/>
      <c r="D184" s="526"/>
      <c r="E184" s="526"/>
      <c r="F184" s="526"/>
      <c r="G184" s="526"/>
      <c r="H184" s="102"/>
      <c r="I184" s="102"/>
      <c r="J184" s="130"/>
      <c r="K184" s="498" t="s">
        <v>509</v>
      </c>
      <c r="L184" s="523" t="s">
        <v>507</v>
      </c>
      <c r="M184" s="523" t="s">
        <v>508</v>
      </c>
      <c r="N184" s="498" t="s">
        <v>509</v>
      </c>
      <c r="O184" s="523"/>
      <c r="P184" s="523" t="s">
        <v>33</v>
      </c>
      <c r="Q184" s="523" t="s">
        <v>191</v>
      </c>
      <c r="R184" s="579">
        <v>1</v>
      </c>
      <c r="S184" s="498" t="s">
        <v>509</v>
      </c>
      <c r="T184" s="608"/>
      <c r="U184" s="523"/>
      <c r="V184" s="523"/>
      <c r="W184" s="896"/>
      <c r="X184" s="856"/>
      <c r="Y184" s="605"/>
      <c r="Z184" s="607"/>
      <c r="AA184" s="524"/>
      <c r="AB184" s="442" t="s">
        <v>510</v>
      </c>
      <c r="AC184" s="443" t="s">
        <v>994</v>
      </c>
      <c r="AD184" s="454">
        <v>1</v>
      </c>
      <c r="AE184" s="72">
        <v>0.2</v>
      </c>
      <c r="AF184" s="71" t="s">
        <v>946</v>
      </c>
      <c r="AG184" s="71" t="s">
        <v>831</v>
      </c>
      <c r="AH184" s="71">
        <v>180</v>
      </c>
      <c r="AI184" s="452">
        <v>1</v>
      </c>
      <c r="AJ184" s="445"/>
      <c r="AK184" s="446" t="s">
        <v>496</v>
      </c>
      <c r="AL184" s="446" t="s">
        <v>497</v>
      </c>
      <c r="AM184" s="442"/>
      <c r="AN184" s="455"/>
      <c r="AO184" s="453"/>
      <c r="AP184" s="442" t="s">
        <v>494</v>
      </c>
      <c r="AQ184" s="446" t="s">
        <v>498</v>
      </c>
      <c r="AR184" s="446" t="s">
        <v>43</v>
      </c>
      <c r="AS184" s="449" t="s">
        <v>274</v>
      </c>
      <c r="AT184" s="446"/>
      <c r="AU184" s="442"/>
      <c r="AV184" s="446" t="s">
        <v>946</v>
      </c>
      <c r="AW184" s="450"/>
      <c r="AX184" s="450"/>
      <c r="AY184" s="450"/>
      <c r="AZ184" s="450"/>
    </row>
    <row r="185" spans="1:52" s="43" customFormat="1" ht="154.19999999999999" customHeight="1" x14ac:dyDescent="0.4">
      <c r="A185" s="178"/>
      <c r="B185" s="778"/>
      <c r="C185" s="778"/>
      <c r="D185" s="526"/>
      <c r="E185" s="526"/>
      <c r="F185" s="526"/>
      <c r="G185" s="526"/>
      <c r="H185" s="102"/>
      <c r="I185" s="102"/>
      <c r="J185" s="130"/>
      <c r="K185" s="499"/>
      <c r="L185" s="524"/>
      <c r="M185" s="524"/>
      <c r="N185" s="499"/>
      <c r="O185" s="524"/>
      <c r="P185" s="524"/>
      <c r="Q185" s="524"/>
      <c r="R185" s="524"/>
      <c r="S185" s="499"/>
      <c r="T185" s="609"/>
      <c r="U185" s="524"/>
      <c r="V185" s="524"/>
      <c r="W185" s="896"/>
      <c r="X185" s="856"/>
      <c r="Y185" s="605"/>
      <c r="Z185" s="607"/>
      <c r="AA185" s="524"/>
      <c r="AB185" s="442" t="s">
        <v>992</v>
      </c>
      <c r="AC185" s="443" t="s">
        <v>994</v>
      </c>
      <c r="AD185" s="454">
        <v>10</v>
      </c>
      <c r="AE185" s="72">
        <v>0.1</v>
      </c>
      <c r="AF185" s="71" t="s">
        <v>946</v>
      </c>
      <c r="AG185" s="71" t="s">
        <v>831</v>
      </c>
      <c r="AH185" s="71">
        <v>180</v>
      </c>
      <c r="AI185" s="452">
        <v>10</v>
      </c>
      <c r="AJ185" s="445"/>
      <c r="AK185" s="446" t="s">
        <v>496</v>
      </c>
      <c r="AL185" s="446" t="s">
        <v>497</v>
      </c>
      <c r="AM185" s="442"/>
      <c r="AN185" s="455"/>
      <c r="AO185" s="453"/>
      <c r="AP185" s="442" t="s">
        <v>494</v>
      </c>
      <c r="AQ185" s="446" t="s">
        <v>498</v>
      </c>
      <c r="AR185" s="446" t="s">
        <v>43</v>
      </c>
      <c r="AS185" s="449" t="s">
        <v>1131</v>
      </c>
      <c r="AT185" s="446"/>
      <c r="AU185" s="442"/>
      <c r="AV185" s="446" t="s">
        <v>946</v>
      </c>
      <c r="AW185" s="450"/>
      <c r="AX185" s="450"/>
      <c r="AY185" s="450"/>
      <c r="AZ185" s="450"/>
    </row>
    <row r="186" spans="1:52" s="43" customFormat="1" ht="117.6" customHeight="1" x14ac:dyDescent="0.4">
      <c r="A186" s="178"/>
      <c r="B186" s="778"/>
      <c r="C186" s="778"/>
      <c r="D186" s="526"/>
      <c r="E186" s="526"/>
      <c r="F186" s="526"/>
      <c r="G186" s="526"/>
      <c r="H186" s="102"/>
      <c r="I186" s="102"/>
      <c r="J186" s="130"/>
      <c r="K186" s="499"/>
      <c r="L186" s="524"/>
      <c r="M186" s="524"/>
      <c r="N186" s="499"/>
      <c r="O186" s="524"/>
      <c r="P186" s="524"/>
      <c r="Q186" s="524"/>
      <c r="R186" s="524"/>
      <c r="S186" s="499"/>
      <c r="T186" s="609"/>
      <c r="U186" s="524"/>
      <c r="V186" s="524"/>
      <c r="W186" s="896"/>
      <c r="X186" s="856"/>
      <c r="Y186" s="605"/>
      <c r="Z186" s="607"/>
      <c r="AA186" s="524"/>
      <c r="AB186" s="442" t="s">
        <v>993</v>
      </c>
      <c r="AC186" s="443" t="s">
        <v>734</v>
      </c>
      <c r="AD186" s="73">
        <v>1</v>
      </c>
      <c r="AE186" s="72">
        <v>0.1</v>
      </c>
      <c r="AF186" s="71" t="s">
        <v>946</v>
      </c>
      <c r="AG186" s="71" t="s">
        <v>831</v>
      </c>
      <c r="AH186" s="71">
        <v>180</v>
      </c>
      <c r="AI186" s="456">
        <v>1</v>
      </c>
      <c r="AJ186" s="445"/>
      <c r="AK186" s="446" t="s">
        <v>496</v>
      </c>
      <c r="AL186" s="446" t="s">
        <v>497</v>
      </c>
      <c r="AM186" s="446"/>
      <c r="AN186" s="455"/>
      <c r="AO186" s="453"/>
      <c r="AP186" s="442" t="s">
        <v>494</v>
      </c>
      <c r="AQ186" s="446" t="s">
        <v>498</v>
      </c>
      <c r="AR186" s="446" t="s">
        <v>43</v>
      </c>
      <c r="AS186" s="449" t="s">
        <v>1131</v>
      </c>
      <c r="AT186" s="446"/>
      <c r="AU186" s="457"/>
      <c r="AV186" s="446" t="s">
        <v>946</v>
      </c>
      <c r="AW186" s="450"/>
      <c r="AX186" s="450"/>
      <c r="AY186" s="450"/>
      <c r="AZ186" s="450"/>
    </row>
    <row r="187" spans="1:52" s="43" customFormat="1" ht="108" customHeight="1" x14ac:dyDescent="0.4">
      <c r="A187" s="178"/>
      <c r="B187" s="778"/>
      <c r="C187" s="778"/>
      <c r="D187" s="526"/>
      <c r="E187" s="526"/>
      <c r="F187" s="526"/>
      <c r="G187" s="526"/>
      <c r="H187" s="102"/>
      <c r="I187" s="102"/>
      <c r="J187" s="130"/>
      <c r="K187" s="499"/>
      <c r="L187" s="524"/>
      <c r="M187" s="524"/>
      <c r="N187" s="499"/>
      <c r="O187" s="524"/>
      <c r="P187" s="524"/>
      <c r="Q187" s="524"/>
      <c r="R187" s="524"/>
      <c r="S187" s="499"/>
      <c r="T187" s="609"/>
      <c r="U187" s="524"/>
      <c r="V187" s="524"/>
      <c r="W187" s="896"/>
      <c r="X187" s="856"/>
      <c r="Y187" s="605"/>
      <c r="Z187" s="607"/>
      <c r="AA187" s="524"/>
      <c r="AB187" s="442" t="s">
        <v>738</v>
      </c>
      <c r="AC187" s="458" t="s">
        <v>511</v>
      </c>
      <c r="AD187" s="454">
        <v>150</v>
      </c>
      <c r="AE187" s="72">
        <v>0.15</v>
      </c>
      <c r="AF187" s="71" t="s">
        <v>946</v>
      </c>
      <c r="AG187" s="71" t="s">
        <v>831</v>
      </c>
      <c r="AH187" s="71">
        <v>180</v>
      </c>
      <c r="AI187" s="456">
        <v>150</v>
      </c>
      <c r="AJ187" s="445"/>
      <c r="AK187" s="446" t="s">
        <v>496</v>
      </c>
      <c r="AL187" s="446" t="s">
        <v>497</v>
      </c>
      <c r="AM187" s="446"/>
      <c r="AN187" s="459"/>
      <c r="AO187" s="442"/>
      <c r="AP187" s="446"/>
      <c r="AQ187" s="446"/>
      <c r="AR187" s="446" t="s">
        <v>43</v>
      </c>
      <c r="AS187" s="449" t="s">
        <v>1132</v>
      </c>
      <c r="AT187" s="446"/>
      <c r="AU187" s="446"/>
      <c r="AV187" s="446" t="s">
        <v>946</v>
      </c>
      <c r="AW187" s="460"/>
      <c r="AX187" s="460"/>
      <c r="AY187" s="460"/>
      <c r="AZ187" s="460"/>
    </row>
    <row r="188" spans="1:52" s="43" customFormat="1" ht="142.5" customHeight="1" x14ac:dyDescent="0.4">
      <c r="A188" s="178"/>
      <c r="B188" s="778"/>
      <c r="C188" s="778"/>
      <c r="D188" s="526"/>
      <c r="E188" s="526"/>
      <c r="F188" s="526"/>
      <c r="G188" s="526"/>
      <c r="H188" s="102"/>
      <c r="I188" s="102"/>
      <c r="J188" s="130"/>
      <c r="K188" s="461" t="s">
        <v>514</v>
      </c>
      <c r="L188" s="120" t="s">
        <v>512</v>
      </c>
      <c r="M188" s="74" t="s">
        <v>513</v>
      </c>
      <c r="N188" s="461" t="s">
        <v>514</v>
      </c>
      <c r="O188" s="120"/>
      <c r="P188" s="120" t="s">
        <v>33</v>
      </c>
      <c r="Q188" s="120" t="s">
        <v>477</v>
      </c>
      <c r="R188" s="75">
        <v>1</v>
      </c>
      <c r="S188" s="85">
        <v>0.25</v>
      </c>
      <c r="T188" s="462"/>
      <c r="U188" s="120"/>
      <c r="V188" s="120"/>
      <c r="W188" s="884" t="s">
        <v>1016</v>
      </c>
      <c r="X188" s="832" t="s">
        <v>516</v>
      </c>
      <c r="Y188" s="575" t="s">
        <v>515</v>
      </c>
      <c r="Z188" s="577">
        <v>2020130010058</v>
      </c>
      <c r="AA188" s="521" t="s">
        <v>516</v>
      </c>
      <c r="AB188" s="461" t="s">
        <v>995</v>
      </c>
      <c r="AC188" s="74" t="s">
        <v>517</v>
      </c>
      <c r="AD188" s="77">
        <v>1</v>
      </c>
      <c r="AE188" s="74">
        <v>0.4</v>
      </c>
      <c r="AF188" s="120" t="s">
        <v>946</v>
      </c>
      <c r="AG188" s="120" t="s">
        <v>831</v>
      </c>
      <c r="AH188" s="120">
        <v>180</v>
      </c>
      <c r="AI188" s="77">
        <v>1</v>
      </c>
      <c r="AJ188" s="120"/>
      <c r="AK188" s="171" t="s">
        <v>496</v>
      </c>
      <c r="AL188" s="171" t="s">
        <v>497</v>
      </c>
      <c r="AM188" s="167" t="s">
        <v>730</v>
      </c>
      <c r="AN188" s="463">
        <v>298003200</v>
      </c>
      <c r="AO188" s="167" t="s">
        <v>731</v>
      </c>
      <c r="AP188" s="230" t="s">
        <v>515</v>
      </c>
      <c r="AQ188" s="171" t="s">
        <v>518</v>
      </c>
      <c r="AR188" s="171" t="s">
        <v>43</v>
      </c>
      <c r="AS188" s="180" t="s">
        <v>121</v>
      </c>
      <c r="AT188" s="171"/>
      <c r="AU188" s="167" t="s">
        <v>729</v>
      </c>
      <c r="AV188" s="171" t="s">
        <v>946</v>
      </c>
      <c r="AW188" s="75"/>
      <c r="AX188" s="805" t="s">
        <v>1109</v>
      </c>
      <c r="AY188" s="805" t="s">
        <v>1110</v>
      </c>
      <c r="AZ188" s="805" t="s">
        <v>1111</v>
      </c>
    </row>
    <row r="189" spans="1:52" s="43" customFormat="1" ht="186.75" customHeight="1" x14ac:dyDescent="0.4">
      <c r="A189" s="178"/>
      <c r="B189" s="778"/>
      <c r="C189" s="778"/>
      <c r="D189" s="526"/>
      <c r="E189" s="526"/>
      <c r="F189" s="526"/>
      <c r="G189" s="526"/>
      <c r="H189" s="102"/>
      <c r="I189" s="102"/>
      <c r="J189" s="130"/>
      <c r="K189" s="461" t="s">
        <v>521</v>
      </c>
      <c r="L189" s="120" t="s">
        <v>519</v>
      </c>
      <c r="M189" s="120" t="s">
        <v>520</v>
      </c>
      <c r="N189" s="461" t="s">
        <v>521</v>
      </c>
      <c r="O189" s="120"/>
      <c r="P189" s="120" t="s">
        <v>33</v>
      </c>
      <c r="Q189" s="120" t="s">
        <v>302</v>
      </c>
      <c r="R189" s="77">
        <v>1</v>
      </c>
      <c r="S189" s="85" t="s">
        <v>521</v>
      </c>
      <c r="T189" s="464"/>
      <c r="U189" s="120" t="s">
        <v>1019</v>
      </c>
      <c r="V189" s="120" t="s">
        <v>1021</v>
      </c>
      <c r="W189" s="885"/>
      <c r="X189" s="833"/>
      <c r="Y189" s="576"/>
      <c r="Z189" s="578"/>
      <c r="AA189" s="522"/>
      <c r="AB189" s="461" t="s">
        <v>996</v>
      </c>
      <c r="AC189" s="120" t="s">
        <v>522</v>
      </c>
      <c r="AD189" s="465">
        <v>3</v>
      </c>
      <c r="AE189" s="74">
        <v>0.3</v>
      </c>
      <c r="AF189" s="120" t="s">
        <v>946</v>
      </c>
      <c r="AG189" s="120" t="s">
        <v>831</v>
      </c>
      <c r="AH189" s="120">
        <v>180</v>
      </c>
      <c r="AI189" s="465">
        <v>3</v>
      </c>
      <c r="AJ189" s="120"/>
      <c r="AK189" s="171" t="s">
        <v>496</v>
      </c>
      <c r="AL189" s="171" t="s">
        <v>497</v>
      </c>
      <c r="AM189" s="167" t="s">
        <v>999</v>
      </c>
      <c r="AN189" s="463">
        <v>66035825</v>
      </c>
      <c r="AO189" s="167" t="s">
        <v>1000</v>
      </c>
      <c r="AP189" s="230" t="s">
        <v>515</v>
      </c>
      <c r="AQ189" s="171" t="s">
        <v>518</v>
      </c>
      <c r="AR189" s="171" t="s">
        <v>43</v>
      </c>
      <c r="AS189" s="180" t="s">
        <v>523</v>
      </c>
      <c r="AT189" s="171"/>
      <c r="AU189" s="167" t="s">
        <v>730</v>
      </c>
      <c r="AV189" s="466" t="s">
        <v>946</v>
      </c>
      <c r="AW189" s="75"/>
      <c r="AX189" s="75"/>
      <c r="AY189" s="75"/>
      <c r="AZ189" s="75"/>
    </row>
    <row r="190" spans="1:52" s="43" customFormat="1" ht="249" customHeight="1" x14ac:dyDescent="0.4">
      <c r="A190" s="178"/>
      <c r="B190" s="778"/>
      <c r="C190" s="778"/>
      <c r="D190" s="526"/>
      <c r="E190" s="526"/>
      <c r="F190" s="526"/>
      <c r="G190" s="526"/>
      <c r="H190" s="102"/>
      <c r="I190" s="102"/>
      <c r="J190" s="130"/>
      <c r="K190" s="483" t="s">
        <v>526</v>
      </c>
      <c r="L190" s="521" t="s">
        <v>524</v>
      </c>
      <c r="M190" s="521" t="s">
        <v>525</v>
      </c>
      <c r="N190" s="483" t="s">
        <v>526</v>
      </c>
      <c r="O190" s="78"/>
      <c r="P190" s="120" t="s">
        <v>33</v>
      </c>
      <c r="Q190" s="78" t="s">
        <v>308</v>
      </c>
      <c r="R190" s="571">
        <v>1</v>
      </c>
      <c r="S190" s="573">
        <v>0.25</v>
      </c>
      <c r="T190" s="571"/>
      <c r="U190" s="78" t="s">
        <v>1019</v>
      </c>
      <c r="V190" s="78" t="s">
        <v>1022</v>
      </c>
      <c r="W190" s="885"/>
      <c r="X190" s="833"/>
      <c r="Y190" s="576"/>
      <c r="Z190" s="578"/>
      <c r="AA190" s="522"/>
      <c r="AB190" s="461" t="s">
        <v>997</v>
      </c>
      <c r="AC190" s="120" t="s">
        <v>528</v>
      </c>
      <c r="AD190" s="120">
        <v>1</v>
      </c>
      <c r="AE190" s="74">
        <v>0.3</v>
      </c>
      <c r="AF190" s="120" t="s">
        <v>946</v>
      </c>
      <c r="AG190" s="120" t="s">
        <v>831</v>
      </c>
      <c r="AH190" s="120">
        <v>365</v>
      </c>
      <c r="AI190" s="120">
        <v>1</v>
      </c>
      <c r="AJ190" s="120"/>
      <c r="AK190" s="171" t="s">
        <v>496</v>
      </c>
      <c r="AL190" s="171" t="s">
        <v>497</v>
      </c>
      <c r="AM190" s="167" t="s">
        <v>1002</v>
      </c>
      <c r="AN190" s="463">
        <v>30000000</v>
      </c>
      <c r="AO190" s="167" t="s">
        <v>1001</v>
      </c>
      <c r="AP190" s="230" t="s">
        <v>515</v>
      </c>
      <c r="AQ190" s="171" t="s">
        <v>518</v>
      </c>
      <c r="AR190" s="171" t="s">
        <v>43</v>
      </c>
      <c r="AS190" s="180" t="s">
        <v>274</v>
      </c>
      <c r="AT190" s="171"/>
      <c r="AU190" s="167" t="s">
        <v>999</v>
      </c>
      <c r="AV190" s="171" t="s">
        <v>946</v>
      </c>
      <c r="AW190" s="75"/>
      <c r="AX190" s="75"/>
      <c r="AY190" s="75"/>
      <c r="AZ190" s="75"/>
    </row>
    <row r="191" spans="1:52" s="43" customFormat="1" ht="121.5" customHeight="1" x14ac:dyDescent="0.4">
      <c r="A191" s="178"/>
      <c r="B191" s="778"/>
      <c r="C191" s="778"/>
      <c r="D191" s="526"/>
      <c r="E191" s="526"/>
      <c r="F191" s="526"/>
      <c r="G191" s="526"/>
      <c r="H191" s="102"/>
      <c r="I191" s="102"/>
      <c r="J191" s="130"/>
      <c r="K191" s="484"/>
      <c r="L191" s="522"/>
      <c r="M191" s="522"/>
      <c r="N191" s="484"/>
      <c r="O191" s="78"/>
      <c r="P191" s="78"/>
      <c r="Q191" s="78"/>
      <c r="R191" s="572"/>
      <c r="S191" s="574"/>
      <c r="T191" s="572"/>
      <c r="U191" s="78" t="s">
        <v>1023</v>
      </c>
      <c r="V191" s="78" t="s">
        <v>1025</v>
      </c>
      <c r="W191" s="885"/>
      <c r="X191" s="833"/>
      <c r="Y191" s="576"/>
      <c r="Z191" s="578"/>
      <c r="AA191" s="522"/>
      <c r="AB191" s="120"/>
      <c r="AC191" s="120"/>
      <c r="AD191" s="120"/>
      <c r="AE191" s="120"/>
      <c r="AF191" s="120"/>
      <c r="AG191" s="120"/>
      <c r="AH191" s="120"/>
      <c r="AI191" s="120"/>
      <c r="AJ191" s="120"/>
      <c r="AK191" s="171"/>
      <c r="AL191" s="171"/>
      <c r="AM191" s="167"/>
      <c r="AN191" s="467"/>
      <c r="AO191" s="167"/>
      <c r="AP191" s="230"/>
      <c r="AQ191" s="171"/>
      <c r="AR191" s="171"/>
      <c r="AS191" s="180"/>
      <c r="AT191" s="171"/>
      <c r="AU191" s="167" t="s">
        <v>1002</v>
      </c>
      <c r="AV191" s="171"/>
      <c r="AW191" s="75"/>
      <c r="AX191" s="75"/>
      <c r="AY191" s="75"/>
      <c r="AZ191" s="75"/>
    </row>
    <row r="192" spans="1:52" s="43" customFormat="1" ht="49.95" customHeight="1" x14ac:dyDescent="0.4">
      <c r="A192" s="178"/>
      <c r="B192" s="778"/>
      <c r="C192" s="778"/>
      <c r="D192" s="526"/>
      <c r="E192" s="526"/>
      <c r="F192" s="526"/>
      <c r="G192" s="526"/>
      <c r="H192" s="102"/>
      <c r="I192" s="102"/>
      <c r="J192" s="130"/>
      <c r="K192" s="484"/>
      <c r="L192" s="522"/>
      <c r="M192" s="522"/>
      <c r="N192" s="484"/>
      <c r="O192" s="78"/>
      <c r="P192" s="78"/>
      <c r="Q192" s="78"/>
      <c r="R192" s="572"/>
      <c r="S192" s="574"/>
      <c r="T192" s="572"/>
      <c r="U192" s="78"/>
      <c r="V192" s="78"/>
      <c r="W192" s="885"/>
      <c r="X192" s="833"/>
      <c r="Y192" s="576"/>
      <c r="Z192" s="578"/>
      <c r="AA192" s="522"/>
      <c r="AB192" s="120"/>
      <c r="AC192" s="120"/>
      <c r="AD192" s="120"/>
      <c r="AE192" s="120"/>
      <c r="AF192" s="120"/>
      <c r="AG192" s="120"/>
      <c r="AH192" s="120"/>
      <c r="AI192" s="120"/>
      <c r="AJ192" s="120"/>
      <c r="AK192" s="171"/>
      <c r="AL192" s="171"/>
      <c r="AM192" s="167"/>
      <c r="AN192" s="467"/>
      <c r="AO192" s="167"/>
      <c r="AP192" s="230"/>
      <c r="AQ192" s="171"/>
      <c r="AR192" s="171"/>
      <c r="AS192" s="180"/>
      <c r="AT192" s="171"/>
      <c r="AU192" s="167" t="s">
        <v>730</v>
      </c>
      <c r="AV192" s="171"/>
      <c r="AW192" s="75"/>
      <c r="AX192" s="75"/>
      <c r="AY192" s="75"/>
      <c r="AZ192" s="75"/>
    </row>
    <row r="193" spans="1:52" s="43" customFormat="1" ht="49.95" customHeight="1" x14ac:dyDescent="0.4">
      <c r="A193" s="178"/>
      <c r="B193" s="778"/>
      <c r="C193" s="778"/>
      <c r="D193" s="526"/>
      <c r="E193" s="526"/>
      <c r="F193" s="526"/>
      <c r="G193" s="526"/>
      <c r="H193" s="102"/>
      <c r="I193" s="102"/>
      <c r="J193" s="130"/>
      <c r="K193" s="484"/>
      <c r="L193" s="522"/>
      <c r="M193" s="522"/>
      <c r="N193" s="484"/>
      <c r="O193" s="78"/>
      <c r="P193" s="78"/>
      <c r="Q193" s="78"/>
      <c r="R193" s="572"/>
      <c r="S193" s="574"/>
      <c r="T193" s="572"/>
      <c r="U193" s="78"/>
      <c r="V193" s="78"/>
      <c r="W193" s="886"/>
      <c r="X193" s="833"/>
      <c r="Y193" s="576"/>
      <c r="Z193" s="578"/>
      <c r="AA193" s="522"/>
      <c r="AB193" s="120"/>
      <c r="AC193" s="120"/>
      <c r="AD193" s="120"/>
      <c r="AE193" s="120"/>
      <c r="AF193" s="120"/>
      <c r="AG193" s="120"/>
      <c r="AH193" s="120"/>
      <c r="AI193" s="120"/>
      <c r="AJ193" s="120"/>
      <c r="AK193" s="171"/>
      <c r="AL193" s="171"/>
      <c r="AM193" s="167"/>
      <c r="AN193" s="467"/>
      <c r="AO193" s="167"/>
      <c r="AP193" s="230"/>
      <c r="AQ193" s="171"/>
      <c r="AR193" s="171"/>
      <c r="AS193" s="180"/>
      <c r="AT193" s="171"/>
      <c r="AU193" s="167" t="s">
        <v>733</v>
      </c>
      <c r="AV193" s="171"/>
      <c r="AW193" s="75"/>
      <c r="AX193" s="75"/>
      <c r="AY193" s="75"/>
      <c r="AZ193" s="75"/>
    </row>
    <row r="194" spans="1:52" s="43" customFormat="1" ht="119.25" customHeight="1" x14ac:dyDescent="0.4">
      <c r="A194" s="178"/>
      <c r="B194" s="778"/>
      <c r="C194" s="778"/>
      <c r="D194" s="526"/>
      <c r="E194" s="526"/>
      <c r="F194" s="526"/>
      <c r="G194" s="526"/>
      <c r="H194" s="102"/>
      <c r="I194" s="102"/>
      <c r="J194" s="129" t="s">
        <v>529</v>
      </c>
      <c r="K194" s="37" t="s">
        <v>532</v>
      </c>
      <c r="L194" s="115" t="s">
        <v>530</v>
      </c>
      <c r="M194" s="115" t="s">
        <v>531</v>
      </c>
      <c r="N194" s="37" t="s">
        <v>532</v>
      </c>
      <c r="O194" s="115"/>
      <c r="P194" s="115" t="s">
        <v>33</v>
      </c>
      <c r="Q194" s="115" t="s">
        <v>533</v>
      </c>
      <c r="R194" s="338">
        <v>1</v>
      </c>
      <c r="S194" s="37" t="s">
        <v>532</v>
      </c>
      <c r="T194" s="64"/>
      <c r="U194" s="115"/>
      <c r="V194" s="115"/>
      <c r="W194" s="876" t="s">
        <v>1018</v>
      </c>
      <c r="X194" s="834" t="s">
        <v>535</v>
      </c>
      <c r="Y194" s="600" t="s">
        <v>534</v>
      </c>
      <c r="Z194" s="602">
        <v>2021130010169</v>
      </c>
      <c r="AA194" s="492" t="s">
        <v>535</v>
      </c>
      <c r="AB194" s="409" t="s">
        <v>536</v>
      </c>
      <c r="AC194" s="409" t="s">
        <v>613</v>
      </c>
      <c r="AD194" s="115">
        <v>29</v>
      </c>
      <c r="AE194" s="38">
        <v>0.15</v>
      </c>
      <c r="AF194" s="115" t="s">
        <v>946</v>
      </c>
      <c r="AG194" s="115" t="s">
        <v>831</v>
      </c>
      <c r="AH194" s="115">
        <v>180</v>
      </c>
      <c r="AI194" s="115">
        <v>29</v>
      </c>
      <c r="AJ194" s="238"/>
      <c r="AK194" s="468" t="s">
        <v>537</v>
      </c>
      <c r="AL194" s="468" t="s">
        <v>538</v>
      </c>
      <c r="AM194" s="469" t="s">
        <v>72</v>
      </c>
      <c r="AN194" s="470">
        <v>1000000000</v>
      </c>
      <c r="AO194" s="471" t="s">
        <v>40</v>
      </c>
      <c r="AP194" s="468" t="s">
        <v>539</v>
      </c>
      <c r="AQ194" s="468" t="s">
        <v>540</v>
      </c>
      <c r="AR194" s="468" t="s">
        <v>43</v>
      </c>
      <c r="AS194" s="472" t="s">
        <v>121</v>
      </c>
      <c r="AT194" s="468"/>
      <c r="AU194" s="468" t="s">
        <v>72</v>
      </c>
      <c r="AV194" s="468" t="s">
        <v>946</v>
      </c>
      <c r="AW194" s="473"/>
      <c r="AX194" s="296"/>
      <c r="AY194" s="296"/>
      <c r="AZ194" s="474"/>
    </row>
    <row r="195" spans="1:52" s="43" customFormat="1" ht="128.25" customHeight="1" x14ac:dyDescent="0.4">
      <c r="A195" s="178"/>
      <c r="B195" s="778"/>
      <c r="C195" s="778"/>
      <c r="D195" s="526"/>
      <c r="E195" s="526"/>
      <c r="F195" s="526"/>
      <c r="G195" s="526"/>
      <c r="H195" s="102"/>
      <c r="I195" s="102"/>
      <c r="J195" s="130"/>
      <c r="K195" s="37" t="s">
        <v>543</v>
      </c>
      <c r="L195" s="115" t="s">
        <v>541</v>
      </c>
      <c r="M195" s="38" t="s">
        <v>542</v>
      </c>
      <c r="N195" s="37" t="s">
        <v>543</v>
      </c>
      <c r="O195" s="115"/>
      <c r="P195" s="115" t="s">
        <v>33</v>
      </c>
      <c r="Q195" s="115" t="s">
        <v>544</v>
      </c>
      <c r="R195" s="341" t="e">
        <f>+#REF!/#REF!</f>
        <v>#REF!</v>
      </c>
      <c r="S195" s="475">
        <v>0.25</v>
      </c>
      <c r="T195" s="341"/>
      <c r="U195" s="115"/>
      <c r="V195" s="115"/>
      <c r="W195" s="877"/>
      <c r="X195" s="835"/>
      <c r="Y195" s="601"/>
      <c r="Z195" s="603"/>
      <c r="AA195" s="493"/>
      <c r="AB195" s="409" t="s">
        <v>1004</v>
      </c>
      <c r="AC195" s="409" t="s">
        <v>614</v>
      </c>
      <c r="AD195" s="115">
        <v>1000</v>
      </c>
      <c r="AE195" s="38">
        <v>0.15</v>
      </c>
      <c r="AF195" s="115" t="s">
        <v>946</v>
      </c>
      <c r="AG195" s="115" t="s">
        <v>831</v>
      </c>
      <c r="AH195" s="115">
        <v>180</v>
      </c>
      <c r="AI195" s="115">
        <v>1000</v>
      </c>
      <c r="AJ195" s="238"/>
      <c r="AK195" s="468" t="s">
        <v>537</v>
      </c>
      <c r="AL195" s="468" t="s">
        <v>538</v>
      </c>
      <c r="AM195" s="469"/>
      <c r="AN195" s="470"/>
      <c r="AO195" s="471"/>
      <c r="AP195" s="468" t="s">
        <v>539</v>
      </c>
      <c r="AQ195" s="468" t="s">
        <v>540</v>
      </c>
      <c r="AR195" s="468" t="s">
        <v>43</v>
      </c>
      <c r="AS195" s="472" t="s">
        <v>121</v>
      </c>
      <c r="AT195" s="468"/>
      <c r="AU195" s="468"/>
      <c r="AV195" s="468" t="s">
        <v>946</v>
      </c>
      <c r="AW195" s="473"/>
      <c r="AX195" s="477" t="s">
        <v>1081</v>
      </c>
      <c r="AY195" s="477" t="s">
        <v>1082</v>
      </c>
      <c r="AZ195" s="797" t="s">
        <v>1083</v>
      </c>
    </row>
    <row r="196" spans="1:52" s="43" customFormat="1" ht="110.4" customHeight="1" x14ac:dyDescent="0.4">
      <c r="A196" s="178"/>
      <c r="B196" s="778"/>
      <c r="C196" s="778"/>
      <c r="D196" s="526"/>
      <c r="E196" s="526"/>
      <c r="F196" s="526"/>
      <c r="G196" s="526"/>
      <c r="H196" s="102"/>
      <c r="I196" s="102"/>
      <c r="J196" s="130"/>
      <c r="K196" s="485" t="s">
        <v>547</v>
      </c>
      <c r="L196" s="492" t="s">
        <v>545</v>
      </c>
      <c r="M196" s="492" t="s">
        <v>546</v>
      </c>
      <c r="N196" s="485" t="s">
        <v>547</v>
      </c>
      <c r="O196" s="596"/>
      <c r="P196" s="492" t="s">
        <v>33</v>
      </c>
      <c r="Q196" s="492" t="s">
        <v>548</v>
      </c>
      <c r="R196" s="590" t="e">
        <f>+#REF!/#REF!</f>
        <v>#REF!</v>
      </c>
      <c r="S196" s="592">
        <v>0.25</v>
      </c>
      <c r="T196" s="594"/>
      <c r="U196" s="150" t="s">
        <v>1019</v>
      </c>
      <c r="V196" s="150" t="s">
        <v>1021</v>
      </c>
      <c r="W196" s="877"/>
      <c r="X196" s="835"/>
      <c r="Y196" s="601"/>
      <c r="Z196" s="603"/>
      <c r="AA196" s="493"/>
      <c r="AB196" s="409" t="s">
        <v>1005</v>
      </c>
      <c r="AC196" s="409" t="s">
        <v>615</v>
      </c>
      <c r="AD196" s="38">
        <v>1</v>
      </c>
      <c r="AE196" s="38">
        <v>0.15</v>
      </c>
      <c r="AF196" s="115" t="s">
        <v>946</v>
      </c>
      <c r="AG196" s="115" t="s">
        <v>831</v>
      </c>
      <c r="AH196" s="115">
        <v>180</v>
      </c>
      <c r="AI196" s="115">
        <v>29</v>
      </c>
      <c r="AJ196" s="238"/>
      <c r="AK196" s="468" t="s">
        <v>537</v>
      </c>
      <c r="AL196" s="468" t="s">
        <v>538</v>
      </c>
      <c r="AM196" s="469"/>
      <c r="AN196" s="470"/>
      <c r="AO196" s="471"/>
      <c r="AP196" s="468" t="s">
        <v>539</v>
      </c>
      <c r="AQ196" s="468" t="s">
        <v>540</v>
      </c>
      <c r="AR196" s="468" t="s">
        <v>43</v>
      </c>
      <c r="AS196" s="472" t="s">
        <v>121</v>
      </c>
      <c r="AT196" s="468"/>
      <c r="AU196" s="468"/>
      <c r="AV196" s="468" t="s">
        <v>946</v>
      </c>
      <c r="AW196" s="473"/>
      <c r="AX196" s="477" t="s">
        <v>1084</v>
      </c>
      <c r="AY196" s="477" t="s">
        <v>1085</v>
      </c>
      <c r="AZ196" s="797" t="s">
        <v>1086</v>
      </c>
    </row>
    <row r="197" spans="1:52" s="43" customFormat="1" ht="101.4" customHeight="1" x14ac:dyDescent="0.4">
      <c r="A197" s="178"/>
      <c r="B197" s="778"/>
      <c r="C197" s="778"/>
      <c r="D197" s="526"/>
      <c r="E197" s="526"/>
      <c r="F197" s="526"/>
      <c r="G197" s="526"/>
      <c r="H197" s="102"/>
      <c r="I197" s="102"/>
      <c r="J197" s="130"/>
      <c r="K197" s="486"/>
      <c r="L197" s="493"/>
      <c r="M197" s="493"/>
      <c r="N197" s="486"/>
      <c r="O197" s="597"/>
      <c r="P197" s="493"/>
      <c r="Q197" s="493"/>
      <c r="R197" s="591"/>
      <c r="S197" s="593"/>
      <c r="T197" s="595"/>
      <c r="U197" s="151" t="s">
        <v>1019</v>
      </c>
      <c r="V197" s="151" t="s">
        <v>1022</v>
      </c>
      <c r="W197" s="877"/>
      <c r="X197" s="835"/>
      <c r="Y197" s="601"/>
      <c r="Z197" s="603"/>
      <c r="AA197" s="493"/>
      <c r="AB197" s="409" t="s">
        <v>549</v>
      </c>
      <c r="AC197" s="409" t="s">
        <v>616</v>
      </c>
      <c r="AD197" s="115">
        <v>10</v>
      </c>
      <c r="AE197" s="38">
        <v>0.1</v>
      </c>
      <c r="AF197" s="115" t="s">
        <v>946</v>
      </c>
      <c r="AG197" s="115" t="s">
        <v>831</v>
      </c>
      <c r="AH197" s="115">
        <v>180</v>
      </c>
      <c r="AI197" s="115">
        <v>10</v>
      </c>
      <c r="AJ197" s="238"/>
      <c r="AK197" s="468" t="s">
        <v>537</v>
      </c>
      <c r="AL197" s="468" t="s">
        <v>538</v>
      </c>
      <c r="AM197" s="469"/>
      <c r="AN197" s="470"/>
      <c r="AO197" s="471"/>
      <c r="AP197" s="468" t="s">
        <v>539</v>
      </c>
      <c r="AQ197" s="468" t="s">
        <v>540</v>
      </c>
      <c r="AR197" s="468" t="s">
        <v>43</v>
      </c>
      <c r="AS197" s="472" t="s">
        <v>121</v>
      </c>
      <c r="AT197" s="468"/>
      <c r="AU197" s="468"/>
      <c r="AV197" s="468" t="s">
        <v>946</v>
      </c>
      <c r="AW197" s="473"/>
      <c r="AX197" s="468"/>
      <c r="AY197" s="468"/>
      <c r="AZ197" s="474"/>
    </row>
    <row r="198" spans="1:52" s="43" customFormat="1" ht="60.75" customHeight="1" x14ac:dyDescent="0.4">
      <c r="A198" s="178"/>
      <c r="B198" s="778"/>
      <c r="C198" s="778"/>
      <c r="D198" s="526"/>
      <c r="E198" s="526"/>
      <c r="F198" s="526"/>
      <c r="G198" s="526"/>
      <c r="H198" s="102"/>
      <c r="I198" s="102"/>
      <c r="J198" s="130"/>
      <c r="K198" s="486"/>
      <c r="L198" s="493"/>
      <c r="M198" s="493"/>
      <c r="N198" s="486"/>
      <c r="O198" s="597"/>
      <c r="P198" s="493"/>
      <c r="Q198" s="493"/>
      <c r="R198" s="591"/>
      <c r="S198" s="593"/>
      <c r="T198" s="595"/>
      <c r="U198" s="151" t="s">
        <v>1023</v>
      </c>
      <c r="V198" s="151" t="s">
        <v>1025</v>
      </c>
      <c r="W198" s="877"/>
      <c r="X198" s="835"/>
      <c r="Y198" s="601"/>
      <c r="Z198" s="603"/>
      <c r="AA198" s="493"/>
      <c r="AB198" s="409" t="s">
        <v>550</v>
      </c>
      <c r="AC198" s="409" t="s">
        <v>617</v>
      </c>
      <c r="AD198" s="115">
        <v>29</v>
      </c>
      <c r="AE198" s="38">
        <v>0.15</v>
      </c>
      <c r="AF198" s="115" t="s">
        <v>946</v>
      </c>
      <c r="AG198" s="115" t="s">
        <v>831</v>
      </c>
      <c r="AH198" s="115">
        <v>180</v>
      </c>
      <c r="AI198" s="115">
        <v>29</v>
      </c>
      <c r="AJ198" s="238"/>
      <c r="AK198" s="468" t="s">
        <v>537</v>
      </c>
      <c r="AL198" s="468" t="s">
        <v>538</v>
      </c>
      <c r="AM198" s="468"/>
      <c r="AN198" s="476"/>
      <c r="AO198" s="477"/>
      <c r="AP198" s="468"/>
      <c r="AQ198" s="468"/>
      <c r="AR198" s="468" t="s">
        <v>43</v>
      </c>
      <c r="AS198" s="472" t="s">
        <v>121</v>
      </c>
      <c r="AT198" s="468"/>
      <c r="AU198" s="468"/>
      <c r="AV198" s="468" t="s">
        <v>946</v>
      </c>
      <c r="AW198" s="473"/>
      <c r="AX198" s="468"/>
      <c r="AY198" s="468"/>
      <c r="AZ198" s="474"/>
    </row>
    <row r="199" spans="1:52" s="43" customFormat="1" ht="97.5" customHeight="1" x14ac:dyDescent="0.4">
      <c r="A199" s="178"/>
      <c r="B199" s="778"/>
      <c r="C199" s="778"/>
      <c r="D199" s="526"/>
      <c r="E199" s="526"/>
      <c r="F199" s="526"/>
      <c r="G199" s="526"/>
      <c r="H199" s="102"/>
      <c r="I199" s="102"/>
      <c r="J199" s="130"/>
      <c r="K199" s="486"/>
      <c r="L199" s="493"/>
      <c r="M199" s="493"/>
      <c r="N199" s="486"/>
      <c r="O199" s="597"/>
      <c r="P199" s="493"/>
      <c r="Q199" s="493"/>
      <c r="R199" s="591"/>
      <c r="S199" s="593"/>
      <c r="T199" s="595"/>
      <c r="U199" s="151"/>
      <c r="V199" s="151"/>
      <c r="W199" s="877"/>
      <c r="X199" s="835"/>
      <c r="Y199" s="601"/>
      <c r="Z199" s="603"/>
      <c r="AA199" s="493"/>
      <c r="AB199" s="409" t="s">
        <v>551</v>
      </c>
      <c r="AC199" s="409" t="s">
        <v>618</v>
      </c>
      <c r="AD199" s="115">
        <v>29</v>
      </c>
      <c r="AE199" s="38">
        <v>0.15</v>
      </c>
      <c r="AF199" s="115" t="s">
        <v>946</v>
      </c>
      <c r="AG199" s="115" t="s">
        <v>831</v>
      </c>
      <c r="AH199" s="115">
        <v>180</v>
      </c>
      <c r="AI199" s="115">
        <v>29</v>
      </c>
      <c r="AJ199" s="238"/>
      <c r="AK199" s="468" t="s">
        <v>537</v>
      </c>
      <c r="AL199" s="468" t="s">
        <v>538</v>
      </c>
      <c r="AM199" s="468"/>
      <c r="AN199" s="476"/>
      <c r="AO199" s="477"/>
      <c r="AP199" s="468"/>
      <c r="AQ199" s="468"/>
      <c r="AR199" s="468" t="s">
        <v>43</v>
      </c>
      <c r="AS199" s="472" t="s">
        <v>121</v>
      </c>
      <c r="AT199" s="468"/>
      <c r="AU199" s="468"/>
      <c r="AV199" s="468" t="s">
        <v>946</v>
      </c>
      <c r="AW199" s="473"/>
      <c r="AX199" s="468"/>
      <c r="AY199" s="468"/>
      <c r="AZ199" s="474"/>
    </row>
    <row r="200" spans="1:52" s="43" customFormat="1" ht="78" customHeight="1" x14ac:dyDescent="0.4">
      <c r="A200" s="178"/>
      <c r="B200" s="778"/>
      <c r="C200" s="778"/>
      <c r="D200" s="526"/>
      <c r="E200" s="526"/>
      <c r="F200" s="526"/>
      <c r="G200" s="526"/>
      <c r="H200" s="102"/>
      <c r="I200" s="102"/>
      <c r="J200" s="130"/>
      <c r="K200" s="486"/>
      <c r="L200" s="493"/>
      <c r="M200" s="493"/>
      <c r="N200" s="486"/>
      <c r="O200" s="597"/>
      <c r="P200" s="493"/>
      <c r="Q200" s="493"/>
      <c r="R200" s="591"/>
      <c r="S200" s="593"/>
      <c r="T200" s="595"/>
      <c r="U200" s="151"/>
      <c r="V200" s="151"/>
      <c r="W200" s="877"/>
      <c r="X200" s="835"/>
      <c r="Y200" s="601"/>
      <c r="Z200" s="603"/>
      <c r="AA200" s="493"/>
      <c r="AB200" s="409" t="s">
        <v>552</v>
      </c>
      <c r="AC200" s="409" t="s">
        <v>615</v>
      </c>
      <c r="AD200" s="115">
        <v>29</v>
      </c>
      <c r="AE200" s="38">
        <v>0.15</v>
      </c>
      <c r="AF200" s="115" t="s">
        <v>946</v>
      </c>
      <c r="AG200" s="115" t="s">
        <v>831</v>
      </c>
      <c r="AH200" s="115">
        <v>180</v>
      </c>
      <c r="AI200" s="115">
        <v>29</v>
      </c>
      <c r="AJ200" s="238"/>
      <c r="AK200" s="468" t="s">
        <v>537</v>
      </c>
      <c r="AL200" s="468" t="s">
        <v>538</v>
      </c>
      <c r="AM200" s="468"/>
      <c r="AN200" s="476"/>
      <c r="AO200" s="477"/>
      <c r="AP200" s="468"/>
      <c r="AQ200" s="468"/>
      <c r="AR200" s="468" t="s">
        <v>43</v>
      </c>
      <c r="AS200" s="472" t="s">
        <v>121</v>
      </c>
      <c r="AT200" s="468"/>
      <c r="AU200" s="468"/>
      <c r="AV200" s="468" t="s">
        <v>946</v>
      </c>
      <c r="AW200" s="473"/>
      <c r="AX200" s="468"/>
      <c r="AY200" s="468"/>
      <c r="AZ200" s="474"/>
    </row>
    <row r="201" spans="1:52" s="43" customFormat="1" ht="100.5" customHeight="1" x14ac:dyDescent="0.4">
      <c r="A201" s="178"/>
      <c r="B201" s="778"/>
      <c r="C201" s="778"/>
      <c r="D201" s="526"/>
      <c r="E201" s="526"/>
      <c r="F201" s="526"/>
      <c r="G201" s="526"/>
      <c r="H201" s="102"/>
      <c r="I201" s="102"/>
      <c r="J201" s="130"/>
      <c r="K201" s="486"/>
      <c r="L201" s="493"/>
      <c r="M201" s="493"/>
      <c r="N201" s="486"/>
      <c r="O201" s="597"/>
      <c r="P201" s="493"/>
      <c r="Q201" s="493"/>
      <c r="R201" s="591"/>
      <c r="S201" s="593"/>
      <c r="T201" s="595"/>
      <c r="U201" s="151"/>
      <c r="V201" s="151"/>
      <c r="W201" s="877"/>
      <c r="X201" s="835"/>
      <c r="Y201" s="601"/>
      <c r="Z201" s="603"/>
      <c r="AA201" s="493"/>
      <c r="AB201" s="478"/>
      <c r="AC201" s="409"/>
      <c r="AD201" s="115"/>
      <c r="AE201" s="38"/>
      <c r="AF201" s="115"/>
      <c r="AG201" s="115"/>
      <c r="AH201" s="115"/>
      <c r="AI201" s="115"/>
      <c r="AJ201" s="238"/>
      <c r="AK201" s="468"/>
      <c r="AL201" s="468"/>
      <c r="AM201" s="468"/>
      <c r="AN201" s="476"/>
      <c r="AO201" s="477"/>
      <c r="AP201" s="468"/>
      <c r="AQ201" s="468"/>
      <c r="AR201" s="468"/>
      <c r="AS201" s="472"/>
      <c r="AT201" s="468"/>
      <c r="AU201" s="468"/>
      <c r="AV201" s="468"/>
      <c r="AW201" s="473"/>
      <c r="AX201" s="468"/>
      <c r="AY201" s="468"/>
      <c r="AZ201" s="474"/>
    </row>
    <row r="202" spans="1:52" s="43" customFormat="1" ht="76.5" customHeight="1" x14ac:dyDescent="0.4">
      <c r="A202" s="178"/>
      <c r="B202" s="778"/>
      <c r="C202" s="778"/>
      <c r="D202" s="526"/>
      <c r="E202" s="526"/>
      <c r="F202" s="526"/>
      <c r="G202" s="526"/>
      <c r="H202" s="102"/>
      <c r="I202" s="102"/>
      <c r="J202" s="130"/>
      <c r="K202" s="486"/>
      <c r="L202" s="493"/>
      <c r="M202" s="493"/>
      <c r="N202" s="486"/>
      <c r="O202" s="597"/>
      <c r="P202" s="493"/>
      <c r="Q202" s="493"/>
      <c r="R202" s="591"/>
      <c r="S202" s="593"/>
      <c r="T202" s="595"/>
      <c r="U202" s="151"/>
      <c r="V202" s="151"/>
      <c r="W202" s="877"/>
      <c r="X202" s="835"/>
      <c r="Y202" s="601"/>
      <c r="Z202" s="603"/>
      <c r="AA202" s="493"/>
      <c r="AB202" s="240"/>
      <c r="AC202" s="409"/>
      <c r="AD202" s="115"/>
      <c r="AE202" s="38"/>
      <c r="AF202" s="115"/>
      <c r="AG202" s="115"/>
      <c r="AH202" s="115"/>
      <c r="AI202" s="115"/>
      <c r="AJ202" s="238"/>
      <c r="AK202" s="468"/>
      <c r="AL202" s="468"/>
      <c r="AM202" s="468"/>
      <c r="AN202" s="476"/>
      <c r="AO202" s="477"/>
      <c r="AP202" s="468"/>
      <c r="AQ202" s="468"/>
      <c r="AR202" s="468"/>
      <c r="AS202" s="472"/>
      <c r="AT202" s="468"/>
      <c r="AU202" s="468"/>
      <c r="AV202" s="468"/>
      <c r="AW202" s="468"/>
      <c r="AX202" s="468"/>
      <c r="AY202" s="468"/>
      <c r="AZ202" s="479"/>
    </row>
    <row r="203" spans="1:52" s="43" customFormat="1" ht="67.5" customHeight="1" x14ac:dyDescent="0.4">
      <c r="A203" s="178"/>
      <c r="B203" s="778"/>
      <c r="C203" s="778"/>
      <c r="D203" s="526"/>
      <c r="E203" s="526"/>
      <c r="F203" s="526"/>
      <c r="G203" s="526"/>
      <c r="H203" s="102"/>
      <c r="I203" s="102"/>
      <c r="J203" s="130"/>
      <c r="K203" s="486"/>
      <c r="L203" s="493"/>
      <c r="M203" s="493"/>
      <c r="N203" s="486"/>
      <c r="O203" s="598"/>
      <c r="P203" s="599"/>
      <c r="Q203" s="599"/>
      <c r="R203" s="591"/>
      <c r="S203" s="593"/>
      <c r="T203" s="595"/>
      <c r="U203" s="152"/>
      <c r="V203" s="152"/>
      <c r="W203" s="878"/>
      <c r="X203" s="835"/>
      <c r="Y203" s="601"/>
      <c r="Z203" s="603"/>
      <c r="AA203" s="493"/>
      <c r="AB203" s="240"/>
      <c r="AC203" s="410"/>
      <c r="AD203" s="38"/>
      <c r="AE203" s="38"/>
      <c r="AF203" s="115"/>
      <c r="AG203" s="115"/>
      <c r="AH203" s="115"/>
      <c r="AI203" s="115"/>
      <c r="AJ203" s="238"/>
      <c r="AK203" s="468"/>
      <c r="AL203" s="468"/>
      <c r="AM203" s="468"/>
      <c r="AN203" s="476"/>
      <c r="AO203" s="477"/>
      <c r="AP203" s="468"/>
      <c r="AQ203" s="468"/>
      <c r="AR203" s="468"/>
      <c r="AS203" s="472"/>
      <c r="AT203" s="468"/>
      <c r="AU203" s="468"/>
      <c r="AV203" s="468"/>
      <c r="AW203" s="468"/>
      <c r="AX203" s="468"/>
      <c r="AY203" s="468"/>
      <c r="AZ203" s="468"/>
    </row>
    <row r="204" spans="1:52" s="43" customFormat="1" ht="218.4" customHeight="1" x14ac:dyDescent="0.4">
      <c r="A204" s="178"/>
      <c r="B204" s="778"/>
      <c r="C204" s="778"/>
      <c r="D204" s="526"/>
      <c r="E204" s="526"/>
      <c r="F204" s="526"/>
      <c r="G204" s="526"/>
      <c r="H204" s="102"/>
      <c r="I204" s="102"/>
      <c r="J204" s="129" t="s">
        <v>553</v>
      </c>
      <c r="K204" s="202" t="s">
        <v>556</v>
      </c>
      <c r="L204" s="111" t="s">
        <v>554</v>
      </c>
      <c r="M204" s="111" t="s">
        <v>555</v>
      </c>
      <c r="N204" s="202" t="s">
        <v>556</v>
      </c>
      <c r="O204" s="111"/>
      <c r="P204" s="111" t="s">
        <v>33</v>
      </c>
      <c r="Q204" s="111" t="s">
        <v>557</v>
      </c>
      <c r="R204" s="251">
        <v>1</v>
      </c>
      <c r="S204" s="111" t="s">
        <v>556</v>
      </c>
      <c r="T204" s="337"/>
      <c r="U204" s="111" t="s">
        <v>1019</v>
      </c>
      <c r="V204" s="111" t="s">
        <v>1021</v>
      </c>
      <c r="W204" s="867" t="s">
        <v>1016</v>
      </c>
      <c r="X204" s="846" t="s">
        <v>559</v>
      </c>
      <c r="Y204" s="567" t="s">
        <v>558</v>
      </c>
      <c r="Z204" s="569">
        <v>2020130010129</v>
      </c>
      <c r="AA204" s="501" t="s">
        <v>559</v>
      </c>
      <c r="AB204" s="202" t="s">
        <v>1006</v>
      </c>
      <c r="AC204" s="111" t="s">
        <v>560</v>
      </c>
      <c r="AD204" s="112">
        <v>1</v>
      </c>
      <c r="AE204" s="112">
        <v>0.3</v>
      </c>
      <c r="AF204" s="111" t="s">
        <v>1010</v>
      </c>
      <c r="AG204" s="111" t="s">
        <v>831</v>
      </c>
      <c r="AH204" s="111">
        <v>365</v>
      </c>
      <c r="AI204" s="111">
        <v>5</v>
      </c>
      <c r="AJ204" s="111"/>
      <c r="AK204" s="82" t="s">
        <v>1012</v>
      </c>
      <c r="AL204" s="82" t="s">
        <v>1011</v>
      </c>
      <c r="AM204" s="111" t="s">
        <v>242</v>
      </c>
      <c r="AN204" s="247">
        <v>508519896</v>
      </c>
      <c r="AO204" s="45" t="s">
        <v>151</v>
      </c>
      <c r="AP204" s="82" t="s">
        <v>558</v>
      </c>
      <c r="AQ204" s="82" t="s">
        <v>561</v>
      </c>
      <c r="AR204" s="82" t="s">
        <v>43</v>
      </c>
      <c r="AS204" s="45" t="s">
        <v>121</v>
      </c>
      <c r="AT204" s="82"/>
      <c r="AU204" s="82" t="s">
        <v>242</v>
      </c>
      <c r="AV204" s="111" t="s">
        <v>1010</v>
      </c>
      <c r="AW204" s="480"/>
      <c r="AX204" s="818" t="s">
        <v>1118</v>
      </c>
      <c r="AY204" s="818" t="s">
        <v>1119</v>
      </c>
      <c r="AZ204" s="818" t="s">
        <v>1120</v>
      </c>
    </row>
    <row r="205" spans="1:52" s="43" customFormat="1" ht="231" customHeight="1" x14ac:dyDescent="0.4">
      <c r="A205" s="178"/>
      <c r="B205" s="778"/>
      <c r="C205" s="778"/>
      <c r="D205" s="526"/>
      <c r="E205" s="526"/>
      <c r="F205" s="526"/>
      <c r="G205" s="526"/>
      <c r="H205" s="102"/>
      <c r="I205" s="102"/>
      <c r="J205" s="130"/>
      <c r="K205" s="202" t="s">
        <v>564</v>
      </c>
      <c r="L205" s="111" t="s">
        <v>562</v>
      </c>
      <c r="M205" s="111" t="s">
        <v>563</v>
      </c>
      <c r="N205" s="202" t="s">
        <v>564</v>
      </c>
      <c r="O205" s="111"/>
      <c r="P205" s="111" t="s">
        <v>33</v>
      </c>
      <c r="Q205" s="111" t="s">
        <v>308</v>
      </c>
      <c r="R205" s="251">
        <v>1</v>
      </c>
      <c r="S205" s="329">
        <v>150</v>
      </c>
      <c r="T205" s="332"/>
      <c r="U205" s="111" t="s">
        <v>1019</v>
      </c>
      <c r="V205" s="111" t="s">
        <v>1022</v>
      </c>
      <c r="W205" s="868"/>
      <c r="X205" s="847"/>
      <c r="Y205" s="568"/>
      <c r="Z205" s="570"/>
      <c r="AA205" s="502"/>
      <c r="AB205" s="202" t="s">
        <v>565</v>
      </c>
      <c r="AC205" s="111" t="s">
        <v>566</v>
      </c>
      <c r="AD205" s="111">
        <v>150</v>
      </c>
      <c r="AE205" s="112">
        <v>0.3</v>
      </c>
      <c r="AF205" s="111" t="s">
        <v>1010</v>
      </c>
      <c r="AG205" s="111" t="s">
        <v>831</v>
      </c>
      <c r="AH205" s="111">
        <v>365</v>
      </c>
      <c r="AI205" s="111">
        <v>150</v>
      </c>
      <c r="AJ205" s="111"/>
      <c r="AK205" s="82" t="s">
        <v>1012</v>
      </c>
      <c r="AL205" s="82" t="s">
        <v>1011</v>
      </c>
      <c r="AM205" s="82"/>
      <c r="AN205" s="205"/>
      <c r="AO205" s="206"/>
      <c r="AP205" s="82"/>
      <c r="AQ205" s="82"/>
      <c r="AR205" s="82" t="s">
        <v>43</v>
      </c>
      <c r="AS205" s="45" t="s">
        <v>121</v>
      </c>
      <c r="AT205" s="82"/>
      <c r="AU205" s="82"/>
      <c r="AV205" s="111" t="s">
        <v>1010</v>
      </c>
      <c r="AW205" s="481"/>
      <c r="AX205" s="481"/>
      <c r="AY205" s="481"/>
      <c r="AZ205" s="480"/>
    </row>
    <row r="206" spans="1:52" s="43" customFormat="1" ht="227.25" customHeight="1" x14ac:dyDescent="0.4">
      <c r="A206" s="178"/>
      <c r="B206" s="778"/>
      <c r="C206" s="778"/>
      <c r="D206" s="526"/>
      <c r="E206" s="526"/>
      <c r="F206" s="526"/>
      <c r="G206" s="526"/>
      <c r="H206" s="102"/>
      <c r="I206" s="102"/>
      <c r="J206" s="130"/>
      <c r="K206" s="202" t="s">
        <v>569</v>
      </c>
      <c r="L206" s="111" t="s">
        <v>567</v>
      </c>
      <c r="M206" s="111" t="s">
        <v>568</v>
      </c>
      <c r="N206" s="202" t="s">
        <v>569</v>
      </c>
      <c r="O206" s="111"/>
      <c r="P206" s="111" t="s">
        <v>33</v>
      </c>
      <c r="Q206" s="111" t="s">
        <v>570</v>
      </c>
      <c r="R206" s="251">
        <v>1</v>
      </c>
      <c r="S206" s="329">
        <v>9</v>
      </c>
      <c r="T206" s="251"/>
      <c r="U206" s="111" t="s">
        <v>1023</v>
      </c>
      <c r="V206" s="111" t="s">
        <v>1025</v>
      </c>
      <c r="W206" s="868"/>
      <c r="X206" s="847"/>
      <c r="Y206" s="568"/>
      <c r="Z206" s="570"/>
      <c r="AA206" s="502"/>
      <c r="AB206" s="202" t="s">
        <v>1007</v>
      </c>
      <c r="AC206" s="111" t="s">
        <v>1009</v>
      </c>
      <c r="AD206" s="111">
        <v>150</v>
      </c>
      <c r="AE206" s="112">
        <v>0.3</v>
      </c>
      <c r="AF206" s="111" t="s">
        <v>998</v>
      </c>
      <c r="AG206" s="111" t="s">
        <v>831</v>
      </c>
      <c r="AH206" s="111">
        <v>365</v>
      </c>
      <c r="AI206" s="111">
        <v>9</v>
      </c>
      <c r="AJ206" s="111"/>
      <c r="AK206" s="82" t="s">
        <v>1012</v>
      </c>
      <c r="AL206" s="82" t="s">
        <v>1011</v>
      </c>
      <c r="AM206" s="82"/>
      <c r="AN206" s="205"/>
      <c r="AO206" s="206"/>
      <c r="AP206" s="82"/>
      <c r="AQ206" s="82"/>
      <c r="AR206" s="82" t="s">
        <v>43</v>
      </c>
      <c r="AS206" s="45" t="s">
        <v>274</v>
      </c>
      <c r="AT206" s="82"/>
      <c r="AU206" s="82"/>
      <c r="AV206" s="111" t="s">
        <v>998</v>
      </c>
      <c r="AW206" s="481"/>
      <c r="AX206" s="481"/>
      <c r="AY206" s="481"/>
      <c r="AZ206" s="481"/>
    </row>
    <row r="207" spans="1:52" s="43" customFormat="1" ht="178.5" customHeight="1" x14ac:dyDescent="0.4">
      <c r="A207" s="178"/>
      <c r="B207" s="778"/>
      <c r="C207" s="778"/>
      <c r="D207" s="526"/>
      <c r="E207" s="526"/>
      <c r="F207" s="526"/>
      <c r="G207" s="526"/>
      <c r="H207" s="102"/>
      <c r="I207" s="102"/>
      <c r="J207" s="130"/>
      <c r="K207" s="202" t="s">
        <v>574</v>
      </c>
      <c r="L207" s="111" t="s">
        <v>572</v>
      </c>
      <c r="M207" s="112" t="s">
        <v>573</v>
      </c>
      <c r="N207" s="202" t="s">
        <v>574</v>
      </c>
      <c r="O207" s="111"/>
      <c r="P207" s="111" t="s">
        <v>33</v>
      </c>
      <c r="Q207" s="111" t="s">
        <v>557</v>
      </c>
      <c r="R207" s="203" t="e">
        <f>+#REF!/#REF!</f>
        <v>#REF!</v>
      </c>
      <c r="S207" s="482">
        <v>0.25</v>
      </c>
      <c r="T207" s="251"/>
      <c r="U207" s="111"/>
      <c r="V207" s="111"/>
      <c r="W207" s="868"/>
      <c r="X207" s="847"/>
      <c r="Y207" s="568"/>
      <c r="Z207" s="570"/>
      <c r="AA207" s="502"/>
      <c r="AB207" s="202" t="s">
        <v>1008</v>
      </c>
      <c r="AC207" s="111" t="s">
        <v>575</v>
      </c>
      <c r="AD207" s="111">
        <v>9</v>
      </c>
      <c r="AE207" s="112">
        <v>0.1</v>
      </c>
      <c r="AF207" s="111" t="s">
        <v>1010</v>
      </c>
      <c r="AG207" s="111" t="s">
        <v>831</v>
      </c>
      <c r="AH207" s="111">
        <v>365</v>
      </c>
      <c r="AI207" s="111">
        <v>100</v>
      </c>
      <c r="AJ207" s="111"/>
      <c r="AK207" s="82" t="s">
        <v>1012</v>
      </c>
      <c r="AL207" s="82" t="s">
        <v>1011</v>
      </c>
      <c r="AM207" s="82"/>
      <c r="AN207" s="205"/>
      <c r="AO207" s="206"/>
      <c r="AP207" s="82"/>
      <c r="AQ207" s="82"/>
      <c r="AR207" s="82" t="s">
        <v>43</v>
      </c>
      <c r="AS207" s="45" t="s">
        <v>121</v>
      </c>
      <c r="AT207" s="82"/>
      <c r="AU207" s="82"/>
      <c r="AV207" s="111" t="s">
        <v>1010</v>
      </c>
      <c r="AW207" s="481"/>
      <c r="AX207" s="481"/>
      <c r="AY207" s="481"/>
      <c r="AZ207" s="480"/>
    </row>
    <row r="208" spans="1:52" s="43" customFormat="1" ht="163.5" customHeight="1" x14ac:dyDescent="0.4">
      <c r="A208" s="178"/>
      <c r="B208" s="778"/>
      <c r="C208" s="778"/>
      <c r="D208" s="526"/>
      <c r="E208" s="526"/>
      <c r="F208" s="526"/>
      <c r="G208" s="526"/>
      <c r="H208" s="102"/>
      <c r="I208" s="102"/>
      <c r="J208" s="131"/>
      <c r="K208" s="202" t="s">
        <v>578</v>
      </c>
      <c r="L208" s="79" t="s">
        <v>576</v>
      </c>
      <c r="M208" s="79" t="s">
        <v>577</v>
      </c>
      <c r="N208" s="202" t="s">
        <v>578</v>
      </c>
      <c r="O208" s="111"/>
      <c r="P208" s="111" t="s">
        <v>33</v>
      </c>
      <c r="Q208" s="79" t="s">
        <v>579</v>
      </c>
      <c r="R208" s="203">
        <v>1</v>
      </c>
      <c r="S208" s="329">
        <v>5</v>
      </c>
      <c r="T208" s="203"/>
      <c r="U208" s="79"/>
      <c r="V208" s="79"/>
      <c r="W208" s="875"/>
      <c r="X208" s="847"/>
      <c r="Y208" s="568"/>
      <c r="Z208" s="570"/>
      <c r="AA208" s="502"/>
      <c r="AB208" s="111"/>
      <c r="AC208" s="111"/>
      <c r="AD208" s="111"/>
      <c r="AE208" s="111"/>
      <c r="AF208" s="111"/>
      <c r="AG208" s="111"/>
      <c r="AH208" s="111"/>
      <c r="AI208" s="111"/>
      <c r="AJ208" s="111"/>
      <c r="AK208" s="82"/>
      <c r="AL208" s="82"/>
      <c r="AM208" s="82"/>
      <c r="AN208" s="205"/>
      <c r="AO208" s="206"/>
      <c r="AP208" s="82"/>
      <c r="AQ208" s="82"/>
      <c r="AR208" s="82"/>
      <c r="AS208" s="45"/>
      <c r="AT208" s="82"/>
      <c r="AU208" s="82"/>
      <c r="AV208" s="111"/>
      <c r="AW208" s="82"/>
      <c r="AX208" s="82"/>
      <c r="AY208" s="82"/>
      <c r="AZ208" s="82"/>
    </row>
    <row r="209" spans="6:16" x14ac:dyDescent="0.5">
      <c r="F209" s="44"/>
      <c r="K209" s="43"/>
      <c r="P209" s="2"/>
    </row>
    <row r="210" spans="6:16" x14ac:dyDescent="0.5">
      <c r="F210" s="44"/>
      <c r="K210" s="43"/>
      <c r="P210" s="2"/>
    </row>
    <row r="211" spans="6:16" x14ac:dyDescent="0.5">
      <c r="F211" s="44"/>
      <c r="K211" s="43"/>
      <c r="P211" s="2"/>
    </row>
    <row r="212" spans="6:16" x14ac:dyDescent="0.5">
      <c r="F212" s="44"/>
      <c r="K212" s="43"/>
      <c r="P212" s="2"/>
    </row>
    <row r="213" spans="6:16" x14ac:dyDescent="0.5">
      <c r="F213" s="44"/>
      <c r="K213" s="43"/>
      <c r="P213" s="2"/>
    </row>
    <row r="214" spans="6:16" x14ac:dyDescent="0.5">
      <c r="F214" s="44"/>
      <c r="K214" s="43"/>
      <c r="P214" s="2"/>
    </row>
    <row r="215" spans="6:16" x14ac:dyDescent="0.5">
      <c r="F215" s="44"/>
      <c r="K215" s="43"/>
      <c r="P215" s="2"/>
    </row>
    <row r="216" spans="6:16" x14ac:dyDescent="0.5">
      <c r="F216" s="44"/>
      <c r="K216" s="43"/>
      <c r="P216" s="2"/>
    </row>
    <row r="217" spans="6:16" x14ac:dyDescent="0.5">
      <c r="F217" s="44"/>
      <c r="K217" s="43"/>
      <c r="P217" s="2"/>
    </row>
    <row r="218" spans="6:16" x14ac:dyDescent="0.5">
      <c r="F218" s="44"/>
      <c r="K218" s="43"/>
      <c r="P218" s="2"/>
    </row>
    <row r="219" spans="6:16" x14ac:dyDescent="0.5">
      <c r="F219" s="44"/>
      <c r="K219" s="43"/>
      <c r="P219" s="2"/>
    </row>
    <row r="220" spans="6:16" x14ac:dyDescent="0.5">
      <c r="F220" s="44"/>
      <c r="K220" s="43"/>
      <c r="P220" s="2"/>
    </row>
    <row r="221" spans="6:16" x14ac:dyDescent="0.5">
      <c r="F221" s="44"/>
      <c r="K221" s="43"/>
      <c r="P221" s="2"/>
    </row>
    <row r="222" spans="6:16" x14ac:dyDescent="0.5">
      <c r="F222" s="44"/>
      <c r="K222" s="43"/>
      <c r="P222" s="2"/>
    </row>
    <row r="223" spans="6:16" x14ac:dyDescent="0.5">
      <c r="F223" s="44"/>
      <c r="K223" s="43"/>
      <c r="P223" s="2"/>
    </row>
    <row r="224" spans="6:16" x14ac:dyDescent="0.5">
      <c r="F224" s="44"/>
      <c r="K224" s="43"/>
      <c r="P224" s="2"/>
    </row>
    <row r="225" spans="6:16" x14ac:dyDescent="0.5">
      <c r="F225" s="44"/>
      <c r="K225" s="43"/>
      <c r="P225" s="2"/>
    </row>
    <row r="226" spans="6:16" x14ac:dyDescent="0.5">
      <c r="F226" s="44"/>
      <c r="K226" s="43"/>
      <c r="P226" s="2"/>
    </row>
    <row r="227" spans="6:16" x14ac:dyDescent="0.5">
      <c r="F227" s="44"/>
      <c r="K227" s="43"/>
      <c r="P227" s="2"/>
    </row>
    <row r="228" spans="6:16" x14ac:dyDescent="0.5">
      <c r="F228" s="44"/>
      <c r="K228" s="43"/>
      <c r="P228" s="2"/>
    </row>
    <row r="229" spans="6:16" x14ac:dyDescent="0.5">
      <c r="F229" s="44"/>
      <c r="K229" s="43"/>
      <c r="P229" s="2"/>
    </row>
    <row r="230" spans="6:16" x14ac:dyDescent="0.5">
      <c r="F230" s="44"/>
      <c r="K230" s="43"/>
      <c r="P230" s="2"/>
    </row>
    <row r="231" spans="6:16" x14ac:dyDescent="0.5">
      <c r="F231" s="44"/>
      <c r="K231" s="43"/>
      <c r="P231" s="2"/>
    </row>
    <row r="232" spans="6:16" x14ac:dyDescent="0.5">
      <c r="F232" s="44"/>
      <c r="K232" s="43"/>
      <c r="P232" s="2"/>
    </row>
    <row r="233" spans="6:16" x14ac:dyDescent="0.5">
      <c r="F233" s="44"/>
      <c r="K233" s="43"/>
      <c r="P233" s="2"/>
    </row>
    <row r="234" spans="6:16" x14ac:dyDescent="0.5">
      <c r="F234" s="44"/>
      <c r="K234" s="43"/>
      <c r="P234" s="2"/>
    </row>
    <row r="235" spans="6:16" x14ac:dyDescent="0.5">
      <c r="F235" s="44"/>
      <c r="K235" s="43"/>
      <c r="P235" s="2"/>
    </row>
    <row r="236" spans="6:16" x14ac:dyDescent="0.5">
      <c r="F236" s="44"/>
      <c r="K236" s="43"/>
      <c r="P236" s="2"/>
    </row>
    <row r="237" spans="6:16" x14ac:dyDescent="0.5">
      <c r="F237" s="44"/>
      <c r="K237" s="43"/>
      <c r="P237" s="2"/>
    </row>
    <row r="238" spans="6:16" x14ac:dyDescent="0.5">
      <c r="F238" s="44"/>
      <c r="K238" s="43"/>
      <c r="P238" s="2"/>
    </row>
    <row r="239" spans="6:16" x14ac:dyDescent="0.5">
      <c r="F239" s="44"/>
      <c r="K239" s="43"/>
      <c r="P239" s="2"/>
    </row>
    <row r="240" spans="6:16" x14ac:dyDescent="0.5">
      <c r="F240" s="44"/>
      <c r="K240" s="43"/>
      <c r="P240" s="2"/>
    </row>
    <row r="241" spans="6:16" x14ac:dyDescent="0.5">
      <c r="F241" s="44"/>
      <c r="K241" s="43"/>
      <c r="P241" s="2"/>
    </row>
    <row r="242" spans="6:16" x14ac:dyDescent="0.5">
      <c r="F242" s="44"/>
      <c r="K242" s="43"/>
      <c r="P242" s="2"/>
    </row>
    <row r="243" spans="6:16" x14ac:dyDescent="0.5">
      <c r="F243" s="44"/>
      <c r="K243" s="43"/>
      <c r="P243" s="2"/>
    </row>
    <row r="244" spans="6:16" x14ac:dyDescent="0.5">
      <c r="F244" s="44"/>
      <c r="P244" s="2"/>
    </row>
    <row r="245" spans="6:16" x14ac:dyDescent="0.5">
      <c r="F245" s="44"/>
      <c r="P245" s="2"/>
    </row>
    <row r="246" spans="6:16" x14ac:dyDescent="0.5">
      <c r="F246" s="44"/>
      <c r="P246" s="2"/>
    </row>
    <row r="247" spans="6:16" x14ac:dyDescent="0.5">
      <c r="F247" s="44"/>
      <c r="P247" s="2"/>
    </row>
    <row r="248" spans="6:16" x14ac:dyDescent="0.5">
      <c r="F248" s="44"/>
      <c r="P248" s="2"/>
    </row>
    <row r="249" spans="6:16" x14ac:dyDescent="0.5">
      <c r="F249" s="44"/>
      <c r="P249" s="2"/>
    </row>
    <row r="250" spans="6:16" x14ac:dyDescent="0.5">
      <c r="F250" s="44"/>
      <c r="P250" s="2"/>
    </row>
    <row r="251" spans="6:16" x14ac:dyDescent="0.5">
      <c r="F251" s="44"/>
      <c r="P251" s="2"/>
    </row>
    <row r="252" spans="6:16" x14ac:dyDescent="0.5">
      <c r="F252" s="44"/>
      <c r="P252" s="2"/>
    </row>
    <row r="253" spans="6:16" x14ac:dyDescent="0.5">
      <c r="F253" s="44"/>
      <c r="P253" s="2"/>
    </row>
    <row r="254" spans="6:16" x14ac:dyDescent="0.5">
      <c r="F254" s="44"/>
      <c r="P254" s="2"/>
    </row>
    <row r="255" spans="6:16" x14ac:dyDescent="0.5">
      <c r="F255" s="44"/>
      <c r="P255" s="2"/>
    </row>
    <row r="256" spans="6:16" x14ac:dyDescent="0.5">
      <c r="F256" s="44"/>
      <c r="P256" s="2"/>
    </row>
    <row r="257" spans="6:16" x14ac:dyDescent="0.5">
      <c r="F257" s="44"/>
      <c r="P257" s="2"/>
    </row>
    <row r="258" spans="6:16" x14ac:dyDescent="0.5">
      <c r="F258" s="44"/>
      <c r="P258" s="2"/>
    </row>
    <row r="259" spans="6:16" x14ac:dyDescent="0.5">
      <c r="F259" s="44"/>
      <c r="P259" s="2"/>
    </row>
    <row r="260" spans="6:16" x14ac:dyDescent="0.5">
      <c r="F260" s="44"/>
      <c r="P260" s="2"/>
    </row>
    <row r="261" spans="6:16" x14ac:dyDescent="0.5">
      <c r="F261" s="44"/>
      <c r="P261" s="2"/>
    </row>
    <row r="262" spans="6:16" x14ac:dyDescent="0.5">
      <c r="F262" s="44"/>
      <c r="P262" s="2"/>
    </row>
    <row r="263" spans="6:16" x14ac:dyDescent="0.5">
      <c r="F263" s="44"/>
      <c r="P263" s="2"/>
    </row>
    <row r="264" spans="6:16" x14ac:dyDescent="0.5">
      <c r="F264" s="44"/>
      <c r="P264" s="2"/>
    </row>
    <row r="265" spans="6:16" x14ac:dyDescent="0.5">
      <c r="F265" s="44"/>
      <c r="P265" s="2"/>
    </row>
    <row r="266" spans="6:16" x14ac:dyDescent="0.5">
      <c r="F266" s="44"/>
      <c r="P266" s="2"/>
    </row>
    <row r="267" spans="6:16" x14ac:dyDescent="0.5">
      <c r="F267" s="44"/>
      <c r="P267" s="2"/>
    </row>
    <row r="268" spans="6:16" x14ac:dyDescent="0.5">
      <c r="F268" s="44"/>
      <c r="P268" s="2"/>
    </row>
    <row r="269" spans="6:16" x14ac:dyDescent="0.5">
      <c r="F269" s="44"/>
      <c r="P269" s="2"/>
    </row>
    <row r="270" spans="6:16" x14ac:dyDescent="0.5">
      <c r="F270" s="44"/>
      <c r="P270" s="2"/>
    </row>
    <row r="271" spans="6:16" x14ac:dyDescent="0.5">
      <c r="F271" s="44"/>
      <c r="P271" s="2"/>
    </row>
    <row r="272" spans="6:16" x14ac:dyDescent="0.5">
      <c r="F272" s="44"/>
      <c r="P272" s="2"/>
    </row>
    <row r="273" spans="6:16" x14ac:dyDescent="0.5">
      <c r="F273" s="44"/>
      <c r="P273" s="2"/>
    </row>
    <row r="274" spans="6:16" x14ac:dyDescent="0.5">
      <c r="F274" s="44"/>
      <c r="P274" s="2"/>
    </row>
    <row r="275" spans="6:16" x14ac:dyDescent="0.5">
      <c r="F275" s="44"/>
      <c r="P275" s="2"/>
    </row>
    <row r="276" spans="6:16" x14ac:dyDescent="0.5">
      <c r="F276" s="44"/>
      <c r="P276" s="2"/>
    </row>
    <row r="277" spans="6:16" x14ac:dyDescent="0.5">
      <c r="F277" s="44"/>
      <c r="P277" s="2"/>
    </row>
    <row r="278" spans="6:16" x14ac:dyDescent="0.5">
      <c r="F278" s="44"/>
      <c r="P278" s="2"/>
    </row>
    <row r="279" spans="6:16" x14ac:dyDescent="0.5">
      <c r="F279" s="44"/>
      <c r="P279" s="2"/>
    </row>
    <row r="280" spans="6:16" x14ac:dyDescent="0.5">
      <c r="F280" s="44"/>
      <c r="P280" s="2"/>
    </row>
    <row r="281" spans="6:16" x14ac:dyDescent="0.5">
      <c r="F281" s="44"/>
      <c r="P281" s="2"/>
    </row>
    <row r="282" spans="6:16" x14ac:dyDescent="0.5">
      <c r="F282" s="44"/>
      <c r="P282" s="2"/>
    </row>
    <row r="283" spans="6:16" x14ac:dyDescent="0.5">
      <c r="F283" s="44"/>
      <c r="P283" s="2"/>
    </row>
    <row r="284" spans="6:16" x14ac:dyDescent="0.5">
      <c r="F284" s="44"/>
      <c r="P284" s="2"/>
    </row>
    <row r="285" spans="6:16" x14ac:dyDescent="0.5">
      <c r="F285" s="44"/>
      <c r="P285" s="2"/>
    </row>
    <row r="286" spans="6:16" x14ac:dyDescent="0.5">
      <c r="F286" s="44"/>
      <c r="P286" s="2"/>
    </row>
    <row r="287" spans="6:16" x14ac:dyDescent="0.5">
      <c r="F287" s="44"/>
      <c r="P287" s="2"/>
    </row>
    <row r="288" spans="6:16" x14ac:dyDescent="0.5">
      <c r="F288" s="44"/>
      <c r="P288" s="2"/>
    </row>
    <row r="289" spans="6:16" x14ac:dyDescent="0.5">
      <c r="F289" s="44"/>
      <c r="P289" s="2"/>
    </row>
    <row r="290" spans="6:16" x14ac:dyDescent="0.5">
      <c r="F290" s="44"/>
      <c r="P290" s="2"/>
    </row>
    <row r="291" spans="6:16" x14ac:dyDescent="0.5">
      <c r="F291" s="44"/>
      <c r="P291" s="2"/>
    </row>
    <row r="292" spans="6:16" x14ac:dyDescent="0.5">
      <c r="F292" s="44"/>
      <c r="P292" s="2"/>
    </row>
    <row r="293" spans="6:16" x14ac:dyDescent="0.5">
      <c r="F293" s="44"/>
      <c r="P293" s="2"/>
    </row>
    <row r="294" spans="6:16" x14ac:dyDescent="0.5">
      <c r="F294" s="44"/>
      <c r="P294" s="2"/>
    </row>
    <row r="295" spans="6:16" x14ac:dyDescent="0.5">
      <c r="F295" s="44"/>
      <c r="P295" s="2"/>
    </row>
    <row r="296" spans="6:16" x14ac:dyDescent="0.5">
      <c r="F296" s="44"/>
      <c r="P296" s="2"/>
    </row>
    <row r="297" spans="6:16" x14ac:dyDescent="0.5">
      <c r="F297" s="44"/>
      <c r="P297" s="2"/>
    </row>
    <row r="298" spans="6:16" x14ac:dyDescent="0.5">
      <c r="F298" s="44"/>
      <c r="P298" s="2"/>
    </row>
    <row r="299" spans="6:16" x14ac:dyDescent="0.5">
      <c r="F299" s="44"/>
      <c r="P299" s="2"/>
    </row>
    <row r="300" spans="6:16" x14ac:dyDescent="0.5">
      <c r="F300" s="44"/>
      <c r="P300" s="2"/>
    </row>
    <row r="301" spans="6:16" x14ac:dyDescent="0.5">
      <c r="F301" s="44"/>
      <c r="P301" s="2"/>
    </row>
    <row r="302" spans="6:16" x14ac:dyDescent="0.5">
      <c r="F302" s="44"/>
      <c r="P302" s="2"/>
    </row>
    <row r="303" spans="6:16" x14ac:dyDescent="0.5">
      <c r="F303" s="44"/>
      <c r="P303" s="2"/>
    </row>
    <row r="304" spans="6:16" x14ac:dyDescent="0.5">
      <c r="F304" s="44"/>
      <c r="P304" s="2"/>
    </row>
    <row r="305" spans="6:16" x14ac:dyDescent="0.5">
      <c r="F305" s="44"/>
      <c r="P305" s="2"/>
    </row>
    <row r="306" spans="6:16" x14ac:dyDescent="0.5">
      <c r="F306" s="44"/>
      <c r="P306" s="2"/>
    </row>
    <row r="307" spans="6:16" x14ac:dyDescent="0.5">
      <c r="F307" s="44"/>
      <c r="P307" s="2"/>
    </row>
    <row r="308" spans="6:16" x14ac:dyDescent="0.5">
      <c r="F308" s="44"/>
      <c r="P308" s="2"/>
    </row>
    <row r="309" spans="6:16" x14ac:dyDescent="0.5">
      <c r="F309" s="44"/>
    </row>
    <row r="310" spans="6:16" x14ac:dyDescent="0.5">
      <c r="F310" s="44"/>
    </row>
    <row r="311" spans="6:16" x14ac:dyDescent="0.5">
      <c r="F311" s="44"/>
    </row>
    <row r="312" spans="6:16" x14ac:dyDescent="0.5">
      <c r="F312" s="44"/>
    </row>
    <row r="313" spans="6:16" x14ac:dyDescent="0.5">
      <c r="F313" s="44"/>
    </row>
    <row r="314" spans="6:16" x14ac:dyDescent="0.5">
      <c r="F314" s="44"/>
    </row>
    <row r="315" spans="6:16" x14ac:dyDescent="0.5">
      <c r="F315" s="44"/>
    </row>
    <row r="316" spans="6:16" x14ac:dyDescent="0.5">
      <c r="F316" s="44"/>
    </row>
    <row r="317" spans="6:16" x14ac:dyDescent="0.5">
      <c r="F317" s="44"/>
    </row>
    <row r="318" spans="6:16" x14ac:dyDescent="0.5">
      <c r="F318" s="44"/>
    </row>
    <row r="319" spans="6:16" x14ac:dyDescent="0.5">
      <c r="F319" s="44"/>
    </row>
    <row r="320" spans="6:16" x14ac:dyDescent="0.5">
      <c r="F320" s="44"/>
    </row>
    <row r="321" spans="6:6" x14ac:dyDescent="0.5">
      <c r="F321" s="44"/>
    </row>
    <row r="322" spans="6:6" x14ac:dyDescent="0.5">
      <c r="F322" s="44"/>
    </row>
    <row r="323" spans="6:6" x14ac:dyDescent="0.5">
      <c r="F323" s="44"/>
    </row>
    <row r="324" spans="6:6" x14ac:dyDescent="0.5">
      <c r="F324" s="44"/>
    </row>
    <row r="325" spans="6:6" x14ac:dyDescent="0.5">
      <c r="F325" s="44"/>
    </row>
    <row r="326" spans="6:6" x14ac:dyDescent="0.5">
      <c r="F326" s="44"/>
    </row>
    <row r="327" spans="6:6" x14ac:dyDescent="0.5">
      <c r="F327" s="44"/>
    </row>
    <row r="328" spans="6:6" x14ac:dyDescent="0.5">
      <c r="F328" s="44"/>
    </row>
    <row r="329" spans="6:6" x14ac:dyDescent="0.5">
      <c r="F329" s="44"/>
    </row>
    <row r="330" spans="6:6" x14ac:dyDescent="0.5">
      <c r="F330" s="44"/>
    </row>
    <row r="331" spans="6:6" x14ac:dyDescent="0.5">
      <c r="F331" s="44"/>
    </row>
    <row r="332" spans="6:6" x14ac:dyDescent="0.5">
      <c r="F332" s="44"/>
    </row>
    <row r="333" spans="6:6" x14ac:dyDescent="0.5">
      <c r="F333" s="44"/>
    </row>
    <row r="334" spans="6:6" x14ac:dyDescent="0.5">
      <c r="F334" s="44"/>
    </row>
    <row r="335" spans="6:6" x14ac:dyDescent="0.5">
      <c r="F335" s="44"/>
    </row>
    <row r="336" spans="6:6" x14ac:dyDescent="0.5">
      <c r="F336" s="44"/>
    </row>
    <row r="337" spans="6:6" x14ac:dyDescent="0.5">
      <c r="F337" s="44"/>
    </row>
    <row r="338" spans="6:6" x14ac:dyDescent="0.5">
      <c r="F338" s="44"/>
    </row>
    <row r="339" spans="6:6" x14ac:dyDescent="0.5">
      <c r="F339" s="44"/>
    </row>
    <row r="340" spans="6:6" x14ac:dyDescent="0.5">
      <c r="F340" s="44"/>
    </row>
    <row r="341" spans="6:6" x14ac:dyDescent="0.5">
      <c r="F341" s="44"/>
    </row>
    <row r="342" spans="6:6" x14ac:dyDescent="0.5">
      <c r="F342" s="44"/>
    </row>
    <row r="343" spans="6:6" x14ac:dyDescent="0.5">
      <c r="F343" s="44"/>
    </row>
    <row r="344" spans="6:6" x14ac:dyDescent="0.5">
      <c r="F344" s="44"/>
    </row>
    <row r="345" spans="6:6" x14ac:dyDescent="0.5">
      <c r="F345" s="44"/>
    </row>
    <row r="346" spans="6:6" x14ac:dyDescent="0.5">
      <c r="F346" s="44"/>
    </row>
    <row r="347" spans="6:6" x14ac:dyDescent="0.5">
      <c r="F347" s="44"/>
    </row>
    <row r="348" spans="6:6" x14ac:dyDescent="0.5">
      <c r="F348" s="44"/>
    </row>
  </sheetData>
  <mergeCells count="457">
    <mergeCell ref="X159:X165"/>
    <mergeCell ref="X166:X176"/>
    <mergeCell ref="X177:X180"/>
    <mergeCell ref="X181:X187"/>
    <mergeCell ref="X188:X193"/>
    <mergeCell ref="X194:X203"/>
    <mergeCell ref="X204:X208"/>
    <mergeCell ref="W145:W158"/>
    <mergeCell ref="W159:W165"/>
    <mergeCell ref="W166:W176"/>
    <mergeCell ref="W177:W180"/>
    <mergeCell ref="W181:W187"/>
    <mergeCell ref="W188:W193"/>
    <mergeCell ref="W194:W203"/>
    <mergeCell ref="W204:W208"/>
    <mergeCell ref="V101:V103"/>
    <mergeCell ref="W91:W96"/>
    <mergeCell ref="W97:W105"/>
    <mergeCell ref="W106:W109"/>
    <mergeCell ref="X10:X15"/>
    <mergeCell ref="X16:X28"/>
    <mergeCell ref="X29:X35"/>
    <mergeCell ref="X39:X43"/>
    <mergeCell ref="X44:X47"/>
    <mergeCell ref="X52:X57"/>
    <mergeCell ref="X58:X62"/>
    <mergeCell ref="X63:X70"/>
    <mergeCell ref="X78:X82"/>
    <mergeCell ref="W10:W15"/>
    <mergeCell ref="U67:U70"/>
    <mergeCell ref="V67:V70"/>
    <mergeCell ref="W71:W77"/>
    <mergeCell ref="X71:X77"/>
    <mergeCell ref="W36:W43"/>
    <mergeCell ref="W48:W51"/>
    <mergeCell ref="X48:X51"/>
    <mergeCell ref="W52:W57"/>
    <mergeCell ref="W58:W62"/>
    <mergeCell ref="W63:W70"/>
    <mergeCell ref="T11:T15"/>
    <mergeCell ref="E13:E15"/>
    <mergeCell ref="G13:G15"/>
    <mergeCell ref="F13:F15"/>
    <mergeCell ref="D6:AS6"/>
    <mergeCell ref="A7:T7"/>
    <mergeCell ref="U7:X7"/>
    <mergeCell ref="Y7:AH7"/>
    <mergeCell ref="L11:L15"/>
    <mergeCell ref="M11:M15"/>
    <mergeCell ref="N11:N15"/>
    <mergeCell ref="O11:O15"/>
    <mergeCell ref="B10:B208"/>
    <mergeCell ref="C10:C208"/>
    <mergeCell ref="Y10:Y15"/>
    <mergeCell ref="Z10:Z15"/>
    <mergeCell ref="AA10:AA15"/>
    <mergeCell ref="R11:R15"/>
    <mergeCell ref="S11:S15"/>
    <mergeCell ref="T19:T28"/>
    <mergeCell ref="N19:N28"/>
    <mergeCell ref="R19:R28"/>
    <mergeCell ref="S19:S28"/>
    <mergeCell ref="W16:W28"/>
    <mergeCell ref="O20:O28"/>
    <mergeCell ref="Y16:Y28"/>
    <mergeCell ref="Z16:Z28"/>
    <mergeCell ref="AA16:AA28"/>
    <mergeCell ref="E17:E208"/>
    <mergeCell ref="G17:G208"/>
    <mergeCell ref="F17:F208"/>
    <mergeCell ref="L19:L28"/>
    <mergeCell ref="M19:M28"/>
    <mergeCell ref="T37:T43"/>
    <mergeCell ref="AA36:AA43"/>
    <mergeCell ref="L37:L43"/>
    <mergeCell ref="M37:M43"/>
    <mergeCell ref="N37:N43"/>
    <mergeCell ref="R37:R43"/>
    <mergeCell ref="S37:S43"/>
    <mergeCell ref="T31:T35"/>
    <mergeCell ref="Y36:Y43"/>
    <mergeCell ref="Z36:Z43"/>
    <mergeCell ref="R31:R35"/>
    <mergeCell ref="S31:S35"/>
    <mergeCell ref="Y29:Y35"/>
    <mergeCell ref="Z29:Z35"/>
    <mergeCell ref="AA29:AA35"/>
    <mergeCell ref="L31:L35"/>
    <mergeCell ref="AA44:AA47"/>
    <mergeCell ref="L48:L51"/>
    <mergeCell ref="M48:M51"/>
    <mergeCell ref="N48:N51"/>
    <mergeCell ref="O48:O51"/>
    <mergeCell ref="L44:L47"/>
    <mergeCell ref="M44:M47"/>
    <mergeCell ref="N44:N47"/>
    <mergeCell ref="O44:O47"/>
    <mergeCell ref="R44:R47"/>
    <mergeCell ref="S44:S47"/>
    <mergeCell ref="Y48:Y51"/>
    <mergeCell ref="Z48:Z51"/>
    <mergeCell ref="AA48:AA51"/>
    <mergeCell ref="O52:O53"/>
    <mergeCell ref="T48:T51"/>
    <mergeCell ref="R48:R51"/>
    <mergeCell ref="S48:S51"/>
    <mergeCell ref="Y63:Y70"/>
    <mergeCell ref="Z63:Z70"/>
    <mergeCell ref="M31:M35"/>
    <mergeCell ref="N31:N35"/>
    <mergeCell ref="O31:O35"/>
    <mergeCell ref="T44:T47"/>
    <mergeCell ref="Y44:Y47"/>
    <mergeCell ref="Z44:Z47"/>
    <mergeCell ref="Q67:Q70"/>
    <mergeCell ref="O67:O70"/>
    <mergeCell ref="P67:P70"/>
    <mergeCell ref="AA63:AA70"/>
    <mergeCell ref="T59:T62"/>
    <mergeCell ref="K52:K53"/>
    <mergeCell ref="K59:K62"/>
    <mergeCell ref="R59:R62"/>
    <mergeCell ref="S59:S62"/>
    <mergeCell ref="AA52:AA57"/>
    <mergeCell ref="Y58:Y62"/>
    <mergeCell ref="Z58:Z62"/>
    <mergeCell ref="AA58:AA62"/>
    <mergeCell ref="L59:L62"/>
    <mergeCell ref="M59:M62"/>
    <mergeCell ref="N59:N62"/>
    <mergeCell ref="O59:O62"/>
    <mergeCell ref="T52:T53"/>
    <mergeCell ref="Y52:Y57"/>
    <mergeCell ref="Z52:Z57"/>
    <mergeCell ref="R52:R53"/>
    <mergeCell ref="S52:S53"/>
    <mergeCell ref="S67:S70"/>
    <mergeCell ref="T67:T70"/>
    <mergeCell ref="L52:L53"/>
    <mergeCell ref="M52:M53"/>
    <mergeCell ref="N52:N53"/>
    <mergeCell ref="L71:L77"/>
    <mergeCell ref="M71:M77"/>
    <mergeCell ref="N71:N77"/>
    <mergeCell ref="O71:O77"/>
    <mergeCell ref="P71:P77"/>
    <mergeCell ref="Q71:Q77"/>
    <mergeCell ref="R67:R70"/>
    <mergeCell ref="L67:L70"/>
    <mergeCell ref="M67:M70"/>
    <mergeCell ref="N67:N70"/>
    <mergeCell ref="Y78:Y82"/>
    <mergeCell ref="Z78:Z82"/>
    <mergeCell ref="AA78:AA82"/>
    <mergeCell ref="R71:R77"/>
    <mergeCell ref="S71:S77"/>
    <mergeCell ref="T71:T77"/>
    <mergeCell ref="Y71:Y77"/>
    <mergeCell ref="Z71:Z77"/>
    <mergeCell ref="AA71:AA77"/>
    <mergeCell ref="W78:W82"/>
    <mergeCell ref="P83:P90"/>
    <mergeCell ref="Q83:Q90"/>
    <mergeCell ref="R79:R82"/>
    <mergeCell ref="S79:S82"/>
    <mergeCell ref="T79:T82"/>
    <mergeCell ref="L83:L90"/>
    <mergeCell ref="M83:M90"/>
    <mergeCell ref="N83:N90"/>
    <mergeCell ref="O83:O90"/>
    <mergeCell ref="L79:L82"/>
    <mergeCell ref="M79:M82"/>
    <mergeCell ref="N79:N82"/>
    <mergeCell ref="O79:O82"/>
    <mergeCell ref="P79:P82"/>
    <mergeCell ref="Q79:Q82"/>
    <mergeCell ref="R101:R103"/>
    <mergeCell ref="S101:S103"/>
    <mergeCell ref="T101:T103"/>
    <mergeCell ref="Q101:Q103"/>
    <mergeCell ref="Y83:Y90"/>
    <mergeCell ref="Z83:Z90"/>
    <mergeCell ref="AA83:AA90"/>
    <mergeCell ref="Y91:Y96"/>
    <mergeCell ref="Z91:Z96"/>
    <mergeCell ref="AA91:AA96"/>
    <mergeCell ref="R83:R90"/>
    <mergeCell ref="S83:S90"/>
    <mergeCell ref="T83:T90"/>
    <mergeCell ref="R92:R96"/>
    <mergeCell ref="S92:S96"/>
    <mergeCell ref="T92:T96"/>
    <mergeCell ref="Y97:Y105"/>
    <mergeCell ref="Z97:Z105"/>
    <mergeCell ref="AA97:AA105"/>
    <mergeCell ref="W83:W90"/>
    <mergeCell ref="X83:X90"/>
    <mergeCell ref="X91:X96"/>
    <mergeCell ref="X97:X105"/>
    <mergeCell ref="U101:U103"/>
    <mergeCell ref="L101:L103"/>
    <mergeCell ref="M101:M103"/>
    <mergeCell ref="N101:N103"/>
    <mergeCell ref="O101:O103"/>
    <mergeCell ref="P101:P103"/>
    <mergeCell ref="Q92:Q96"/>
    <mergeCell ref="L92:L96"/>
    <mergeCell ref="M92:M96"/>
    <mergeCell ref="N92:N96"/>
    <mergeCell ref="O92:O96"/>
    <mergeCell ref="P92:P96"/>
    <mergeCell ref="Z106:Z109"/>
    <mergeCell ref="AA106:AA109"/>
    <mergeCell ref="L108:L109"/>
    <mergeCell ref="M108:M109"/>
    <mergeCell ref="N108:N109"/>
    <mergeCell ref="O108:O109"/>
    <mergeCell ref="P108:P109"/>
    <mergeCell ref="Q108:Q109"/>
    <mergeCell ref="Y106:Y109"/>
    <mergeCell ref="R108:R109"/>
    <mergeCell ref="S108:S109"/>
    <mergeCell ref="T108:T109"/>
    <mergeCell ref="X106:X109"/>
    <mergeCell ref="Y112:Y114"/>
    <mergeCell ref="Z112:Z114"/>
    <mergeCell ref="Y110:Y111"/>
    <mergeCell ref="Z110:Z111"/>
    <mergeCell ref="AA110:AA111"/>
    <mergeCell ref="W110:W111"/>
    <mergeCell ref="W112:W114"/>
    <mergeCell ref="W115:W121"/>
    <mergeCell ref="X122:X127"/>
    <mergeCell ref="AA112:AA114"/>
    <mergeCell ref="Y115:Y121"/>
    <mergeCell ref="Z115:Z121"/>
    <mergeCell ref="AA115:AA121"/>
    <mergeCell ref="X110:X111"/>
    <mergeCell ref="X112:X114"/>
    <mergeCell ref="X115:X121"/>
    <mergeCell ref="Z122:Z127"/>
    <mergeCell ref="AA122:AA127"/>
    <mergeCell ref="U125:U127"/>
    <mergeCell ref="V125:V127"/>
    <mergeCell ref="W122:W127"/>
    <mergeCell ref="R137:R144"/>
    <mergeCell ref="S137:S144"/>
    <mergeCell ref="T137:T144"/>
    <mergeCell ref="Y137:Y144"/>
    <mergeCell ref="W128:W136"/>
    <mergeCell ref="X128:X136"/>
    <mergeCell ref="W137:W144"/>
    <mergeCell ref="X137:X144"/>
    <mergeCell ref="R119:R121"/>
    <mergeCell ref="S119:S121"/>
    <mergeCell ref="T119:T121"/>
    <mergeCell ref="Y122:Y127"/>
    <mergeCell ref="L119:L121"/>
    <mergeCell ref="M119:M121"/>
    <mergeCell ref="N119:N121"/>
    <mergeCell ref="L125:L127"/>
    <mergeCell ref="M125:M127"/>
    <mergeCell ref="N125:N127"/>
    <mergeCell ref="Q125:Q127"/>
    <mergeCell ref="R125:R127"/>
    <mergeCell ref="S125:S127"/>
    <mergeCell ref="T125:T127"/>
    <mergeCell ref="Q137:Q144"/>
    <mergeCell ref="Z128:Z136"/>
    <mergeCell ref="AA128:AA136"/>
    <mergeCell ref="Z137:Z144"/>
    <mergeCell ref="AA137:AA144"/>
    <mergeCell ref="R153:R158"/>
    <mergeCell ref="L153:L158"/>
    <mergeCell ref="M153:M158"/>
    <mergeCell ref="N153:N158"/>
    <mergeCell ref="L137:L144"/>
    <mergeCell ref="M137:M144"/>
    <mergeCell ref="N137:N144"/>
    <mergeCell ref="O137:O144"/>
    <mergeCell ref="P137:P144"/>
    <mergeCell ref="R128:R136"/>
    <mergeCell ref="S128:S136"/>
    <mergeCell ref="T128:T136"/>
    <mergeCell ref="Y128:Y136"/>
    <mergeCell ref="Q128:Q136"/>
    <mergeCell ref="L128:L136"/>
    <mergeCell ref="M128:M136"/>
    <mergeCell ref="N128:N136"/>
    <mergeCell ref="O128:O136"/>
    <mergeCell ref="P128:P136"/>
    <mergeCell ref="T161:T165"/>
    <mergeCell ref="Y166:Y176"/>
    <mergeCell ref="Y145:Y158"/>
    <mergeCell ref="Z145:Z158"/>
    <mergeCell ref="AA145:AA158"/>
    <mergeCell ref="Z166:Z176"/>
    <mergeCell ref="AA166:AA176"/>
    <mergeCell ref="L167:L176"/>
    <mergeCell ref="M167:M176"/>
    <mergeCell ref="N167:N176"/>
    <mergeCell ref="O167:O176"/>
    <mergeCell ref="R161:R165"/>
    <mergeCell ref="Z159:Z165"/>
    <mergeCell ref="AA159:AA165"/>
    <mergeCell ref="L161:L165"/>
    <mergeCell ref="M161:M165"/>
    <mergeCell ref="N161:N165"/>
    <mergeCell ref="O161:O165"/>
    <mergeCell ref="Y159:Y165"/>
    <mergeCell ref="P161:P165"/>
    <mergeCell ref="Q161:Q165"/>
    <mergeCell ref="S153:S158"/>
    <mergeCell ref="T153:T158"/>
    <mergeCell ref="X145:X158"/>
    <mergeCell ref="Z181:Z187"/>
    <mergeCell ref="S184:S187"/>
    <mergeCell ref="T184:T187"/>
    <mergeCell ref="Y177:Y180"/>
    <mergeCell ref="Z177:Z180"/>
    <mergeCell ref="AA177:AA180"/>
    <mergeCell ref="L179:L180"/>
    <mergeCell ref="M179:M180"/>
    <mergeCell ref="N179:N180"/>
    <mergeCell ref="O179:O180"/>
    <mergeCell ref="P179:P180"/>
    <mergeCell ref="Q179:Q180"/>
    <mergeCell ref="U184:U187"/>
    <mergeCell ref="V184:V187"/>
    <mergeCell ref="L184:L187"/>
    <mergeCell ref="M184:M187"/>
    <mergeCell ref="N184:N187"/>
    <mergeCell ref="O184:O187"/>
    <mergeCell ref="P184:P187"/>
    <mergeCell ref="Q184:Q187"/>
    <mergeCell ref="R179:R180"/>
    <mergeCell ref="S179:S180"/>
    <mergeCell ref="T179:T180"/>
    <mergeCell ref="AA204:AA208"/>
    <mergeCell ref="R196:R203"/>
    <mergeCell ref="S196:S203"/>
    <mergeCell ref="T196:T203"/>
    <mergeCell ref="L196:L203"/>
    <mergeCell ref="M196:M203"/>
    <mergeCell ref="N196:N203"/>
    <mergeCell ref="O196:O203"/>
    <mergeCell ref="P196:P203"/>
    <mergeCell ref="Q196:Q203"/>
    <mergeCell ref="Y194:Y203"/>
    <mergeCell ref="Z194:Z203"/>
    <mergeCell ref="AA194:AA203"/>
    <mergeCell ref="A8:A9"/>
    <mergeCell ref="B8:B9"/>
    <mergeCell ref="C8:C9"/>
    <mergeCell ref="D8:D9"/>
    <mergeCell ref="E8:E9"/>
    <mergeCell ref="F8:F9"/>
    <mergeCell ref="G8:G9"/>
    <mergeCell ref="Y204:Y208"/>
    <mergeCell ref="Z204:Z208"/>
    <mergeCell ref="T190:T193"/>
    <mergeCell ref="R190:R193"/>
    <mergeCell ref="S190:S193"/>
    <mergeCell ref="Y188:Y193"/>
    <mergeCell ref="Z188:Z193"/>
    <mergeCell ref="L190:L193"/>
    <mergeCell ref="M190:M193"/>
    <mergeCell ref="N190:N193"/>
    <mergeCell ref="R184:R187"/>
    <mergeCell ref="R167:R176"/>
    <mergeCell ref="S167:S176"/>
    <mergeCell ref="T167:T176"/>
    <mergeCell ref="P167:P176"/>
    <mergeCell ref="Q167:Q176"/>
    <mergeCell ref="S161:S165"/>
    <mergeCell ref="I8:I9"/>
    <mergeCell ref="J8:J9"/>
    <mergeCell ref="K8:K9"/>
    <mergeCell ref="L8:L9"/>
    <mergeCell ref="M8:M9"/>
    <mergeCell ref="AI7:AM7"/>
    <mergeCell ref="AN7:AW7"/>
    <mergeCell ref="AX7:AZ7"/>
    <mergeCell ref="U8:U9"/>
    <mergeCell ref="AY8:AY9"/>
    <mergeCell ref="B2:C5"/>
    <mergeCell ref="D2:AR2"/>
    <mergeCell ref="D3:AR3"/>
    <mergeCell ref="D4:AR4"/>
    <mergeCell ref="D5:AR5"/>
    <mergeCell ref="B6:C6"/>
    <mergeCell ref="AS8:AS9"/>
    <mergeCell ref="AT8:AT9"/>
    <mergeCell ref="AU8:AU9"/>
    <mergeCell ref="AM8:AM9"/>
    <mergeCell ref="AN8:AN9"/>
    <mergeCell ref="AO8:AO9"/>
    <mergeCell ref="AP8:AP9"/>
    <mergeCell ref="AQ8:AQ9"/>
    <mergeCell ref="AR8:AR9"/>
    <mergeCell ref="AG8:AG9"/>
    <mergeCell ref="AH8:AH9"/>
    <mergeCell ref="AI8:AI9"/>
    <mergeCell ref="AJ8:AJ9"/>
    <mergeCell ref="AK8:AK9"/>
    <mergeCell ref="AL8:AL9"/>
    <mergeCell ref="AA8:AA9"/>
    <mergeCell ref="AC8:AC9"/>
    <mergeCell ref="H8:H9"/>
    <mergeCell ref="D13:D15"/>
    <mergeCell ref="D17:D208"/>
    <mergeCell ref="K11:K15"/>
    <mergeCell ref="K19:K28"/>
    <mergeCell ref="K31:K35"/>
    <mergeCell ref="K37:K43"/>
    <mergeCell ref="K44:K47"/>
    <mergeCell ref="K48:K51"/>
    <mergeCell ref="AZ8:AZ9"/>
    <mergeCell ref="AV8:AV9"/>
    <mergeCell ref="AW8:AW9"/>
    <mergeCell ref="AX8:AX9"/>
    <mergeCell ref="AD8:AD9"/>
    <mergeCell ref="AE8:AE9"/>
    <mergeCell ref="AF8:AF9"/>
    <mergeCell ref="V8:V9"/>
    <mergeCell ref="W8:W9"/>
    <mergeCell ref="X8:X9"/>
    <mergeCell ref="Y8:Y9"/>
    <mergeCell ref="Z8:Z9"/>
    <mergeCell ref="N8:N9"/>
    <mergeCell ref="O8:P8"/>
    <mergeCell ref="Q8:Q9"/>
    <mergeCell ref="R8:R9"/>
    <mergeCell ref="K190:K193"/>
    <mergeCell ref="K196:K203"/>
    <mergeCell ref="AB8:AB9"/>
    <mergeCell ref="K137:K144"/>
    <mergeCell ref="K153:K158"/>
    <mergeCell ref="K161:K165"/>
    <mergeCell ref="K167:K176"/>
    <mergeCell ref="K179:K180"/>
    <mergeCell ref="K184:K187"/>
    <mergeCell ref="K108:K109"/>
    <mergeCell ref="K119:K121"/>
    <mergeCell ref="K125:K127"/>
    <mergeCell ref="K128:K136"/>
    <mergeCell ref="K67:K70"/>
    <mergeCell ref="K71:K77"/>
    <mergeCell ref="K79:K82"/>
    <mergeCell ref="K83:K90"/>
    <mergeCell ref="K92:K96"/>
    <mergeCell ref="K101:K103"/>
    <mergeCell ref="S8:S9"/>
    <mergeCell ref="T8:T9"/>
    <mergeCell ref="AA188:AA193"/>
    <mergeCell ref="AA181:AA187"/>
    <mergeCell ref="Y181:Y187"/>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IV49"/>
  <sheetViews>
    <sheetView topLeftCell="A2" zoomScale="70" zoomScaleNormal="70" workbookViewId="0">
      <selection activeCell="F22" sqref="F22"/>
    </sheetView>
  </sheetViews>
  <sheetFormatPr baseColWidth="10" defaultRowHeight="14.4" x14ac:dyDescent="0.3"/>
  <cols>
    <col min="1" max="1" width="31.33203125" customWidth="1"/>
    <col min="2" max="2" width="34" customWidth="1"/>
    <col min="3" max="4" width="21.6640625" customWidth="1"/>
    <col min="5" max="5" width="62.88671875" customWidth="1"/>
    <col min="6" max="6" width="72.109375" customWidth="1"/>
    <col min="7" max="7" width="37.5546875" customWidth="1"/>
  </cols>
  <sheetData>
    <row r="2" spans="1:8" x14ac:dyDescent="0.3">
      <c r="A2" s="12" t="s">
        <v>637</v>
      </c>
      <c r="B2" s="12" t="s">
        <v>11</v>
      </c>
      <c r="C2" s="13" t="s">
        <v>638</v>
      </c>
      <c r="D2" s="14" t="s">
        <v>639</v>
      </c>
      <c r="E2" s="12" t="s">
        <v>640</v>
      </c>
      <c r="F2" s="12" t="s">
        <v>641</v>
      </c>
    </row>
    <row r="3" spans="1:8" s="19" customFormat="1" ht="84" hidden="1" customHeight="1" x14ac:dyDescent="0.3">
      <c r="A3" s="15" t="s">
        <v>30</v>
      </c>
      <c r="B3" s="15" t="s">
        <v>642</v>
      </c>
      <c r="C3" s="16" t="s">
        <v>643</v>
      </c>
      <c r="D3" s="17"/>
      <c r="E3" s="15"/>
      <c r="F3" s="16" t="s">
        <v>633</v>
      </c>
      <c r="G3" s="18"/>
    </row>
    <row r="4" spans="1:8" s="19" customFormat="1" ht="84" hidden="1" customHeight="1" x14ac:dyDescent="0.3">
      <c r="A4" s="15" t="s">
        <v>30</v>
      </c>
      <c r="B4" s="15" t="s">
        <v>642</v>
      </c>
      <c r="C4" s="16" t="s">
        <v>643</v>
      </c>
      <c r="D4" s="17"/>
      <c r="E4" s="15"/>
      <c r="F4" s="16" t="s">
        <v>634</v>
      </c>
      <c r="G4" s="18"/>
    </row>
    <row r="5" spans="1:8" s="19" customFormat="1" ht="84" hidden="1" customHeight="1" x14ac:dyDescent="0.3">
      <c r="A5" s="15" t="s">
        <v>30</v>
      </c>
      <c r="B5" s="15" t="s">
        <v>644</v>
      </c>
      <c r="C5" s="16" t="s">
        <v>645</v>
      </c>
      <c r="D5" s="17">
        <v>45037</v>
      </c>
      <c r="E5" s="15" t="s">
        <v>646</v>
      </c>
      <c r="F5" s="16" t="s">
        <v>647</v>
      </c>
      <c r="G5" s="18"/>
    </row>
    <row r="6" spans="1:8" s="19" customFormat="1" ht="84" hidden="1" customHeight="1" x14ac:dyDescent="0.3">
      <c r="A6" s="15" t="s">
        <v>30</v>
      </c>
      <c r="B6" s="15" t="s">
        <v>644</v>
      </c>
      <c r="C6" s="16" t="s">
        <v>645</v>
      </c>
      <c r="D6" s="17">
        <v>45037</v>
      </c>
      <c r="E6" s="15" t="s">
        <v>648</v>
      </c>
      <c r="F6" s="16" t="s">
        <v>649</v>
      </c>
      <c r="G6" s="20"/>
    </row>
    <row r="7" spans="1:8" s="19" customFormat="1" ht="84" hidden="1" customHeight="1" x14ac:dyDescent="0.3">
      <c r="A7" s="15" t="s">
        <v>30</v>
      </c>
      <c r="B7" s="15" t="s">
        <v>644</v>
      </c>
      <c r="C7" s="16" t="s">
        <v>645</v>
      </c>
      <c r="D7" s="17">
        <v>45037</v>
      </c>
      <c r="E7" s="15" t="s">
        <v>648</v>
      </c>
      <c r="F7" s="16" t="s">
        <v>650</v>
      </c>
      <c r="G7" s="20"/>
    </row>
    <row r="8" spans="1:8" s="19" customFormat="1" ht="84" hidden="1" customHeight="1" thickBot="1" x14ac:dyDescent="0.35">
      <c r="A8" s="15" t="s">
        <v>30</v>
      </c>
      <c r="B8" s="21" t="s">
        <v>644</v>
      </c>
      <c r="C8" s="22" t="s">
        <v>645</v>
      </c>
      <c r="D8" s="23">
        <v>45037</v>
      </c>
      <c r="E8" s="21" t="s">
        <v>648</v>
      </c>
      <c r="F8" s="22" t="s">
        <v>651</v>
      </c>
      <c r="G8" s="20"/>
    </row>
    <row r="9" spans="1:8" ht="84" hidden="1" customHeight="1" x14ac:dyDescent="0.3">
      <c r="A9" s="24"/>
      <c r="B9" s="25" t="s">
        <v>652</v>
      </c>
      <c r="C9" s="26" t="s">
        <v>653</v>
      </c>
      <c r="D9" s="27"/>
      <c r="E9" s="25" t="s">
        <v>648</v>
      </c>
      <c r="F9" s="28" t="s">
        <v>654</v>
      </c>
      <c r="G9" s="29"/>
    </row>
    <row r="10" spans="1:8" ht="84" hidden="1" customHeight="1" x14ac:dyDescent="0.3">
      <c r="A10" s="24"/>
      <c r="B10" s="15"/>
      <c r="C10" s="16"/>
      <c r="D10" s="17"/>
      <c r="E10" s="15" t="s">
        <v>648</v>
      </c>
      <c r="F10" s="30" t="s">
        <v>655</v>
      </c>
      <c r="G10" s="29"/>
    </row>
    <row r="11" spans="1:8" ht="84" hidden="1" customHeight="1" x14ac:dyDescent="0.3">
      <c r="A11" s="24"/>
      <c r="B11" s="15"/>
      <c r="C11" s="16"/>
      <c r="D11" s="17"/>
      <c r="E11" s="15" t="s">
        <v>648</v>
      </c>
      <c r="F11" s="30" t="s">
        <v>656</v>
      </c>
      <c r="G11" s="29"/>
    </row>
    <row r="12" spans="1:8" ht="84" hidden="1" customHeight="1" x14ac:dyDescent="0.3">
      <c r="A12" s="15" t="s">
        <v>30</v>
      </c>
      <c r="B12" s="15" t="s">
        <v>657</v>
      </c>
      <c r="C12" s="16" t="s">
        <v>658</v>
      </c>
      <c r="D12" s="17"/>
      <c r="E12" s="15" t="s">
        <v>648</v>
      </c>
      <c r="F12" s="30" t="s">
        <v>659</v>
      </c>
      <c r="G12" s="29"/>
    </row>
    <row r="13" spans="1:8" ht="84" hidden="1" customHeight="1" x14ac:dyDescent="0.3">
      <c r="A13" s="24"/>
      <c r="B13" s="24" t="s">
        <v>660</v>
      </c>
      <c r="C13" s="31" t="s">
        <v>661</v>
      </c>
      <c r="D13" s="32"/>
      <c r="E13" s="24" t="s">
        <v>648</v>
      </c>
      <c r="F13" s="24" t="s">
        <v>662</v>
      </c>
      <c r="G13" s="29"/>
    </row>
    <row r="14" spans="1:8" ht="84" hidden="1" customHeight="1" x14ac:dyDescent="0.3">
      <c r="A14" s="24" t="s">
        <v>30</v>
      </c>
      <c r="B14" s="24" t="s">
        <v>642</v>
      </c>
      <c r="C14" s="31" t="s">
        <v>643</v>
      </c>
      <c r="D14" s="32">
        <v>45043</v>
      </c>
      <c r="E14" s="24" t="s">
        <v>78</v>
      </c>
      <c r="F14" s="24" t="s">
        <v>635</v>
      </c>
      <c r="G14" s="29"/>
    </row>
    <row r="15" spans="1:8" ht="121.95" hidden="1" customHeight="1" x14ac:dyDescent="0.3">
      <c r="A15" s="24" t="s">
        <v>30</v>
      </c>
      <c r="B15" s="24" t="s">
        <v>144</v>
      </c>
      <c r="C15" s="31" t="s">
        <v>663</v>
      </c>
      <c r="D15" s="32"/>
      <c r="E15" s="33" t="s">
        <v>157</v>
      </c>
      <c r="F15" s="33" t="s">
        <v>157</v>
      </c>
      <c r="G15" s="33" t="s">
        <v>664</v>
      </c>
      <c r="H15" s="33"/>
    </row>
    <row r="16" spans="1:8" ht="97.95" hidden="1" customHeight="1" x14ac:dyDescent="0.3">
      <c r="A16" s="24" t="s">
        <v>30</v>
      </c>
      <c r="B16" s="31" t="s">
        <v>162</v>
      </c>
      <c r="C16" s="31" t="s">
        <v>665</v>
      </c>
      <c r="D16" s="32"/>
      <c r="E16" s="33" t="s">
        <v>169</v>
      </c>
      <c r="F16" s="33" t="s">
        <v>666</v>
      </c>
      <c r="G16" s="33" t="s">
        <v>667</v>
      </c>
      <c r="H16" s="33"/>
    </row>
    <row r="17" spans="1:7" ht="86.4" hidden="1" x14ac:dyDescent="0.3">
      <c r="A17" s="15" t="s">
        <v>30</v>
      </c>
      <c r="B17" s="16" t="s">
        <v>173</v>
      </c>
      <c r="C17" s="16" t="s">
        <v>668</v>
      </c>
      <c r="D17" s="17"/>
      <c r="E17" s="34" t="s">
        <v>669</v>
      </c>
      <c r="F17" s="34" t="s">
        <v>670</v>
      </c>
      <c r="G17" s="34" t="s">
        <v>671</v>
      </c>
    </row>
    <row r="18" spans="1:7" ht="57.6" hidden="1" x14ac:dyDescent="0.3">
      <c r="A18" s="24" t="s">
        <v>187</v>
      </c>
      <c r="B18" s="24" t="s">
        <v>220</v>
      </c>
      <c r="C18" s="31" t="s">
        <v>672</v>
      </c>
      <c r="D18" s="32"/>
      <c r="E18" s="33" t="s">
        <v>233</v>
      </c>
      <c r="F18" s="33" t="s">
        <v>673</v>
      </c>
    </row>
    <row r="19" spans="1:7" ht="43.2" hidden="1" x14ac:dyDescent="0.3">
      <c r="A19" s="24" t="s">
        <v>234</v>
      </c>
      <c r="B19" s="24" t="s">
        <v>271</v>
      </c>
      <c r="C19" s="31" t="s">
        <v>674</v>
      </c>
      <c r="D19" s="32"/>
      <c r="E19" s="33" t="s">
        <v>279</v>
      </c>
      <c r="F19" s="33" t="s">
        <v>675</v>
      </c>
    </row>
    <row r="20" spans="1:7" ht="57.6" hidden="1" x14ac:dyDescent="0.3">
      <c r="A20" s="24" t="s">
        <v>234</v>
      </c>
      <c r="B20" s="24" t="s">
        <v>271</v>
      </c>
      <c r="C20" s="31" t="s">
        <v>674</v>
      </c>
      <c r="D20" s="32"/>
      <c r="E20" s="33" t="s">
        <v>285</v>
      </c>
      <c r="F20" s="33" t="s">
        <v>676</v>
      </c>
    </row>
    <row r="21" spans="1:7" s="19" customFormat="1" ht="117.75" hidden="1" customHeight="1" x14ac:dyDescent="0.3">
      <c r="A21" s="15" t="s">
        <v>234</v>
      </c>
      <c r="B21" s="15" t="s">
        <v>677</v>
      </c>
      <c r="C21" s="16" t="s">
        <v>678</v>
      </c>
      <c r="D21" s="17"/>
      <c r="E21" s="34"/>
      <c r="F21" s="34" t="s">
        <v>679</v>
      </c>
      <c r="G21" s="19" t="s">
        <v>680</v>
      </c>
    </row>
    <row r="22" spans="1:7" ht="86.4" x14ac:dyDescent="0.3">
      <c r="A22" s="24" t="s">
        <v>288</v>
      </c>
      <c r="B22" s="35" t="s">
        <v>289</v>
      </c>
      <c r="C22" s="31" t="s">
        <v>681</v>
      </c>
      <c r="D22" s="32"/>
      <c r="E22" s="33" t="s">
        <v>294</v>
      </c>
      <c r="F22" s="33" t="s">
        <v>682</v>
      </c>
      <c r="G22" s="33"/>
    </row>
    <row r="23" spans="1:7" ht="122.4" customHeight="1" x14ac:dyDescent="0.3">
      <c r="A23" s="24" t="s">
        <v>288</v>
      </c>
      <c r="B23" s="35" t="s">
        <v>289</v>
      </c>
      <c r="C23" s="31" t="s">
        <v>681</v>
      </c>
      <c r="D23" s="32"/>
      <c r="E23" s="33" t="s">
        <v>297</v>
      </c>
      <c r="F23" s="33" t="s">
        <v>683</v>
      </c>
      <c r="G23" s="33" t="s">
        <v>684</v>
      </c>
    </row>
    <row r="24" spans="1:7" ht="103.95" customHeight="1" x14ac:dyDescent="0.3">
      <c r="A24" s="24" t="s">
        <v>288</v>
      </c>
      <c r="B24" s="35" t="s">
        <v>289</v>
      </c>
      <c r="C24" s="31" t="s">
        <v>681</v>
      </c>
      <c r="D24" s="32"/>
      <c r="E24" s="24" t="s">
        <v>298</v>
      </c>
      <c r="F24" s="31" t="s">
        <v>685</v>
      </c>
    </row>
    <row r="25" spans="1:7" s="19" customFormat="1" ht="162.75" customHeight="1" x14ac:dyDescent="0.3">
      <c r="A25" s="15" t="s">
        <v>288</v>
      </c>
      <c r="B25" s="35" t="s">
        <v>289</v>
      </c>
      <c r="C25" s="16" t="s">
        <v>681</v>
      </c>
      <c r="D25" s="17"/>
      <c r="E25" s="15"/>
      <c r="F25" s="16" t="s">
        <v>686</v>
      </c>
      <c r="G25" s="19" t="s">
        <v>680</v>
      </c>
    </row>
    <row r="26" spans="1:7" ht="100.8" hidden="1" x14ac:dyDescent="0.3">
      <c r="A26" s="24" t="s">
        <v>288</v>
      </c>
      <c r="B26" s="24" t="s">
        <v>299</v>
      </c>
      <c r="C26" s="31" t="s">
        <v>687</v>
      </c>
      <c r="D26" s="32"/>
      <c r="E26" s="24" t="s">
        <v>303</v>
      </c>
      <c r="F26" s="31" t="s">
        <v>688</v>
      </c>
    </row>
    <row r="27" spans="1:7" ht="90" hidden="1" customHeight="1" x14ac:dyDescent="0.3">
      <c r="A27" s="24" t="s">
        <v>288</v>
      </c>
      <c r="B27" s="24" t="s">
        <v>304</v>
      </c>
      <c r="C27" s="31" t="s">
        <v>689</v>
      </c>
      <c r="D27" s="32"/>
      <c r="E27" s="24" t="s">
        <v>307</v>
      </c>
      <c r="F27" s="31" t="s">
        <v>690</v>
      </c>
    </row>
    <row r="28" spans="1:7" ht="98.4" hidden="1" customHeight="1" x14ac:dyDescent="0.3">
      <c r="A28" s="24" t="s">
        <v>288</v>
      </c>
      <c r="B28" s="24" t="s">
        <v>309</v>
      </c>
      <c r="C28" s="31" t="s">
        <v>691</v>
      </c>
      <c r="D28" s="32"/>
      <c r="E28" s="24" t="s">
        <v>311</v>
      </c>
      <c r="F28" s="31" t="s">
        <v>692</v>
      </c>
    </row>
    <row r="29" spans="1:7" ht="72" hidden="1" x14ac:dyDescent="0.3">
      <c r="A29" s="24" t="s">
        <v>313</v>
      </c>
      <c r="B29" s="24" t="s">
        <v>317</v>
      </c>
      <c r="C29" s="31" t="s">
        <v>693</v>
      </c>
      <c r="D29" s="32"/>
      <c r="E29" s="24" t="s">
        <v>319</v>
      </c>
      <c r="F29" s="31" t="s">
        <v>694</v>
      </c>
    </row>
    <row r="30" spans="1:7" ht="57.6" hidden="1" x14ac:dyDescent="0.3">
      <c r="A30" s="24" t="s">
        <v>313</v>
      </c>
      <c r="B30" s="24" t="s">
        <v>317</v>
      </c>
      <c r="C30" s="31" t="s">
        <v>693</v>
      </c>
      <c r="D30" s="32"/>
      <c r="E30" s="24" t="s">
        <v>337</v>
      </c>
      <c r="F30" s="31" t="s">
        <v>695</v>
      </c>
    </row>
    <row r="31" spans="1:7" ht="100.8" hidden="1" x14ac:dyDescent="0.3">
      <c r="A31" s="24" t="s">
        <v>339</v>
      </c>
      <c r="B31" s="24" t="s">
        <v>344</v>
      </c>
      <c r="C31" s="31" t="s">
        <v>696</v>
      </c>
      <c r="D31" s="32"/>
      <c r="E31" s="24" t="s">
        <v>359</v>
      </c>
      <c r="F31" s="31" t="s">
        <v>697</v>
      </c>
    </row>
    <row r="32" spans="1:7" ht="72" hidden="1" x14ac:dyDescent="0.3">
      <c r="A32" s="24" t="s">
        <v>385</v>
      </c>
      <c r="B32" s="24" t="s">
        <v>381</v>
      </c>
      <c r="C32" s="31" t="s">
        <v>698</v>
      </c>
      <c r="D32" s="32"/>
      <c r="E32" s="24" t="s">
        <v>386</v>
      </c>
      <c r="F32" s="31" t="s">
        <v>699</v>
      </c>
    </row>
    <row r="33" spans="1:256" ht="72" hidden="1" x14ac:dyDescent="0.3">
      <c r="A33" s="24" t="s">
        <v>385</v>
      </c>
      <c r="B33" s="24" t="s">
        <v>381</v>
      </c>
      <c r="C33" s="31" t="s">
        <v>698</v>
      </c>
      <c r="D33" s="32"/>
      <c r="E33" s="24" t="s">
        <v>387</v>
      </c>
      <c r="F33" s="31" t="s">
        <v>700</v>
      </c>
    </row>
    <row r="34" spans="1:256" ht="72" hidden="1" customHeight="1" x14ac:dyDescent="0.3">
      <c r="A34" s="24" t="s">
        <v>385</v>
      </c>
      <c r="B34" s="24" t="s">
        <v>381</v>
      </c>
      <c r="C34" s="31" t="s">
        <v>698</v>
      </c>
      <c r="D34" s="32"/>
      <c r="E34" s="24" t="s">
        <v>387</v>
      </c>
      <c r="F34" s="785" t="s">
        <v>701</v>
      </c>
    </row>
    <row r="35" spans="1:256" ht="28.8" hidden="1" x14ac:dyDescent="0.3">
      <c r="A35" s="24" t="s">
        <v>385</v>
      </c>
      <c r="B35" s="24" t="s">
        <v>381</v>
      </c>
      <c r="C35" s="31" t="s">
        <v>698</v>
      </c>
      <c r="D35" s="32"/>
      <c r="E35" s="24" t="s">
        <v>389</v>
      </c>
      <c r="F35" s="786"/>
    </row>
    <row r="36" spans="1:256" ht="86.4" hidden="1" x14ac:dyDescent="0.3">
      <c r="A36" s="24" t="s">
        <v>385</v>
      </c>
      <c r="B36" s="24" t="s">
        <v>702</v>
      </c>
      <c r="C36" s="31" t="s">
        <v>703</v>
      </c>
      <c r="D36" s="32"/>
      <c r="E36" s="24" t="s">
        <v>396</v>
      </c>
      <c r="F36" s="31" t="s">
        <v>704</v>
      </c>
    </row>
    <row r="37" spans="1:256" ht="72" hidden="1" x14ac:dyDescent="0.3">
      <c r="A37" s="24" t="s">
        <v>385</v>
      </c>
      <c r="B37" s="24" t="s">
        <v>702</v>
      </c>
      <c r="C37" s="31" t="s">
        <v>703</v>
      </c>
      <c r="D37" s="32"/>
      <c r="E37" s="24" t="s">
        <v>402</v>
      </c>
      <c r="F37" s="31" t="s">
        <v>705</v>
      </c>
      <c r="G37" t="s">
        <v>736</v>
      </c>
    </row>
    <row r="38" spans="1:256" ht="72" hidden="1" x14ac:dyDescent="0.3">
      <c r="A38" s="24" t="s">
        <v>385</v>
      </c>
      <c r="B38" s="24" t="s">
        <v>702</v>
      </c>
      <c r="C38" s="31" t="s">
        <v>703</v>
      </c>
      <c r="D38" s="32"/>
      <c r="E38" s="24" t="s">
        <v>408</v>
      </c>
      <c r="F38" s="31" t="s">
        <v>706</v>
      </c>
    </row>
    <row r="39" spans="1:256" ht="72" hidden="1" x14ac:dyDescent="0.3">
      <c r="A39" s="24" t="s">
        <v>385</v>
      </c>
      <c r="B39" s="24" t="s">
        <v>702</v>
      </c>
      <c r="C39" s="31" t="s">
        <v>703</v>
      </c>
      <c r="D39" s="32"/>
      <c r="E39" s="24" t="s">
        <v>424</v>
      </c>
      <c r="F39" s="31" t="s">
        <v>707</v>
      </c>
    </row>
    <row r="40" spans="1:256" ht="139.5" hidden="1" customHeight="1" x14ac:dyDescent="0.3">
      <c r="A40" s="24" t="s">
        <v>385</v>
      </c>
      <c r="B40" s="24" t="s">
        <v>702</v>
      </c>
      <c r="C40" s="31" t="s">
        <v>703</v>
      </c>
      <c r="D40" s="32"/>
      <c r="E40" s="24" t="s">
        <v>432</v>
      </c>
      <c r="F40" s="31" t="s">
        <v>708</v>
      </c>
    </row>
    <row r="41" spans="1:256" ht="86.4" hidden="1" x14ac:dyDescent="0.3">
      <c r="A41" s="24" t="s">
        <v>385</v>
      </c>
      <c r="B41" s="24" t="s">
        <v>702</v>
      </c>
      <c r="C41" s="31" t="s">
        <v>703</v>
      </c>
      <c r="D41" s="32"/>
      <c r="E41" s="24" t="s">
        <v>434</v>
      </c>
      <c r="F41" s="31" t="s">
        <v>709</v>
      </c>
    </row>
    <row r="42" spans="1:256" s="19" customFormat="1" ht="126.75" hidden="1" customHeight="1" x14ac:dyDescent="0.3">
      <c r="A42" s="15" t="s">
        <v>385</v>
      </c>
      <c r="B42" s="15" t="s">
        <v>702</v>
      </c>
      <c r="C42" s="16" t="s">
        <v>703</v>
      </c>
      <c r="D42" s="17"/>
      <c r="E42" s="15"/>
      <c r="F42" s="16" t="s">
        <v>710</v>
      </c>
      <c r="G42" s="19" t="s">
        <v>680</v>
      </c>
      <c r="H42" s="19" t="s">
        <v>737</v>
      </c>
    </row>
    <row r="43" spans="1:256" ht="205.5" hidden="1" customHeight="1" x14ac:dyDescent="0.3">
      <c r="A43" s="24" t="s">
        <v>435</v>
      </c>
      <c r="B43" s="24" t="s">
        <v>440</v>
      </c>
      <c r="C43" s="31" t="s">
        <v>711</v>
      </c>
      <c r="D43" s="32"/>
      <c r="E43" s="24" t="s">
        <v>452</v>
      </c>
      <c r="F43" s="31" t="s">
        <v>712</v>
      </c>
    </row>
    <row r="44" spans="1:256" ht="144" hidden="1" x14ac:dyDescent="0.3">
      <c r="A44" s="24" t="s">
        <v>435</v>
      </c>
      <c r="B44" s="24" t="s">
        <v>478</v>
      </c>
      <c r="C44" s="31" t="s">
        <v>713</v>
      </c>
      <c r="D44" s="32"/>
      <c r="E44" s="24" t="s">
        <v>488</v>
      </c>
      <c r="F44" s="31" t="s">
        <v>714</v>
      </c>
    </row>
    <row r="45" spans="1:256" ht="153.75" hidden="1" customHeight="1" x14ac:dyDescent="0.3">
      <c r="A45" s="24" t="s">
        <v>435</v>
      </c>
      <c r="B45" s="24" t="s">
        <v>494</v>
      </c>
      <c r="C45" s="31" t="s">
        <v>715</v>
      </c>
      <c r="D45" s="32"/>
      <c r="E45" s="24" t="s">
        <v>506</v>
      </c>
      <c r="F45" s="31" t="s">
        <v>716</v>
      </c>
      <c r="G45" s="31" t="s">
        <v>717</v>
      </c>
    </row>
    <row r="46" spans="1:256" ht="123" hidden="1" customHeight="1" x14ac:dyDescent="0.3">
      <c r="A46" s="24" t="s">
        <v>435</v>
      </c>
      <c r="B46" s="24" t="s">
        <v>494</v>
      </c>
      <c r="C46" s="31" t="s">
        <v>715</v>
      </c>
      <c r="D46" s="32"/>
      <c r="E46" s="24" t="s">
        <v>510</v>
      </c>
      <c r="F46" s="31" t="s">
        <v>718</v>
      </c>
    </row>
    <row r="47" spans="1:256" ht="58.2" hidden="1" customHeight="1" x14ac:dyDescent="0.3">
      <c r="A47" s="15" t="s">
        <v>435</v>
      </c>
      <c r="B47" s="15" t="s">
        <v>494</v>
      </c>
      <c r="C47" s="16" t="s">
        <v>715</v>
      </c>
      <c r="D47" s="17"/>
      <c r="E47" s="15"/>
      <c r="F47" s="16" t="s">
        <v>719</v>
      </c>
      <c r="G47" s="16" t="s">
        <v>680</v>
      </c>
      <c r="M47" s="783"/>
      <c r="N47" s="784"/>
      <c r="O47" s="783"/>
      <c r="P47" s="784"/>
      <c r="Q47" s="783"/>
      <c r="R47" s="784"/>
      <c r="S47" s="783"/>
      <c r="T47" s="784"/>
      <c r="U47" s="783"/>
      <c r="V47" s="784"/>
      <c r="W47" s="783"/>
      <c r="X47" s="784"/>
      <c r="Y47" s="783"/>
      <c r="Z47" s="784"/>
      <c r="AA47" s="783"/>
      <c r="AB47" s="784"/>
      <c r="AC47" s="783"/>
      <c r="AD47" s="784"/>
      <c r="AE47" s="783"/>
      <c r="AF47" s="784"/>
      <c r="AG47" s="783"/>
      <c r="AH47" s="784"/>
      <c r="AI47" s="783"/>
      <c r="AJ47" s="784"/>
      <c r="AK47" s="783"/>
      <c r="AL47" s="784"/>
      <c r="AM47" s="783"/>
      <c r="AN47" s="784"/>
      <c r="AO47" s="783"/>
      <c r="AP47" s="784"/>
      <c r="AQ47" s="783"/>
      <c r="AR47" s="784"/>
      <c r="AS47" s="783"/>
      <c r="AT47" s="784"/>
      <c r="AU47" s="783"/>
      <c r="AV47" s="784"/>
      <c r="AW47" s="783"/>
      <c r="AX47" s="784"/>
      <c r="AY47" s="783"/>
      <c r="AZ47" s="784"/>
      <c r="BA47" s="783"/>
      <c r="BB47" s="784"/>
      <c r="BC47" s="783"/>
      <c r="BD47" s="784"/>
      <c r="BE47" s="783"/>
      <c r="BF47" s="784"/>
      <c r="BG47" s="783"/>
      <c r="BH47" s="784"/>
      <c r="BI47" s="783"/>
      <c r="BJ47" s="784"/>
      <c r="BK47" s="783"/>
      <c r="BL47" s="784"/>
      <c r="BM47" s="783"/>
      <c r="BN47" s="784"/>
      <c r="BO47" s="783"/>
      <c r="BP47" s="784"/>
      <c r="BQ47" s="783"/>
      <c r="BR47" s="784"/>
      <c r="BS47" s="783"/>
      <c r="BT47" s="784"/>
      <c r="BU47" s="783"/>
      <c r="BV47" s="784"/>
      <c r="BW47" s="783"/>
      <c r="BX47" s="784"/>
      <c r="BY47" s="783"/>
      <c r="BZ47" s="784"/>
      <c r="CA47" s="783"/>
      <c r="CB47" s="784"/>
      <c r="CC47" s="783"/>
      <c r="CD47" s="784"/>
      <c r="CE47" s="783"/>
      <c r="CF47" s="784"/>
      <c r="CG47" s="783"/>
      <c r="CH47" s="784"/>
      <c r="CI47" s="783"/>
      <c r="CJ47" s="784"/>
      <c r="CK47" s="783"/>
      <c r="CL47" s="784"/>
      <c r="CM47" s="783"/>
      <c r="CN47" s="784"/>
      <c r="CO47" s="783"/>
      <c r="CP47" s="784"/>
      <c r="CQ47" s="783"/>
      <c r="CR47" s="784"/>
      <c r="CS47" s="783"/>
      <c r="CT47" s="784"/>
      <c r="CU47" s="783"/>
      <c r="CV47" s="784"/>
      <c r="CW47" s="783"/>
      <c r="CX47" s="784"/>
      <c r="CY47" s="783"/>
      <c r="CZ47" s="784"/>
      <c r="DA47" s="783"/>
      <c r="DB47" s="784"/>
      <c r="DC47" s="783"/>
      <c r="DD47" s="784"/>
      <c r="DE47" s="783"/>
      <c r="DF47" s="784"/>
      <c r="DG47" s="783"/>
      <c r="DH47" s="784"/>
      <c r="DI47" s="783"/>
      <c r="DJ47" s="784"/>
      <c r="DK47" s="783"/>
      <c r="DL47" s="784"/>
      <c r="DM47" s="783"/>
      <c r="DN47" s="784"/>
      <c r="DO47" s="783"/>
      <c r="DP47" s="784"/>
      <c r="DQ47" s="783"/>
      <c r="DR47" s="784"/>
      <c r="DS47" s="783"/>
      <c r="DT47" s="784"/>
      <c r="DU47" s="783"/>
      <c r="DV47" s="784"/>
      <c r="DW47" s="783"/>
      <c r="DX47" s="784"/>
      <c r="DY47" s="783"/>
      <c r="DZ47" s="784"/>
      <c r="EA47" s="783"/>
      <c r="EB47" s="784"/>
      <c r="EC47" s="783"/>
      <c r="ED47" s="784"/>
      <c r="EE47" s="783" t="s">
        <v>719</v>
      </c>
      <c r="EF47" s="784"/>
      <c r="EG47" s="783" t="s">
        <v>719</v>
      </c>
      <c r="EH47" s="784"/>
      <c r="EI47" s="783" t="s">
        <v>719</v>
      </c>
      <c r="EJ47" s="784"/>
      <c r="EK47" s="783" t="s">
        <v>719</v>
      </c>
      <c r="EL47" s="784"/>
      <c r="EM47" s="783" t="s">
        <v>719</v>
      </c>
      <c r="EN47" s="784"/>
      <c r="EO47" s="783" t="s">
        <v>719</v>
      </c>
      <c r="EP47" s="784"/>
      <c r="EQ47" s="783" t="s">
        <v>719</v>
      </c>
      <c r="ER47" s="784"/>
      <c r="ES47" s="783" t="s">
        <v>719</v>
      </c>
      <c r="ET47" s="784"/>
      <c r="EU47" s="783" t="s">
        <v>719</v>
      </c>
      <c r="EV47" s="784"/>
      <c r="EW47" s="783" t="s">
        <v>719</v>
      </c>
      <c r="EX47" s="784"/>
      <c r="EY47" s="783" t="s">
        <v>719</v>
      </c>
      <c r="EZ47" s="784"/>
      <c r="FA47" s="783" t="s">
        <v>719</v>
      </c>
      <c r="FB47" s="784"/>
      <c r="FC47" s="783" t="s">
        <v>719</v>
      </c>
      <c r="FD47" s="784"/>
      <c r="FE47" s="783" t="s">
        <v>719</v>
      </c>
      <c r="FF47" s="784"/>
      <c r="FG47" s="783" t="s">
        <v>719</v>
      </c>
      <c r="FH47" s="784"/>
      <c r="FI47" s="783" t="s">
        <v>719</v>
      </c>
      <c r="FJ47" s="784"/>
      <c r="FK47" s="783" t="s">
        <v>719</v>
      </c>
      <c r="FL47" s="784"/>
      <c r="FM47" s="783" t="s">
        <v>719</v>
      </c>
      <c r="FN47" s="784"/>
      <c r="FO47" s="783" t="s">
        <v>719</v>
      </c>
      <c r="FP47" s="784"/>
      <c r="FQ47" s="783" t="s">
        <v>719</v>
      </c>
      <c r="FR47" s="784"/>
      <c r="FS47" s="783" t="s">
        <v>719</v>
      </c>
      <c r="FT47" s="784"/>
      <c r="FU47" s="783" t="s">
        <v>719</v>
      </c>
      <c r="FV47" s="784"/>
      <c r="FW47" s="783" t="s">
        <v>719</v>
      </c>
      <c r="FX47" s="784"/>
      <c r="FY47" s="783" t="s">
        <v>719</v>
      </c>
      <c r="FZ47" s="784"/>
      <c r="GA47" s="783" t="s">
        <v>719</v>
      </c>
      <c r="GB47" s="784"/>
      <c r="GC47" s="783" t="s">
        <v>719</v>
      </c>
      <c r="GD47" s="784"/>
      <c r="GE47" s="783" t="s">
        <v>719</v>
      </c>
      <c r="GF47" s="784"/>
      <c r="GG47" s="783" t="s">
        <v>719</v>
      </c>
      <c r="GH47" s="784"/>
      <c r="GI47" s="783" t="s">
        <v>719</v>
      </c>
      <c r="GJ47" s="784"/>
      <c r="GK47" s="783" t="s">
        <v>719</v>
      </c>
      <c r="GL47" s="784"/>
      <c r="GM47" s="783" t="s">
        <v>719</v>
      </c>
      <c r="GN47" s="784"/>
      <c r="GO47" s="783" t="s">
        <v>719</v>
      </c>
      <c r="GP47" s="784"/>
      <c r="GQ47" s="783" t="s">
        <v>719</v>
      </c>
      <c r="GR47" s="784"/>
      <c r="GS47" s="783" t="s">
        <v>719</v>
      </c>
      <c r="GT47" s="784"/>
      <c r="GU47" s="783" t="s">
        <v>719</v>
      </c>
      <c r="GV47" s="784"/>
      <c r="GW47" s="783" t="s">
        <v>719</v>
      </c>
      <c r="GX47" s="784"/>
      <c r="GY47" s="783" t="s">
        <v>719</v>
      </c>
      <c r="GZ47" s="784"/>
      <c r="HA47" s="783" t="s">
        <v>719</v>
      </c>
      <c r="HB47" s="784"/>
      <c r="HC47" s="783" t="s">
        <v>719</v>
      </c>
      <c r="HD47" s="784"/>
      <c r="HE47" s="783" t="s">
        <v>719</v>
      </c>
      <c r="HF47" s="784"/>
      <c r="HG47" s="783" t="s">
        <v>719</v>
      </c>
      <c r="HH47" s="784"/>
      <c r="HI47" s="783" t="s">
        <v>719</v>
      </c>
      <c r="HJ47" s="784"/>
      <c r="HK47" s="783" t="s">
        <v>719</v>
      </c>
      <c r="HL47" s="784"/>
      <c r="HM47" s="783" t="s">
        <v>719</v>
      </c>
      <c r="HN47" s="784"/>
      <c r="HO47" s="783" t="s">
        <v>719</v>
      </c>
      <c r="HP47" s="784"/>
      <c r="HQ47" s="783" t="s">
        <v>719</v>
      </c>
      <c r="HR47" s="784"/>
      <c r="HS47" s="783" t="s">
        <v>719</v>
      </c>
      <c r="HT47" s="784"/>
      <c r="HU47" s="783" t="s">
        <v>719</v>
      </c>
      <c r="HV47" s="784"/>
      <c r="HW47" s="783" t="s">
        <v>719</v>
      </c>
      <c r="HX47" s="784"/>
      <c r="HY47" s="783" t="s">
        <v>719</v>
      </c>
      <c r="HZ47" s="784"/>
      <c r="IA47" s="783" t="s">
        <v>719</v>
      </c>
      <c r="IB47" s="784"/>
      <c r="IC47" s="783" t="s">
        <v>719</v>
      </c>
      <c r="ID47" s="784"/>
      <c r="IE47" s="783" t="s">
        <v>719</v>
      </c>
      <c r="IF47" s="784"/>
      <c r="IG47" s="783" t="s">
        <v>719</v>
      </c>
      <c r="IH47" s="784"/>
      <c r="II47" s="783" t="s">
        <v>719</v>
      </c>
      <c r="IJ47" s="784"/>
      <c r="IK47" s="783" t="s">
        <v>719</v>
      </c>
      <c r="IL47" s="784"/>
      <c r="IM47" s="783" t="s">
        <v>719</v>
      </c>
      <c r="IN47" s="784"/>
      <c r="IO47" s="783" t="s">
        <v>719</v>
      </c>
      <c r="IP47" s="784"/>
      <c r="IQ47" s="783" t="s">
        <v>719</v>
      </c>
      <c r="IR47" s="784"/>
      <c r="IS47" s="783" t="s">
        <v>719</v>
      </c>
      <c r="IT47" s="784"/>
      <c r="IU47" s="783" t="s">
        <v>719</v>
      </c>
      <c r="IV47" s="784"/>
    </row>
    <row r="48" spans="1:256" ht="86.4" hidden="1" x14ac:dyDescent="0.3">
      <c r="A48" s="24" t="s">
        <v>435</v>
      </c>
      <c r="B48" s="24" t="s">
        <v>515</v>
      </c>
      <c r="C48" s="31" t="s">
        <v>720</v>
      </c>
      <c r="D48" s="32"/>
      <c r="E48" s="24" t="s">
        <v>527</v>
      </c>
      <c r="F48" s="31" t="s">
        <v>721</v>
      </c>
    </row>
    <row r="49" spans="1:6" ht="57.6" hidden="1" x14ac:dyDescent="0.3">
      <c r="A49" s="24" t="s">
        <v>553</v>
      </c>
      <c r="B49" s="31" t="s">
        <v>558</v>
      </c>
      <c r="C49" s="31" t="s">
        <v>722</v>
      </c>
      <c r="D49" s="32"/>
      <c r="E49" s="24" t="s">
        <v>571</v>
      </c>
      <c r="F49" s="31" t="s">
        <v>723</v>
      </c>
    </row>
  </sheetData>
  <autoFilter ref="A2:H49">
    <filterColumn colId="1">
      <filters>
        <filter val="Fortalecimiento de vida saludable y atención de condiciones crónicas no transmisibles en el Distrito de  Cartagena de Indias"/>
      </filters>
    </filterColumn>
  </autoFilter>
  <mergeCells count="123">
    <mergeCell ref="F34:F35"/>
    <mergeCell ref="M47:N47"/>
    <mergeCell ref="O47:P47"/>
    <mergeCell ref="Q47:R47"/>
    <mergeCell ref="S47:T47"/>
    <mergeCell ref="U47:V47"/>
    <mergeCell ref="AI47:AJ47"/>
    <mergeCell ref="AK47:AL47"/>
    <mergeCell ref="AM47:AN47"/>
    <mergeCell ref="AO47:AP47"/>
    <mergeCell ref="AQ47:AR47"/>
    <mergeCell ref="AS47:AT47"/>
    <mergeCell ref="W47:X47"/>
    <mergeCell ref="Y47:Z47"/>
    <mergeCell ref="AA47:AB47"/>
    <mergeCell ref="AC47:AD47"/>
    <mergeCell ref="AE47:AF47"/>
    <mergeCell ref="AG47:AH47"/>
    <mergeCell ref="BG47:BH47"/>
    <mergeCell ref="BI47:BJ47"/>
    <mergeCell ref="BK47:BL47"/>
    <mergeCell ref="BM47:BN47"/>
    <mergeCell ref="BO47:BP47"/>
    <mergeCell ref="BQ47:BR47"/>
    <mergeCell ref="AU47:AV47"/>
    <mergeCell ref="AW47:AX47"/>
    <mergeCell ref="AY47:AZ47"/>
    <mergeCell ref="BA47:BB47"/>
    <mergeCell ref="BC47:BD47"/>
    <mergeCell ref="BE47:BF47"/>
    <mergeCell ref="CE47:CF47"/>
    <mergeCell ref="CG47:CH47"/>
    <mergeCell ref="CI47:CJ47"/>
    <mergeCell ref="CK47:CL47"/>
    <mergeCell ref="CM47:CN47"/>
    <mergeCell ref="CO47:CP47"/>
    <mergeCell ref="BS47:BT47"/>
    <mergeCell ref="BU47:BV47"/>
    <mergeCell ref="BW47:BX47"/>
    <mergeCell ref="BY47:BZ47"/>
    <mergeCell ref="CA47:CB47"/>
    <mergeCell ref="CC47:CD47"/>
    <mergeCell ref="DC47:DD47"/>
    <mergeCell ref="DE47:DF47"/>
    <mergeCell ref="DG47:DH47"/>
    <mergeCell ref="DI47:DJ47"/>
    <mergeCell ref="DK47:DL47"/>
    <mergeCell ref="DM47:DN47"/>
    <mergeCell ref="CQ47:CR47"/>
    <mergeCell ref="CS47:CT47"/>
    <mergeCell ref="CU47:CV47"/>
    <mergeCell ref="CW47:CX47"/>
    <mergeCell ref="CY47:CZ47"/>
    <mergeCell ref="DA47:DB47"/>
    <mergeCell ref="EA47:EB47"/>
    <mergeCell ref="EC47:ED47"/>
    <mergeCell ref="EE47:EF47"/>
    <mergeCell ref="EG47:EH47"/>
    <mergeCell ref="EI47:EJ47"/>
    <mergeCell ref="EK47:EL47"/>
    <mergeCell ref="DO47:DP47"/>
    <mergeCell ref="DQ47:DR47"/>
    <mergeCell ref="DS47:DT47"/>
    <mergeCell ref="DU47:DV47"/>
    <mergeCell ref="DW47:DX47"/>
    <mergeCell ref="DY47:DZ47"/>
    <mergeCell ref="EY47:EZ47"/>
    <mergeCell ref="FA47:FB47"/>
    <mergeCell ref="FC47:FD47"/>
    <mergeCell ref="FE47:FF47"/>
    <mergeCell ref="FG47:FH47"/>
    <mergeCell ref="FI47:FJ47"/>
    <mergeCell ref="EM47:EN47"/>
    <mergeCell ref="EO47:EP47"/>
    <mergeCell ref="EQ47:ER47"/>
    <mergeCell ref="ES47:ET47"/>
    <mergeCell ref="EU47:EV47"/>
    <mergeCell ref="EW47:EX47"/>
    <mergeCell ref="FW47:FX47"/>
    <mergeCell ref="FY47:FZ47"/>
    <mergeCell ref="GA47:GB47"/>
    <mergeCell ref="GC47:GD47"/>
    <mergeCell ref="GE47:GF47"/>
    <mergeCell ref="GG47:GH47"/>
    <mergeCell ref="FK47:FL47"/>
    <mergeCell ref="FM47:FN47"/>
    <mergeCell ref="FO47:FP47"/>
    <mergeCell ref="FQ47:FR47"/>
    <mergeCell ref="FS47:FT47"/>
    <mergeCell ref="FU47:FV47"/>
    <mergeCell ref="GU47:GV47"/>
    <mergeCell ref="GW47:GX47"/>
    <mergeCell ref="GY47:GZ47"/>
    <mergeCell ref="HA47:HB47"/>
    <mergeCell ref="HC47:HD47"/>
    <mergeCell ref="HE47:HF47"/>
    <mergeCell ref="GI47:GJ47"/>
    <mergeCell ref="GK47:GL47"/>
    <mergeCell ref="GM47:GN47"/>
    <mergeCell ref="GO47:GP47"/>
    <mergeCell ref="GQ47:GR47"/>
    <mergeCell ref="GS47:GT47"/>
    <mergeCell ref="HS47:HT47"/>
    <mergeCell ref="HU47:HV47"/>
    <mergeCell ref="HW47:HX47"/>
    <mergeCell ref="HY47:HZ47"/>
    <mergeCell ref="IA47:IB47"/>
    <mergeCell ref="IC47:ID47"/>
    <mergeCell ref="HG47:HH47"/>
    <mergeCell ref="HI47:HJ47"/>
    <mergeCell ref="HK47:HL47"/>
    <mergeCell ref="HM47:HN47"/>
    <mergeCell ref="HO47:HP47"/>
    <mergeCell ref="HQ47:HR47"/>
    <mergeCell ref="IQ47:IR47"/>
    <mergeCell ref="IS47:IT47"/>
    <mergeCell ref="IU47:IV47"/>
    <mergeCell ref="IE47:IF47"/>
    <mergeCell ref="IG47:IH47"/>
    <mergeCell ref="II47:IJ47"/>
    <mergeCell ref="IK47:IL47"/>
    <mergeCell ref="IM47:IN47"/>
    <mergeCell ref="IO47:IP4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ENERO 2024</vt:lpstr>
      <vt:lpstr>Hoja1</vt:lpstr>
      <vt:lpstr>ACTIVIDADES NUEVAS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DADISCTG</cp:lastModifiedBy>
  <cp:lastPrinted>2023-10-17T14:35:47Z</cp:lastPrinted>
  <dcterms:created xsi:type="dcterms:W3CDTF">2023-01-18T20:59:49Z</dcterms:created>
  <dcterms:modified xsi:type="dcterms:W3CDTF">2024-01-13T03:36:55Z</dcterms:modified>
</cp:coreProperties>
</file>