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FJTABARESM\Documents\OACI 2023\PAAC\2023\03. SEGUIMIENTO\"/>
    </mc:Choice>
  </mc:AlternateContent>
  <xr:revisionPtr revIDLastSave="0" documentId="13_ncr:1_{7D97FB59-19A1-4D4B-B5D6-8E7B5C31C5FB}" xr6:coauthVersionLast="47" xr6:coauthVersionMax="47" xr10:uidLastSave="{00000000-0000-0000-0000-000000000000}"/>
  <bookViews>
    <workbookView xWindow="-120" yWindow="-120" windowWidth="29040" windowHeight="15720" tabRatio="779" firstSheet="12" activeTab="21" xr2:uid="{00000000-000D-0000-FFFF-FFFF00000000}"/>
  </bookViews>
  <sheets>
    <sheet name="S. PLANEACIÓN" sheetId="86" r:id="rId1"/>
    <sheet name="S. GENERAL" sheetId="108" r:id="rId2"/>
    <sheet name="S. PARTICIPACIÓN" sheetId="117" r:id="rId3"/>
    <sheet name="S. EDUCACIÓN" sheetId="118" r:id="rId4"/>
    <sheet name="S. HACIENDA" sheetId="119" r:id="rId5"/>
    <sheet name="S. INFRAESTRUCTURA" sheetId="120" r:id="rId6"/>
    <sheet name="S. INTERIOR" sheetId="121" r:id="rId7"/>
    <sheet name="D. ADMIN. TH" sheetId="109" r:id="rId8"/>
    <sheet name="DATT" sheetId="111" r:id="rId9"/>
    <sheet name="D. APOYO L" sheetId="112" r:id="rId10"/>
    <sheet name="DADIS" sheetId="127" r:id="rId11"/>
    <sheet name="D. ADMINISTRATIVO V." sheetId="128" r:id="rId12"/>
    <sheet name="OA. JURIDICA" sheetId="123" r:id="rId13"/>
    <sheet name="OA. CONTROL D" sheetId="122" r:id="rId14"/>
    <sheet name="OA. INFORMATICA" sheetId="124" r:id="rId15"/>
    <sheet name="OA. CONTROL I" sheetId="125" r:id="rId16"/>
    <sheet name="OA. GESTION R" sheetId="126" r:id="rId17"/>
    <sheet name="OA. COMUNICACIÓN P" sheetId="129" r:id="rId18"/>
    <sheet name="F. PENSIONES" sheetId="116" r:id="rId19"/>
    <sheet name="G. ESPACIO P" sheetId="115" r:id="rId20"/>
    <sheet name="E. GOBIERNO L" sheetId="113" r:id="rId21"/>
    <sheet name="A. GENERAL" sheetId="114" r:id="rId22"/>
    <sheet name="RESUMEN APOYO" sheetId="83" state="hidden" r:id="rId23"/>
    <sheet name="RESUMEN PROCESOS" sheetId="84" state="hidden" r:id="rId24"/>
    <sheet name="RESUMEN ALERTAS" sheetId="85" state="hidden" r:id="rId25"/>
  </sheets>
  <externalReferences>
    <externalReference r:id="rId26"/>
    <externalReference r:id="rId27"/>
  </externalReferences>
  <definedNames>
    <definedName name="_xlnm._FilterDatabase" localSheetId="21" hidden="1">'A. GENERAL'!$A$13:$AW$17</definedName>
    <definedName name="_xlnm._FilterDatabase" localSheetId="7" hidden="1">'D. ADMIN. TH'!$A$13:$AW$28</definedName>
    <definedName name="_xlnm._FilterDatabase" localSheetId="11" hidden="1">'D. ADMINISTRATIVO V.'!$A$13:$AW$29</definedName>
    <definedName name="_xlnm._FilterDatabase" localSheetId="9" hidden="1">'D. APOYO L'!$A$13:$AW$20</definedName>
    <definedName name="_xlnm._FilterDatabase" localSheetId="10" hidden="1">DADIS!$A$13:$AW$33</definedName>
    <definedName name="_xlnm._FilterDatabase" localSheetId="8" hidden="1">DATT!$A$13:$AW$21</definedName>
    <definedName name="_xlnm._FilterDatabase" localSheetId="20" hidden="1">'E. GOBIERNO L'!$A$13:$AW$18</definedName>
    <definedName name="_xlnm._FilterDatabase" localSheetId="18" hidden="1">'F. PENSIONES'!$A$13:$AW$31</definedName>
    <definedName name="_xlnm._FilterDatabase" localSheetId="19" hidden="1">'G. ESPACIO P'!$A$13:$AW$19</definedName>
    <definedName name="_xlnm._FilterDatabase" localSheetId="17" hidden="1">'OA. COMUNICACIÓN P'!$A$13:$AW$17</definedName>
    <definedName name="_xlnm._FilterDatabase" localSheetId="13" hidden="1">'OA. CONTROL D'!$A$13:$AW$18</definedName>
    <definedName name="_xlnm._FilterDatabase" localSheetId="15" hidden="1">'OA. CONTROL I'!$A$13:$AW$21</definedName>
    <definedName name="_xlnm._FilterDatabase" localSheetId="16" hidden="1">'OA. GESTION R'!$A$13:$AW$91</definedName>
    <definedName name="_xlnm._FilterDatabase" localSheetId="14" hidden="1">'OA. INFORMATICA'!$A$13:$AW$25</definedName>
    <definedName name="_xlnm._FilterDatabase" localSheetId="12" hidden="1">'OA. JURIDICA'!$A$13:$AW$122</definedName>
    <definedName name="_xlnm._FilterDatabase" localSheetId="22" hidden="1">'RESUMEN APOYO'!$A$17:$AW$19</definedName>
    <definedName name="_xlnm._FilterDatabase" localSheetId="23" hidden="1">'RESUMEN PROCESOS'!$A$17:$AW$19</definedName>
    <definedName name="_xlnm._FilterDatabase" localSheetId="3" hidden="1">'S. EDUCACIÓN'!$A$13:$AW$24</definedName>
    <definedName name="_xlnm._FilterDatabase" localSheetId="1" hidden="1">'S. GENERAL'!$A$13:$AW$35</definedName>
    <definedName name="_xlnm._FilterDatabase" localSheetId="4" hidden="1">'S. HACIENDA'!$A$13:$AW$24</definedName>
    <definedName name="_xlnm._FilterDatabase" localSheetId="5" hidden="1">'S. INFRAESTRUCTURA'!$A$13:$AW$28</definedName>
    <definedName name="_xlnm._FilterDatabase" localSheetId="6" hidden="1">'S. INTERIOR'!$A$13:$AW$23</definedName>
    <definedName name="_xlnm._FilterDatabase" localSheetId="2" hidden="1">'S. PARTICIPACIÓN'!$A$13:$AW$30</definedName>
    <definedName name="_xlnm._FilterDatabase" localSheetId="0" hidden="1">'S. PLANEACIÓN'!$A$13:$AW$34</definedName>
    <definedName name="_Hlk134191426" localSheetId="21">'A. GENERAL'!#REF!</definedName>
    <definedName name="_Hlk134191426" localSheetId="7">'D. ADMIN. TH'!#REF!</definedName>
    <definedName name="_Hlk134191426" localSheetId="11">'D. ADMINISTRATIVO V.'!#REF!</definedName>
    <definedName name="_Hlk134191426" localSheetId="9">'D. APOYO L'!#REF!</definedName>
    <definedName name="_Hlk134191426" localSheetId="10">DADIS!#REF!</definedName>
    <definedName name="_Hlk134191426" localSheetId="8">DATT!#REF!</definedName>
    <definedName name="_Hlk134191426" localSheetId="20">'E. GOBIERNO L'!#REF!</definedName>
    <definedName name="_Hlk134191426" localSheetId="18">'F. PENSIONES'!#REF!</definedName>
    <definedName name="_Hlk134191426" localSheetId="19">'G. ESPACIO P'!#REF!</definedName>
    <definedName name="_Hlk134191426" localSheetId="17">'OA. COMUNICACIÓN P'!#REF!</definedName>
    <definedName name="_Hlk134191426" localSheetId="13">'OA. CONTROL D'!#REF!</definedName>
    <definedName name="_Hlk134191426" localSheetId="15">'OA. CONTROL I'!#REF!</definedName>
    <definedName name="_Hlk134191426" localSheetId="16">'OA. GESTION R'!#REF!</definedName>
    <definedName name="_Hlk134191426" localSheetId="14">'OA. INFORMATICA'!#REF!</definedName>
    <definedName name="_Hlk134191426" localSheetId="12">'OA. JURIDICA'!$AW$16</definedName>
    <definedName name="_Hlk134191426" localSheetId="3">'S. EDUCACIÓN'!#REF!</definedName>
    <definedName name="_Hlk134191426" localSheetId="1">'S. GENERAL'!#REF!</definedName>
    <definedName name="_Hlk134191426" localSheetId="4">'S. HACIENDA'!#REF!</definedName>
    <definedName name="_Hlk134191426" localSheetId="5">'S. INFRAESTRUCTURA'!#REF!</definedName>
    <definedName name="_Hlk134191426" localSheetId="6">'S. INTERIOR'!#REF!</definedName>
    <definedName name="_Hlk134191426" localSheetId="2">'S. PARTICIPACIÓN'!#REF!</definedName>
    <definedName name="_Hlk134191426" localSheetId="0">'S. PLANEACIÓN'!#REF!</definedName>
    <definedName name="_Hlk134382244" localSheetId="21">'A. GENERAL'!#REF!</definedName>
    <definedName name="_Hlk134382244" localSheetId="7">'D. ADMIN. TH'!#REF!</definedName>
    <definedName name="_Hlk134382244" localSheetId="11">'D. ADMINISTRATIVO V.'!#REF!</definedName>
    <definedName name="_Hlk134382244" localSheetId="9">'D. APOYO L'!#REF!</definedName>
    <definedName name="_Hlk134382244" localSheetId="10">DADIS!#REF!</definedName>
    <definedName name="_Hlk134382244" localSheetId="8">DATT!#REF!</definedName>
    <definedName name="_Hlk134382244" localSheetId="20">'E. GOBIERNO L'!#REF!</definedName>
    <definedName name="_Hlk134382244" localSheetId="18">'F. PENSIONES'!#REF!</definedName>
    <definedName name="_Hlk134382244" localSheetId="19">'G. ESPACIO P'!#REF!</definedName>
    <definedName name="_Hlk134382244" localSheetId="17">'OA. COMUNICACIÓN P'!#REF!</definedName>
    <definedName name="_Hlk134382244" localSheetId="13">'OA. CONTROL D'!#REF!</definedName>
    <definedName name="_Hlk134382244" localSheetId="15">'OA. CONTROL I'!#REF!</definedName>
    <definedName name="_Hlk134382244" localSheetId="16">'OA. GESTION R'!#REF!</definedName>
    <definedName name="_Hlk134382244" localSheetId="14">'OA. INFORMATICA'!#REF!</definedName>
    <definedName name="_Hlk134382244" localSheetId="12">'OA. JURIDICA'!$AW$75</definedName>
    <definedName name="_Hlk134382244" localSheetId="3">'S. EDUCACIÓN'!#REF!</definedName>
    <definedName name="_Hlk134382244" localSheetId="1">'S. GENERAL'!#REF!</definedName>
    <definedName name="_Hlk134382244" localSheetId="4">'S. HACIENDA'!#REF!</definedName>
    <definedName name="_Hlk134382244" localSheetId="5">'S. INFRAESTRUCTURA'!#REF!</definedName>
    <definedName name="_Hlk134382244" localSheetId="6">'S. INTERIOR'!#REF!</definedName>
    <definedName name="_Hlk134382244" localSheetId="2">'S. PARTICIPACIÓN'!#REF!</definedName>
    <definedName name="_Hlk134382244" localSheetId="0">'S. PLANEACIÓN'!#REF!</definedName>
    <definedName name="_xlnm.Print_Area" localSheetId="22">'RESUMEN APOYO'!$A$17:$AO$53</definedName>
    <definedName name="_xlnm.Print_Area" localSheetId="23">'RESUMEN PROCESOS'!$A$17:$AO$65</definedName>
    <definedName name="TipoDeActivo" localSheetId="22">#REF!</definedName>
    <definedName name="TipoDeActivo" localSheetId="23">#REF!</definedName>
    <definedName name="TipoDeActiv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85" l="1"/>
  <c r="F44" i="85"/>
  <c r="E44" i="85"/>
  <c r="D44" i="85"/>
  <c r="C44" i="85"/>
  <c r="G33" i="85"/>
  <c r="F33" i="85"/>
  <c r="E33" i="85"/>
  <c r="D33" i="85"/>
  <c r="C33" i="85"/>
  <c r="G21" i="85"/>
  <c r="F21" i="85"/>
  <c r="E21" i="85"/>
  <c r="D21" i="85"/>
  <c r="C21" i="85"/>
  <c r="G9" i="85"/>
  <c r="G46" i="85"/>
  <c r="F9" i="85"/>
  <c r="F46" i="85"/>
  <c r="E9" i="85"/>
  <c r="E46" i="85"/>
  <c r="D9" i="85"/>
  <c r="D46" i="85"/>
  <c r="C9" i="85"/>
  <c r="C46" i="85"/>
  <c r="AW52" i="84"/>
  <c r="AV52" i="84"/>
  <c r="AT52" i="84"/>
  <c r="AT53" i="84" s="1"/>
  <c r="AS52" i="84"/>
  <c r="AR52" i="84"/>
  <c r="AQ52" i="84"/>
  <c r="AP52" i="84"/>
  <c r="AN52" i="84"/>
  <c r="AM52" i="84"/>
  <c r="AL52" i="84"/>
  <c r="AJ52" i="84"/>
  <c r="AI52" i="84"/>
  <c r="AH52" i="84"/>
  <c r="AF52" i="84"/>
  <c r="AE52" i="84"/>
  <c r="AC52" i="84"/>
  <c r="AB52" i="84"/>
  <c r="AA52" i="84"/>
  <c r="Z52" i="84"/>
  <c r="Y52" i="84"/>
  <c r="X52" i="84"/>
  <c r="W52" i="84"/>
  <c r="V52" i="84"/>
  <c r="U52" i="84"/>
  <c r="T52" i="84"/>
  <c r="S52" i="84"/>
  <c r="R52" i="84"/>
  <c r="N52" i="84"/>
  <c r="M52" i="84"/>
  <c r="L52" i="84"/>
  <c r="K52" i="84"/>
  <c r="J52" i="84"/>
  <c r="I52" i="84"/>
  <c r="H52" i="84"/>
  <c r="G52" i="84"/>
  <c r="AT51" i="84"/>
  <c r="AN49" i="84"/>
  <c r="AM49" i="84"/>
  <c r="AL49" i="84"/>
  <c r="AJ49" i="84"/>
  <c r="AI49" i="84"/>
  <c r="AH49" i="84"/>
  <c r="AG49" i="84"/>
  <c r="AF49" i="84"/>
  <c r="AE49" i="84"/>
  <c r="AC49" i="84"/>
  <c r="AB49" i="84"/>
  <c r="AA49" i="84"/>
  <c r="Z49" i="84"/>
  <c r="Y49" i="84"/>
  <c r="X49" i="84"/>
  <c r="W49" i="84"/>
  <c r="V49" i="84"/>
  <c r="U49" i="84"/>
  <c r="T49" i="84"/>
  <c r="S49" i="84"/>
  <c r="R49" i="84"/>
  <c r="N49" i="84"/>
  <c r="Q47" i="84" s="1"/>
  <c r="M49" i="84"/>
  <c r="P47" i="84" s="1"/>
  <c r="L49" i="84"/>
  <c r="O47" i="84" s="1"/>
  <c r="K49" i="84"/>
  <c r="J49" i="84"/>
  <c r="I49" i="84"/>
  <c r="H49" i="84"/>
  <c r="G49" i="84"/>
  <c r="AN48" i="84"/>
  <c r="AM48" i="84"/>
  <c r="AL48" i="84"/>
  <c r="AJ48" i="84"/>
  <c r="AI48" i="84"/>
  <c r="AH48" i="84"/>
  <c r="AG48" i="84"/>
  <c r="AF48" i="84"/>
  <c r="AE48" i="84"/>
  <c r="AC48" i="84"/>
  <c r="AB48" i="84"/>
  <c r="AA48" i="84"/>
  <c r="Z48" i="84"/>
  <c r="Y48" i="84"/>
  <c r="X48" i="84"/>
  <c r="W48" i="84"/>
  <c r="V48" i="84"/>
  <c r="U48" i="84"/>
  <c r="T48" i="84"/>
  <c r="S48" i="84"/>
  <c r="R48" i="84"/>
  <c r="N48" i="84"/>
  <c r="M48" i="84"/>
  <c r="L48" i="84"/>
  <c r="K48" i="84"/>
  <c r="J48" i="84"/>
  <c r="I48" i="84"/>
  <c r="H48" i="84"/>
  <c r="G48" i="84"/>
  <c r="AN47" i="84"/>
  <c r="AM47" i="84"/>
  <c r="AL47" i="84"/>
  <c r="AJ47" i="84"/>
  <c r="AI47" i="84"/>
  <c r="AH47" i="84"/>
  <c r="AG47" i="84"/>
  <c r="AF47" i="84"/>
  <c r="AE47" i="84"/>
  <c r="AC47" i="84"/>
  <c r="AB47" i="84"/>
  <c r="AA47" i="84"/>
  <c r="Z47" i="84"/>
  <c r="Y47" i="84"/>
  <c r="X47" i="84"/>
  <c r="W47" i="84"/>
  <c r="V47" i="84"/>
  <c r="U47" i="84"/>
  <c r="T47" i="84"/>
  <c r="S47" i="84"/>
  <c r="R47" i="84"/>
  <c r="N47" i="84"/>
  <c r="M47" i="84"/>
  <c r="L47" i="84"/>
  <c r="K47" i="84"/>
  <c r="J47" i="84"/>
  <c r="I47" i="84"/>
  <c r="H47" i="84"/>
  <c r="G47" i="84"/>
  <c r="C47" i="84"/>
  <c r="AN46" i="84"/>
  <c r="AM46" i="84"/>
  <c r="AL46" i="84"/>
  <c r="AJ46" i="84"/>
  <c r="AI46" i="84"/>
  <c r="AH46" i="84"/>
  <c r="AF46" i="84"/>
  <c r="AE46" i="84"/>
  <c r="AC46" i="84"/>
  <c r="AB46" i="84"/>
  <c r="AA46" i="84"/>
  <c r="Z46" i="84"/>
  <c r="Y46" i="84"/>
  <c r="X46" i="84"/>
  <c r="W46" i="84"/>
  <c r="V46" i="84"/>
  <c r="U46" i="84"/>
  <c r="T46" i="84"/>
  <c r="S46" i="84"/>
  <c r="R46" i="84"/>
  <c r="N46" i="84"/>
  <c r="M46" i="84"/>
  <c r="L46" i="84"/>
  <c r="K46" i="84"/>
  <c r="J46" i="84"/>
  <c r="I46" i="84"/>
  <c r="H46" i="84"/>
  <c r="G46" i="84"/>
  <c r="AN45" i="84"/>
  <c r="AM45" i="84"/>
  <c r="AL45" i="84"/>
  <c r="AJ45" i="84"/>
  <c r="AI45" i="84"/>
  <c r="AH45" i="84"/>
  <c r="AF45" i="84"/>
  <c r="AE45" i="84"/>
  <c r="AC45" i="84"/>
  <c r="AB45" i="84"/>
  <c r="AA45" i="84"/>
  <c r="Z45" i="84"/>
  <c r="Y45" i="84"/>
  <c r="X45" i="84"/>
  <c r="W45" i="84"/>
  <c r="V45" i="84"/>
  <c r="U45" i="84"/>
  <c r="T45" i="84"/>
  <c r="S45" i="84"/>
  <c r="R45" i="84"/>
  <c r="N45" i="84"/>
  <c r="M45" i="84"/>
  <c r="L45" i="84"/>
  <c r="K45" i="84"/>
  <c r="J45" i="84"/>
  <c r="I45" i="84"/>
  <c r="H45" i="84"/>
  <c r="G45" i="84"/>
  <c r="AN44" i="84"/>
  <c r="AM44" i="84"/>
  <c r="AL44" i="84"/>
  <c r="AJ44" i="84"/>
  <c r="AI44" i="84"/>
  <c r="AH44" i="84"/>
  <c r="AF44" i="84"/>
  <c r="AE44" i="84"/>
  <c r="AC44" i="84"/>
  <c r="AB44" i="84"/>
  <c r="AA44" i="84"/>
  <c r="Z44" i="84"/>
  <c r="Y44" i="84"/>
  <c r="X44" i="84"/>
  <c r="W44" i="84"/>
  <c r="V44" i="84"/>
  <c r="U44" i="84"/>
  <c r="T44" i="84"/>
  <c r="S44" i="84"/>
  <c r="R44" i="84"/>
  <c r="Q44" i="84"/>
  <c r="P44" i="84"/>
  <c r="O44" i="84"/>
  <c r="N44" i="84"/>
  <c r="M44" i="84"/>
  <c r="L44" i="84"/>
  <c r="K44" i="84"/>
  <c r="J44" i="84"/>
  <c r="I44" i="84"/>
  <c r="H44" i="84"/>
  <c r="G44" i="84"/>
  <c r="C44" i="84"/>
  <c r="D44" i="84" s="1"/>
  <c r="AN43" i="84"/>
  <c r="AM43" i="84"/>
  <c r="AL43" i="84"/>
  <c r="AJ43" i="84"/>
  <c r="AI43" i="84"/>
  <c r="AH43" i="84"/>
  <c r="AF43" i="84"/>
  <c r="AE43" i="84"/>
  <c r="AC43" i="84"/>
  <c r="AB43" i="84"/>
  <c r="AA43" i="84"/>
  <c r="Z43" i="84"/>
  <c r="Y43" i="84"/>
  <c r="X43" i="84"/>
  <c r="W43" i="84"/>
  <c r="V43" i="84"/>
  <c r="U43" i="84"/>
  <c r="T43" i="84"/>
  <c r="S43" i="84"/>
  <c r="R43" i="84"/>
  <c r="N43" i="84"/>
  <c r="M43" i="84"/>
  <c r="L43" i="84"/>
  <c r="K43" i="84"/>
  <c r="J43" i="84"/>
  <c r="I43" i="84"/>
  <c r="H43" i="84"/>
  <c r="G43" i="84"/>
  <c r="AN42" i="84"/>
  <c r="AM42" i="84"/>
  <c r="AL42" i="84"/>
  <c r="AJ42" i="84"/>
  <c r="AI42" i="84"/>
  <c r="AH42" i="84"/>
  <c r="AF42" i="84"/>
  <c r="AE42" i="84"/>
  <c r="AC42" i="84"/>
  <c r="AB42" i="84"/>
  <c r="AA42" i="84"/>
  <c r="Z42" i="84"/>
  <c r="Y42" i="84"/>
  <c r="X42" i="84"/>
  <c r="W42" i="84"/>
  <c r="V42" i="84"/>
  <c r="U42" i="84"/>
  <c r="T42" i="84"/>
  <c r="S42" i="84"/>
  <c r="R42" i="84"/>
  <c r="N42" i="84"/>
  <c r="M42" i="84"/>
  <c r="L42" i="84"/>
  <c r="K42" i="84"/>
  <c r="J42" i="84"/>
  <c r="I42" i="84"/>
  <c r="H42" i="84"/>
  <c r="G42" i="84"/>
  <c r="AN41" i="84"/>
  <c r="AM41" i="84"/>
  <c r="AL41" i="84"/>
  <c r="AJ41" i="84"/>
  <c r="AI41" i="84"/>
  <c r="AH41" i="84"/>
  <c r="AF41" i="84"/>
  <c r="AE41" i="84"/>
  <c r="AC41" i="84"/>
  <c r="AB41" i="84"/>
  <c r="AA41" i="84"/>
  <c r="Z41" i="84"/>
  <c r="Y41" i="84"/>
  <c r="X41" i="84"/>
  <c r="W41" i="84"/>
  <c r="V41" i="84"/>
  <c r="U41" i="84"/>
  <c r="T41" i="84"/>
  <c r="S41" i="84"/>
  <c r="R41" i="84"/>
  <c r="Q41" i="84"/>
  <c r="P41" i="84"/>
  <c r="O41" i="84"/>
  <c r="N41" i="84"/>
  <c r="M41" i="84"/>
  <c r="L41" i="84"/>
  <c r="K41" i="84"/>
  <c r="J41" i="84"/>
  <c r="I41" i="84"/>
  <c r="H41" i="84"/>
  <c r="G41" i="84"/>
  <c r="C41" i="84"/>
  <c r="AN40" i="84"/>
  <c r="AM40" i="84"/>
  <c r="AL40" i="84"/>
  <c r="AJ40" i="84"/>
  <c r="AI40" i="84"/>
  <c r="AH40" i="84"/>
  <c r="AF40" i="84"/>
  <c r="AE40" i="84"/>
  <c r="AC40" i="84"/>
  <c r="AB40" i="84"/>
  <c r="AA40" i="84"/>
  <c r="Z40" i="84"/>
  <c r="Y40" i="84"/>
  <c r="X40" i="84"/>
  <c r="W40" i="84"/>
  <c r="V40" i="84"/>
  <c r="U40" i="84"/>
  <c r="T40" i="84"/>
  <c r="S40" i="84"/>
  <c r="R40" i="84"/>
  <c r="N40" i="84"/>
  <c r="M40" i="84"/>
  <c r="L40" i="84"/>
  <c r="K40" i="84"/>
  <c r="J40" i="84"/>
  <c r="I40" i="84"/>
  <c r="H40" i="84"/>
  <c r="G40" i="84"/>
  <c r="AN39" i="84"/>
  <c r="AM39" i="84"/>
  <c r="AL39" i="84"/>
  <c r="AJ39" i="84"/>
  <c r="AI39" i="84"/>
  <c r="AH39" i="84"/>
  <c r="AF39" i="84"/>
  <c r="AE39" i="84"/>
  <c r="AC39" i="84"/>
  <c r="AB39" i="84"/>
  <c r="AA39" i="84"/>
  <c r="Z39" i="84"/>
  <c r="Y39" i="84"/>
  <c r="X39" i="84"/>
  <c r="W39" i="84"/>
  <c r="V39" i="84"/>
  <c r="U39" i="84"/>
  <c r="T39" i="84"/>
  <c r="S39" i="84"/>
  <c r="R39" i="84"/>
  <c r="N39" i="84"/>
  <c r="M39" i="84"/>
  <c r="L39" i="84"/>
  <c r="K39" i="84"/>
  <c r="J39" i="84"/>
  <c r="I39" i="84"/>
  <c r="H39" i="84"/>
  <c r="G39" i="84"/>
  <c r="AN38" i="84"/>
  <c r="AM38" i="84"/>
  <c r="AL38" i="84"/>
  <c r="AJ38" i="84"/>
  <c r="AI38" i="84"/>
  <c r="AH38" i="84"/>
  <c r="AF38" i="84"/>
  <c r="AE38" i="84"/>
  <c r="AC38" i="84"/>
  <c r="AB38" i="84"/>
  <c r="AA38" i="84"/>
  <c r="Z38" i="84"/>
  <c r="Y38" i="84"/>
  <c r="X38" i="84"/>
  <c r="W38" i="84"/>
  <c r="V38" i="84"/>
  <c r="U38" i="84"/>
  <c r="T38" i="84"/>
  <c r="S38" i="84"/>
  <c r="R38" i="84"/>
  <c r="Q38" i="84"/>
  <c r="P38" i="84"/>
  <c r="O38" i="84"/>
  <c r="N38" i="84"/>
  <c r="M38" i="84"/>
  <c r="L38" i="84"/>
  <c r="K38" i="84"/>
  <c r="J38" i="84"/>
  <c r="I38" i="84"/>
  <c r="H38" i="84"/>
  <c r="G38" i="84"/>
  <c r="C38" i="84"/>
  <c r="D38" i="84" s="1"/>
  <c r="AN37" i="84"/>
  <c r="AM37" i="84"/>
  <c r="AL37" i="84"/>
  <c r="AJ37" i="84"/>
  <c r="AI37" i="84"/>
  <c r="AH37" i="84"/>
  <c r="AF37" i="84"/>
  <c r="AE37" i="84"/>
  <c r="AC37" i="84"/>
  <c r="AB37" i="84"/>
  <c r="AA37" i="84"/>
  <c r="Z37" i="84"/>
  <c r="Y37" i="84"/>
  <c r="X37" i="84"/>
  <c r="W37" i="84"/>
  <c r="V37" i="84"/>
  <c r="U37" i="84"/>
  <c r="T37" i="84"/>
  <c r="S37" i="84"/>
  <c r="R37" i="84"/>
  <c r="N37" i="84"/>
  <c r="M37" i="84"/>
  <c r="L37" i="84"/>
  <c r="K37" i="84"/>
  <c r="J37" i="84"/>
  <c r="I37" i="84"/>
  <c r="H37" i="84"/>
  <c r="G37" i="84"/>
  <c r="AN36" i="84"/>
  <c r="AM36" i="84"/>
  <c r="AL36" i="84"/>
  <c r="AJ36" i="84"/>
  <c r="AI36" i="84"/>
  <c r="AH36" i="84"/>
  <c r="AF36" i="84"/>
  <c r="AE36" i="84"/>
  <c r="AC36" i="84"/>
  <c r="AB36" i="84"/>
  <c r="AA36" i="84"/>
  <c r="Z36" i="84"/>
  <c r="Y36" i="84"/>
  <c r="X36" i="84"/>
  <c r="W36" i="84"/>
  <c r="V36" i="84"/>
  <c r="U36" i="84"/>
  <c r="T36" i="84"/>
  <c r="S36" i="84"/>
  <c r="R36" i="84"/>
  <c r="N36" i="84"/>
  <c r="M36" i="84"/>
  <c r="L36" i="84"/>
  <c r="K36" i="84"/>
  <c r="J36" i="84"/>
  <c r="I36" i="84"/>
  <c r="H36" i="84"/>
  <c r="G36" i="84"/>
  <c r="AN35" i="84"/>
  <c r="AM35" i="84"/>
  <c r="AL35" i="84"/>
  <c r="AJ35" i="84"/>
  <c r="AI35" i="84"/>
  <c r="AH35" i="84"/>
  <c r="AF35" i="84"/>
  <c r="AE35" i="84"/>
  <c r="AC35" i="84"/>
  <c r="AB35" i="84"/>
  <c r="AA35" i="84"/>
  <c r="Z35" i="84"/>
  <c r="Y35" i="84"/>
  <c r="X35" i="84"/>
  <c r="W35" i="84"/>
  <c r="V35" i="84"/>
  <c r="U35" i="84"/>
  <c r="T35" i="84"/>
  <c r="S35" i="84"/>
  <c r="R35" i="84"/>
  <c r="N35" i="84"/>
  <c r="M35" i="84"/>
  <c r="L35" i="84"/>
  <c r="K35" i="84"/>
  <c r="J35" i="84"/>
  <c r="I35" i="84"/>
  <c r="H35" i="84"/>
  <c r="G35" i="84"/>
  <c r="C35" i="84"/>
  <c r="AN34" i="84"/>
  <c r="AM34" i="84"/>
  <c r="AL34" i="84"/>
  <c r="AJ34" i="84"/>
  <c r="AI34" i="84"/>
  <c r="AH34" i="84"/>
  <c r="AF34" i="84"/>
  <c r="AE34" i="84"/>
  <c r="AC34" i="84"/>
  <c r="AB34" i="84"/>
  <c r="AA34" i="84"/>
  <c r="Z34" i="84"/>
  <c r="Y34" i="84"/>
  <c r="X34" i="84"/>
  <c r="W34" i="84"/>
  <c r="V34" i="84"/>
  <c r="U34" i="84"/>
  <c r="T34" i="84"/>
  <c r="S34" i="84"/>
  <c r="R34" i="84"/>
  <c r="N34" i="84"/>
  <c r="M34" i="84"/>
  <c r="L34" i="84"/>
  <c r="K34" i="84"/>
  <c r="J34" i="84"/>
  <c r="I34" i="84"/>
  <c r="H34" i="84"/>
  <c r="G34" i="84"/>
  <c r="AN33" i="84"/>
  <c r="AM33" i="84"/>
  <c r="AL33" i="84"/>
  <c r="AJ33" i="84"/>
  <c r="AI33" i="84"/>
  <c r="AH33" i="84"/>
  <c r="AF33" i="84"/>
  <c r="AE33" i="84"/>
  <c r="AC33" i="84"/>
  <c r="AB33" i="84"/>
  <c r="AA33" i="84"/>
  <c r="Z33" i="84"/>
  <c r="Y33" i="84"/>
  <c r="X33" i="84"/>
  <c r="W33" i="84"/>
  <c r="V33" i="84"/>
  <c r="U33" i="84"/>
  <c r="T33" i="84"/>
  <c r="S33" i="84"/>
  <c r="R33" i="84"/>
  <c r="N33" i="84"/>
  <c r="M33" i="84"/>
  <c r="L33" i="84"/>
  <c r="K33" i="84"/>
  <c r="J33" i="84"/>
  <c r="I33" i="84"/>
  <c r="H33" i="84"/>
  <c r="G33" i="84"/>
  <c r="AN32" i="84"/>
  <c r="AM32" i="84"/>
  <c r="AL32" i="84"/>
  <c r="AJ32" i="84"/>
  <c r="AI32" i="84"/>
  <c r="AH32" i="84"/>
  <c r="AF32" i="84"/>
  <c r="AE32" i="84"/>
  <c r="AC32" i="84"/>
  <c r="AB32" i="84"/>
  <c r="AA32" i="84"/>
  <c r="Z32" i="84"/>
  <c r="Y32" i="84"/>
  <c r="X32" i="84"/>
  <c r="W32" i="84"/>
  <c r="V32" i="84"/>
  <c r="U32" i="84"/>
  <c r="T32" i="84"/>
  <c r="S32" i="84"/>
  <c r="R32" i="84"/>
  <c r="N32" i="84"/>
  <c r="M32" i="84"/>
  <c r="L32" i="84"/>
  <c r="K32" i="84"/>
  <c r="J32" i="84"/>
  <c r="I32" i="84"/>
  <c r="H32" i="84"/>
  <c r="G32" i="84"/>
  <c r="C32" i="84"/>
  <c r="AN31" i="84"/>
  <c r="AM31" i="84"/>
  <c r="AL31" i="84"/>
  <c r="AJ31" i="84"/>
  <c r="AI31" i="84"/>
  <c r="AH31" i="84"/>
  <c r="AF31" i="84"/>
  <c r="AE31" i="84"/>
  <c r="AC31" i="84"/>
  <c r="AB31" i="84"/>
  <c r="AA31" i="84"/>
  <c r="Z31" i="84"/>
  <c r="Y31" i="84"/>
  <c r="X31" i="84"/>
  <c r="W31" i="84"/>
  <c r="V31" i="84"/>
  <c r="U31" i="84"/>
  <c r="T31" i="84"/>
  <c r="S31" i="84"/>
  <c r="R31" i="84"/>
  <c r="N31" i="84"/>
  <c r="M31" i="84"/>
  <c r="L31" i="84"/>
  <c r="K31" i="84"/>
  <c r="J31" i="84"/>
  <c r="I31" i="84"/>
  <c r="H31" i="84"/>
  <c r="G31" i="84"/>
  <c r="AN30" i="84"/>
  <c r="AM30" i="84"/>
  <c r="AL30" i="84"/>
  <c r="AJ30" i="84"/>
  <c r="AI30" i="84"/>
  <c r="AH30" i="84"/>
  <c r="AF30" i="84"/>
  <c r="AE30" i="84"/>
  <c r="AC30" i="84"/>
  <c r="AB30" i="84"/>
  <c r="AA30" i="84"/>
  <c r="Z30" i="84"/>
  <c r="Y30" i="84"/>
  <c r="X30" i="84"/>
  <c r="W30" i="84"/>
  <c r="V30" i="84"/>
  <c r="U30" i="84"/>
  <c r="T30" i="84"/>
  <c r="S30" i="84"/>
  <c r="R30" i="84"/>
  <c r="N30" i="84"/>
  <c r="M30" i="84"/>
  <c r="L30" i="84"/>
  <c r="K30" i="84"/>
  <c r="J30" i="84"/>
  <c r="I30" i="84"/>
  <c r="H30" i="84"/>
  <c r="G30" i="84"/>
  <c r="AN29" i="84"/>
  <c r="AM29" i="84"/>
  <c r="AL29" i="84"/>
  <c r="AJ29" i="84"/>
  <c r="AI29" i="84"/>
  <c r="AH29" i="84"/>
  <c r="AF29" i="84"/>
  <c r="AE29" i="84"/>
  <c r="AC29" i="84"/>
  <c r="AB29" i="84"/>
  <c r="AA29" i="84"/>
  <c r="Z29" i="84"/>
  <c r="Y29" i="84"/>
  <c r="X29" i="84"/>
  <c r="W29" i="84"/>
  <c r="V29" i="84"/>
  <c r="U29" i="84"/>
  <c r="T29" i="84"/>
  <c r="S29" i="84"/>
  <c r="R29" i="84"/>
  <c r="N29" i="84"/>
  <c r="M29" i="84"/>
  <c r="L29" i="84"/>
  <c r="K29" i="84"/>
  <c r="J29" i="84"/>
  <c r="I29" i="84"/>
  <c r="H29" i="84"/>
  <c r="G29" i="84"/>
  <c r="C29" i="84"/>
  <c r="AN28" i="84"/>
  <c r="AM28" i="84"/>
  <c r="AL28" i="84"/>
  <c r="AJ28" i="84"/>
  <c r="AI28" i="84"/>
  <c r="AH28" i="84"/>
  <c r="AF28" i="84"/>
  <c r="AE28" i="84"/>
  <c r="AC28" i="84"/>
  <c r="AB28" i="84"/>
  <c r="AA28" i="84"/>
  <c r="Z28" i="84"/>
  <c r="Y28" i="84"/>
  <c r="X28" i="84"/>
  <c r="W28" i="84"/>
  <c r="V28" i="84"/>
  <c r="U28" i="84"/>
  <c r="T28" i="84"/>
  <c r="S28" i="84"/>
  <c r="R28" i="84"/>
  <c r="N28" i="84"/>
  <c r="M28" i="84"/>
  <c r="L28" i="84"/>
  <c r="K28" i="84"/>
  <c r="J28" i="84"/>
  <c r="I28" i="84"/>
  <c r="H28" i="84"/>
  <c r="G28" i="84"/>
  <c r="AN27" i="84"/>
  <c r="AM27" i="84"/>
  <c r="AL27" i="84"/>
  <c r="AJ27" i="84"/>
  <c r="AI27" i="84"/>
  <c r="AH27" i="84"/>
  <c r="AF27" i="84"/>
  <c r="AE27" i="84"/>
  <c r="AC27" i="84"/>
  <c r="AB27" i="84"/>
  <c r="AA27" i="84"/>
  <c r="Z27" i="84"/>
  <c r="Y27" i="84"/>
  <c r="X27" i="84"/>
  <c r="W27" i="84"/>
  <c r="V27" i="84"/>
  <c r="U27" i="84"/>
  <c r="T27" i="84"/>
  <c r="S27" i="84"/>
  <c r="R27" i="84"/>
  <c r="N27" i="84"/>
  <c r="M27" i="84"/>
  <c r="L27" i="84"/>
  <c r="K27" i="84"/>
  <c r="J27" i="84"/>
  <c r="I27" i="84"/>
  <c r="H27" i="84"/>
  <c r="G27" i="84"/>
  <c r="AN26" i="84"/>
  <c r="AM26" i="84"/>
  <c r="AL26" i="84"/>
  <c r="AJ26" i="84"/>
  <c r="AI26" i="84"/>
  <c r="AH26" i="84"/>
  <c r="AF26" i="84"/>
  <c r="AE26" i="84"/>
  <c r="AC26" i="84"/>
  <c r="AB26" i="84"/>
  <c r="AA26" i="84"/>
  <c r="Z26" i="84"/>
  <c r="Y26" i="84"/>
  <c r="X26" i="84"/>
  <c r="W26" i="84"/>
  <c r="V26" i="84"/>
  <c r="U26" i="84"/>
  <c r="T26" i="84"/>
  <c r="S26" i="84"/>
  <c r="R26" i="84"/>
  <c r="N26" i="84"/>
  <c r="M26" i="84"/>
  <c r="L26" i="84"/>
  <c r="K26" i="84"/>
  <c r="J26" i="84"/>
  <c r="I26" i="84"/>
  <c r="H26" i="84"/>
  <c r="G26" i="84"/>
  <c r="C26" i="84"/>
  <c r="AN25" i="84"/>
  <c r="AM25" i="84"/>
  <c r="AL25" i="84"/>
  <c r="AJ25" i="84"/>
  <c r="AI25" i="84"/>
  <c r="AH25" i="84"/>
  <c r="AF25" i="84"/>
  <c r="AE25" i="84"/>
  <c r="AC25" i="84"/>
  <c r="AB25" i="84"/>
  <c r="AA25" i="84"/>
  <c r="Z25" i="84"/>
  <c r="Y25" i="84"/>
  <c r="X25" i="84"/>
  <c r="W25" i="84"/>
  <c r="V25" i="84"/>
  <c r="U25" i="84"/>
  <c r="T25" i="84"/>
  <c r="S25" i="84"/>
  <c r="R25" i="84"/>
  <c r="N25" i="84"/>
  <c r="M25" i="84"/>
  <c r="L25" i="84"/>
  <c r="K25" i="84"/>
  <c r="J25" i="84"/>
  <c r="I25" i="84"/>
  <c r="H25" i="84"/>
  <c r="G25" i="84"/>
  <c r="AN24" i="84"/>
  <c r="AM24" i="84"/>
  <c r="AL24" i="84"/>
  <c r="AJ24" i="84"/>
  <c r="AI24" i="84"/>
  <c r="AH24" i="84"/>
  <c r="AF24" i="84"/>
  <c r="AE24" i="84"/>
  <c r="AC24" i="84"/>
  <c r="AB24" i="84"/>
  <c r="AA24" i="84"/>
  <c r="Z24" i="84"/>
  <c r="Y24" i="84"/>
  <c r="X24" i="84"/>
  <c r="W24" i="84"/>
  <c r="V24" i="84"/>
  <c r="U24" i="84"/>
  <c r="T24" i="84"/>
  <c r="S24" i="84"/>
  <c r="R24" i="84"/>
  <c r="N24" i="84"/>
  <c r="M24" i="84"/>
  <c r="L24" i="84"/>
  <c r="K24" i="84"/>
  <c r="J24" i="84"/>
  <c r="I24" i="84"/>
  <c r="H24" i="84"/>
  <c r="G24" i="84"/>
  <c r="AN23" i="84"/>
  <c r="AM23" i="84"/>
  <c r="AL23" i="84"/>
  <c r="AJ23" i="84"/>
  <c r="AI23" i="84"/>
  <c r="AH23" i="84"/>
  <c r="AF23" i="84"/>
  <c r="AE23" i="84"/>
  <c r="AC23" i="84"/>
  <c r="AB23" i="84"/>
  <c r="AA23" i="84"/>
  <c r="Z23" i="84"/>
  <c r="Y23" i="84"/>
  <c r="X23" i="84"/>
  <c r="W23" i="84"/>
  <c r="V23" i="84"/>
  <c r="U23" i="84"/>
  <c r="T23" i="84"/>
  <c r="S23" i="84"/>
  <c r="R23" i="84"/>
  <c r="N23" i="84"/>
  <c r="M23" i="84"/>
  <c r="L23" i="84"/>
  <c r="K23" i="84"/>
  <c r="J23" i="84"/>
  <c r="I23" i="84"/>
  <c r="H23" i="84"/>
  <c r="G23" i="84"/>
  <c r="C23" i="84"/>
  <c r="AN22" i="84"/>
  <c r="AM22" i="84"/>
  <c r="AL22" i="84"/>
  <c r="AJ22" i="84"/>
  <c r="AI22" i="84"/>
  <c r="AH22" i="84"/>
  <c r="AF22" i="84"/>
  <c r="AE22" i="84"/>
  <c r="AC22" i="84"/>
  <c r="AB22" i="84"/>
  <c r="AA22" i="84"/>
  <c r="Z22" i="84"/>
  <c r="Y22" i="84"/>
  <c r="X22" i="84"/>
  <c r="W22" i="84"/>
  <c r="V22" i="84"/>
  <c r="U22" i="84"/>
  <c r="T22" i="84"/>
  <c r="S22" i="84"/>
  <c r="R22" i="84"/>
  <c r="N22" i="84"/>
  <c r="M22" i="84"/>
  <c r="L22" i="84"/>
  <c r="K22" i="84"/>
  <c r="J22" i="84"/>
  <c r="I22" i="84"/>
  <c r="H22" i="84"/>
  <c r="G22" i="84"/>
  <c r="AN21" i="84"/>
  <c r="AM21" i="84"/>
  <c r="AL21" i="84"/>
  <c r="AJ21" i="84"/>
  <c r="AI21" i="84"/>
  <c r="AH21" i="84"/>
  <c r="AF21" i="84"/>
  <c r="AE21" i="84"/>
  <c r="AC21" i="84"/>
  <c r="AB21" i="84"/>
  <c r="AA21" i="84"/>
  <c r="Z21" i="84"/>
  <c r="Y21" i="84"/>
  <c r="X21" i="84"/>
  <c r="W21" i="84"/>
  <c r="V21" i="84"/>
  <c r="U21" i="84"/>
  <c r="T21" i="84"/>
  <c r="S21" i="84"/>
  <c r="R21" i="84"/>
  <c r="N21" i="84"/>
  <c r="M21" i="84"/>
  <c r="L21" i="84"/>
  <c r="K21" i="84"/>
  <c r="J21" i="84"/>
  <c r="I21" i="84"/>
  <c r="H21" i="84"/>
  <c r="G21" i="84"/>
  <c r="AW20" i="84"/>
  <c r="AW51" i="84" s="1"/>
  <c r="AV20" i="84"/>
  <c r="AV51" i="84" s="1"/>
  <c r="AS20" i="84"/>
  <c r="AS51" i="84" s="1"/>
  <c r="AR20" i="84"/>
  <c r="AR51" i="84" s="1"/>
  <c r="AQ20" i="84"/>
  <c r="AQ51" i="84" s="1"/>
  <c r="AP20" i="84"/>
  <c r="AP51" i="84" s="1"/>
  <c r="AN20" i="84"/>
  <c r="AM20" i="84"/>
  <c r="AL20" i="84"/>
  <c r="AJ20" i="84"/>
  <c r="AI20" i="84"/>
  <c r="AH20" i="84"/>
  <c r="AF20" i="84"/>
  <c r="AE20" i="84"/>
  <c r="AC20" i="84"/>
  <c r="AB20" i="84"/>
  <c r="AA20" i="84"/>
  <c r="Z20" i="84"/>
  <c r="Y20" i="84"/>
  <c r="X20" i="84"/>
  <c r="W20" i="84"/>
  <c r="V20" i="84"/>
  <c r="U20" i="84"/>
  <c r="T20" i="84"/>
  <c r="S20" i="84"/>
  <c r="R20" i="84"/>
  <c r="N20" i="84"/>
  <c r="M20" i="84"/>
  <c r="L20" i="84"/>
  <c r="K20" i="84"/>
  <c r="J20" i="84"/>
  <c r="I20" i="84"/>
  <c r="H20" i="84"/>
  <c r="G20" i="84"/>
  <c r="C20" i="84"/>
  <c r="AN40" i="83"/>
  <c r="AM40" i="83"/>
  <c r="AL40" i="83"/>
  <c r="AJ40" i="83"/>
  <c r="AI40" i="83"/>
  <c r="AH40" i="83"/>
  <c r="AF40" i="83"/>
  <c r="AE40" i="83"/>
  <c r="AC40" i="83"/>
  <c r="AB40" i="83"/>
  <c r="AA40" i="83"/>
  <c r="Z40" i="83"/>
  <c r="Y40" i="83"/>
  <c r="X40" i="83"/>
  <c r="W40" i="83"/>
  <c r="V40" i="83"/>
  <c r="U40" i="83"/>
  <c r="T40" i="83"/>
  <c r="S40" i="83"/>
  <c r="R40" i="83"/>
  <c r="N40" i="83"/>
  <c r="M40" i="83"/>
  <c r="L40" i="83"/>
  <c r="K40" i="83"/>
  <c r="J40" i="83"/>
  <c r="I40" i="83"/>
  <c r="H40" i="83"/>
  <c r="G40" i="83"/>
  <c r="AN37" i="83"/>
  <c r="AM37" i="83"/>
  <c r="AL37" i="83"/>
  <c r="AJ37" i="83"/>
  <c r="AI37" i="83"/>
  <c r="AH37" i="83"/>
  <c r="AF37" i="83"/>
  <c r="AE37" i="83"/>
  <c r="AC37" i="83"/>
  <c r="AB37" i="83"/>
  <c r="AA37" i="83"/>
  <c r="Z37" i="83"/>
  <c r="Y37" i="83"/>
  <c r="X37" i="83"/>
  <c r="W37" i="83"/>
  <c r="V37" i="83"/>
  <c r="U37" i="83"/>
  <c r="T37" i="83"/>
  <c r="S37" i="83"/>
  <c r="R37" i="83"/>
  <c r="N37" i="83"/>
  <c r="M37" i="83"/>
  <c r="L37" i="83"/>
  <c r="K37" i="83"/>
  <c r="J37" i="83"/>
  <c r="I37" i="83"/>
  <c r="H37" i="83"/>
  <c r="G37" i="83"/>
  <c r="AN36" i="83"/>
  <c r="AM36" i="83"/>
  <c r="AL36" i="83"/>
  <c r="AJ36" i="83"/>
  <c r="AI36" i="83"/>
  <c r="AH36" i="83"/>
  <c r="AF36" i="83"/>
  <c r="AE36" i="83"/>
  <c r="AC36" i="83"/>
  <c r="AB36" i="83"/>
  <c r="AA36" i="83"/>
  <c r="Z36" i="83"/>
  <c r="Y36" i="83"/>
  <c r="X36" i="83"/>
  <c r="W36" i="83"/>
  <c r="V36" i="83"/>
  <c r="U36" i="83"/>
  <c r="T36" i="83"/>
  <c r="S36" i="83"/>
  <c r="R36" i="83"/>
  <c r="N36" i="83"/>
  <c r="M36" i="83"/>
  <c r="L36" i="83"/>
  <c r="K36" i="83"/>
  <c r="J36" i="83"/>
  <c r="I36" i="83"/>
  <c r="H36" i="83"/>
  <c r="G36" i="83"/>
  <c r="AN35" i="83"/>
  <c r="AM35" i="83"/>
  <c r="AL35" i="83"/>
  <c r="AJ35" i="83"/>
  <c r="AI35" i="83"/>
  <c r="AH35" i="83"/>
  <c r="AF35" i="83"/>
  <c r="AE35" i="83"/>
  <c r="AC35" i="83"/>
  <c r="AB35" i="83"/>
  <c r="AA35" i="83"/>
  <c r="Z35" i="83"/>
  <c r="Y35" i="83"/>
  <c r="X35" i="83"/>
  <c r="W35" i="83"/>
  <c r="V35" i="83"/>
  <c r="U35" i="83"/>
  <c r="T35" i="83"/>
  <c r="S35" i="83"/>
  <c r="R35" i="83"/>
  <c r="N35" i="83"/>
  <c r="M35" i="83"/>
  <c r="L35" i="83"/>
  <c r="K35" i="83"/>
  <c r="J35" i="83"/>
  <c r="I35" i="83"/>
  <c r="H35" i="83"/>
  <c r="G35" i="83"/>
  <c r="C35" i="83"/>
  <c r="AN34" i="83"/>
  <c r="AM34" i="83"/>
  <c r="AL34" i="83"/>
  <c r="AJ34" i="83"/>
  <c r="AI34" i="83"/>
  <c r="AH34" i="83"/>
  <c r="AF34" i="83"/>
  <c r="AE34" i="83"/>
  <c r="AC34" i="83"/>
  <c r="AB34" i="83"/>
  <c r="AA34" i="83"/>
  <c r="Z34" i="83"/>
  <c r="Y34" i="83"/>
  <c r="X34" i="83"/>
  <c r="W34" i="83"/>
  <c r="V34" i="83"/>
  <c r="U34" i="83"/>
  <c r="T34" i="83"/>
  <c r="S34" i="83"/>
  <c r="R34" i="83"/>
  <c r="N34" i="83"/>
  <c r="M34" i="83"/>
  <c r="L34" i="83"/>
  <c r="K34" i="83"/>
  <c r="J34" i="83"/>
  <c r="I34" i="83"/>
  <c r="H34" i="83"/>
  <c r="G34" i="83"/>
  <c r="AN33" i="83"/>
  <c r="AM33" i="83"/>
  <c r="AL33" i="83"/>
  <c r="AJ33" i="83"/>
  <c r="AI33" i="83"/>
  <c r="AH33" i="83"/>
  <c r="AF33" i="83"/>
  <c r="AE33" i="83"/>
  <c r="AC33" i="83"/>
  <c r="AB33" i="83"/>
  <c r="AA33" i="83"/>
  <c r="Z33" i="83"/>
  <c r="Y33" i="83"/>
  <c r="X33" i="83"/>
  <c r="W33" i="83"/>
  <c r="V33" i="83"/>
  <c r="U33" i="83"/>
  <c r="T33" i="83"/>
  <c r="S33" i="83"/>
  <c r="R33" i="83"/>
  <c r="N33" i="83"/>
  <c r="M33" i="83"/>
  <c r="L33" i="83"/>
  <c r="K33" i="83"/>
  <c r="J33" i="83"/>
  <c r="I33" i="83"/>
  <c r="H33" i="83"/>
  <c r="G33" i="83"/>
  <c r="AN32" i="83"/>
  <c r="AM32" i="83"/>
  <c r="AL32" i="83"/>
  <c r="AJ32" i="83"/>
  <c r="AI32" i="83"/>
  <c r="AH32" i="83"/>
  <c r="AF32" i="83"/>
  <c r="AE32" i="83"/>
  <c r="AC32" i="83"/>
  <c r="AB32" i="83"/>
  <c r="AA32" i="83"/>
  <c r="Z32" i="83"/>
  <c r="Y32" i="83"/>
  <c r="X32" i="83"/>
  <c r="W32" i="83"/>
  <c r="V32" i="83"/>
  <c r="U32" i="83"/>
  <c r="T32" i="83"/>
  <c r="S32" i="83"/>
  <c r="R32" i="83"/>
  <c r="N32" i="83"/>
  <c r="M32" i="83"/>
  <c r="L32" i="83"/>
  <c r="K32" i="83"/>
  <c r="J32" i="83"/>
  <c r="I32" i="83"/>
  <c r="H32" i="83"/>
  <c r="G32" i="83"/>
  <c r="C32" i="83"/>
  <c r="AN31" i="83"/>
  <c r="AM31" i="83"/>
  <c r="AL31" i="83"/>
  <c r="AJ31" i="83"/>
  <c r="AI31" i="83"/>
  <c r="AH31" i="83"/>
  <c r="AF31" i="83"/>
  <c r="AE31" i="83"/>
  <c r="AC31" i="83"/>
  <c r="AB31" i="83"/>
  <c r="AA31" i="83"/>
  <c r="Z31" i="83"/>
  <c r="Y31" i="83"/>
  <c r="X31" i="83"/>
  <c r="W31" i="83"/>
  <c r="V31" i="83"/>
  <c r="U31" i="83"/>
  <c r="T31" i="83"/>
  <c r="S31" i="83"/>
  <c r="R31" i="83"/>
  <c r="N31" i="83"/>
  <c r="M31" i="83"/>
  <c r="L31" i="83"/>
  <c r="K31" i="83"/>
  <c r="J31" i="83"/>
  <c r="I31" i="83"/>
  <c r="H31" i="83"/>
  <c r="G31" i="83"/>
  <c r="AN30" i="83"/>
  <c r="AM30" i="83"/>
  <c r="AL30" i="83"/>
  <c r="AJ30" i="83"/>
  <c r="AI30" i="83"/>
  <c r="AH30" i="83"/>
  <c r="AF30" i="83"/>
  <c r="AE30" i="83"/>
  <c r="AC30" i="83"/>
  <c r="AB30" i="83"/>
  <c r="AA30" i="83"/>
  <c r="Z30" i="83"/>
  <c r="Y30" i="83"/>
  <c r="X30" i="83"/>
  <c r="W30" i="83"/>
  <c r="V30" i="83"/>
  <c r="U30" i="83"/>
  <c r="T30" i="83"/>
  <c r="S30" i="83"/>
  <c r="R30" i="83"/>
  <c r="N30" i="83"/>
  <c r="M30" i="83"/>
  <c r="L30" i="83"/>
  <c r="K30" i="83"/>
  <c r="J30" i="83"/>
  <c r="I30" i="83"/>
  <c r="H30" i="83"/>
  <c r="G30" i="83"/>
  <c r="AN29" i="83"/>
  <c r="AM29" i="83"/>
  <c r="AL29" i="83"/>
  <c r="AJ29" i="83"/>
  <c r="AI29" i="83"/>
  <c r="AH29" i="83"/>
  <c r="AF29" i="83"/>
  <c r="AE29" i="83"/>
  <c r="AC29" i="83"/>
  <c r="AB29" i="83"/>
  <c r="AA29" i="83"/>
  <c r="Z29" i="83"/>
  <c r="Y29" i="83"/>
  <c r="X29" i="83"/>
  <c r="W29" i="83"/>
  <c r="V29" i="83"/>
  <c r="U29" i="83"/>
  <c r="T29" i="83"/>
  <c r="S29" i="83"/>
  <c r="R29" i="83"/>
  <c r="N29" i="83"/>
  <c r="M29" i="83"/>
  <c r="L29" i="83"/>
  <c r="K29" i="83"/>
  <c r="J29" i="83"/>
  <c r="I29" i="83"/>
  <c r="H29" i="83"/>
  <c r="G29" i="83"/>
  <c r="C29" i="83"/>
  <c r="AN28" i="83"/>
  <c r="AM28" i="83"/>
  <c r="AL28" i="83"/>
  <c r="AJ28" i="83"/>
  <c r="AI28" i="83"/>
  <c r="AH28" i="83"/>
  <c r="AF28" i="83"/>
  <c r="AE28" i="83"/>
  <c r="AC28" i="83"/>
  <c r="AB28" i="83"/>
  <c r="AA28" i="83"/>
  <c r="Z28" i="83"/>
  <c r="Y28" i="83"/>
  <c r="X28" i="83"/>
  <c r="W28" i="83"/>
  <c r="V28" i="83"/>
  <c r="U28" i="83"/>
  <c r="T28" i="83"/>
  <c r="S28" i="83"/>
  <c r="R28" i="83"/>
  <c r="N28" i="83"/>
  <c r="M28" i="83"/>
  <c r="L28" i="83"/>
  <c r="K28" i="83"/>
  <c r="J28" i="83"/>
  <c r="I28" i="83"/>
  <c r="H28" i="83"/>
  <c r="G28" i="83"/>
  <c r="AN27" i="83"/>
  <c r="AM27" i="83"/>
  <c r="AL27" i="83"/>
  <c r="AJ27" i="83"/>
  <c r="AI27" i="83"/>
  <c r="AH27" i="83"/>
  <c r="AF27" i="83"/>
  <c r="AE27" i="83"/>
  <c r="AC27" i="83"/>
  <c r="AB27" i="83"/>
  <c r="AA27" i="83"/>
  <c r="Z27" i="83"/>
  <c r="Y27" i="83"/>
  <c r="X27" i="83"/>
  <c r="W27" i="83"/>
  <c r="V27" i="83"/>
  <c r="U27" i="83"/>
  <c r="T27" i="83"/>
  <c r="S27" i="83"/>
  <c r="R27" i="83"/>
  <c r="N27" i="83"/>
  <c r="M27" i="83"/>
  <c r="L27" i="83"/>
  <c r="K27" i="83"/>
  <c r="J27" i="83"/>
  <c r="I27" i="83"/>
  <c r="H27" i="83"/>
  <c r="G27" i="83"/>
  <c r="AN26" i="83"/>
  <c r="AM26" i="83"/>
  <c r="AL26" i="83"/>
  <c r="AJ26" i="83"/>
  <c r="AI26" i="83"/>
  <c r="AH26" i="83"/>
  <c r="AF26" i="83"/>
  <c r="AE26" i="83"/>
  <c r="AC26" i="83"/>
  <c r="AB26" i="83"/>
  <c r="AA26" i="83"/>
  <c r="Z26" i="83"/>
  <c r="Y26" i="83"/>
  <c r="X26" i="83"/>
  <c r="W26" i="83"/>
  <c r="V26" i="83"/>
  <c r="U26" i="83"/>
  <c r="T26" i="83"/>
  <c r="S26" i="83"/>
  <c r="R26" i="83"/>
  <c r="N26" i="83"/>
  <c r="M26" i="83"/>
  <c r="L26" i="83"/>
  <c r="K26" i="83"/>
  <c r="J26" i="83"/>
  <c r="I26" i="83"/>
  <c r="H26" i="83"/>
  <c r="G26" i="83"/>
  <c r="C26" i="83"/>
  <c r="AN25" i="83"/>
  <c r="AM25" i="83"/>
  <c r="AL25" i="83"/>
  <c r="AJ25" i="83"/>
  <c r="AI25" i="83"/>
  <c r="AH25" i="83"/>
  <c r="AF25" i="83"/>
  <c r="AE25" i="83"/>
  <c r="AC25" i="83"/>
  <c r="AB25" i="83"/>
  <c r="AA25" i="83"/>
  <c r="Z25" i="83"/>
  <c r="Y25" i="83"/>
  <c r="X25" i="83"/>
  <c r="W25" i="83"/>
  <c r="V25" i="83"/>
  <c r="U25" i="83"/>
  <c r="T25" i="83"/>
  <c r="S25" i="83"/>
  <c r="R25" i="83"/>
  <c r="N25" i="83"/>
  <c r="M25" i="83"/>
  <c r="L25" i="83"/>
  <c r="K25" i="83"/>
  <c r="J25" i="83"/>
  <c r="I25" i="83"/>
  <c r="H25" i="83"/>
  <c r="G25" i="83"/>
  <c r="AN24" i="83"/>
  <c r="AM24" i="83"/>
  <c r="AL24" i="83"/>
  <c r="AJ24" i="83"/>
  <c r="AI24" i="83"/>
  <c r="AH24" i="83"/>
  <c r="AF24" i="83"/>
  <c r="AE24" i="83"/>
  <c r="AC24" i="83"/>
  <c r="AB24" i="83"/>
  <c r="AA24" i="83"/>
  <c r="Z24" i="83"/>
  <c r="Y24" i="83"/>
  <c r="X24" i="83"/>
  <c r="W24" i="83"/>
  <c r="V24" i="83"/>
  <c r="U24" i="83"/>
  <c r="T24" i="83"/>
  <c r="S24" i="83"/>
  <c r="R24" i="83"/>
  <c r="N24" i="83"/>
  <c r="M24" i="83"/>
  <c r="L24" i="83"/>
  <c r="K24" i="83"/>
  <c r="J24" i="83"/>
  <c r="I24" i="83"/>
  <c r="H24" i="83"/>
  <c r="G24" i="83"/>
  <c r="AN23" i="83"/>
  <c r="AM23" i="83"/>
  <c r="AL23" i="83"/>
  <c r="AJ23" i="83"/>
  <c r="AI23" i="83"/>
  <c r="AH23" i="83"/>
  <c r="AF23" i="83"/>
  <c r="AE23" i="83"/>
  <c r="AC23" i="83"/>
  <c r="AB23" i="83"/>
  <c r="AA23" i="83"/>
  <c r="Z23" i="83"/>
  <c r="Y23" i="83"/>
  <c r="X23" i="83"/>
  <c r="W23" i="83"/>
  <c r="V23" i="83"/>
  <c r="U23" i="83"/>
  <c r="T23" i="83"/>
  <c r="S23" i="83"/>
  <c r="R23" i="83"/>
  <c r="N23" i="83"/>
  <c r="M23" i="83"/>
  <c r="L23" i="83"/>
  <c r="K23" i="83"/>
  <c r="J23" i="83"/>
  <c r="I23" i="83"/>
  <c r="H23" i="83"/>
  <c r="G23" i="83"/>
  <c r="C23" i="83"/>
  <c r="AN22" i="83"/>
  <c r="AM22" i="83"/>
  <c r="AL22" i="83"/>
  <c r="AJ22" i="83"/>
  <c r="AI22" i="83"/>
  <c r="AH22" i="83"/>
  <c r="AF22" i="83"/>
  <c r="AE22" i="83"/>
  <c r="AC22" i="83"/>
  <c r="AB22" i="83"/>
  <c r="AA22" i="83"/>
  <c r="Z22" i="83"/>
  <c r="Y22" i="83"/>
  <c r="X22" i="83"/>
  <c r="W22" i="83"/>
  <c r="V22" i="83"/>
  <c r="U22" i="83"/>
  <c r="T22" i="83"/>
  <c r="S22" i="83"/>
  <c r="R22" i="83"/>
  <c r="N22" i="83"/>
  <c r="M22" i="83"/>
  <c r="L22" i="83"/>
  <c r="K22" i="83"/>
  <c r="J22" i="83"/>
  <c r="I22" i="83"/>
  <c r="H22" i="83"/>
  <c r="G22" i="83"/>
  <c r="AN21" i="83"/>
  <c r="AM21" i="83"/>
  <c r="AL21" i="83"/>
  <c r="AJ21" i="83"/>
  <c r="AI21" i="83"/>
  <c r="AH21" i="83"/>
  <c r="AF21" i="83"/>
  <c r="AE21" i="83"/>
  <c r="AC21" i="83"/>
  <c r="AB21" i="83"/>
  <c r="AA21" i="83"/>
  <c r="Z21" i="83"/>
  <c r="Y21" i="83"/>
  <c r="X21" i="83"/>
  <c r="W21" i="83"/>
  <c r="V21" i="83"/>
  <c r="U21" i="83"/>
  <c r="T21" i="83"/>
  <c r="S21" i="83"/>
  <c r="R21" i="83"/>
  <c r="N21" i="83"/>
  <c r="M21" i="83"/>
  <c r="L21" i="83"/>
  <c r="K21" i="83"/>
  <c r="J21" i="83"/>
  <c r="I21" i="83"/>
  <c r="H21" i="83"/>
  <c r="G21" i="83"/>
  <c r="AW20" i="83"/>
  <c r="AV20" i="83"/>
  <c r="AS20" i="83"/>
  <c r="AR20" i="83"/>
  <c r="AQ20" i="83"/>
  <c r="AP20" i="83"/>
  <c r="AN20" i="83"/>
  <c r="AM20" i="83"/>
  <c r="AL20" i="83"/>
  <c r="AJ20" i="83"/>
  <c r="AI20" i="83"/>
  <c r="AH20" i="83"/>
  <c r="AF20" i="83"/>
  <c r="AE20" i="83"/>
  <c r="AC20" i="83"/>
  <c r="AB20" i="83"/>
  <c r="AA20" i="83"/>
  <c r="Z20" i="83"/>
  <c r="Y20" i="83"/>
  <c r="X20" i="83"/>
  <c r="W20" i="83"/>
  <c r="V20" i="83"/>
  <c r="U20" i="83"/>
  <c r="T20" i="83"/>
  <c r="S20" i="83"/>
  <c r="R20" i="83"/>
  <c r="N20" i="83"/>
  <c r="M20" i="83"/>
  <c r="L20" i="83"/>
  <c r="K20" i="83"/>
  <c r="J20" i="83"/>
  <c r="I20" i="83"/>
  <c r="H20" i="83"/>
  <c r="G20" i="83"/>
  <c r="C20" i="83"/>
  <c r="D41" i="84"/>
  <c r="C50" i="84"/>
  <c r="E38" i="84" s="1"/>
  <c r="D47" i="84"/>
  <c r="AS53" i="84" l="1"/>
  <c r="AR53" i="84"/>
  <c r="S39" i="83"/>
  <c r="AP53" i="84"/>
  <c r="AQ53" i="84"/>
  <c r="AC39" i="83"/>
  <c r="AJ51" i="84"/>
  <c r="R39" i="83"/>
  <c r="W41" i="83"/>
  <c r="G41" i="83"/>
  <c r="AV53" i="84"/>
  <c r="K41" i="83"/>
  <c r="AI39" i="83"/>
  <c r="AW53" i="84"/>
  <c r="U53" i="84"/>
  <c r="AB51" i="84"/>
  <c r="E41" i="84"/>
  <c r="E44" i="84"/>
  <c r="E47" i="84"/>
  <c r="G53" i="84"/>
  <c r="R53" i="84"/>
  <c r="Z53" i="84"/>
  <c r="AJ53" i="84"/>
  <c r="J51" i="84"/>
  <c r="U51" i="84"/>
  <c r="AC51" i="84"/>
  <c r="K53" i="84"/>
  <c r="V53" i="84"/>
  <c r="AE53" i="84"/>
  <c r="D20" i="84"/>
  <c r="E26" i="84" s="1"/>
  <c r="N51" i="84"/>
  <c r="Y51" i="84"/>
  <c r="AI51" i="84"/>
  <c r="Q20" i="84"/>
  <c r="Y53" i="84"/>
  <c r="AI53" i="84"/>
  <c r="I53" i="84"/>
  <c r="T53" i="84"/>
  <c r="AB53" i="84"/>
  <c r="AM53" i="84"/>
  <c r="L51" i="84"/>
  <c r="W51" i="84"/>
  <c r="AF51" i="84"/>
  <c r="L53" i="84"/>
  <c r="W53" i="84"/>
  <c r="AF53" i="84"/>
  <c r="AE39" i="83"/>
  <c r="X41" i="83"/>
  <c r="AA41" i="83"/>
  <c r="C39" i="83"/>
  <c r="C41" i="83" s="1"/>
  <c r="Q20" i="83"/>
  <c r="I39" i="83"/>
  <c r="AN51" i="84"/>
  <c r="J53" i="84"/>
  <c r="AC53" i="84"/>
  <c r="AN53" i="84"/>
  <c r="M51" i="84"/>
  <c r="P20" i="84"/>
  <c r="X53" i="84"/>
  <c r="AH53" i="84"/>
  <c r="H51" i="84"/>
  <c r="S51" i="84"/>
  <c r="AA51" i="84"/>
  <c r="AL51" i="84"/>
  <c r="H53" i="84"/>
  <c r="S53" i="84"/>
  <c r="AA53" i="84"/>
  <c r="AL53" i="84"/>
  <c r="T41" i="83"/>
  <c r="U41" i="83"/>
  <c r="M39" i="83"/>
  <c r="R51" i="84"/>
  <c r="V51" i="84"/>
  <c r="M53" i="84"/>
  <c r="K51" i="84"/>
  <c r="AE51" i="84"/>
  <c r="T39" i="83"/>
  <c r="X39" i="83"/>
  <c r="AB39" i="83"/>
  <c r="AH39" i="83"/>
  <c r="AM39" i="83"/>
  <c r="R41" i="83"/>
  <c r="V41" i="83"/>
  <c r="Z41" i="83"/>
  <c r="AE41" i="83"/>
  <c r="AJ41" i="83"/>
  <c r="D20" i="83"/>
  <c r="E23" i="83" s="1"/>
  <c r="J39" i="83"/>
  <c r="N39" i="83"/>
  <c r="U39" i="83"/>
  <c r="Y39" i="83"/>
  <c r="AN39" i="83"/>
  <c r="J41" i="83"/>
  <c r="N41" i="83"/>
  <c r="Y41" i="83"/>
  <c r="AC41" i="83"/>
  <c r="AI41" i="83"/>
  <c r="AN41" i="83"/>
  <c r="I41" i="83"/>
  <c r="M41" i="83"/>
  <c r="AB41" i="83"/>
  <c r="AH41" i="83"/>
  <c r="AM41" i="83"/>
  <c r="H39" i="83"/>
  <c r="L39" i="83"/>
  <c r="W39" i="83"/>
  <c r="AA39" i="83"/>
  <c r="AF39" i="83"/>
  <c r="AL39" i="83"/>
  <c r="H41" i="83"/>
  <c r="L41" i="83"/>
  <c r="S41" i="83"/>
  <c r="AF41" i="83"/>
  <c r="AL41" i="83"/>
  <c r="G39" i="83"/>
  <c r="K39" i="83"/>
  <c r="V39" i="83"/>
  <c r="Z39" i="83"/>
  <c r="AJ39" i="83"/>
  <c r="I51" i="84"/>
  <c r="T51" i="84"/>
  <c r="X51" i="84"/>
  <c r="AH51" i="84"/>
  <c r="AM51" i="84"/>
  <c r="G51" i="84"/>
  <c r="Z51" i="84"/>
  <c r="P20" i="83"/>
  <c r="N53" i="84"/>
  <c r="O20" i="83"/>
  <c r="C51" i="84"/>
  <c r="F20" i="84" s="1"/>
  <c r="O20" i="84"/>
  <c r="E32" i="84" l="1"/>
  <c r="E29" i="83"/>
  <c r="E26" i="83"/>
  <c r="E23" i="84"/>
  <c r="E20" i="83"/>
  <c r="E35" i="84"/>
  <c r="E20" i="84"/>
  <c r="E35" i="83"/>
  <c r="E29" i="84"/>
  <c r="E32" i="83"/>
  <c r="F20" i="83"/>
  <c r="F38" i="83" s="1"/>
  <c r="C53" i="84"/>
  <c r="F38" i="84"/>
  <c r="F50" i="84" s="1"/>
</calcChain>
</file>

<file path=xl/sharedStrings.xml><?xml version="1.0" encoding="utf-8"?>
<sst xmlns="http://schemas.openxmlformats.org/spreadsheetml/2006/main" count="5782" uniqueCount="677">
  <si>
    <t>ALCALDÍA DISTRITAL DE CARTAGENA DE INDIAS</t>
  </si>
  <si>
    <t>Código:</t>
  </si>
  <si>
    <t>X</t>
  </si>
  <si>
    <t>MACROPROCESO: EVALUACIÓN  Y CONTROL</t>
  </si>
  <si>
    <t>Versión:</t>
  </si>
  <si>
    <t>PROCESO/ SUBPROCESO:  PROCESO DE EVALUACIÓN INDEPENDIENTE</t>
  </si>
  <si>
    <t>Fecha:</t>
  </si>
  <si>
    <t>MATRIZ DE EVALUACIÓN DE CUMPLIMIENTO DEL PLAN ANTICORRUPCIÓN Y ATENCIÓN AL CIUDADANO / COMPONENTE DE RIESGO DE CORRUPCIÓN / MAPA DE RIESGOS DE CORRUPCIÓN</t>
  </si>
  <si>
    <t>Página: 1 de 1</t>
  </si>
  <si>
    <t>MATRIZ SEGUIMIENTO MAPA DE RIESGOS DE CORRUPCIÓN</t>
  </si>
  <si>
    <t>VIGENCIA 2023</t>
  </si>
  <si>
    <t>ENTIDAD : ALCALDIA DISTRITAL DE CARTAGENA DE INDIAS</t>
  </si>
  <si>
    <r>
      <t xml:space="preserve">¿Se adelantó seguimiento al </t>
    </r>
    <r>
      <rPr>
        <b/>
        <sz val="10"/>
        <color theme="1"/>
        <rFont val="Arial"/>
        <family val="2"/>
      </rPr>
      <t>Mapa de Riesgos de Corrupción?</t>
    </r>
  </si>
  <si>
    <t>SI</t>
  </si>
  <si>
    <t>NO</t>
  </si>
  <si>
    <t>x</t>
  </si>
  <si>
    <t>Riesgos de Corrupción</t>
  </si>
  <si>
    <t>Proceso</t>
  </si>
  <si>
    <t>Causa  (Situación principal que origina el posible riesgo de corrupción)</t>
  </si>
  <si>
    <t>¿Se analizaron los controles?</t>
  </si>
  <si>
    <r>
      <rPr>
        <b/>
        <u/>
        <sz val="10"/>
        <color theme="1"/>
        <rFont val="Arial"/>
        <family val="2"/>
      </rPr>
      <t>Pertinencia</t>
    </r>
    <r>
      <rPr>
        <b/>
        <sz val="10"/>
        <color theme="1"/>
        <rFont val="Arial"/>
        <family val="2"/>
      </rPr>
      <t xml:space="preserve">
¿Se analizaron los controles?</t>
    </r>
  </si>
  <si>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</si>
  <si>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</si>
  <si>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</si>
  <si>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</si>
  <si>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</si>
  <si>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</si>
  <si>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</si>
  <si>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</si>
  <si>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</si>
  <si>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Evidencias de las alertas reportadas convertidas en denucias.</t>
  </si>
  <si>
    <t>¿Las acciones que propuso sirvieron para proteger a la entidad?</t>
  </si>
  <si>
    <t>Observaciones</t>
  </si>
  <si>
    <t>Apoyo</t>
  </si>
  <si>
    <t>Misional</t>
  </si>
  <si>
    <t>Estrategico</t>
  </si>
  <si>
    <t>Evaluación</t>
  </si>
  <si>
    <t>OTROS PROCESOS</t>
  </si>
  <si>
    <t>Financiero</t>
  </si>
  <si>
    <t>Si</t>
  </si>
  <si>
    <t>No</t>
  </si>
  <si>
    <t>Contratación</t>
  </si>
  <si>
    <t>Talento humano</t>
  </si>
  <si>
    <t>Archivo</t>
  </si>
  <si>
    <t>Jurídico</t>
  </si>
  <si>
    <t>Otro (Cuál)</t>
  </si>
  <si>
    <t>No tiene controles</t>
  </si>
  <si>
    <t>Valor Númerico</t>
  </si>
  <si>
    <t xml:space="preserve">SECRETARÍA DE PLANEACIÓN </t>
  </si>
  <si>
    <t>Posibles intereres en la obtención de Licencias de intervención y ocupación del espacio público o Permiso para instalación de antenas de redes y servicios de telecomunicaciones, sin el cumplimiento total de los requisitos establecidos por la normatividad vigente, para beneficio de los solicitantes</t>
  </si>
  <si>
    <t>Falta de conocimiento y/o experiencia del personal</t>
  </si>
  <si>
    <t>Influencia de Terceros para la viabilidad del proyecto.</t>
  </si>
  <si>
    <t>Posibilidad de Incluir gastos no autorizados en el presupuesto de inversion de la vigencia fiscal para favorecer los intereses particulares o privados de determinado contratista o proveedor de servicios.</t>
  </si>
  <si>
    <t>Influencia de Terceros.</t>
  </si>
  <si>
    <t>Posibilidad de aprobar disponibilidad de recursos desarticulados con los instrumentos de planeación  (proyectos, plan de desarrollo, presupuesto de inversión)</t>
  </si>
  <si>
    <t>Carencia de controles en el procedimiento de revisión de Solicitudes de disponibilidades presupuestales</t>
  </si>
  <si>
    <t>Exceso de confianza en la persona encargada de realizar la revision tecnica y juridica de las opciones tecnicas</t>
  </si>
  <si>
    <t>Exceso de confianza en la persona encargada</t>
  </si>
  <si>
    <t>Falta de personal</t>
  </si>
  <si>
    <t>Exceso de confianza en la persona encargada de recopilar la información encaminada a la superintendencia</t>
  </si>
  <si>
    <t xml:space="preserve">Exceso de requisitos técnicos o financieros focalizados a favorecer a un particular. </t>
  </si>
  <si>
    <t>Exceso de direccionamiento de los resultados de un proceso.</t>
  </si>
  <si>
    <t xml:space="preserve">Falta de supervisión a la solicitud de documentos requeridos a los candidatos de los procesos de contratación. </t>
  </si>
  <si>
    <t>No debida custodia y control de los documentos  contractuales en el sentido de favorecer mis intereses o los de  un tercero en el marco de la prestación del servicio público de alumbrado</t>
  </si>
  <si>
    <t>Falta de control sobre los intereses particulares del funcionario público que ejerce la supervisión e interventoría.</t>
  </si>
  <si>
    <t>Falta de control sobre el favorecimiento de los intereses del contratista durante la ejecución del contrato.</t>
  </si>
  <si>
    <t>Utilización de métodos no adecuados en cuanto a los documentos requeridos de los candidatos seleccionados en los procesos de contratación.</t>
  </si>
  <si>
    <t xml:space="preserve">DIRECCIÓN ADMINISTRATIVA DE TALENTO HUMANO </t>
  </si>
  <si>
    <t xml:space="preserve">Alterar la nómina aplicando incorrectamente una novedad en el sistema para realizar pagos indebidos para beneficio propio o de terceros </t>
  </si>
  <si>
    <t>1. Debilidad o ausencia de controles en el procedimiento de liquidación de nómina.</t>
  </si>
  <si>
    <t>2. Falta de integridad moral y etica del servidor.</t>
  </si>
  <si>
    <t>3. Falta de conocimiento sobre la normatividad, los procesos y procedimientos de la dependencia</t>
  </si>
  <si>
    <t>Posibilidad de nombrar y/o posesionar un funcionario sin el cumplimiento de requisitos (competencia, conocimiento y experiencia) establecidos en el manual de funciones y competencias laborales de la entidad a cambio de cualquier dadiva o beneficio a nombre propio o de terceros</t>
  </si>
  <si>
    <t>1. Falta de integridad moral y etica del servidor público.</t>
  </si>
  <si>
    <t>2. Omisión de la obligación de verificar los documentos presentados</t>
  </si>
  <si>
    <t>3. Falta de doble control en la verificación</t>
  </si>
  <si>
    <t>Recibir beneficio o dádiva a nombre propio o de terceros con el fin de expedir certificaciones al funcionario y/o exfuncionarios con datos falsos</t>
  </si>
  <si>
    <t xml:space="preserve">Recibir beneficio o dádiva a nombre propio o de terceros con el fin de otorgar contratos de capacitaciones. </t>
  </si>
  <si>
    <t xml:space="preserve">2. Falta de conocimiento </t>
  </si>
  <si>
    <t>3. Falta de procedimientos claros para la contratación</t>
  </si>
  <si>
    <t>Recibir beneficio o dádiva a nombre propio o de terceros con el fin de otorgar incentivos a servidor público que no cumpla con los requisitos del reconocimientos contenidos dentro del plan de bienestar social e incentivos</t>
  </si>
  <si>
    <t>2. Debilidad o ausencia de controles</t>
  </si>
  <si>
    <t>Posibilidad de establecer requisitos en los pliegos de condiciones que direccionen la adjudicación de un contrato a un tercero especifico, para recibir beneficio propio</t>
  </si>
  <si>
    <t>Posibilidad de recibir , solicitar u ofrecer algún tipo de dádiva o beneficio a nombre propio o de terceros para orientar la estructuración de la etapa precontractual de los contratos que estén delegados a la Escuela de Gobierno y Liderazgo a la fecha de la contratación a favor de un tercero.</t>
  </si>
  <si>
    <t xml:space="preserve"> Exceso de discrecionalidad  /Dirigir la información de los estudios previos. </t>
  </si>
  <si>
    <t>Ausencia de la necesidad / Generar necesidades inexistentes</t>
  </si>
  <si>
    <t xml:space="preserve"> Recibir, ofrecer o solicitar dinero, favores, regalos, servicios o beneficios para desviar o favorecer el otorgamiento de un contrato. </t>
  </si>
  <si>
    <t>Falta de integridad del servidor público</t>
  </si>
  <si>
    <t>Falta de integridad de  los proveedores de bienes y servicios (oferentes ) al usar documentación falsa</t>
  </si>
  <si>
    <t>Falta de integridad del servidor público al utilizar la jerarquía y autoridad para desviar u omitir los procedimientos al interior de la entidad</t>
  </si>
  <si>
    <t>Falta de integridad de los funcionarios que realizan los estudios de titularidad de bienes inmuebles</t>
  </si>
  <si>
    <t>Falta de procedimientos que definan políticas, responsables y controles para la numeración y publicación de actos administrativos</t>
  </si>
  <si>
    <t xml:space="preserve">Falta de Inventarios documentales donde se describa la documentación que reposa en el  Archivo Central  </t>
  </si>
  <si>
    <t xml:space="preserve">Recibir o solicitar dinero, favores, regalos, servicios o beneficios para reservar un espacio con el fin de favorecer a un tercero o a si mismo. </t>
  </si>
  <si>
    <t>Falta de control en la elección de beneficiarios para la suscripción de contratos de aprovechamiento económico de espacios públicos.</t>
  </si>
  <si>
    <t>Presiones indebidas para favorecer a un tercero en la suscripción de contratos de aprovechamiento del espacio público.</t>
  </si>
  <si>
    <t>Recibir o solicitar dinero, favores, servicios, regalos o beneficios de parte de los vendedores ambulantes con el fin de evitar realizar desalojo del espacio público usado de manera indebida.</t>
  </si>
  <si>
    <t>Falta de control sobre la supervisión de los funcionarios que ejecutan y dirigen las brigadas de recuperación de espacio público</t>
  </si>
  <si>
    <t>SECRETARÍA DE PARTICIPACIÓN</t>
  </si>
  <si>
    <t>Presiones indebidas por parte de terceros</t>
  </si>
  <si>
    <t>Carencia de controles en el proceso de contratación</t>
  </si>
  <si>
    <t>Posibilidad de recibir o solicitar algún tipo de dadiva o prebenda para direccionar procesos de contratación para favorecer a terceros o interés particulares. (Estableciendo criterios de selección que beneficien a intereses particulares).</t>
  </si>
  <si>
    <t>Falta de objetividad en estudios previos, invitación pública y pliego de condiciones , ajustadas a intereses particulares</t>
  </si>
  <si>
    <t>Presión externa o de superiores</t>
  </si>
  <si>
    <t>Posibilidad de recibir o solicitar dinero, regalos, favores, servicios o beneficios con el fin de otorgar o asignar ayudas a personas que no lo necesitan o no cumplen con los requisitos.</t>
  </si>
  <si>
    <t>Falta de compromiso e integridad</t>
  </si>
  <si>
    <t>Posibilidad de recibir o solicitar dadivas para proyectar, hacer o cambiar el sentido de una decisión administrativa en beneficio de un tercero o particular.</t>
  </si>
  <si>
    <t>Excesiva discrecionalidad</t>
  </si>
  <si>
    <t>Posibilidad de recibir o solicitar dinero, regalos, favores, servicios o beneficios con el fin de otorgar o asignar ayudas a unidades productivas que no lo necesitan o no cumplen con los requisitos.</t>
  </si>
  <si>
    <t xml:space="preserve">SECRETARÍA DE EDUCACIÓN </t>
  </si>
  <si>
    <t>Posibilidad de recibir o solicitar cualquier dádiva o beneficio a nombre propio o de terceros con el fin de favorecer a un proponente en un proceso de selección contractual.</t>
  </si>
  <si>
    <t>Debilidades en la etapa de planeación de la contratación, que faciliten la inclusión en los estudios previos, y/o en los pliegos de condiciones de requisitos orientados a favorecer a un proponente.</t>
  </si>
  <si>
    <t>Carencia de controles o controles no apropiados en todas las etapas del proceso de contratación.</t>
  </si>
  <si>
    <t>Falta de conocimiento del personal y los procesos que intervienen en las diferentes etapas del proceso de contratación.</t>
  </si>
  <si>
    <t>Presiones indebidas realizadas por particulares para su beneficio.</t>
  </si>
  <si>
    <t>Posibilidad de recibir o solicitar cualquier dádiva o beneficio a nombre propio o de terceros, para expedir conceptos u orientaciones de tipo jurídico para beneficio de un particular, en contravía del ordenamiento jurídico o reglamentario.</t>
  </si>
  <si>
    <t>Falta de competencia del personal en la normatividad que aplica al sector, por los cambios que se presentan periódicamente..</t>
  </si>
  <si>
    <t>Amplia discrecionalidad en la emisión de los conceptos jurídicos para los casos analizados.</t>
  </si>
  <si>
    <t>Posibilidad de recibir o solicitar cualquier dádiva o beneficio a nombre propio o de terceros, con el fin de expedir actos administrativos a establecimientos educativos que no cumplan con los requisitos legales</t>
  </si>
  <si>
    <t>Falta de información clara y debilidad en el acceso a los canales de información, que permitan mostrar claramente a los usuarios, cuales son los requisitos para la solicitud de servicios.</t>
  </si>
  <si>
    <t>Amplia discrecionalidad en la emisión de los conceptos como resultado de las inspecciones o verificaciones.</t>
  </si>
  <si>
    <t xml:space="preserve">Posibilidad de recibir, ofrecer o solicitar dinero, favores, regalos, servicios o beneficios para retrasar o torpedear las actuaciones que deben expedir los procesos de fiscalización tributaria y gestión jurídico-tributaria, con el fin de obtener caducidad o disminuciones indebidas al pago de impuestos y sanción. </t>
  </si>
  <si>
    <t>Debilidades en el control para verificar el lleno de requisitos legales de los actos administrativos  de recursos de reconsideración, solicitudes de Exoneración y Exclusión que debe realizar la Dirección de Impuestos de la  Secretaría de Hacienda Distrital en cumplimiento de sus funciones.</t>
  </si>
  <si>
    <t>Inoportuna e inadecuada contratación del servicio de la empresa de mensajería, debido a que no se tienen en cuenta los requerimientos técnicos necesarios para la notificación de actos administrativos de fiscalización.</t>
  </si>
  <si>
    <t>Debilidad en el seguimiento y control de la notificación de los recursos de reconsideración, solicitudes de Exoneración o Exclusión.</t>
  </si>
  <si>
    <t>Insuficientes herramientas tecnológicas e infraestructura de hardware y software para el manejo de expedientes que envíe alertas efectivas y oportunas del vencimiento de términos</t>
  </si>
  <si>
    <t>Insuficiencia de espacios para el archivo, custodia y disposición de expedientes de Fiscalización</t>
  </si>
  <si>
    <t xml:space="preserve">Posibilidad de recibir, ofrecer o solicitar dinero, favores, servicios, regalos o beneficios para sobreestimar partidas en la programación del proyecto de presupuesto de gastos de funcionamiento. </t>
  </si>
  <si>
    <t>Deficiente control en la Proyección de las Cifras definitivas del Proyecto de Presupuesto para la siguiente Vigencia Fiscal.</t>
  </si>
  <si>
    <t xml:space="preserve">Recibir, ofrecer o solicitar dinero, favores, servicios, regalos o beneficios con el fin de efectuar el proceso de cobro sobre impuestos por fuera de la normatividad. </t>
  </si>
  <si>
    <t xml:space="preserve">Ausencia de mecanismos de seguimiento que permitan llevar un control real del proceso de cobro, con alarmas que indiquen el vencimiento de términos, registro de notificación al contribuyente, suspensión del proceso, notificación de embargo y levantamiento de medidas cautelares, entre otros. </t>
  </si>
  <si>
    <t xml:space="preserve">Posibilidad de modificar o alterar las cifras de recaudo de impuestos, para beneficio propio o de terceros. </t>
  </si>
  <si>
    <t>Inadecuada verificación de los recaudos transmitidos y cargados al sistema de información tributaria cuando hay fallas técnicas de las entidades recaudadoras.</t>
  </si>
  <si>
    <t>SECRETARÍA DE INFRAESTRUCTURA</t>
  </si>
  <si>
    <t>Posibilidad de recibir, ofrecer o solicitar algún tipo de beneficios, para que se adjudiquen los contratos en beneficio particular o de terceros</t>
  </si>
  <si>
    <t>Carencia de controles en el procedimiento de contratación</t>
  </si>
  <si>
    <t>Inadecuadas políticas de operación</t>
  </si>
  <si>
    <t>Presiones indebidas</t>
  </si>
  <si>
    <t>Posibilidad de recibir. ofrecer o solicitar algún tipo de beneficio, para que se oculte o se extravíen los expedientes que contienen la información de los contratos adjudicados o en ejecución, para producir un beneficio particular o de un tercero interesado.</t>
  </si>
  <si>
    <t xml:space="preserve">Falta de controles en los procedimientos que permitan procesar la descripción de la información contenida en los archivos y fondos documentales </t>
  </si>
  <si>
    <t>Insuficiente capacitación del personal</t>
  </si>
  <si>
    <t>Posibilidad de recibir, ofrecer  o solicitar algún  tipo de beneficio, para que se reciban obras sin cumplir con lo pactado en  los contratos adjudicados o en ejecución, para producir un beneficio privado o de un tercero interesado</t>
  </si>
  <si>
    <t xml:space="preserve">Carencia de controles en el procedimiento </t>
  </si>
  <si>
    <t>SECRETARÍA DEL INTERIOR</t>
  </si>
  <si>
    <t>Posibilidad de que las personas involucradas en el manejo de la plataforma para la solicitud  de inspección locativa de seguridad humana y protección contra incendio por parte del Cuerpo de Bomberos de Cartagena  reciban o soliciten algún beneficio a nombre propio o de terceros  para  agilizar el proceso de expedición de las  certificaciones de seguridad y protección contra incendio en cumplimiento de la ley 1575  de 2012  articulo 42 modificado en la ley 1796 art. 7 de 2016</t>
  </si>
  <si>
    <t xml:space="preserve">Exceso de discrecionalidad en los funcionarios responsables del manejo de la plataforma de servicios online  del Cuerpo de Bomberos. </t>
  </si>
  <si>
    <t>Posibilidad de que las personas involucradas en el subproceso FINANCIAMIENTO PARA LA SEGURIDAD Y CONVIVENCIA reciban o soliciten algún tipo de beneficio  a nombre propio o de terceros para la adjudicación de  contratos  direccionados a beneficiarios específicos.</t>
  </si>
  <si>
    <t>Posibilidad de que las personas involucradas en el proceso  reciban o solicien algún tipo de beneficio a nombre propio o de terceros para permitir el Ingreso de elementos que NO son permitidos por ley en la Carcel Distrital.</t>
  </si>
  <si>
    <t>Ausencia de herramientas tecnológicas como el arco  y  los garrrett para la detección de metales.</t>
  </si>
  <si>
    <t>Ausencia de  entrenamiento en  asuntos relacionados con actividades de policia judicial en el personal de guardia y custodia.</t>
  </si>
  <si>
    <t>Posibilidad de que las personas involucradas en el proceso  reciban o soliciten algún beneficio a  nombre propio o de terceros para  la aplicación de las medidas policivas  definidas en los articulos 205 y206 de la Ley 1801 de 2016, que son competencia de las Inspecciones de Policia en primera instancia  y de la Secretaría del Interior  y Convivencia Ciudadana en segunda instancia.</t>
  </si>
  <si>
    <t>Ausencia  de politicas de operación de los subprocesos Inspecciones de Policia  y  Procesos Policivos que controlen  el cumplimiento de  procedimientos ajustados a la ley en  la aplicación de medidas policivas por parte de las personas involucradas.</t>
  </si>
  <si>
    <t>OFICINA ASESORA JURÍDICA</t>
  </si>
  <si>
    <t>Posibilidad de recibir, ofrecer o solicitar beneficio o dadiva con el fin de direccionar o sesgar un proceso de contratacion para beneficio propio o de un tercero.</t>
  </si>
  <si>
    <t xml:space="preserve">Falta de integridad del servidor o contratista </t>
  </si>
  <si>
    <t xml:space="preserve">Utilización de la jerarquía y de la autoridad para desviar u omitir los procedimientos al interior de la entidad </t>
  </si>
  <si>
    <t>Falta de conocimiento y/o experiencia del personal que maneja la contratación</t>
  </si>
  <si>
    <t>Falta de controles en el procedimiento de contratación.</t>
  </si>
  <si>
    <t>Posibilidad de recibir o solicitar cualquier dádiva o beneficio a nombre propio o de terceros con el fin celebrar un contrato</t>
  </si>
  <si>
    <t>Posibilidad de celebrar un contrato estatal con violacion al régimen constitucional y/o legal de inhabilidades e incompatibilidades y conflicto de intereses para beneficio propio o de un tercero</t>
  </si>
  <si>
    <t xml:space="preserve">Posibilidad de que el servidor publico o contratista por accion u omision,  tramite, celebre o liquide  un contrato sin cumplir los requisitos exigidos por la norma, en beneficio propio o de un tercero. </t>
  </si>
  <si>
    <t>Posibilidad de que un servidor público o contratista falsifique un documento a fin de recibir a satisfacción el bien o servicio contratado sin haberlo ejecutado a cabalidad en beneficio propio o de un tercero.</t>
  </si>
  <si>
    <t xml:space="preserve">Ausencia de regulacion interna que estandarice la gestion contractual (documentacion del proceso) </t>
  </si>
  <si>
    <t xml:space="preserve">Posibilidad de que un servidor público o contratista en un proceso de contratacion  expedida una resolución, dictamen o concepto contrario a la ley para favorecimiento propio o de un tercero. </t>
  </si>
  <si>
    <t>Posibilidad de pagar sentencias, conciliaciones o laudos arbitrales sin el lleno de los requisitos legales, en beneficio propio o de  particular</t>
  </si>
  <si>
    <t xml:space="preserve">Falta de conocimiento y/o experiencia del personal </t>
  </si>
  <si>
    <t xml:space="preserve">Ausencia de regulacion interna que estandarice el proceso (documentacion del proceso) </t>
  </si>
  <si>
    <t xml:space="preserve">Ausencia de compromiso </t>
  </si>
  <si>
    <t>Acciones judiciales contra la Entidad</t>
  </si>
  <si>
    <t xml:space="preserve">Posibilidad de dilatar el estudio de procedencia de la acción de repetición y/o la presentación de las demandas respectivas, en beneficio propio o de un tercero                                                   </t>
  </si>
  <si>
    <t xml:space="preserve">Posibilidad de proferir conceptos jurídicos o actos administrativos contrarios a la ley o con conflicto de intereses, en favor propio o de terceros </t>
  </si>
  <si>
    <t>Posibilidad de recibir o solicitar cualquier dádiva o beneficio a nombre propio o de terceros viabilizando una petición, queja o reclamo.</t>
  </si>
  <si>
    <t>Uso indebido de la información reservada y clasificada para favorecer a un particular a cambio de beneficios personales  o de un tercero</t>
  </si>
  <si>
    <t>Perder u ocultar información pública en el tramite de una peticion, queja o reclamo, en beneficio personal  o de un tercero.</t>
  </si>
  <si>
    <t>OFICINA ASESORA DE CONTROL DISCIPLINARIO</t>
  </si>
  <si>
    <t>Posibilidad de recibir, ofrecer o solicitar cualquier dádiva o beneficio a nombre propio o de terceros con  el  fin de entregar información de los procesos para beneficiar a servidores publicos investigados.</t>
  </si>
  <si>
    <t>Inadecuado manejo de la reserva sumarial</t>
  </si>
  <si>
    <t xml:space="preserve"> Insuficiente Control y Custodia de los documentos </t>
  </si>
  <si>
    <t>Posibilidad de recibir, ofrecer o solicitar cualquier dádiva o beneficio a nombre propio o de terceros, con el fin de decretar la terminación, nulidad, prescripción, caducidad de los procesos, emitir  fallo de exclusión de responsabilidad o absolutorio, en beneficio de algún servidor público investigado.</t>
  </si>
  <si>
    <t xml:space="preserve"> Carencia de los controles en el Proceso de Instrucción</t>
  </si>
  <si>
    <t>OFICINA ASESORA DE INFORMÁTICA</t>
  </si>
  <si>
    <t>Recibir o solicitar dinero, regalos, favores, servicios o beneficios para alterar indebidamente la información de las bases de datos de las dependencias.</t>
  </si>
  <si>
    <t>Inapropiada asignación de roles a los usuarios con acceso a las bases de datos</t>
  </si>
  <si>
    <t>Inadecuada asignación de responsabilidad al administrador de las bases de datos por medio del manual de funciones, contrato de trabajo u otro documento que permita establecer dicha acción</t>
  </si>
  <si>
    <t xml:space="preserve">Desconocimiento de las políticas de seguridad de la información </t>
  </si>
  <si>
    <t>Inexistente o inapropiada auditoría sobre las bases de datos</t>
  </si>
  <si>
    <t xml:space="preserve">Recibir o solicitar dinero, favores, servicios, regalos o beneficios con el fin de direccionar u otorgar indebidamente la adquisición de software, hardware y servicios de telecomunicación. </t>
  </si>
  <si>
    <t>Incumplimiento al procedimiento de contratación de servicios, compra de software y/o Hardware</t>
  </si>
  <si>
    <t>Insuficiente capacitación y/o experiencia del personal que maneja la contratación</t>
  </si>
  <si>
    <t>Debilidad en la etapa de planeación que facilite la inclusión en los estudios previos y/o pliegos de condiciones de requisitos orientados a favorecer a un proponente</t>
  </si>
  <si>
    <t>Inadecuadas políticas de seguridad de la Información o desconocimiento de la misma</t>
  </si>
  <si>
    <t xml:space="preserve">Posibilidad de recibir o solicitar dinero, regalos, favores, servicios o beneficios para entregar información clasificada o reservada. </t>
  </si>
  <si>
    <t>Inexistente o inapropiada auditoría sobre la Bases de Datos</t>
  </si>
  <si>
    <t>OFICINA ASESORA DE CONTROL INTERNO</t>
  </si>
  <si>
    <t>Posibilidad de recibir,  solicitar u ofrecer cualquier dadiva o beneficio a nombre propio o de un tercero, con el fin de omitir la inclusión de procesos identificados como prioritarios o críticos, en el Plan Anual de Auditoría.</t>
  </si>
  <si>
    <t>Inexistencia de Sistemas de Información para  priorizar objetivamente las unidades auditables.</t>
  </si>
  <si>
    <t>Excesiva discrecionalidad en la priorización de las auditorías y/o seguimientos que se incluirán en el Plan Anual de Auditoría.</t>
  </si>
  <si>
    <t>Debilidad en la verificación del cumplimiento del procedimiento para la formulación y aprobación del Plan Anual Auditoría.</t>
  </si>
  <si>
    <t>Posibilidad de recibir,  solicitar u ofrecer cualquier dadiva o beneficio a nombre propio o de un tercero, con el fin de postergar u omitir la realización de auditorías incluidas en el Plan Anual de Auditorías.</t>
  </si>
  <si>
    <t>Debilidad en el seguimiento a la ejecución del PAA</t>
  </si>
  <si>
    <t>Posibilidad de recibir, solicitar u ofrecer  cualquier dadiva o beneficio a nombre propio o de un tercero, con el fin de omitir información relevante de naturaleza fiscal, disciplinario, penal y/o administrativa en los informes de Auditorías.</t>
  </si>
  <si>
    <t>Debilidades en la verificación del cumplimiento del procedimiento Auditoría Interna.</t>
  </si>
  <si>
    <t>Excesiva discrecionalidad en el manejo de la información.</t>
  </si>
  <si>
    <t>OFICINA ASESORA DE GESTIÓN DEL RIESGO</t>
  </si>
  <si>
    <t xml:space="preserve">Malversación en beneficio particular de los recursos destinados a la implementación de la política de gestión del riesgo de desastres en el Distrito.
</t>
  </si>
  <si>
    <t>1 Injerencia de externos sobre la entidad para favorecer intereses  particulares</t>
  </si>
  <si>
    <t>2 Exceso de discrecionalidad o concentración de poder</t>
  </si>
  <si>
    <t>3 Omisión de controles por desconocimiento.</t>
  </si>
  <si>
    <t>4 Intereses personales</t>
  </si>
  <si>
    <t xml:space="preserve">Manipulación de la información que se publica que comprometa la identidad de personas y/o procesos jurídicos en tramite que beneficien a terceros o tramitadores
</t>
  </si>
  <si>
    <t xml:space="preserve">1. Falta de verificación de la información. </t>
  </si>
  <si>
    <t xml:space="preserve">2.Aumento indebido en mostrar resultados alterados  </t>
  </si>
  <si>
    <t>3. Presiones indebidas</t>
  </si>
  <si>
    <t xml:space="preserve">Posibilidad de recibir dádivas para obtener un beneficio particular o en favor de terceros. 
</t>
  </si>
  <si>
    <t xml:space="preserve">1 Exceso confianza en los líderes del proceso </t>
  </si>
  <si>
    <t>2 Presiones indebidas</t>
  </si>
  <si>
    <t>3 Omisión de controles</t>
  </si>
  <si>
    <t xml:space="preserve">Alteración de la información presupuestal , sin el conocimiento y la debida autorización del jefe de la OAGRD,  para beneficiar a terceros o a beneficio propio.
</t>
  </si>
  <si>
    <t xml:space="preserve">Inadecuado proceso de caracterización, análisis y evaluación de los escenarios de riesgo para beneficio de terceros (En cuanto a subsidios o programas del Estado).  </t>
  </si>
  <si>
    <t xml:space="preserve">1. Presiones indebidas </t>
  </si>
  <si>
    <t>2. Falta de conocimiento y/o experiencia del personal</t>
  </si>
  <si>
    <t xml:space="preserve">3. Insuficiente capacitación del personal </t>
  </si>
  <si>
    <t xml:space="preserve">Uso inadecuado de la información desde el proceso de Gestión de Reducción del Riesgo para beneficio de terceros (En cuanto a subsidios o programas del Estado).  </t>
  </si>
  <si>
    <t xml:space="preserve">2. Insuficiente capacitación del personal </t>
  </si>
  <si>
    <t>3. Falta de conocimiento y/o experiencia del personal</t>
  </si>
  <si>
    <t>Uso inadecuado de la información desde el proceso de Manejo del Desastre para beneficio de terceros al realizar el registro único de damnificados RUDA (En cuanto a subsidios o programas del Estado)</t>
  </si>
  <si>
    <t xml:space="preserve">1. Carencia de controles en el procedimiento </t>
  </si>
  <si>
    <t xml:space="preserve">3. Presiones indebidas  </t>
  </si>
  <si>
    <t>4. Falta de conocimiento y/o experiencia del personal</t>
  </si>
  <si>
    <t>Posibilidad de recibir o solicitar cualquier dádiva o beneficio en nombre propio o para terceros al realizar el Formato Único de contrato de arriendo de vivienda urbana, para el pago de subsidios de reubicación temporal.</t>
  </si>
  <si>
    <t>Pérdida de bienes o activos fijos o de donaciones en beneficio propio o terceros particulares.</t>
  </si>
  <si>
    <t xml:space="preserve">1. Falta de control sobre la custodia de activos y la salida de estos de la oficina.     </t>
  </si>
  <si>
    <t xml:space="preserve">2. Fallas en los sistemas de vigilancia o seguridad  </t>
  </si>
  <si>
    <t>3. Desorganización o descuido por parte de los funcionarios encargados de almacenar los bienes en la bodega o en la dependencia.</t>
  </si>
  <si>
    <t>4. Falta de control de inventarios</t>
  </si>
  <si>
    <t>Alteración o sustracción de documentos que se encuentran bajo custodia del archivo central de la OAGRD en beneficio propio o terceros particulares</t>
  </si>
  <si>
    <t>1.Insuficiencia en el sistema de inventarios documentales</t>
  </si>
  <si>
    <t>2. insuficiencias en el control de préstamo y consulta de documentos que hacen parte del archivo central de la entidad.</t>
  </si>
  <si>
    <t>3. Carencia de controles en el procedimiento</t>
  </si>
  <si>
    <t>Celebración indebida de contratos en beneficio propio o terceros particulares.</t>
  </si>
  <si>
    <t>1. Presiones indebidas</t>
  </si>
  <si>
    <t xml:space="preserve">2. Exceso confianza en los líderes del proceso  </t>
  </si>
  <si>
    <t>Ausencia o debilidad de la infraestructura tecnológica</t>
  </si>
  <si>
    <t xml:space="preserve">1. Falta en los controles de seguridad en los equipos y sistemas informáticos.  </t>
  </si>
  <si>
    <t>2. Caída de redes  o fluctuaciones en el servicio de datos e internet</t>
  </si>
  <si>
    <t>3. Errores en programas</t>
  </si>
  <si>
    <t>DADIS</t>
  </si>
  <si>
    <t>Deficiente cumplimiento de los requisitos  solicitados durante la ejecución de las auditorías realizadas a las Entidades Administradoras de Planes de Beneficios  (EAPB).</t>
  </si>
  <si>
    <t>Insuficiencia en el  cumplimiento de uno o varios requisitos solicitados para la generación de la orden de valoración para  la certificación de discapacidad.</t>
  </si>
  <si>
    <t>Fallas en el  cumplimiento  de los criterios de priorización en la generación de las ordenes de valoración para la certificación de discapacidad.</t>
  </si>
  <si>
    <t>Fallas en el  cumplimiento de uno o varios requisitos solicitados para  el suministro del producto de apoyo.</t>
  </si>
  <si>
    <t>Planeación del proceso contractual: Falta de verificación de estudios y pliegos de condiciones</t>
  </si>
  <si>
    <t>Incumplimiento de requisitos para el otorgamiento de contratos. Incapacidad de cumplir con los requisitos solicitados para  el otorgamiento de contratos</t>
  </si>
  <si>
    <t xml:space="preserve">Falta de control en la verificación del cumplimiento de los requisitos y procedimientos establecidos a los prestadores de servicios de salud en el Sistema Obligatorio de Garantía de Calidad en salud, </t>
  </si>
  <si>
    <t>Favorecimiento en la programacion de las visitas  a realizar a  los prestadores de servicios de salud</t>
  </si>
  <si>
    <t>Falta de control en la verificación del  cumplimiento los requisitos establecidos, para la prestación de servicios de salud a la población pobre no asegurada del Distrito de Cartagena.</t>
  </si>
  <si>
    <t>Existen algunas incosistencias entre las necesidades de contratación respecto a la información suministrada en los estudios previos.</t>
  </si>
  <si>
    <t>Falta de control del proceso de interventoría a los contratos de la prestación de servicios de salud.</t>
  </si>
  <si>
    <t>Deficiente cumplimiento de  requisitos establecidos, en los tramites, informes, visitas de inspección y actividades gestionadas en la dependencia de Salud Pública</t>
  </si>
  <si>
    <t>Inconsistencia entre el fomato de requerimiento de las necesidades contractuales formuladas y los contratos legalizados.</t>
  </si>
  <si>
    <t>Modificación de perfiles, experiencia y funciones que no corresponden con las necesidades planteadas por cada sub proceso en los contratos</t>
  </si>
  <si>
    <t>Falta de control en el ingreso de donaciones al almacén.</t>
  </si>
  <si>
    <t>Falta de control en la distribución final de insumos y donaciones</t>
  </si>
  <si>
    <t>Incumplimiento inadecuado de los requisitos establecidos y/o aceptación de documentos alterados para subsanar los documentos faltantes y de esta manera otorgar la viabilidad</t>
  </si>
  <si>
    <t>Posibilidad de ofrecer cualquier  beneficio a nombre propio o de terceros, para levantar la medida cautelar o decretar un desembargo, sin encontrarse a paz y salvo por contribución de Valorización</t>
  </si>
  <si>
    <t xml:space="preserve">Presiones indebidas   </t>
  </si>
  <si>
    <t>Falta de conocimiento y aplicación de la política de administración del riesgo del Distrito</t>
  </si>
  <si>
    <t>Posibilidad de ofrecer cualquier  beneficio a nombre propio o de terceros, para adjudicar un contrato, con ocasión  de un proceso de selección, sin el cumplimiento de los requisitos establecidos en el pliego de condiciones o sus equivalentes, que se adelanten en el Departamento  Administrativo de Valorización Distrital.</t>
  </si>
  <si>
    <t xml:space="preserve">* Carencia de controles en el procedimiento  </t>
  </si>
  <si>
    <t>Posibilidad de ofrecer cualquier  beneficio a nombre propio o de terceros,  para aprobar y recibir bienes y servicios contratados, que no cumplan las especificaciones y cantidades estipuladas en el contrato y sus anexos por parte del interventor o supervisor</t>
  </si>
  <si>
    <t>Posibilidad de ofrecer cualquier  beneficio a nombre propio o de terceros, para generar certificado de estado de cuenta sin deuda, sin encontrarse a paz y salvo por contribución de Valorización</t>
  </si>
  <si>
    <t xml:space="preserve">Posibilidad de recibir o solicitar  dinero, regalos, favores, servicios o beneficios con el fin de ocultar o alterar   información  pública por parte de los servidores publicos responsables del proceso informativo para beneficiar a un tercero. </t>
  </si>
  <si>
    <t>Falta de verificación de la informacion por parte del responsable del proceso.</t>
  </si>
  <si>
    <t>Exceso de discrecionalidad</t>
  </si>
  <si>
    <t xml:space="preserve">Efectividad de los controles: ¿Previenen  o detectan  las causas, son  confiables para la mitigación del riesgo?
</t>
  </si>
  <si>
    <t>R1. Posibilidad de recibir, ofrecer o solicitar un regalo, beneficio o dádiva a nombre propio o de terceros con el fin de encausar la compra de un predio para la proteccion de acueductos</t>
  </si>
  <si>
    <t xml:space="preserve">Servicios públicos </t>
  </si>
  <si>
    <t xml:space="preserve">R2. Posibilidad de recibir, ofrecer o solicitar un regalo, beneficio o dádiva a nombre propio o de terceros con el fin de garantizar la limpieza de la zona. </t>
  </si>
  <si>
    <t>R3. Posibilidad de recibir, ofrecer o solicitar un regalo, beneficio o dádiva a nombre propio o de terceros dirigido por las empresas prestadoras de servicios.</t>
  </si>
  <si>
    <t xml:space="preserve">R4. Posibilidad de recibir o solicitar dádiva o beneficio por direccionamiento de vinculación contractual en favor propio o de un tercero en el marco de la prestación del servicio público de alumbrado.  </t>
  </si>
  <si>
    <t xml:space="preserve">R5. Posibilidad de omitir la verificación de requisitos para el pago a proveedores y contratistas que busque la destinación de recursos públicos de forma indebida en favor de un privado o tercero en el marco de la prestación del servicio público de alumbrado. </t>
  </si>
  <si>
    <t xml:space="preserve">R6. Posibilidad de pérdida económica y reputacional por la suscripción de contratos para la prestación del servicio de alumbrado público que busque destinar recursos públicos de forma indebida en favor de empresas distribuidoras o comercializadoras del servicio de energía eléctrica, o con terceros a través de concesiones, convenios o cualquier otra modalidad. </t>
  </si>
  <si>
    <t xml:space="preserve">R7. Posibilidad de recibir, ofrecer o solicitar un regalo, beneficio o dádiva a nombre propio o de terceros con el fin de desviar el destino de los recaudos percibidos por concepto de derecho de uso de los locales en los mercados públicos </t>
  </si>
  <si>
    <t xml:space="preserve">Mercados públicos </t>
  </si>
  <si>
    <t xml:space="preserve">R8. Posibilidad de pérdida Reputacional Por suplantación de funciones de otros funcionarios  debido a intereses individual o de un tercero </t>
  </si>
  <si>
    <t xml:space="preserve">Por suplantación de funciones de otros funcionarios </t>
  </si>
  <si>
    <t xml:space="preserve">R9. Posibilidad de pérdida Reputacional Por perdida de la confidencialidad de la información del ciudadano debido al  uso inadecuado de la información reservada y clasificada </t>
  </si>
  <si>
    <t>Gestión de Bienes y servicios</t>
  </si>
  <si>
    <t xml:space="preserve">Perder u ocultar información pública para favorecer a un particular a cambio de beneficios personales </t>
  </si>
  <si>
    <t>Posibilidad de recibir o solicitar dádivas o beneficios por reservar un número de acto administrativo para favorecer a un tercero.</t>
  </si>
  <si>
    <t>Inclusión o retiro indebido de personas en el Registro Único de Vendedores para beneficio propio o de terceros</t>
  </si>
  <si>
    <t>Falta de control en los usuarios de la plataforma Registro Único de Vendedores para la modificación de la base de datos de usuarios.</t>
  </si>
  <si>
    <t>1. Recibir dadiva  o beneficio a nombre propio de un tercero para el pago de novedades de nomina  de pensionados  sin el cumplimiento de los requisitos</t>
  </si>
  <si>
    <t>FONDO DE PENSIONES</t>
  </si>
  <si>
    <t>1. Injerencia de externos sobre la entidad para favorecer intereses  particulares</t>
  </si>
  <si>
    <t>2. Exceso de discrecionalidad o concentración de poder</t>
  </si>
  <si>
    <t>3. Omisión de controles por desconocimiento.</t>
  </si>
  <si>
    <t>4. Intereses personales</t>
  </si>
  <si>
    <t>2. Recibir o solicitar  una dádiva o beneficio a nombre propio o de terceros para realizar trámites pensionales sin el cumplimiento de los requisitos.</t>
  </si>
  <si>
    <t>3. Omisión de controles</t>
  </si>
  <si>
    <t>3. Recibir  dádiva o beneficio a nombre propio o de terceros para alterar contenido de expedientes pensionales con el fin de mantener o conseguir beneficios pensionales.</t>
  </si>
  <si>
    <t>4. Recibir  dadiva o beneficio a nombre propio de un tercero  para  validar información falsa en visitas de verificación, para mantener o adquirir beneficios pensionales.</t>
  </si>
  <si>
    <t xml:space="preserve">Ausencia de sanciones ejemplarizantes y de mecanismos efectivos para realizar denuncias </t>
  </si>
  <si>
    <t>Posibilidad de dar viabilidad para conciliar o transar en calidad de secretaria técnica, contrariando las decisiones adoptadas por el Comité de Conciliación, en beneficio propio o de un tercero</t>
  </si>
  <si>
    <t xml:space="preserve">Posibilidad de ocultar conceptos o actos administrativos emitidos por la entidad en favor propio o de terceros </t>
  </si>
  <si>
    <t xml:space="preserve">Posibilidad
de recibir o solicitar
dádiva o beneficio a nombre propio o de
terceros en el ejercicio de la defensa judicial. </t>
  </si>
  <si>
    <t xml:space="preserve">Posibilidad
de recibir o solicitar 
dádiva o beneficio a nombre propio o de
terceros para filtrar información que reposa en el Distrito o utilizarla indebidamente.    </t>
  </si>
  <si>
    <t>Posibilidad de recibir o solicitar cualquier dádiva o beneficio a nombre propio o de terceros viabilizando una solicitud</t>
  </si>
  <si>
    <t>Perder u ocultar información pública en el tramite de una solicitud, en beneficio personal  o de un tercero.</t>
  </si>
  <si>
    <t>Gestión Tecnología e Informática</t>
  </si>
  <si>
    <t>Posibilidad de recibir o solicitar algún tipo de gratificación para retardar o acelerar la expedición de los certificados de uso del suelo, de impacto o estratificación, con el fin de beneficiar intereses particulares.</t>
  </si>
  <si>
    <t>Posibilidad de recibir o solicitar algún tipo de gratificación para emitir Licencias de intervención y ocupación del espacio público o Permiso para instalación de antenas de redes y servicios de telecomunicaciones, con el fin de beneficiar intereses particulares.</t>
  </si>
  <si>
    <t>Posibilidad de recibir o solicitar algún tipo de dádiva para retardar o acelerar la expedición de los certificados de estratificación para que se obtenga un beneficio privado o en favor de un tercero.</t>
  </si>
  <si>
    <t>Posibilidad de recibir o solicitar un regalo, beneficio o dadiva a nombre propio o de terceros con el fin de agilizar la gestión del tramite "asignación de nomenclatura" (certificado de nomenclatura)</t>
  </si>
  <si>
    <t>Posibilidad de omitir los procedimientos o información pertinente, con el fin de beneficiar a un tercero o a nombre propio en cuanto a la certificación de nomenclatura de un predio especifico.</t>
  </si>
  <si>
    <t>Posibilidad de recibir dádivas o incentivos para otorgar un registro como enajenador de vivienda en el Distrito de Cartagena sin el cumplimiento de los requisitos legales y reglamentarios.</t>
  </si>
  <si>
    <t xml:space="preserve">Posibilidad de  viabilizar proyectos de inversión publica en el banco de programas y proyectos con el fin de beneficiar los intereses particulares de determinado contratista o proveedor de servicios generando un beneficio particular a un tercero </t>
  </si>
  <si>
    <t>RESPONSABLE: Verena Lucía Guerrero Bettín</t>
  </si>
  <si>
    <t/>
  </si>
  <si>
    <t>Servicio al ciudadano</t>
  </si>
  <si>
    <t>SECRETARÍA GENERAL</t>
  </si>
  <si>
    <t>SECRETARÍA DE HACIENDA</t>
  </si>
  <si>
    <t>ESCUELA DE GOBIERNO</t>
  </si>
  <si>
    <t>ESPACIO PÚBLICO</t>
  </si>
  <si>
    <t>VALORIZACIÓN</t>
  </si>
  <si>
    <t xml:space="preserve">ALCALDIA LOCAL 1, HISTORICA Y DEL CARIBE NORTE </t>
  </si>
  <si>
    <t>ALCALDIA LOCAL 2,  DE LA VIRGEN Y TURISTICA</t>
  </si>
  <si>
    <t xml:space="preserve">ALCALDIA LOCAL  INDUSTRIAL Y DE LA BAHIA </t>
  </si>
  <si>
    <t>P</t>
  </si>
  <si>
    <t>PROCESO</t>
  </si>
  <si>
    <t>Total % procesos apoyos y otros</t>
  </si>
  <si>
    <t>% total de apoyo</t>
  </si>
  <si>
    <t>% total procesos</t>
  </si>
  <si>
    <r>
      <t>Efectividad de los controles:</t>
    </r>
    <r>
      <rPr>
        <b/>
        <sz val="10"/>
        <color rgb="FFFF0000"/>
        <rFont val="Arial"/>
        <family val="2"/>
      </rPr>
      <t xml:space="preserve"> ¿Previenen  o detectan  las causas, son  confiables para la mitigación del riesgo?</t>
    </r>
    <r>
      <rPr>
        <b/>
        <sz val="10"/>
        <color theme="1"/>
        <rFont val="Arial"/>
        <family val="2"/>
      </rPr>
      <t xml:space="preserve">
</t>
    </r>
  </si>
  <si>
    <r>
      <t>Efectividad de los controles:</t>
    </r>
    <r>
      <rPr>
        <b/>
        <sz val="10"/>
        <color rgb="FFFF0000"/>
        <rFont val="Arial"/>
        <family val="2"/>
      </rPr>
      <t xml:space="preserve"> Procesos </t>
    </r>
    <r>
      <rPr>
        <b/>
        <sz val="10"/>
        <color theme="1"/>
        <rFont val="Arial"/>
        <family val="2"/>
      </rPr>
      <t xml:space="preserve">
</t>
    </r>
  </si>
  <si>
    <r>
      <rPr>
        <b/>
        <u/>
        <sz val="10"/>
        <color rgb="FFFF0000"/>
        <rFont val="Arial"/>
        <family val="2"/>
      </rPr>
      <t>Pertinencia</t>
    </r>
    <r>
      <rPr>
        <b/>
        <sz val="10"/>
        <color rgb="FFFF0000"/>
        <rFont val="Arial"/>
        <family val="2"/>
      </rPr>
      <t xml:space="preserve">
Responsable de los controles</t>
    </r>
  </si>
  <si>
    <r>
      <rPr>
        <b/>
        <u/>
        <sz val="10"/>
        <color rgb="FFFF0000"/>
        <rFont val="Arial"/>
        <family val="2"/>
      </rPr>
      <t>Pertinencia</t>
    </r>
    <r>
      <rPr>
        <b/>
        <sz val="10"/>
        <color rgb="FFFF0000"/>
        <rFont val="Arial"/>
        <family val="2"/>
      </rPr>
      <t xml:space="preserve">
Peridiocidad de los controles</t>
    </r>
  </si>
  <si>
    <r>
      <rPr>
        <b/>
        <u/>
        <sz val="10"/>
        <color rgb="FFFF0000"/>
        <rFont val="Arial"/>
        <family val="2"/>
      </rPr>
      <t>Pertinencia</t>
    </r>
    <r>
      <rPr>
        <b/>
        <sz val="10"/>
        <color rgb="FFFF0000"/>
        <rFont val="Arial"/>
        <family val="2"/>
      </rPr>
      <t xml:space="preserve">
Evidencia de los controles</t>
    </r>
  </si>
  <si>
    <t>% No tiene controles</t>
  </si>
  <si>
    <t>% Si</t>
  </si>
  <si>
    <t>%No</t>
  </si>
  <si>
    <t>APOYO</t>
  </si>
  <si>
    <t>CONTRATACIÓN</t>
  </si>
  <si>
    <t>TALENTO HUMANO</t>
  </si>
  <si>
    <t>FINANCIERO</t>
  </si>
  <si>
    <t>ARCHIVO</t>
  </si>
  <si>
    <t>JURIDICO</t>
  </si>
  <si>
    <t>OTRO</t>
  </si>
  <si>
    <t>MISIONAL</t>
  </si>
  <si>
    <t>ESTRATEGICO</t>
  </si>
  <si>
    <t>EVALUACIÓN</t>
  </si>
  <si>
    <t>DEPENDENCIA</t>
  </si>
  <si>
    <t>estrategico</t>
  </si>
  <si>
    <t>SUB TOTALES</t>
  </si>
  <si>
    <t>misional</t>
  </si>
  <si>
    <t>apoyo</t>
  </si>
  <si>
    <t>otros</t>
  </si>
  <si>
    <t>TOTALES</t>
  </si>
  <si>
    <t xml:space="preserve">1: Inadecuado diseño del control, debido a que no establece responsable, periodicidad y como realiza la acción de control, contrario a lo establecido en el numeral 3.2.2 valoración de los controles – diseño de controles, esquema 10 de la Guía para la administración del riesgo y el diseño de controles en entidades pública vr. 4. -2018, DAFP.                                                               
2. La evidencia aportada no es pertinente debido a que el registro de actos administrativos emitidos corresponden a la vigencia 2022, incumpliendo el numeral 3.2.2 establecido en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       </t>
  </si>
  <si>
    <t xml:space="preserve">Control cambio “El equipo de contratación debe asistir a la capacitación que brinda la Dirección Administrativa de Talento Humano a través de la política de Integridad.”
Observación 1. Inadecuado diseño del control, debido a que no establece las variables  responsable, propósito, periodicidad, qué pasa con las observaciones y evidencias 3.2.2 valoración de los controles – diseño de controles, esquema 10 que define que el control debe indicar para que se realiza el control  y que ese control conlleve a prevenir las causas que generan el riesgo (Verificar, validad, conciliar, comparar, revisar, cotejar) o detectar la materialización del riesgo, de Guía para la administración del riesgo y el diseño de controles en entidades pública vr. 4. 2018.
*El líder del proceso no estableció acciones al nivel de riesgos residual producto de los controles iniciales, contrario a lo establecido en el numeral 3.2.3 de la Guía para la administración de riesgos y diseño de controles  para entidades públicas vr. 4 -2018.
* No se evidencia ejecución del control.
</t>
  </si>
  <si>
    <t xml:space="preserve">*Observación 1. El  control diseñado es insuficiente para mitiga la causa 1, debido a que esta hace referencia al “Ser” y el control aplica para el hacer. Por tanto, se recomienda fortalecer los controles para que puedan mitigar las causas pueden hacer que el riesgos se materialice tal como lo establece el numeral 3.2.1 esquema 9  riesgo antes y después de los controles, establecido por la Guía para la administración de los riesgos y diseño de controles para entidades públicas. 
*La ejecución del control se desarrolla efectivamente.
*El líder del proceso no estableció acciones al nivel de riesgos residual producto de los controles iniciales, contrario a lo establecido en el numeral 3.2.3 de la Guía para la administración de riesgos y diseño de controles  para entidades públicas vr. 4 -2018.
</t>
  </si>
  <si>
    <t>* El diseño cuenta adecuadamente con los 6 criterios establecidos en la Guía  numeral 3.2.2 valoración de los controles – diseño de controles, esquema 10 de la Guía para la administración del riesgo y el diseño de controles en entidades pública vr. 4.
* Revisada las evidencias se puede corroborar el líder ejecutó el control de manera consistente.</t>
  </si>
  <si>
    <t>*El diseño cuenta adecuadamente con los 6 criterios establecidos en la Guía  numeral 3.2.2 valoración de los controles – diseño de controles, esquema 10 de la Guía para la administración del riesgo y el diseño de controles en entidades pública vr. 4. 
** Revisada las evidencias se puede corroborar el líder ejecutó el control de manera consistente.</t>
  </si>
  <si>
    <t>*El diseño cuenta adecuadamente con los 6 criterios establecidos en la Guía  numeral 3.2.2 valoración de los controles – diseño de controles, esquema 10 de la Guía para la administración del riesgo y el diseño de controles en entidades pública vr. 4. 
* Revisada las evidencias se puede corroborar el líder ejecutó el control de manera consistente.</t>
  </si>
  <si>
    <t>*El diseño cuenta adecuadamente con los 6 criterios establecidos en la Guía  numeral 3.2.2 valoración de los controles – diseño de controles, esquema 10 de la Guía para la administración del riesgo y el diseño de controles en entidades pública vr. 4.
 * Revisada las evidencias se puede corroborar el líder ejecutó el control de manera consistente.</t>
  </si>
  <si>
    <t>Posibilidad de evitar imponer una orden de comparendo al presunto infractor, para recibir beneficio a nombre propio</t>
  </si>
  <si>
    <t>Posibilidad de cumplir funciones de su cargo en jornadas no programadas por la Entidad, para recibir beneficio a nombre propio</t>
  </si>
  <si>
    <t>Posibilidad de exonerar los fallos en la audiencia favoreciendo al infractor, para recibir beneficio a nombre propio</t>
  </si>
  <si>
    <t xml:space="preserve">Abuso de autoridad del Agente de transito solicitando dinero al presunto infractor para no imponer la orden de comparendo </t>
  </si>
  <si>
    <t>Fallas en los controles para verificar el cumplimiento de la programación del personal</t>
  </si>
  <si>
    <t>Fallas en los controles para verificar que los fallos en audiencia cumplan con los requisitos de ley</t>
  </si>
  <si>
    <t>Fallas en los controles para verificar las salidas de vehículos inmovilizados por orden judicial</t>
  </si>
  <si>
    <t>Revisada las evidencias se observó que el líder ejecuta el control de manera consistente, tal como está diseñado.</t>
  </si>
  <si>
    <t>Observación 1. El líder de proceso no estableció control para la causa identificada, contrario a lo establecido en el numeral 3.2.2 que define que los controles deben estar bien diseñado, es decir que definitivamente estos mitigan las causas que hacen que el riesgo se materialice. El no contar con controles eleva la probabilidad de que el riesgo se materialice.</t>
  </si>
  <si>
    <t>Falta de formalización del vinculo contractual de los servicios de administración de los sistemas de mercados y el bien de uso de los comerciantes con los locales adjudicados.</t>
  </si>
  <si>
    <t>Falta de un sistema financiero establecido, que tenga el histórico de pagos y pagos actualizados.</t>
  </si>
  <si>
    <t>1. Falta de integridad moral y ética del servidor.</t>
  </si>
  <si>
    <t xml:space="preserve">*Observación 1. El  control diseñado no es suficiente para mitiga la causa No.1,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*Revisada el acta No 2 se observa que en ella solo establece una relación de los certificados expedidos, más no evidencia  certificados labores de las personas que relacionan, tampoco se observa trazabilidad de la revisión donde se verifica qué que cada dato relacionado en la historia laboral corresponda al solicitante.
*El líder del proceso no estableció acciones al nivel de riesgos residual producto de los controles iniciales, contrario a lo establecido en el numeral 3.2.3 de la Guía para la administración de riesgos y diseño de controles  para entidades públicas vr. 4 -2018.
*Observación General: Para este control el líder no tuvo en cuenta las observaciones detectadas en el 1er seguimiento, así como tampoco la recomendaciones sugeridas en el informe cualitativo.
</t>
  </si>
  <si>
    <t>2. Falta de información de las historias laborales de los servidores públicos</t>
  </si>
  <si>
    <t>Posibilidad de autorizar la salida del vehículo sin los requisitos de ley u orden judicial, para recibir beneficio propio</t>
  </si>
  <si>
    <t>El funcionario de contratación no aplica la normatividad vigente en relación con la plataforma SECOPII</t>
  </si>
  <si>
    <t xml:space="preserve">Posibilidad de no ejecutar la gestión de cobro o embargo y permitir que prescriban las multas y derechos de transito, para recibir beneficio propio </t>
  </si>
  <si>
    <t xml:space="preserve">El Abogado no realiza la gestión de cobro o embargo,  para favorecer a un tercero  </t>
  </si>
  <si>
    <t xml:space="preserve">1. El control diseñado no es un control toda vez que carece de todas las variables establecidas en el numeral 3.2.2 esquema 10 de la Guía para la administración de riesgos y diseño de controles vr. 4. 2018, DAFP.
2. Inadecuado diseño del control, debido a que el descrito es un gestión que denota un flujo de actividades.
3. Las evidencias suministradas son insuficiente para verificar si el control es preventivo y si se realiza de manera consistente.
</t>
  </si>
  <si>
    <t>Exceso de discrecionalidad / Establecer plazos cortos para la presentación de las propuestas.</t>
  </si>
  <si>
    <t xml:space="preserve">Observación 1. El  control diseñado es insuficiente para mitiga la causa raíz,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Observación 2. Inadecuado diseño del control, debido a que no establece la variable  periodicidad, contrario a lo establecido en el numeral 3.2.2 valoración de los controles – diseño de controles, esquema 10 que define que el control debe tener una periodicidad específica para su realización (diario, mensual, trimestral, anual etc.…) de la Guía para la administración del riesgo y el diseño de controles en entidades pública vr. 4.
Observación 3. El líder del proceso no presentó evidencias denomina revisión de cada proyecto de los estudios de título de la ejecución del control, las evidencias denominadas transferencia de correspondencias, no corresponde a la descripción del control, por tanto no se puede evaluar la efectividad del control.
</t>
  </si>
  <si>
    <t>Amiguismo, clientelismo o trafico de influencias</t>
  </si>
  <si>
    <t xml:space="preserve">Amiguismo , trafico de influencia </t>
  </si>
  <si>
    <t>Carencia de controles en el proceso de inscripción y entrega del beneficio</t>
  </si>
  <si>
    <t>Debilidades en la etapa de planeación y estudios previos</t>
  </si>
  <si>
    <t xml:space="preserve">1. Inadecuado diseño del control, debido a que no establece desviaciones, contrario a lo establecido en el numeral 3.2.2 valoración de los controles – diseño de controles, esquema 10 de la Guía para la administración del riesgo y el diseño de controles en entidades pública ver. 4.
 2. No se aporta evidencia de la ejecución del control,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    </t>
  </si>
  <si>
    <t xml:space="preserve">Ausencia de pedagogía  con la ciudadanía sobre el uso de la plataforma de servicios online  del Cuerpo de Bomberos. </t>
  </si>
  <si>
    <t>Exceso de discrecionalidad  del funcionario y/o contratista  respónsale del subproceso.</t>
  </si>
  <si>
    <t>Posibilidad de que las personas involucradas en el proceso  reciban o soliciten algún beneficio a a nombre propio o de terceros para la expedición de permisos a espectáculos públicos sin el lleno de los requisitos y/o vulnerando el derecho de turno.</t>
  </si>
  <si>
    <t>Ausencia de procesos sistematizados para la verificación de los requisitos  en el proceso de expedición de permisos a espectáculos públicos. Actualmente esta  verificación  se hacen de manera manual y presencial.</t>
  </si>
  <si>
    <t>Posibilidad de que terceras personas reciban o soliciten algún beneficio a nombre propio o de terceros  para agilizar el acceso a beneficios y/o tramites de la población migrante, refugiada, retornada y comunidad de acogida en el CAIMRR ( centro de atención integral para migrantes, refugiados y retornados) del Distrito de Cartagena.</t>
  </si>
  <si>
    <t>Desinformación sobre la gratuidad de los servicios que presta el  CAIMRR ( centro de atención integral para migrantes, refugiados y retornados) del Distrito de Cartagena.</t>
  </si>
  <si>
    <t>SEGUIMIENTO NUMERO: 3</t>
  </si>
  <si>
    <t>Debido a presiones indebidas o intereses para beneficio propio por quien posee un predio en el Distrito de Cartagena, en la emisión o retraso de la certificación de  un de suelo, impacto o estratificación, solicitado a la Secretaría de Planeación de Cartagena</t>
  </si>
  <si>
    <t>1. Las actividades que se desarrollan en el control son insuficientes, toda vez que por sí solas no permiten prevenir o detectar las causas que pueden dar origen al riesgo, como se establece en el numeral 3.2.2 de la Guía para la administración del riesgo y el diseño de controles en entidades públicas Vr. 4.
2.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 4.
3. La evidencia suministrada por el líder a través del link "https://alcart.sharepoint.com/sites/MIPGPLANEACION/Documentos%20compartidos/Forms/AllItems.aspx?id=%2Fsites%2FMIPGPLANEACION%2FDocumentos%20compartidos%2FSEGUIMIENTO%20MATRIZ%20DE%20RIESGOS%20SPD%2FMATRIZ%20DE%20RIESGOS%20DE%20CORRUPCION%20%2D%20PLANEACI%C3%93N%20TERRITORIAL%20Y%20DIRECCIONAMIENTO%20ESTRATEGICO%2FEVIDENCIAS&amp;p=true&amp;ga=1",  no es coherente con lo descrito en el control,  teniendo en cuenta que en su descripción establece “... realiza la correcta Emisión de certificados de Uso de suelos, riesgo y nomenclatura, a través de la implementación de los formatos establecidos, cada vez que se recibe la solicitud de certificación, con el fin de verificar las condiciones técnicas y normativas de los predios.”, por tanto, no permite verificar la correcta ejecución del control como se indica en el numeral 3.2.2, esquema 10, paso 6 de la Guía para la administración del riesgo y el diseño de controles en entidades públicas Vr. 4. Lo anterior, no permite evaluar la efectividad del control.</t>
  </si>
  <si>
    <t>1. Debilidad en la identificación de la causa toda vez que no es un factor que pueda producir la materialización del riesgo como se establece en los numerales 2.2 y 3.1.1 de la Guía para la administración del riesgo y el diseño de controles en entidades públicas Vr. 4.
2. Inadecuado diseño del control, debido que éste no cuenta con todas las variables requeridas como lo es el responsable y la evidencia para que éste sea apropiado, tal como se explica en el numeral 3.2.2 de la Guía para la administración del riesgo y el diseño de controles en entidades públicas Vr 4.
3. La evidencia suministrada por el líder a través del link "https://alcart.sharepoint.com/sites/MIPGPLANEACION/Documentos%20compartidos/Forms/AllItems.aspx?id=%2Fsites%2FMIPGPLANEACION%2FDocumentos%20compartidos%2FSEGUIMIENTO%20MATRIZ%20DE%20RIESGOS%20SPD%2FMATRIZ%20DE%20RIESGOS%20DE%20CORRUPCION%20%2D%20PLANEACI%C3%93N%20TERRITORIAL%20Y%20DIRECCIONAMIENTO%20ESTRATEGICO%2FEVIDENCIAS&amp;p=true&amp;ga=1",  no es coherente con lo descrito en el control,  teniendo en cuenta que en su descripción establece “...realizan la correcta aplicación del Subproceso de Licencias de intervención y ocupación del espacio público y Permiso para instalación de antenas de redes y servicios de telecomunicaciones, a través de los formatos establecidos, cada vez que se recibe la solicitud, con el fin de verificar las condiciones técnicas y normativas requeridas..”, por tanto, no permite verificar la correcta ejecución del control como se indica en el numeral 3.2.2, esquema 10, paso 6 de la Guía para la administración del riesgo y el diseño de controles en entidades públicas Vr. 4. Lo anterior, no permite evaluar la efectividad del control.</t>
  </si>
  <si>
    <t xml:space="preserve">Debido al no cumplimiento  del Procedimiento para expedir Certificados de Extratificacion  </t>
  </si>
  <si>
    <t>1.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 4.
2. La evidencia suministrada por el líder a través del link "https://alcart.sharepoint.com/sites/MIPGPLANEACION/Documentos%20compartidos/Forms/AllItems.aspx?id=%2Fsites%2FMIPGPLANEACION%2FDocumentos%20compartidos%2FSEGUIMIENTO%20MATRIZ%20DE%20RIESGOS%20SPD%2FMATRIZ%20DE%20RIESGOS%20DE%20CORRUPCION%20%2D%20PLANEACI%C3%93N%20TERRITORIAL%20Y%20DIRECCIONAMIENTO%20ESTRATEGICO%2FEVIDENCIAS&amp;p=true&amp;ga=1",  no es coherente con lo descrito en el control ni en el formato de seguimiento por tanto, no permite verificar la correcta ejecución del control como se indica en el numeral 3.2.2, esquema 10, paso 6 de la Guía para la administración del riesgo y el diseño de controles en entidades públicas Vr. 4.  Así mismo, se suministran documentos fechados por fuera del periodo actual evaluado, como los son las Actas 01 del 15/02/2023, acta 02 del 17/03/2023, acta 03 del 27/04/2023, acta 04 del 27/06/2023, acta 05 del 18/08/2023, acta 7 del 04/07/2023 y acta 08 del 01/08/2023. Lo anterior, no permite evaluar la efectividad del control.</t>
  </si>
  <si>
    <t>Debido a la falta de seguimiento a los controles en el procedimiento de las respuestas  de certificados de estratificación.</t>
  </si>
  <si>
    <t>Debido al Recibo de solicitudes de certificación de nomenclaturas por vías no establecidas formalmente por la entidad, las cuales son: SIGOB-radicación por ventanilla, para los casos externos y correo institucional de la dependencia, para los casos de carácter interno.</t>
  </si>
  <si>
    <t>1.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 4.
2. La evidencia suministrada por el líder a través del link "https://alcart.sharepoint.com/sites/MIPGPLANEACION/Documentos%20compartidos/Forms/AllItems.aspx?id=%2Fsites%2FMIPGPLANEACION%2FDocumentos%20compartidos%2FSEGUIMIENTO%20MATRIZ%20DE%20RIESGOS%20SPD%2FMATRIZ%20DE%20RIESGOS%20DE%20CORRUPCION%20%2D%20PLANEACI%C3%93N%20TERRITORIAL%20Y%20DIRECCIONAMIENTO%20ESTRATEGICO%2FEVIDENCIAS&amp;p=true&amp;ga=1", es insuficiente, teniendo en cuenta que los documentos anexados no permiten determinar si el control realmente fue ejecutado con los parametros establecidos en el numeral 3.2.2, esquema 10, paso 6 de la Guía para la administración del riesgo y el diseño de controles en entidades públicas Vr. 4. Lo anterior, no permite evaluar la efectividad del control.</t>
  </si>
  <si>
    <t>Debido al No seguimiento de  cada una de las fases del proceso establecido para la asignación de nomenclatura de un predio, los cuales se indican en la caracterización de certificación de nomenclatura, así como en el paso a paso para la realización del trámite.</t>
  </si>
  <si>
    <t>1.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 4.  
2. La evidencia suministrada por el líder a través del link "https://alcart.sharepoint.com/sites/MIPGPLANEACION/Documentos%20compartidos/Forms/AllItems.aspx?id=%2Fsites%2FMIPGPLANEACION%2FDocumentos%20compartidos%2FSEGUIMIENTO%20MATRIZ%20DE%20RIESGOS%20SPD%2FMATRIZ%20DE%20RIESGOS%20DE%20CORRUPCION%20%2D%20PLANEACI%C3%93N%20TERRITORIAL%20Y%20DIRECCIONAMIENTO%20ESTRATEGICO%2FEVIDENCIAS&amp;p=true&amp;ga=1", es insuficiente, teniendo en cuenta que los documentos anexados no permite determinar si el control realmente fue ejecutado con los parametros establecidos en el numeral 3.2.2, esquema 10, paso 6 de la Guía para la administración del riesgo y el diseño de controles en entidades públicas Vr. 4. Lo anterior, no permite evaluar la efectividad del control.</t>
  </si>
  <si>
    <t xml:space="preserve">Posibilidad de recibir o solicitar cualquier dádiva o beneficio a nombre propio o de terceros con el fin de obtener bajas categorías en el SISBEN IV.  </t>
  </si>
  <si>
    <t>Debilidad en el control de los procedimientos de la metodología-Plataforma Portal Ciudadano SISBEN IV.</t>
  </si>
  <si>
    <t xml:space="preserve">La evidencia suministrada por el líder a través del link "https://alcart.sharepoint.com/sites/MIPGPLANEACION/Documentos%20compartidos/Forms/AllItems.aspx?id=%2Fsites%2FMIPGPLANEACION%2FDocumentos%20compartidos%2FSEGUIMIENTO%20MATRIZ%20DE%20RIESGOS%20SPD%2FMATRIZ%20DE%20RIESGOS%20DE%20CORRUPCION%20%2D%20PLANEACI%C3%93N%20TERRITORIAL%20Y%20DIRECCIONAMIENTO%20ESTRATEGICO%2FEVIDENCIAS&amp;p=true&amp;ga=1",  no es coherente con lo descrito en el control, el cual establece "EVIDENCIA: Excel - drive. Actas de seguimiento y control de las solicitudes firmadas por los coordinadores de los 12 puntos de atención semanalmente". Lo anterior, no permite verificar la correcta ejecución del control como se indica en el numeral 3.2.2, esquema 10, paso 6 de la Guía para la administración del riesgo y el diseño de controles en entidades públicas Vr. 4.  </t>
  </si>
  <si>
    <t>Debido a la falta de socialización y desconocimiento de la ciudadanía para realizar los trámites con la implementación de la metodología Sisbén IV</t>
  </si>
  <si>
    <t xml:space="preserve">1. Debilidad en la identificación de la causa toda vez que no es un factor que pueda producir la materialización del riesgo como se establece en los numerales 2.2 y 3.1.1 de la Guía para la administración del riesgo y el diseño de controles en entidades públicas Vr. 4.
2. Inadecuado diseño del control, debido que éste no cuenta con todas las variables requeridas periocidad, propósito y cómo se realiza el control para que éste sea apropiado, tal como se explica en el numeral 3.2.2 de la Guía para la administración del riesgo y el diseño de controles en entidades públicas Vr.
3. La evidencia suministrada por el líder a través del link "https://alcart.sharepoint.com/sites/MIPGPLANEACION/Documentos%20compartidos/Forms/AllItems.aspx?id=%2Fsites%2FMIPGPLANEACION%2FDocumentos%20compartidos%2FSEGUIMIENTO%20MATRIZ%20DE%20RIESGOS%20SPD%2FMATRIZ%20DE%20RIESGOS%20DE%20CORRUPCION%20%2D%20PLANEACI%C3%93N%20TERRITORIAL%20Y%20DIRECCIONAMIENTO%20ESTRATEGICO%2FEVIDENCIAS&amp;p=true&amp;ga=1",  no es coherente con lo descrito en el control, el cual establece EVIDENCIA: Actas firmadas por el equipo interdisciplinario y la comunidad, pruebas o test de conocimientos después pos socialización. Lo anterior, no permite verificar la correcta ejecución del control como se indica en el numeral 3.2.2, esquema 10, paso 6 de la Guía para la administración del riesgo y el diseño de controles en entidades públicas Vr. 4.  </t>
  </si>
  <si>
    <t>Debilidad en la ejecuciòn del procedimeinto para revisar los requisitos para expedir el registro de enajenador.</t>
  </si>
  <si>
    <t>1.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 4
2. La evidencia suministrada por el líder a través del link "https://alcart.sharepoint.com/sites/MIPGPLANEACION/Documentos%20compartidos/Forms/AllItems.aspx?id=%2Fsites%2FMIPGPLANEACION%2FDocumentos%20compartidos%2FSEGUIMIENTO%20MATRIZ%20DE%20RIESGOS%20SPD%2FMATRIZ%20DE%20RIESGOS%20DE%20CORRUPCION%20%2D%20PLANEACI%C3%93N%20TERRITORIAL%20Y%20DIRECCIONAMIENTO%20ESTRATEGICO%2FEVIDENCIAS&amp;p=true&amp;ga=1",  no es coherente con lo descrito en el control ni en el formato de seguimiento por tanto, no permite verificar la correcta ejecución del control como se indica en el numeral 3.2.2, esquema 10, paso 6 de la Guía para la administración del riesgo y el diseño de controles en entidades públicas Vr. 4. Lo anterior, no permite evaluar la efectividad del control.</t>
  </si>
  <si>
    <t>Excesiva discrecionalidad del servidor pùblico o contratista en el procedimiento para la expediciòn del certificado para e lregistro de enajenador.</t>
  </si>
  <si>
    <t>1.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 4
2. La evidencia suministrada por el líder a través del link "https://alcart.sharepoint.com/sites/MIPGPLANEACION/Documentos%20compartidos/Forms/AllItems.aspx?id=%2Fsites%2FMIPGPLANEACION%2FDocumentos%20compartidos%2FSEGUIMIENTO%20MATRIZ%20DE%20RIESGOS%20SPD%2FMATRIZ%20DE%20RIESGOS%20DE%20CORRUPCION%20%2D%20PLANEACI%C3%93N%20TERRITORIAL%20Y%20DIRECCIONAMIENTO%20ESTRATEGICO%2FEVIDENCIAS&amp;p=true&amp;ga=1",  no es coherente con lo descrito en el control ni en el formato de seguimiento, por tanto no permite verificar la correcta ejecución del control como se indica en el numeral 3.2.2, esquema 10, paso 6 de la Guía para la administración del riesgo y el diseño de controles en entidades públicas Vr. 4. Lo anterior, no permite evaluar la efectividad del control.</t>
  </si>
  <si>
    <t>1. No se diseñó un control para cada causa como lo expresa el numeral 3.2.1, nota importante de la Guía para la administración del riesgo y el diseño de controles en entidades públicas Vr. 4. Téngase en cuenta que, si un control es tan eficiente que ayude a mitigar varias causas, se repite el control, asociándolo de manera independiente a la causa específica.  
2.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 4
3. La evidencia suministrada por el líder a través del link "https://alcart.sharepoint.com/sites/MIPGPLANEACION/Documentos%20compartidos/Forms/AllItems.aspx?id=%2Fsites%2FMIPGPLANEACION%2FDocumentos%20compartidos%2FSEGUIMIENTO%20MATRIZ%20DE%20RIESGOS%20SPD%2FMATRIZ%20DE%20RIESGOS%20DE%20CORRUPCION%20%2D%20PLANEACI%C3%93N%20TERRITORIAL%20Y%20DIRECCIONAMIENTO%20ESTRATEGICO%2FEVIDENCIAS&amp;p=true&amp;ga=1", es insuficiente, teniendo en cuenta que los documentos anexados no permiten determinar si el control realmente fue ejecutado con los parametros establecidos en el numeral 3.2.2, esquema 10, paso 6 de la Guía para la administración del riesgo y el diseño de controles en entidades públicas Vr. 4. Lo anterior, no permite evaluar la efectividad del control.</t>
  </si>
  <si>
    <t>Falta de conocimiento de los procesos</t>
  </si>
  <si>
    <t>Falta de procedimientos claros para el trámite.</t>
  </si>
  <si>
    <t>Falta de conocimiento  de  los procesos.</t>
  </si>
  <si>
    <t xml:space="preserve">Desconocimiento de los procesos </t>
  </si>
  <si>
    <t>1. No se diseñó un control para cada causa y repite la causa "Influencia de terceros"para el mismo riesgo, incumpliendo lo expresado en el numeral 3.2.1, nota importante de la Guía para la administración del riesgo y el diseño de controles en entidades públicas Vr. 4. Téngase en cuenta que, si un control es tan eficiente que ayude a mitigar varias causas, se repite el control, asociándolo de manera independiente a la causa específica.  
2.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
3. La evidencia suministrada por el líder a través del link "https://alcart.sharepoint.com/sites/MIPGPLANEACION/Documentos%20compartidos/Forms/AllItems.aspx?id=%2Fsites%2FMIPGPLANEACION%2FDocumentos%20compartidos%2FSEGUIMIENTO%20MATRIZ%20DE%20RIESGOS%20SPD%2FMATRIZ%20DE%20RIESGOS%20DE%20CORRUPCION%20%2D%20PLANEACI%C3%93N%20TERRITORIAL%20Y%20DIRECCIONAMIENTO%20ESTRATEGICO%2FEVIDENCIAS&amp;p=true&amp;ga=1", es insuficiente, teniendo en cuenta que los documentos anexados no permiten determinar si el control realmente fue ejecutado con los parametros establecidos en el numeral 3.2.2, esquema 10, paso 6 de la Guía para la administración del riesgo y el diseño de controles en entidades públicas Vr. 4. Lo anterior, no permite evaluar la efectividad del control.</t>
  </si>
  <si>
    <t>1. Debilidad en la identificación de la causa toda vez que no es el único factor que pueda producir la materialización del riesgo como se establece en los numerales 2.2 y 3.1.1 de la Guía para la administración del riesgo y el diseño de controles en entidades públicas Vr. 4 -2018, DAFP.
2. EL control diseñado es insuficiente para  prevenir o mitigar la probabilidad de que el riesgo se materialice, incumpliendo el numeral 3.2.1 de la Guía para la administración del riesgo y el diseño de controles en entidades públicas Vr. 4 -2018, DAFP.
3. La evidencia suministrada por el líder  es insuficiente, teniendo en cuenta que los documentos anexados como las actas del 1 al 4 de asistencia técnica se encuentran fechadas por fuera del período evaluable y el documento sobre la capacitación de archivo solo tiene una planilla que puede ser evaluada dentro del presente seguimiento, correspondiente al mes de septiembre 2023, con la participación de seis (6) personas. Lo anterior, no permite determinar si el control realmente fue ejecutado con los parametros establecidos en el numeral 3.2.2, esquema 10, paso 6 de la Guía para la administración del riesgo y el diseño de controles en entidades públicas Vr. 4 y de esta manera no es posible evaluar la efectividad del control.</t>
  </si>
  <si>
    <t>1. *EL control diseñado es insuficiente para  prevenir o mitigar la causa, incumpliendo el numeral 3.2.1 de la Guía para la administración del riesgo y el diseño de controles en entidades públicas Vr. 4 -2018, DAFP.
2.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 4.
3. La evidencia suministrada por el líder no es coherente con lo descrito en el control,  teniendo en cuenta que en su descripción establece “... verifica las firmas y demás requisitos correspondientes  según las ultimas novedades administrativa, sigue el consecutivo de la numeración de los actos administrativos conforme al orden de llegada y se registra en un base de datos en Excel y/o se publica en la gaceta virtual según el caso...”, por tanto, no permite verificar la correcta ejecución del control como se indica en el numeral 3.2.2, esquema 10, paso 6 de la Guía para la administración del riesgo y el diseño de controles en entidades públicas Vr. 4. Lo anterior, no permite evaluar la efectividad del control.
4. El control no mitiga la causa toda vez que por si sola no evita la materialización del riesgo como se establece en los numerales 2.2 y 3.1.1 de la Guía para la administración del riesgo y el diseño de controles en entidades públicas Vr. 4 -2018, DAFP.
4, Para el diseño del control, se sugiere que se especifique el cargo del técnico asignado de tal manera que se puede identificar claramente la persona delegada para ejecutar el control. Así mismo, se recomienda para la ejecución del control, emplear o diseñar una fuente u origen de información confiable para la mitigación del riesgo.</t>
  </si>
  <si>
    <t>Inadecuado diseño del control, debido a que no establecida variable  evidencia que soporte la ejecución del control, toda vez, que la denominada en el acta de verificación hace referencia a la desviaciones del control, más no a la ejecución de esté. Contrario a lo establecido en el numeral 3.2.2 valoración de los controles – diseño de controles, esquema 10 de la Guía para la administración del riesgo y el diseño de controles en entidades pública vr. 4.2018.
Observación de las evidencias: Se observa que el control se realiza de manera efectiva.
Observación General: Para este control el líder no tuvo en cuenta las observaciones detectadas en el 1er seguimiento, así como tampoco la recomendaciones sugeridas en el informe cualitativo.</t>
  </si>
  <si>
    <t>Inadecuado diseño del control, debido a que no establecida variable  evidencia que soporte la ejecución del control, toda vez, que la denominada en el acta de verificación hace referencia a la desviaciones del control, más no a la ejecución de esté. Contrario a lo establecido en el numeral 3.2.2 valoración de los controles – diseño de controles, esquema 10 de la Guía para la administración del riesgo y el diseño de controles en entidades pública vr. 4.2018.
Observación de las evidencias: Se verificó que el líder ejecuta el control de forma consistente.</t>
  </si>
  <si>
    <t>Inadecuado diseño del control, debido a que no establecida variable  evidencia que soporte la ejecución del control, toda vez, que la denominada en el acta de verificación hace referencia a la desviaciones del control, más no a la ejecución de esté. Contrario a lo establecido en el numeral 3.2.2 valoración de los controles – diseño de controles, esquema 10 de la Guía para la administración del riesgo y el diseño de controles en entidades pública vr. 4.2018.
Observación de las evidencias: Se observa que el líder ejecuta el control de manera consistente.
Observación General: Para este control el líder no tuvo en cuenta las observaciones detectadas en el 1er seguimiento, así como tampoco la recomendaciones sugeridas en el informe cualitativo.</t>
  </si>
  <si>
    <t xml:space="preserve">*Observación 1. El  control diseñado no mitiga la causa raíz,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*La evidencia adjuntada se observa que el líder ejecuta el control de manera consistente.
*Observación General: Para este control el líder no tuvo en cuenta las observaciones detectadas en el 1er seguimiento, así como tampoco la recomendaciones sugeridas en el informe cualitativo.
</t>
  </si>
  <si>
    <t>*Observación: No es un control que apunte a mitigar la causa No. 3 denominada falta de doble control en la verificación, toda vez, que el control diseñado tal como está establecido es un control inicial, contrario a lo establecido en el numeral 3.2.1 riesgo antes y después de controles, que establece que es importante que los controles estén bien diseñados, es decir, que efectivamente estos mitigan las causas que hacen que el riesgo se materialice.
*La evidencia adjuntada se observa que el líder ejecuta el control de manera consistente.*Observación General: Para este control el líder no tuvo en cuenta las observaciones detectadas en el 1er seguimiento, así como tampoco la recomendaciones sugeridas en el informe cualitativo.</t>
  </si>
  <si>
    <t xml:space="preserve">* El control diseñado es insuficiente para mitiga la causa No. 2, debido a  que no garantiza que las historias laborales cuente con  el 100 % de la documentación que esta debe tener antes de realizar los certificados, contrario a lo establecido en el numeral 3.2.1 riesgo antes y después de controles esquema 9., que define que es importante considerar que los controles estén bien diseñados, es decir, que efectivamente estos mitigan las causas que hacen que el riesgo se materialice. Por tanto, se recomienda fortalecer el control para que pueda mitigar la causa.
*El líder del proceso no estableció acciones al nivel de riesgos residual producto de los controles iniciales, contrario a lo establecido en el numeral 3.2.3 de la Guía para la administración de riesgos y diseño de controles  para entidades públicas vr. 4 -2018.
*Revisada las evidencias se observa que solo establece una relación de los certificados expedidos, más no evidencia  certificados labores de las personas que relacionan, tampoco se observa trazabilidad de la revisión donde se verifica qué que cada dato relacionado en la historia laboral corresponda al solicitante.
*Observación General: Para este control el líder no tuvo en cuenta las observaciones detectadas en el 1er seguimiento, así como tampoco la recomendaciones sugeridas en el informe cualitativo.
</t>
  </si>
  <si>
    <t xml:space="preserve">*El  control diseñado es insuficiente para mitiga la causa,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*El líder del proceso no estableció acciones al nivel de riesgos residual producto de los controles iniciales, contrario a lo establecido en el numeral 3.2.3 de la Guía para la administración de riesgos y diseño de controles  para entidades públicas vr. 4 -2018.
* Inadecuado diseño del control debido a que carece de las variables , propósito, qué pasa con las observaciones y evidencias, contrario a lo establecido en el numeral 3,2,2 de la Guía para la administración de riesgos y diseño de control es para entidades públicas vr. 4. 2018.
*El control es posterior al proceso de selección, por tanto no es un control preventivo y no mitiga la causa generadora.
*La evidencias aportada por el  líder denomidana certificado de idoneidad, es el resultado de la ejecución del control, sin embargo, se recomienda que ajuste el control de acuerdo a la naturaleza de la causa generadora del riesgo.
</t>
  </si>
  <si>
    <t>Las evidencias aportadas no corresponde a la acción de control, debido a que son registros de la etapa contractual y no de la precontractual en la que se  proyectar el contratoy en la que se verifica la documentación del proveedor.</t>
  </si>
  <si>
    <t>*La evidencia adjuntada se observa que el líder ejecuta el control de manera consistente.</t>
  </si>
  <si>
    <t xml:space="preserve">Observación 1. Se diseñó un control y se convino en una sola fila, para tres causas identificadas, contrario a lo establecido en el numeral 3.2.1 riesgo antes y después de los controles enunciado importante que establece, un control puede ser tal eficiente que puede ayudar a mitigar varias causas, en estos casos se debe repetir el control, asociado de manera independiente a la causa específica, de la Guía administración de los riesgos y diseño de controles para entidades pública vr. 4 – DAFP. 
Evaluación de la ejecución del control: Revisada la evidencias denominadas actas de Comités Autoevaluación de procesos ESCGOB. De fecha 09 y 14 de septiembre de 2023 y 16 de noviembre de 2023 se observa que carecen de firmas de quienes intervienen y no se anexa listado de asistencia. Por tanto la evidencia de la ejecución del control presenta debilidad, se recomienda fortalecerla, toda vez que en el seguimiento anterior se presento la misma observación.
</t>
  </si>
  <si>
    <t>Observación 1. Se diseñó un control y se convino en una sola fila, para tres causas identificadas, contrario a lo establecido en el numeral 3.2.1 riesgo antes y después de los controles enunciado importante que establece, un control puede ser tal eficiente que puede ayudar a mitigar varias causas, en estos casos se debe repetir el control, asociado de manera independiente a la causa específica, de la Guía administración de los riesgos y diseño de controles para entidades pública vr. 4 – DAFP. 
Evaluación de la ejecución del control: Revisada la evidencias denominadas actas de Comités Autoevaluación de procesos ESCGOB. De fecha 09 y 14 de septiembre de 2023 y 16 de noviembre de 2023 se observa que carecen de firmas de quienes intervienen y no se anexa listado de asistencia. Por tanto la evidencia de la ejecución del control presenta debilidad, se recomienda fortalecerla, toda vez que en el seguimiento anterior se presento la misma observación.</t>
  </si>
  <si>
    <t xml:space="preserve">Observación 1. El  control diseñado es insuficiente para mitiga la causa raíz,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Observación 2. Inadecuado diseño del control, debido a que no establece la variable  periodicidad, contrario a lo establecido en el numeral 3.2.2 valoración de los controles – diseño de controles, esquema 10 que define que el control debe tener una periodicidad específica para su realización (diario, mensual, trimestral, anual etc.…) de la Guía para la administración del riesgo y el diseño de controles en entidades pública vr. 4.
Evaluación de la evidencia denominada aprobación SECOP flujo de contratación, se observa que el control es ejecutado de manera consistente, por tanto, es un control efectivo.
De acuerdo con la observación, se recomienda que se  fortalezca
</t>
  </si>
  <si>
    <t>Observación 1. El líder del proceso no presentó evidencias de la ejecución del control, así como tampo manifesto en su oficio que no se generon denuncia. Por tanto, no se puede verificar la efectividad de su ejecución.</t>
  </si>
  <si>
    <t>Posibilidad de recibir o solicitar cualquier dádiva o beneficio a nombre propio o de terceros, en el estudio de titularidad de un bien inmueble en el subproceso de Administración de Patrimonio inmobiliario</t>
  </si>
  <si>
    <t>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 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 vr. 4. 2018, DAFP.
3. El control diseñado es insuficiente para prevenir o mitigar el riesgo identificado debido a que “(…)   verificar mensualmente que las resoluciones o actos administrativos sean respuesta a un código EXT SIGOB generado a través de la ventanilla única de atención al ciudadano”, no exime de que ocurra el riesgo antes de su seguimiento, de acuerdo con la causa establecida, contrario a lo establecido en el numeral 3.2.1 de la Guía para la administración del riesgo y el diseño de controles en entidades públicas Vr. 4.
4. La evidencia  descrita en la matriz de solicitud de  información, no fue suministrada, contrariando el numeral 3.2.2. paso 6, el cual define que se debe dejar las evidencias de la ejecución del control vr. 4 -2018, DAFP.</t>
  </si>
  <si>
    <t>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2. Inadecuado diseño del control, debido a que no establece la variable cómo realiza la acción de control, contrario a lo establecido en el numeral 3.2.2 valoración de los controles – diseño de controles, esquema 10, paso 4, de la Guía para la administración del riesgo y el diseño de controles en entidades pública vr. 4. 2018, DAFP.
3. La evidencia  descrita en la matriz de solicitud de  información, no fue suministrada, contrariando el numeral 3.2.2. paso 6, el cual define que se debe dejar las evidencias de la ejecución del control vr. 4 -2018, DAFP.</t>
  </si>
  <si>
    <t>1. Inadecuado diseño del control, debido a que no establece las variables propósito y el que pasa con las observaciones y desviaciones de la ejecución de los controles, contrario a lo establecido en el numeral 3.2.2 valoración de los controles – diseño de controles, esquema 10 de la Guía para la administración del riesgo y el diseño de controles en entidades pública vr. 4. 2018, DAFP.
2.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3. Las evidencias aportadas por el líder no corresponden al periodo evaluado, por lo tanto, no se puede evaluar si el control se ejecutó de manera consistente, tal como fue diseñado, contrariando el numeral 3.2.2 valoración de los controles – diseño de controles, esquema 10, paso 6, de la Guía para la administración del riesgo y el diseño de controles en entidades pública vr. 4. 2018, DAFP, asimismo, las planillas no permiten identificar en la casilla de tema/evento la tematica de la inducción y reinducción, lo que no permite el garantizar competencias e idoneidad del personal.</t>
  </si>
  <si>
    <t>1. Inadecuado diseño del control, debido a que no establece las variables propósito y el que pasa con las observaciones y desviaciones de la ejecución de los controles, contrario a lo establecido en el numeral 3.2.2 valoración de los controles – diseño de controles, esquema 10 de la Guía para la administración del riesgo y el diseño de controles en entidades pública vr. 4. 2018, DAFP.
2.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3. Las evidencias aportadas por el líder no corresponden al periodo evaluado, por lo tanto, no se puede evaluar si el control se ejecutó de manera consistente, tal como fue diseñado, contrariando el numeral 3.2.2 valoración de los controles – diseño de controles, esquema 10, paso 6, de la Guía para la administración del riesgo y el diseño de controles en entidades pública vr. 4. 2018, DAFP, asimismo, las planillas no permiten identificar en la casilla de tema/evento la tematica de la inducción y reinducción, lo que no permite identificar si en realidad se busca sensibilizar sobre la integridad del servidor público.</t>
  </si>
  <si>
    <t>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 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 vr. 4. 2018, DAFP.
3. No se evidenció la base de datos de respuesta a PQRS - SIGOB como soporte de ejecución del control, contrario a lo establecido en el numeral 3.2.2 valoración de los controles – esquema 10 - paso 6, de la guía para la administración del riesgo y el diseño de controles en entidades pública Vr. 4, dificultando la evaluación de la información.
4. El control diseñado es insuficiente para prevenir o mitigar el riesgo identificado debido a que “(…)   verificar mensualmente que las resoluciones o actos administrativos sean respuesta a un código EXT SIGOB generado a través de la ventanilla única de atención al ciudadano”, no exime de que ocurra el riesgo antes de su seguimiento, de acuerdo con la causa establecida, contrario a lo establecido en el numeral 3.2.1 de la Guía para la administración del riesgo y el diseño de controles en entidades públicas Vr. 4, 2018.DAFP.
5. No se encuentra evidencia relacioanda con el control en la nube.
6. La evidencia relacionada al control no es pertinente, toda vez que la base de datos de respuestas PQRS metadata SIGOB no permite evidenciar si se ejecuta este de acuerdo a la causa, siendo este insumo para verificar y/o comparar los actos administrativos que fueron realizados por esta herramienta, contrario a lo establecido en el numeral 3.2.2. paso 6, el cual define que se debe dejar las evidencias de la ejecución del control vr. 4 -2018, DAFP.</t>
  </si>
  <si>
    <t>1. Inadecuado diseño del control, debido a que no se encuentra las variable "cómo realiza la acción de control", que hace parte de la estructura del diseño , contrario a lo establecido en el numeral 3.2.2 valoración de los controles – diseño de controles, esquema 10 de la Guía para la administración del riesgo y el diseño de controles en entidades pública vr. 4. 2018, DAFP.
2. Revisada las evidencias se verificó que el control se ejecuta de manera consistente.</t>
  </si>
  <si>
    <t>1. Inadecuado diseño del control, debido a que no establece las variables propósito, periodicidad, como se realiza la acción,  que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ver. 4. 2018, DAFP.
2.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3. Las evidencias aportadas por el líder no corresponden al periodo evaluado, por tanto no se puede evaluar si el control se ejecutó de manera consistente, tal como fue diseñado, contrariando el numeral 3.2.2 valoración de los controles – diseño de controles, esquema 10, paso 6, de la Guía para la administración del riesgo y el diseño de controles en entidades pública ver. 4. 2018, DAFP, asimismo, las planillas no permiten identificar en la casilla de tema/evento la tematica de la inducción y reinducción, lo que no permite el garantizar competencias e idoneidad del personal.</t>
  </si>
  <si>
    <t>1. Inadecuado diseño del control, debido a que no establece las variables propósito, periodicidad, como se realiza la acción,  que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ver. 4. 2018, DAFP.
2.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DAFP.
3. Las evidencias aportadas por el líder no corresponden al periodo evaluado, por tanto no se puede evaluar si el control se ejecutó de manera consistente, tal como fue diseñado, contrariando el numeral 3.2.2 valoración de los controles – diseño de controles, esquema 10, paso 6, de la Guía para la administración del riesgo y el diseño de controles en entidades pública ver. 4. 2018, DAFP, asimismo, las planillas no permiten identificar en la casilla de tema/evento la tematica de la inducción y reinducción, lo que no permite identificar si en realidad se busca sensibilizar sobre la integridad del servidor público.</t>
  </si>
  <si>
    <t>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 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 ver. 4. 2018, DAFP.
3. No se evidenció la base de datos de respuesta a PQRS-SIGOB como soporte de ejecución del control, contrario a lo establecido en el numeral 3.2.2 valoración de los controles – esquema 10-paso 6, de la Guía para la administración del riesgo y el diseño de controles en entidades pública Vr. 4, dificultando la evaluación de la información.
4. El control diseñado es insuficiente para prevenir o mitigar el riesgo identificado debido a que “(…)   verificar mensualmente que las resoluciones o actos administrativos sean respuesta a un código EXT SIGOB generado a través de la ventanilla única de atención al ciudadano”, no excluye que ocurra el riesgo antes de su seguimiento, de acuerdo con la causa establecida, contrario a lo establecido en el numeral 3.2.1 de la Guía para la administración del riesgo y el diseño de controles en entidades públicas Vr. 4, 2018, DAFP.
5. La evidencia establecida en el control, no es pertinente para su ejecución, toda vez que la base de datos de respuestas PQRS meta data SIGOB no permite evidenciar si se ejecuta este de acuerdo a la causa, siendo este insumo para verificar y/o comparar los actos administrativos que fueron realizados por esta herramienta, contrario a lo establecido en el numeral 3.2.2. paso 6, el cual define que se debe dejar las evidencias de la ejecución del control ver. 4 -2018, DAFP.</t>
  </si>
  <si>
    <t>1. 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 ver. 4. 2018, DAFP.
 2. El líder del proceso suministró las evidencias pertinentes para la evaluación de la ejecución del control a traves de formatos de prestamo de expedientes, lo cual permitió vertificar que el control se ejecuta de manera consistente.</t>
  </si>
  <si>
    <t>1. Inadecuado diseño del control, debido a que no establece la variable cómo realiza la acción de control y la periodicidad de este, contrario a lo establecido en el numeral 3.2.2 valoración de los controles – diseño de controles, esquema 10 de la Guía para la administración del riesgo y el diseño de controles en entidades pública ver. 4. 2018, DAFP.
2. El líder del proceso no suministró las evidencias pertinentes para la evaluación de la ejecución del control.</t>
  </si>
  <si>
    <t>1. Debilidad en el diseño del control, debido a que no establece cómo se realiza la actividad de control ni especifica cuál es la evidencia que se registra a partir de la aplicación de este, contrario a lo establecido en el numeral 3.2.2 valoración de los controles – diseño de controles, esquema 10 de la Guía para la administración del riesgo y el diseño de controles en entidades pública vr. 4.
2. El formato formato de seguimiento  GHAGT10-F004 "Control Relación Recursos para Revisión" no se encuentra dentro de las evidencias suministradas por el área auditada. Por tanto, no se puede veriticar si el control se ejecutó.</t>
  </si>
  <si>
    <t>1. El control diseñado es insuficiente para mitiga la causa, debido a:
-La elaboración de oficio de necesidad, es una gestión, no un control, por ello no basta con solo una solicitud, incluso, si se celebrara el contrato, pues el control debe contener un propósito “verificar, constatar, validar entre otros que permita mitigar la caducidad de los actos administrativos.  Tal como lo contempla el numeral 3.2.1 riesgo antes y después de controles esquema 9, de la Guía para la administración de riesgos y diseño de controles para entidades públicas vr 4 -2018, DAFP, que define que es importante considerar que los controles estén bien diseñados, es decir, que efectivamente estos mitigan las causas que hacen que el riesgo se materialice. Por tanto, se recomienda fortalecer el control para que pueda mitigar la causa.
2. Debilidad diseño del control, debido a que no establece cómo se realiza la actividad de control, contrario a lo establecido en el numeral 3.2.2 valoración de los controles – diseño de controles, esquema 10 de la Guía para la administración del riesgo y el diseño de controles en entidades pública vr. 4.
3. Debilidad en el diseño del control toda vez que en su estructura no se describen las evidencias para mitigar el riesgo. 
4. La evidencia suministrada consta de una captura de pantalla que no es legible a simple vista.
4. La evidencia no soporta que el control se este ejecutando, toda vez que no demuestra que el responsable gestiona de manera oportuna ante la alta dirección mediante oficio de SIGOB la necesidad de contratación de la empresa de mensajería con el cumplimiento de requisitos técnicos para la notificación de actos administrativos. Por lo que no se puede valorar la efectividad del control.</t>
  </si>
  <si>
    <t>1. Inadecuado diseño del control, debido a que no establece propósito, cómo se realiza la actividad ni la descripción del control permite identificar qué pasa con las observaciones o desviaciones del control, contrario a lo establecido en el numeral 3.2.2 valoración de los controles – diseño de controles, esquema 10 de la Guía para la administración del riesgo y el diseño de controles en entidades pública vr. 4.
2. Debilidad en el diseño del control toda vez que en su estructura no se describen las evidencias para mitigar el riesgo. 
3. Revisada las evidencias, se observa que el líder ejecuta el control en el lapso de septiembre a diciembre, toda vez que no se relacionaron los formatos GHAGT07-F018 y GHAGT07- F015 con información de los dos primeros meses. Por tanto, no se puedó evaluar la efectividad del control.</t>
  </si>
  <si>
    <t>1. Inadecuado diseño del control, debido a que no establece propósito y qué pasa con las observaciones o desviaciones del control, contrario a lo establecido en el numeral 3.2.2 valoración de los controles – diseño de controles, esquema 10 de la Guía para la administración del riesgo y el diseño de controles en entidades pública vr. 4.
2. Debilidad en el diseño del control toda vez que en su estructura no se describen las evidencias para mitigar el riesgo. 
2. Revisada las evidencias, se observa que el líder ejecuta el control en el lapso de septiembre a diciembre. Por lo cual se pudó verificar que el control se ejecuto de manera consistente.</t>
  </si>
  <si>
    <t>1. Inadecuado diseño del control, debido a que no establece propósito, ni la descripción del control permite identificar qué pasa con las observaciones o desviaciones del control que realizan  a través de la Base de Datos Microsoft SharePoint y el Registro de seguimiento de la bandeja de correspondencia SIGOB, contrario a lo establecido en el numeral 3.2.2 valoración de los controles – diseño de controles, esquema 10 de la Guía para la administración del riesgo y el diseño de controles en entidades pública vr. 4. 2018, DAFP.
2. Debilidad en el diseño del control toda vez que en su estructura no se describen las evidencias para mitigar el riesgo. 
3. Revisadas las evidencias, se observó que el líder adjuntó capturas de pantalla de las bases de datos de expedientes sharepoint que no son legibles y no permiten la verificación en la ejecución del control.</t>
  </si>
  <si>
    <t>1. El control diseñado es insuficiente para mitiga la causa, debido a:
-La elaboración de oficio de necesidad, es una gestión, no un control, por ello no basta con solo una solicitud, pues el control debe contener un propósito “verificar, constatar, validar entre otros”. Tal como lo contempla el numeral 3.2.1 riesgo antes y después de controles esquema 9, de la guía para la administración de riesgos y diseño de controles para entidades públicas vr. 4 -2018, DAFP, que define que es importante considerar que los controles estén bien diseñados, es decir, que efectivamente estos mitigan las causas que hacen que el riesgo se materialice. Por tanto, se recomienda fortalecer el control para que pueda mitigar la causa.
2. Debilidad en el diseño del control, debido a que no establece el propósito ni qué pasa con las observaciones y desviaciones, contrario a lo establecido en el numeral 3.2.2 valoración de los controles – diseño de controles, esquema 10 de la Guía para la administración del riesgo y el diseño de controles en entidades pública vr. 4.
3. Debilidad en el diseño del control toda vez que en su estructura no se describen las evidencias para mitigar el riesgo.
4. La visualización de la evidencia relacionada no permite la legibilidad de la misma. Por tanto, no fue posible verificar si el control se ejecutó.</t>
  </si>
  <si>
    <t>1. Inadecuado diseño del control, debido a que no establece propósito y cómo se realiza la actividad, contrario a lo establecido en el numeral 3.2.2 valoración de los controles – diseño de controles, esquema 10 de la Guía para la administración del riesgo y el diseño de controles en entidades pública vr. 4. 2018 – DAFP.
2.  En referencia a las evidencias de la ejecución de este control, el lider adjunta una respuesta a la solicitud de información - proyecto de acuerdo No. 208 de 2023 donde se encuentra la información presupuestal histórica y los incrementos porcentuales año a año depurados por codigos y nombres de las cuentas. Por tanto, se puedó verificar que el control se ejecutó de manera consistente.
3. Debilidad en el diseño del control toda vez que en su estructura no se describen las evidencias para mitigar el riesgo.</t>
  </si>
  <si>
    <t>1. Inadecuado diseño del control, debido a que no  establece las variables responsable, periodicidad, cómo realiza la acción de control y qué pasa con las observaciones o desviaciones de la ejecución del control, contrario a lo establecido en el numeral 3.2.2 valoración de los controles – diseño de controles, esquema 10 de la Guía para la administración del riesgo y el diseño de controles en entidades pública vr. 4. 2018 – DAFP.
2. En lo referente a la ejecución del control se suministraron capturas de pantalla del aplicativo sharepoint en la oficina de cobro coactivo donde se visualizan las alertas de vencimiento, tipos de petición y las fecha de registro y respuesta a los oficios. Por tanto, se pudó verificar que el control se ejecuta de manera consistente.
3. Debilidad en el diseño del control toda vez que en su estructura no se describen las evidencias para mitigar el riesgo.</t>
  </si>
  <si>
    <t>1. Inadecuado diseño del control, debido a que no establece el propósito, contrario a lo establecido en el numeral 3.2.2 valoración de los controles – diseño de controles, esquema 10 de la Guía para la administración del riesgo y el diseño de controles en entidades pública vr. 4. 2018 – DAFP.
3. Debilidad en el diseño del control toda vez que en su estructura no se describen las evidencias para mitigar el riesgo.
2. Revisada las evidencias se observa que el líder ejecuta el control de  manera consistente.</t>
  </si>
  <si>
    <t>La evidencia aportada por el líder del proceso no es integra para verificar la efectividad del control, toda vez que las "actas de aprovechamiento económico “ deben estar debidamente firmadas por los funcionarios competentes para garantizar la veracidad y formalidad del acto realizado, y las aportadas carecen de ellas, Contrariando el numeral 3.2.2 esquema 10 paso 6 de la Guía para la administración del riesgo y el diseño de controles en entidades pública Vr. 4. dificultando la ejecución del control.</t>
  </si>
  <si>
    <t>1.La evidencia suministrada no es pertinente para verificar la ejecución del control, toda vez que en el diseño del mismo se establecen los oficios emitidos por la secretaria del interior para la aprobación de eventos, muy distinto a lo que se estipula en la matriz de solicitud de información, contrariando numeral 3.2.2 esquema 10 paso 6 de la Guía para la administración del riesgo y el diseño de controles en entidades pública Vr. 4. dificultando la ejecución del control
2.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 DAFP.
3. Debilidad en el diseño del control, debido a que carece de los criterios, cómo realiza la verificación y que pasa con las observaciones o desviaciones del control, contrario a lo establecido en el numeral 3.2.2 valoración de los controles – diseño de controles, esquema 10 de la Guía para la administración del riesgo y el diseño de controles en entidades pública ver. 4 -2018, DAFP.</t>
  </si>
  <si>
    <t>1.	La evidencia que se establece en el diseño de control no permite verificar la ejecución del control, ya que es incipiente e insuficiente para controlar el riesgo. Contrariando el numeral 3.2.2 esquema 10 paso 6 de la Guía para la administración del riesgo y el diseño de controles en entidades pública Vr. 4, dificultando la evaluación de la información.
2.	La evidencia aportada por el líder del proceso no es integra, debido a que carecen de firmas que garanticen la formalidad de los actos realizados.  Contrariando el numeral 3.2.2 esquema 10 paso 6 de la Guía para la administración del riesgo y el diseño de controles en entidades pública Vr. 4, dificultando la evaluación de la información.</t>
  </si>
  <si>
    <t>1. Inadecuado diseño del control, debido a que carece de las variables cómo se realiza la actividad de control y a qué pasa con las observaciones o desviaciones del control, contrario a lo establecido en el numeral 3.2.2 valoración de los controles – diseño de controles, esquema 10 de la Guía para la administración del riesgo y el diseño de controles en entidades pública ver. 4  -2018. DAFP.
2. El líder del proceso no suministro evidencia de la ejecución del control, contrariando el numeral 3.2.2 esquema 10 paso 6 de la Guía para la administración del riesgo y el diseño de controles en entidades pública ver. 4 -2018. DAFP.
3. El líder del proceso no tuvo en cuenta las observaciones del primer y segundo seguimiento al plan anticorrupción y de atención al ciudadano PAAC 2023, como tampoco el informe cualitativo.</t>
  </si>
  <si>
    <t>1. Debilidad en el diseño del control, debido a que acción del control, “revisará de forma aleatoria, una o dos propuestas evaluadas antes de dar a conocer el informe de evaluación de propuesta”, es insuficiente para mitigar la causa, debido a que no toma el 100 % de la contratación que se presente en dicha periodicidad, contrariando lo establecido en el numeral 3.2.2. Valoración de los controles – diseño de controles de la Guía para la administración de riesgos y diseño de controles vr. 4 -2018, DAFP Lo anterior, genera incertidumbre por la brecha que se deja al no ejercer el control en todos los procesos contractuales, que genera una exposición consiente de la posibilidad que se materialice el riesgo. 
2. La evidencia suministrada por el líder del proceso no es coherente con lo descrito en la acción de control, toda vez que no se observó soporte que permita verificar que el responsable del control revisó las propuestas evaluadas antes de dar a conocer el informe de evaluación, como se indicó en este, incumpliendo lo establecido en el numeral 3.2.2. Valoración de los controles – diseño de controles de la Guía para la administración de riesgos y diseño de controles vr. 4 -2018, DAFP. Lo anterior, impide evaluar la efectividad del control. 
3. El líder no tuvo en cuenta las observaciones del seguimiento 2-2023 realizado por la OACI; por tanto, no implementó acciones correctivas.</t>
  </si>
  <si>
    <t>1. Las evidencias indicadas en la descripción del control, no permiten verificar la ejecución de este debido que hacen referencia a “certificados de estudios y experiencia profesional aportados por los interesados, contrato de prestación de servicio si es vinculado”, siendo los dos primeros documentos insumos para la revisión y el último el resultado del cumplimiento de los requisitos; es decir, no se registra la trazabilidad de la verificación de la idoneidad y cumplimiento de las exigencias que es finalmente lo que busca la acción de control. Esto contraría lo establecido en el numeral 3.2.2 de la Guía para la administración de riesgos y diseño de controles vr. 4 -2018, DAFP. 
2. Las evidencias suministradas por el líder del proceso no permiten verificar la efectividad del control, por las precisiones enunciadas en la observación anterior. 
3. El líder no tuvo en cuenta las observaciones del seguimiento 2-2023 realizado por la OACI; por tanto, no implementó acciones correctivas.</t>
  </si>
  <si>
    <t>1. El control está repetido. Revisar las observaciones indicadas al control No. 1.</t>
  </si>
  <si>
    <t>1. No se suministró la evidencia referente a el listado de asistencia con registro fotográfico de la socialización del código y los soportes relacionados con las certificaciones de los cursos no corresponde al período a evaluar. Por lo tanto, no se puede verificar la efectividad del control.</t>
  </si>
  <si>
    <t>1. El control diseñado no es suficiente para mitigar la causa identificada, toda vez que el responsable de ejercer el control es el mismo que elabora el inventario del FUID, denotando excesiva discrecionalidad, se recomienda que sobre la acción de control se diseñe un control que permita verificar el cumplimiento de este.
2. La evidencia aportada no permite verificar el cumplimiento de la ejecución del control, debido que esta hace referencia a la vigencia 2019; en consecuencia, no se cuenta con soportes que demuestren que se está ejerciendo el control en el período objeto de evaluación.
3. El líder no tuvo en cuenta las observaciones del seguimiento 2-2023 realizado por la OACI; por tanto, no implementó acciones correctivas.</t>
  </si>
  <si>
    <t xml:space="preserve">1. El líder del proceso manifestó que “En el 3er cuatrimestre/2023 el personal de archivo no solicitó, ni asistió a capacitaciones relacionadas con regulaciones en materia de archivo”. Por lo tanto, no se puede evaluar la efectividad del control. </t>
  </si>
  <si>
    <t>1. Debilidad en el diseño del control, dado que éste no cuenta con la variable: cómo se realiza el control. Además, no asegura que este se puede ejecutar, pues describe que se está sujeto a que exista la disponibilidad de contratación, contrariando así lo establecido en el numeral 3.2.2 de la Guía para la administración del riesgo y el diseño de controles en entidades públicas Vr. 4, DAFP. Lo anterior, podría ocasionar que el proceso tenga una exposición mayor de la materialización del riesgo. 
2. El control diseñado es insuficiente para mitigar la causa identificada, toda vez que lo descrito en este no garantiza que se ejecute el procedimiento establecido para esa actividad, como se indica en el numeral 3.2. de la Guía para la administración del riesgo y el diseño de controles en entidades públicas Vr. 4, DAFP. Esto podría generar una mayor posibilidad a que se materialice el riesgo.
3. Las evidencias indicadas en la descripción del control son insuficientes para verificar que el control se esté ejecutando como fue diseñado, ya que estas hacen referencia a “acta de recibo final de la obra, registro fotográfico de las obras visitadas por el líder del proceso”, dejando de lado el soporte que establece cómo el responsable del control comprueba que las obras que recibe son de la mejorar calidad y cumplen con todas las especificaciones pactadas dentro del contrato. Lo anterior, va en contravía de lo estipulado en el numeral 3.2.2 de la Guía para la administración de riesgos y diseño de controles vr. 4 -2018, DAFP, lo que dificulta verificar la efectividad del control.
4. La evidencia suministrada por el líder del proceso es insuficiente para verificar la efectividad del control, debido que solo se envió capturas de pantalla de publicaciones de Instagram, las cuales no permiten comprobar que el control se ejecuta cómo fue diseñado y mitigue la causa.
5. El líder no tuvo en cuenta las observaciones del seguimiento 2-2023 realizado por la OACI; por tanto, no implementó acciones correctivas.</t>
  </si>
  <si>
    <t>1. Debilidad en el diseño del control, debido a que acción del control, “las visitará en forma aleatoria, para verificar que estas cumplan con todas las especificaciones que fueron pactadas en los contratos”, es insuficiente para mitigar la causa, toda vez que no se garantiza el adecuado cumplimiento del 100% de las obras. Lo anterior, contraría lo establecido en el numeral 3.2.2 valoración de los controles – diseño de controles de la Guía para la administración del riesgo y el diseño de controles en entidades pública vr. 4 -2018, DAFP.
2. La evidencia suministrada por el líder del proceso es insuficiente para verificar la efectividad del control, debido que solo se envió capturas de pantalla de publicaciones de Instagram, las cuales no permiten comprobar que el control se ejecuta cómo fue diseñado y mitigue la causa.
3. El líder no tuvo en cuenta las observaciones del seguimiento 2-2023 realizado por la OACI; por tanto, no implementó acciones correctivas.</t>
  </si>
  <si>
    <t>1. Lo que se señala como control no es un control, ya que éste no cuenta con las variables (responsable, propósito, cómo se realiza el control, observaciones o desviaciones y evidencia) requeridas en el numeral 3.2.2 de la Guía para la administración del riesgo y el diseño de controles en entidades públicas Vr. 4, ni le apunta a mitigar la causa que genera que el riesgo se materialice. Lo que genera que el proceso tenga una mayor vulnerabilidad a la materialización del riesgo de corrupción identificado.
2.  El líder no tuvo en cuenta las observaciones del seguimiento 2-2023 realizado por la OACI; por tanto, no implementó acciones correctivas.</t>
  </si>
  <si>
    <t>1.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2. El líder no tuvo en cuenta las observaciones del seguimiento 2-2023 realizado por la OACI; por tanto, no implementó acciones correctivas.</t>
  </si>
  <si>
    <t>1. Debilidad en el diseño del control, dado que éste no cuenta con las variables: cómo se realiza el control, observaciones o desviaciones y evidencia en su redacción para que éste sea adecuado, tal como se explica en el numeral 3.2.2 de la Guía para la administración del riesgo y el diseño de controles en entidades públicas Vr. 4. 
2. La evidencia suministrada por el líder del proceso no corresponde al período a evaluar. Por lo tanto, no se puede verificar la efectividad del control. 
3. El líder no tuvo en cuenta las observaciones del seguimiento 2-2023 realizado por la OACI; por tanto, no implementó acciones correctivas.</t>
  </si>
  <si>
    <t>1.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2. El líder no tuvo en cuenta las observaciones del seguimiento 2-2023 realizado por la OACI; por tanto, no implementó acciones correctivas.</t>
  </si>
  <si>
    <t>1. Errada denominación del riesgo de corrupción, debido que el riesgo identificado no tiene los componentes: acción u omisión, uso del poder ni desviar la gestión de lo público, requeridos en el numeral 2.2 identificación de riesgos – técnicas para la identificación de riesgos de la Guía para la administración del riesgo y el diseño de controles en entidades públicas Vr. 4.
2.   Debilidad en el diseño del control, dado que éste no cuenta con las variables:  propósito, cómo se realiza el control, periodicidad, observaciones o desviaciones y evidencia en su redacción para que éste sea adecuado, tal como se explica en el numeral 3.2.2 de la Guía para la administración del riesgo y el diseño de controles en entidades públicas Vr. 4. 2018.
3. La evidencia suministrada por el líder del proceso no corresponde al período a evaluar. Por lo tanto, no se puede verificar la efectividad del control. 
4. El líder dle proceso no tuvo en cuenta las observaciones del seguimiento 2-2023 realizado por la OACI; por tanto, no implementó acciones correctivas.</t>
  </si>
  <si>
    <t>1. Errada denominación del riesgo de corrupción, debido que el riesgo identificado no tiene los componentes: acción u omisión, uso del poder ni desviar la gestión de lo público, requeridos en el numeral 2.2 identificación de riesgos – técnicas para la identificación de riesgos de la Guía para la administración del riesgo y el diseño de controles en entidades públicas Vr. 4.
2.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3. El líder no tuvo en cuenta las observaciones del seguimiento 2-2023 realizado por la OACI; por tanto, no implementó acciones correctivas.</t>
  </si>
  <si>
    <t>1. Lo que se señala como control no es un control, ya que éste no cuenta ninguna de las variables (responsable, periodicidad, propósito, cómo se realiza el control, observaciones o desviaciones y evidencia) requeridas en el numeral 3.2.2 de la Guía para la administración del riesgo y el diseño de controles en entidades públicas Vr. 4, ni le apunta a mitigar la causa que genera que el riesgo se materialice. Lo que genera que el proceso tenga una mayor vulnerabilidad a la materialización del riesgo de corrupción identificado.
2.  El líder no tuvo en cuenta las observaciones del seguimiento 2-2023 realizado por la OACI; por tanto, no implementó acciones correctivas.
3. El líder no tuvo en cuenta las observaciones del seguimiento 2-2023 realizado por la OACI; por tanto, no implementó acciones correctivas.</t>
  </si>
  <si>
    <t>1. Inadecuado diseño del control, dado que éste no cuenta con las variables: propósito, cómo se realiza el control, observaciones o desviaciones y evidencia en su redacción para que éste sea adecuado, tal como se explica en el numeral 3.2.2 de la Guía para la administración del riesgo y el diseño de controles en entidades públicas Vr. 4-2018, DAFP.
2. La evidencia suministrada por el líder del proceso no corresponde al período a evaluar. Por lo tanto, no se puede verificar la efectividad del control. 
3.  El líder no tuvo en cuenta las observaciones del seguimiento 2-2023 realizado por la OACI; por tanto, no implementó acciones correctivas.</t>
  </si>
  <si>
    <t>1. Inadecuado diseño del control, dado que éste no cuenta con las variables: propósito, cómo se realiza el control, observaciones o desviaciones y evidencia en su redacción para que éste sea adecuado, tal como se explica en el numeral 3.2.2 de la Guía para la administración del riesgo y el diseño de controles en entidades públicas Vr. 4. 
2. La evidencia suministrada por el líder del proceso no corresponde al período a evaluar. Por lo tanto, no se puede verificar la efectividad del control. 
3.  El líder no tuvo en cuenta las observaciones del seguimiento 2-2023 realizado por la OACI; por tanto, no implementó acciones correctivas.</t>
  </si>
  <si>
    <t>1. Inadecuado diseño del control, dado que éste no cuenta con las variables: qué pasa con las observaciones o desviaciones de la ejecución del control y evidencia en su redacción para que éste sea adecuado, tal como se explica en el numeral 3.2.2 de la Guía para la administración del riesgo y el diseño de controles en entidades públicas Vr. 4. 2018, DAFP. 
2. La evidencia suministrada por el líder del proceso no corresponde al período a evaluar. Por lo tanto, no se puede verificar la efectividad del control. 
3.  El líder no tuvo en cuenta las observaciones del seguimiento 2-2023 realizado por la OACI; por tanto, no implementó acciones correctivas.</t>
  </si>
  <si>
    <t>1. Errada denominación del riesgo de corrupción, debido que el riesgo identificado no tiene el componente: desviar la gestión de lo público, requerido en el numeral 2.2 identificación de riesgos – técnicas para la identificación de riesgos de la Guía para la administración del riesgo y el diseño de controles en entidades públicas Vr. 4 – 2018,DAFP.
2. Inadecuado diseño del control, dado que éste no cuenta con las variables: observaciones o desviaciones y evidencia en su redacción para que éste sea adecuado, tal como se explica en el numeral 3.2.2 de la Guía para la administración del riesgo y el diseño de controles en entidades públicas Vr. 4-2018, DAFP.
3. La evidencia suministrada por el líder del proceso no corresponde al período a evaluar. Por lo tanto, no se puede verificar la efectividad del control. 
4.  El líder no tuvo en cuenta las observaciones del seguimiento 2-2023 realizado por la OACI; por tanto, no implementó acciones correctivas.</t>
  </si>
  <si>
    <t>1. Errada denominación del riesgo de corrupción, debido que el riesgo identificado no tiene el componente: desviar la gestión de lo público, requerido en el numeral 2.2 identificación de riesgos – técnicas para la identificación de riesgos de la Guía para la administración del riesgo y el diseño de controles en entidades públicas Vr. 4 – 2018,DAFP.
2.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3. El líder no tuvo en cuenta las observaciones del seguimiento 2-2023 realizado por la OACI; por tanto, no implementó acciones correctivas.</t>
  </si>
  <si>
    <t xml:space="preserve">1. Errada denominación del riesgo de corrupción, debido que el riesgo identificado no tiene el componente: desviar la gestión de lo público, requerido en el numeral 2.2 identificación de riesgos – técnicas para la identificación de riesgos de la Guía para la administración del riesgo y el diseño de controles en entidades públicas Vr. 4 – 2018,DAFP.
2.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3. El líder no tuvo en cuenta las observaciones del seguimiento 2-2023 realizado por la OACI; por tanto, no implementó acciones correctivas. </t>
  </si>
  <si>
    <t>1. Errada denominación del riesgo de corrupción, debido que el riesgo identificado no tiene el componente: desviar la gestión de lo público, requerido en el numeral 2.2 identificación de riesgos – técnicas para la identificación de riesgos de la Guía para la administración del riesgo y el diseño de controles en entidades públicas Vr. 4 – 2018, DAFP.
2. La evidencia suministrada por el líder del proceso no corresponde al período a evaluar. Por lo tanto, no se puede verificar la efectividad del control. 
3. El líder no tuvo en cuenta las observaciones del seguimiento 2-2023 realizado por la OACI; por tanto, no implementó acciones correctivas.</t>
  </si>
  <si>
    <t>1. Errada denominación del riesgo de corrupción, debido que el riesgo identificado no tiene el componente: desviar la gestión de lo público, requerido en el numeral 2.2 identificación de riesgos – técnicas para la identificación de riesgos de la Guía para la administración del riesgo y el diseño de controles en entidades públicas Vr. 4 – 2018, DAFP.
2.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3. El líder no tuvo en cuenta las observaciones del seguimiento 2-2023 realizado por la OACI; por tanto, no implementó acciones correctivas.</t>
  </si>
  <si>
    <t>1. Inadecuado diseño del control, dado que éste no cuenta con las variables: propósito, observaciones o desviaciones y evidencia en su redacción para que éste sea adecuado, tal como se explica en el numeral 3.2.2 de la Guía para la administración del riesgo y el diseño de controles en entidades públicas Vr. 4. 2018, DAFP. 
2. La evidencia suministrada por el líder del proceso no corresponde al período a evaluar. Por lo tanto, no se puede verificar la efectividad del control. 
3.  El líder no tuvo en cuenta las observaciones del seguimiento 2-2023 realizado por la OACI; por tanto, no implementó acciones correctivas.</t>
  </si>
  <si>
    <t>1. Inadecuado diseño del control, dado que éste no cuenta con las variables: qué pasa con las observaciones o desviaciones y evidencia en su redacción para que éste sea adecuado, tal como se explica en el numeral 3.2.2 de la Guía para la administración del riesgo y el diseño de controles en entidades públicas Vr. 4-2018, DAFP.
2. La evidencia suministrada por el líder del proceso no corresponde al período a evaluar. Por lo tanto, no se puede verificar la efectividad del control. 
3.  El líder no tuvo en cuenta las observaciones del seguimiento 2-2023 realizado por la OACI; por tanto, no implementó acciones correctivas.</t>
  </si>
  <si>
    <t>1. Errada denominación del riesgo de corrupción, debido que el riesgo identificado no tiene ninguno de los componentes (acción u omisión, uso del poder,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 2018. DAFP y de acuerdo con esta misma Guía la descripción del riesgos se denota como una causa.
2.  Lo que se señala como control no es un control, ya que éste no cuenta con las variables (responsable, propósito, cómo se realiza el control, observaciones o desviaciones y evidencia) requeridas en el numeral 3.2.2 de la Guía para la administración del riesgo y el diseño de controles en entidades públicas Vr. 4, ni le apunta a mitigar la causa que genera que el riesgo se materialice. Lo que genera que el proceso tenga una mayor vulnerabilidad a la materialización del riesgo de corrupción identificado.
3. El líder no tuvo en cuenta las observaciones del seguimiento 2-2023 realizado por la OACI; por tanto, no implementó acciones correctivas.</t>
  </si>
  <si>
    <t>1. Errada denominación del riesgo de corrupción, debido que el riesgo identificado no tiene ninguno de los componentes (acción u omisión, uso del poder,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 2018. DAFP y de acuerdo con esta misma Guía la descripción del riesgos se denota como una causa.
2. No se le diseñó control a la causa identificada contrario a lo establecido en el numeral 3.2.1 – nota importante de la Guía para la administración del riesgo y el diseño de controles en entidades públicas vr. 4, lo que genera que el proceso tenga un alto nivel de vulnerabilidad ante la exposición a la materialización del riesgo. Adicionalmente, se precisa que si bien un control puede ser tan eficiente que ayude a mitigar varias causas, se debe repetir el control asociado de manera independiente a la causa específica. 
3. El líder no tuvo en cuenta las observaciones del seguimiento 2-2023 realizado por la OACI; por tanto, no implementó acciones correctivas.</t>
  </si>
  <si>
    <t>Control 1 riesgo 1: Las evidencias suministradas no son suficientes y coherentes con la acción establecida en el control. Se hace énfasis en el correcto diligenciamiento del formato de acceso a bases de datos y no en la supervisión de la adecuada asignación de roles a los usuarios solicitantes por lo tanto las evidencias no permiten verificar la ejecución del control tal como está diseñado. El control no se ejecuta como está diseñado.
Control 2 riesgo 1: Las evidencias suministradas no son coherentes con lo descrito en el control, por lo tanto, no es posible determinar si el control se está ejecutando. El control no es efectivo, puesto que no mitiga la causa que origina el riesgo.
Control 3 riesgo 1: Las evidencias suministradas no son suficientes para verificar la ejecución del control debido a que carecen del cronograma de las capacitaciones impidiendo comprobar si se cumplió con las fechas y las actividades establecidas.</t>
  </si>
  <si>
    <t xml:space="preserve">Observación 1:  Inadecuado diseño del control debido a que no establece adecuadamente la variable "responsable" toda vez que éste no define el cargo del funcionario y la "periodicidad" no es oportuna para evitar la materialización del riesgo contrario a lo establecido en el numeral 3.2.2 valoración de los controles – diseño de controles, esquema 10  paso 1 y 2 de la Guía para la administración de riesgos y diseño de controles vr. 4. 2018, DAFP.
Observación 2: El control es insuficiente para mitigar la causa contrario a lo establecido en el numeral 3.2.1 riesgo antes y después de controles esquema 9, que define que es importante considerar que los controles estén bien diseñados, es decir, que efectivamente estos mitigan las causas que hacen que el riesgo se materialice. Por tanto, se recomienda fortalecer el control. Guía para la Administración del Riesgo y el Diseño de Controles en Entidades Públicas versión 4. 2018, DAFP.
</t>
  </si>
  <si>
    <t>Observación 1: Inadecuado diseño del control, debido a que carece de la variable "propósito"; contrario a lo establecido en el numeral 3.2.2 valoración de los controles – diseño de controles, esquema 10 paso 3 de la Guía para la administración del riesgo y el diseño de controles en entidades pública versión 4.
Observación 2: El líder del proceso  no aportó el programa de capacitación que debe contener las fechas programadas de las capacitaciones tal como lo describe en su control, por tanto, no se puede corroborar si el control se ejecutó de manera efectiva, así mismo las evidencias aportadas son insuficiente   de acuerdo con lo establecido en el diseño del control,  contrariando el numeral 3.2.2, esquema 11 Valoración de los controles para la mitigación de los riesgos de la Guía para la Administración del Riesgo y el Diseño de Controles en Entidades Públicas versión 4. 2018, DAFP.
Observación 3: El líder del proceso no tuvo en cuenta las observaciones del primer seguimiento al Plan Anticorrupción y de Atención al Ciudadano – PAAC, vigencia 2023, como tampoco el informe cualitativo.</t>
  </si>
  <si>
    <t>Observación 1: El control diseñado es insuficiente para mitigar la causa, debido a que “verificar que las solicitudes de acceso sean remitas en el formato de acceso”, no mitiga la causa que genera la materialización el riesgo, contrario a lo establecido en el numeral 3.2.1 riesgo antes y después de controles esquema 9, de la Guía para la administración del riesgos y diseño de controles vr. 4 -2018, DAFP. Por tanto, se recomienda fortalecer el control.
Observación 2: El diseño del control referente a la evidencia para la ejecución del control es insuficiente, toda vez que esta no permite verificar como se ejecutó el control, es decir cual fue la fuente que se utilizó para el desarrollo de este, contrario a lo establecido en numeral 3.2.2. Esquema 10 paso No. 6, de la Guía para la administración del riesgos y diseño de controles vr. 4 -2018, DAFP, comprometiendo la seguridad de la información.
Observación 3: La evidencia suministrada por el líder denominada reporte mensual de solicitudes de control de acceso, es insuficiente para verificar que valido la información descrita en formato de acceso, contrario a lo establecido en numeral 3.2.2. Esquema 10 paso No. 6, de la Guía para la administración del riesgos y diseño de controles vr. 4 -2018, DAFP, comprometiendo la seguridad de la información.
Observación 4: El líder del proceso no tuvo en cuenta las observaciones del primer seguimiento al Plan Anticorrupción y de Atención al Ciudadano – PAAC, vigencia 2023, como tampoco el informe cualitativo.</t>
  </si>
  <si>
    <t>Observación 1: Inadecuado diseño de su diseño, debido a que carece del propósito del control y de la periodicidad definida para su ejecución; contrario a lo establecido en el numeral 3.2.2 valoración de los controles – diseño de controles, esquema 10 paso 2 y 3 de la Guía para la administración del riesgo y el diseño de controles en entidades pública versión 4.
Observación 2: El líder del proceso  no aportó el programa de capacitación que debe contener las fechas programadas de las capacitaciones  y temas relacionados con la normatividad legal vigentes y las implicaciones de su incumplimiento, tal como lo describe en su control, por tanto, no se puede corroborar si el control se ejecutó de manera efectiva, así mismo las evidencias aportadas son insuficiente   de acuerdo con lo establecido en el diseño del control,  contrariando el numeral 3.4. Seguimiento de riesgos de corrupción, de la Guía para la Administración del Riesgo y el Diseño de Controles en Entidades Públicas versión 4. 2018, DAFP.
Observación 3: El líder del proceso no tuvo en cuenta las observaciones del primer seguimiento al Plan Anticorrupción y de Atención al Ciudadano – PAAC, vigencia 2023, como tampoco el informe cualitativo.</t>
  </si>
  <si>
    <t>Observación 1: Inadecuado diseño del control, debido a que carece de las variables propósito y periodicidad, contrario a lo establecido en el numeral 3.2.2 valoración de los controles – diseño de controles, esquema 10 paso 10 paso 2 y 3 de la Guía para la administración del riesgo y el diseño de controles en entidades pública versión 4.
Observación 2: El líder del proceso  no aportó el programa de capacitación que debe contener las fechas programadas de las capacitaciones  y temas relacionados con la normatividad legal vigentes y las implicaciones de su incumplimiento, tal como lo describe en su control, por tanto, no se puede corroborar si el control se ejecutó de manera efectiva, así mismo las evidencias aportadas son insuficiente   de acuerdo con lo establecido en el diseño del control,  contrariando el numeral 3.4. Seguimiento de riesgos de corrupción, de la Guía para la Administración del Riesgo y el Diseño de Controles en Entidades Públicas versión 4. 2018, DAFP.
Observación 3: Debilidad en la fijación de la variable "evidencias" del diseño del control debido a que estas no no permiten verificar si el control fue efectivo, contrario a lo establecido en el numeral 3.2.2 valoración de los controles – diseño de controles, esquema 10 paso 10 paso 2 y 3 de la Guía para la administración del riesgo y el diseño de controles en entidades pública versión 4.
Observación 4: El líder del proceso no tuvo en cuenta las observaciones del primer seguimiento al Plan Anticorrupción y de Atención al Ciudadano – PAAC, vigencia 2023, como tampoco el informe cualitativo.</t>
  </si>
  <si>
    <t>Observación 1: El control no se ejecuta de manera consistente tal como está diseñado, contrario a lo establecido en el numeral 3.2.2 valoración de los controles – diseño de controles, esquema 11 de la Guía para la administración del riesgo y el diseño de controles en entidades pública versión 4 2018, DAFP.
Observación 2: Las evidencias aportadas por el líder del proceso no guardan relación con las establecidas en su control (plan de acción de la política de seguridad digital, las bitácoras de las copias de seguridad, el informe de monitoreo a la infraestructura TI, y el informe de las pruebas a la Infraestructura); por lo tanto, no se puede verificar la efectividad del control, tal como lo establece el numeral 3.4. Seguimiento de riesgos de corrupción, de la Guía para la Administración del Riesgo y el Diseño de Controles en Entidades Públicas versión 4. 2018, DAFP.
Observación 3: El líder del proceso no tuvo en cuenta las observaciones del primer seguimiento al Plan Anticorrupción y de Atención al Ciudadano – PAAC, vigencia 2023, como tampoco el informe cualitativo.</t>
  </si>
  <si>
    <t>1. El control diseñado no es un control que diseñado por el líder para mitigar la causal 3.2.2 de la Guía para la Administración del Riesgo y el Diseño de Controles en Entidades Públicas Vr. 4.    DAFP., se recomienda ajustar.
2. El líder de proceso no tuvo en cuenta las observaciones del primer seguimiento así como tampoco el informe cualitativo.
3. El líder no aporto evidencia de la ejecución del control, por tanto, no se evaluó la efectividad de la ejecución del control.</t>
  </si>
  <si>
    <t xml:space="preserve">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DAFP.     
2. El líder no aporto evidencia de la ejecución del control, por tanto, no se evaluó la efectividad de la ejecución del control.,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                     </t>
  </si>
  <si>
    <t>El líder no aporto evidencia de la ejecución del control, por tanto, no se evaluó la efectividad de la ejecución del control.</t>
  </si>
  <si>
    <t xml:space="preserve">1: Inadecuado diseño del control, debido a que no establece  las variables propósito  y qué pasa con las observaciones y desviaciones de la ejecución del control,  contrario a lo establecido en el numeral 3.2.2 valoración de los controles – diseño de controles, esquema 10 de la Guía para la administración del riesgo y el diseño de controles en entidades pública vr. 4. 2018, DAFP.   
 2.El líder no aporto evidencia de la ejecución del control, por tanto, no se evaluó la efectividad de la ejecución del control imcumpliendo el numeral 3.2.2 establecido en la Guía para la Administración.                                                                                                                                                   3. El líder de proceso no tuvo en cuenta las observaciones del primer seguimiento así como tampoco el informe cualitativo.                  </t>
  </si>
  <si>
    <t xml:space="preserve">1: Inadecuado diseño del control, debido a que no establece periodicidad, contrario a lo establecido en el numeral 3.2.2 valoración de los controles – diseño de controles, esquema 10 de la Guía para la administración del riesgo y el diseño de controles en entidades pública vr. 4 -2018, DAFP.   
 2. No se aporta evidencia de la ejecución del control,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    </t>
  </si>
  <si>
    <t xml:space="preserve">1: Inadecuado diseño del control, debido a que no establece periodicidad y evidencia,  contrario a lo establecido en el numeral 3.2.2 valoración de los controles – diseño de controles, esquema 10 de la Guía para la administración del riesgo y el diseño de controles en entidades pública vr. 4 -2018, DAFP.
 2. El líder no aporto evidencia de la ejecución del control, por tanto, no se evaluó la efectividad de la ejecución del control.
   3. El líder de proceso no tuvo en cuenta las observaciones del primer seguimiento así como tampoco el informe cualitativo.               </t>
  </si>
  <si>
    <t xml:space="preserve">1: Inadecuado diseño del control, debido a que no establece las variables responsable, periodicidad,  qué pasa con las observaciones o desviaciones del control y evidencias, contrario a lo establecido en el numeral 3.2.2 valoración de los controles – diseño de controles, esquema 10 de la Guía para la administración del riesgo y el diseño de controles en entidades pública vr. 4 -2018, DAFP.            
  2. El líder no aporto evidencia de la ejecución del control, por tanto, no se evaluó la efectividad de la ejecución del control. incumpliendo el numeral 3.2.2 establecido en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       </t>
  </si>
  <si>
    <t xml:space="preserve">1. Posibilidad de recibir, ofrecer o solicitar cualquier dádiva o beneficio a nombre propio o de terceros para favorecer el cargue de la información en la plataforma de Auditoría de la Supersalud, que beneficie a las Entidades Administradoras de Planes de Beneficio - EAPB al momento de la auditoría realizada por el equipo auditor de Aseguramiento.   </t>
  </si>
  <si>
    <t>2. Posibilidad de recibir, ofrecer o solicitar cualquier dádiva o beneficio a nombre propio o de terceros para generar o agilizar la  generación de las ordenes de valoración para la certificación de discapacidad.</t>
  </si>
  <si>
    <t xml:space="preserve">1.Las evidencias diseñadas de la ejecución del control, es insuficiente, debido a que una lista de chequeo sin el soporte de la verificación no se considera permite verificar si el control diseñado se ejecuta de manera consistente. Contrariando el numeral 3.2.2 esquema 10 paso 6 de la Guía para la administración del riesgo y el diseño de controles en entidades pública Vr. 4, dificultando la evaluación de la información.
2. No fue posible evaluar el control, debido a que el líder del proceso no presento evidencia de su ejecución, contrario a los establecida en el numero 3.4 seguimiento de riesgo de corrupción de la Guía para la administración del riesgo y el diseño de controles en entidades pública Vr. 4, imposibilitando la verificación de la ejecución del control.
</t>
  </si>
  <si>
    <t xml:space="preserve">1.	Inadecuado diseño del control, debido a que carece de la periodicidad, contrario a lo establecido en el numeral 3.2.2. paso 3, de la Guía para administración del riesgo y diseño de controles para entidades pública vr. 4 – 2018, DAFP.
2.	No fue posible evaluar el control, debido a que el líder del proceso no presento evidencia de su ejecución, contrario a los establecida en el numero 3.4 seguimiento de riesgo de corrupción de la Guía para la administración del riesgo y el diseño de controles en entidades pública Vr. 4, dificultando la evaluación de la información.
</t>
  </si>
  <si>
    <t>3. Posibilidad de recibir, ofrecer o solicitar cualquier dádiva o beneficio a nombre propio o de terceros para favorecer el suministro de productos de apoyo (sillas de ruedas).</t>
  </si>
  <si>
    <t>1. No fue posible evaluar el control, debido a que el líder del proceso no presento evidencia de su ejecución, contrario a los establecida en el numero 3.4 seguimiento de riesgo de corrupción de la Guía para la administración del riesgo y el diseño de controles en entidades pública Vr. 4, dificultando la evaluación de la información</t>
  </si>
  <si>
    <t>4. Posibilidad de recibir o solicitar cualquier dádiva o beneficio a nombre propio o de terceros para otorgar contratos desde la subdirección del DADIS (Unidad Interna de contratación)</t>
  </si>
  <si>
    <t>La evidencia suministrada nombrada “contratación” la cual contiene oficios y solicitudes de información no es pertinente para verificar la efectividad de la ejecución del control teniendo en cuenta que lo esperado es un estudio previo diligenciado, aprobado y firmado como se menciona en el diseño de control. Incumpliendo lo establecido en el numeral 3.4 seguimiento de riesgo de corrupción de la Guía para la administración del riesgo y el diseño de controles en entidades pública Vr. 4, dificultando la evaluación de la información</t>
  </si>
  <si>
    <t>5. Posibilidad de recibir, ofrecer o solicitar cualquier dádiva o beneficio a nombre propio o de terceros para agilizar la expedición de trámites, informes o emitir conceptos favorables en la vigilancia y control del Sistema Obligatorio de Garantía de Calidad en salud.</t>
  </si>
  <si>
    <t>6. Posibilidad de recibir, ofrecer o solicitar cualquier dádiva o beneficio a nombre propio o de terceros para agilizar trámites, informes, emitir conceptos favorables en la prestación de servicios de salud, y/o autorizar servicios de salud a quien no corresponde.</t>
  </si>
  <si>
    <t>La evidencia suministrada “matriz de autorización y matriz de evaluación de autorización” no es pertinente y suficiente para verificar la efectividad de la ejecución del control,  teniendo en cuenta que esta información tiene fecha del mes de enero de 2023, período que no se está evaluando. Incumpliendo lo establecido en el numeral 3.4 seguimiento de riesgo de corrupción de la Guía para la administración del riesgo y el diseño de controles en entidades pública Vr. 4, dificultando la evaluación de la información.</t>
  </si>
  <si>
    <t>7. Posibilidad de recibir, ofrecer  o solicitar cualquier dádiva o beneficio a nombre propio o de terceros para favorecer la asignación de contratos del proceso de prestación de servicios de salud.</t>
  </si>
  <si>
    <t>8. Posibilidad de recibir, ofrecer o solicitar cualquier dádiva o beneficio a nombre propio o de terceros para emitir conceptos favorables en la evaluación de la ejecución de los contratos (interventoría) en el proceso de prestación de servicios de salud.</t>
  </si>
  <si>
    <t>9. Posibilidad de recibir, ofrecer o solicitar cualquier dádiva o beneficio a nombre propio o de terceros para agilizar y/o emitir trámites, informes y conceptos sanitarios que no sean coherentes con las condiciones requeridas para su funcionamiento en los procesos de salud pública que le apliquen.</t>
  </si>
  <si>
    <t>10. Posibilidad de recibir, ofrecer o solicitar cualquier dádiva o beneficio a nombre propio o de terceros para favorecer la asignación de contratos del proceso de Salud Pública.</t>
  </si>
  <si>
    <t>11. Posibilidad de recibir, ofrecer o solicitar cualquier dádiva o beneficio a nombre propio o de terceros para manipular la administración de insumos y donaciones, entregados a los subprocesos de Salud Pública.</t>
  </si>
  <si>
    <t xml:space="preserve">1.	Inadecuado diseño del control, debido a que no establece la variable  propósito, contrario a lo establecido en el numeral 3.2.2 valoración de los controles – diseño de controles, esquema 10 que define que el control debe indicar para que se realiza el control  y que ese control conlleve a prevenir las causas que generan el riesgo (Verificar, validad, conciliar, comparar, revisar, cotejar) o detectar la materialización del riesgo, de Guía para la administración de riesgos y diseño de controles vr. 4. 2018, DAFP.
2.	Inadecuado diseño de las evidencias de la ejecución del control, debido a que el establecido no permite verificar la trazabilidad descrita en diseño del control, contrariando el numeral 3.2.2 esquema 10 paso 6 de la de Guía para la administración de riesgos y diseño de controles vr. 4. 2018, DAFP.
3.	La evidencia aportada por el líder no es la establecida en el diseño del control, toda vez que es un formato de Excel que no permite verificar que el control se ejecutó tal como fue diseñado, contrario l numeral 3.2.2 esquema 10 paso 6 de la de Guía para la administración de riesgos y diseño de controles vr. 4. 2018, DAFP.
</t>
  </si>
  <si>
    <t>1. Inadecuado diseño de las evidencias de la ejecución del control, debido a que el establecido no permite verificar la trazabilidad descrita en diseño del control, contrariando el numeral 3.2.2 esquema 10 paso 6 de la de Guía para la administración de riesgos y diseño de controles vr. 4. 2018, DAFP.
2. La evidencia aportada es insuficiente, toda vez que es un formato de Excel que no permite verificar que el control se ejecutó tal como fue diseñado, contrario l numeral 3.2.2 esquema 10 paso 6 de la de Guía para la administración de riesgos y diseño de controles vr. 4. 2018, DAFP.</t>
  </si>
  <si>
    <t>12. Posibilidad de recibir o solicitar cualquier dádiva o beneficio a nombre propio o de terceros para cumplir con los documentos requeridos en la expedición de viabilidad en salud para eventos de aglomeración masiva de público, desde el proceso de Salud Pública en emergencias y desastres – CRUED.</t>
  </si>
  <si>
    <t>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sean direccionado o sesgado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4. Aun cuando las evidencias aportadas corresponden a la ejecución del control, este no es efectivo. Manteniendose las observaciones detectadas y comunicadas al líder de procesolas en los resultados del 1er y 2do seguimiento PAAC 2023.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3.Determinar evidencias pertinentes del control, las cuales al ser revisadas por  terceros permitan llegar a la misma conclusión de quien ejecutó el control.</t>
  </si>
  <si>
    <t xml:space="preserve">Observación 1. El  control diseñado no es suficiente para mitiga la causa No.1,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1. Revisada y analizada la evidencia aportada se observó que el control se ejecutó de manera consistente, es decir, en la forma como fue diseñado; por tanto el control es efectivo.
Recomendaciones: 
1.Diseñar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</si>
  <si>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autorización previa del asesor Código 105 grado 47 para la publicación de los documentos asociados a procesos u órdenes de compra en las plataformas SECOP II o TVE, no evita que sea utilizada la jerarquía y autoridad para desviar u omitir los procedimientos al interior de la entidad, que con lleven a direccionar o sesgar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Revisada y analizada la evidencia aportada se observó que el control se ejecutó de manera consistente, es decir, en la forma como fue diseñado; por tanto el control es efectivo.
Nota: Es necesario aclarar que las observaciones relacionadas fueron detectadas y comunicadas al líder del proceso en los seguimiento de los cautrimestres anteriores, sin que este haya presentado ajustes respectivos.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</si>
  <si>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diligenciar una lista de chequeo no suple falta de conocimiento y/o experiencia del personal que maneja la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Lo anterior genera incertidumbre por la brecha que se deja al no contar con un control dirigido a la selección idónea del personal que asumirá el desarrollo del proceso de contratación.
Observación 3. El control se ejecuta de manera consistente.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</si>
  <si>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El líder de proceso no estableció control para la causa identificada, contrario a lo establecido en el numeral 3.2.2 que define que los controles deben estar bien diseñado, es decir que definitivamente estos mitigan las causas que hacen que el riesgo se materialice. El no contar con controles eleva la probabilidad de que el riesgo se materialice. Situación que fue comunicada al líder del proceso en los seguimientos efectuados en el cuatrimestre anterior, sin que presentaran ajustes a los mismo. 
Recomendaciones: 
1.Diseñar controles que apunten a mitigar y/o eliminar los posibles factores de riesgos que impida el cumplimiento de sus objetivos y afecten la imagen institucional. 
</t>
  </si>
  <si>
    <t xml:space="preserve">1.Observación: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2.Observación: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3.Observación 3: El control diseñado es insuficiente para mitiga la causa, debido a que la revisión del estado de los documentos del proceso de contratación estatal en el Modelo de operación por Procesos -MOP- (Caracterizaciones, procedimientos y formatos), no previene que sean celebrados contratos con el  ánimo de beneficio propio o de un tercero ,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4.Revisada y analizada la evidencia aportada se observó que el control se ejecutó de manera consistente, es decir, en la forma como fue diseñado; por tanto el control es efectivo.
Nota: Es necesario aclarar que las observaciones relacionadas fueron detectadas y comunicadas al líder del proceso en los seguimiento de los cautrimestres anteriores, sin que este haya presentado ajustes respectivos.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</si>
  <si>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Observación 1. Inadecuado diseño del control, debido a que no establece la variable propósito y cómo realiza la acción de control,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debido a que la revisión del estado de los tramites radicados ante la Unidad Asesora de Contratación, no previene que sean direccionado o sesgado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3.Revisada y analizada la evidencia aportada se observó que el responsable ejecuta el control.
Nota: Es necesario aclarar que las observaciones relacionadas fueron detectadas y comunicadas al líder del proceso en los seguimiento de los cautrimestres anteriores, sin que se haya efectuados los ajustes respectivos.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t>
  </si>
  <si>
    <t xml:space="preserve">Observación 1. El control diseñado no es suficiente para mitiga la causa No.1,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2. Revisada la evidencia se observó que el control se ejecutó de manera consistente, por tanto, el control es efectivo.Revisada y analizada la evidencia aportada se observó que el control se ejecutó de manera consistente, es decir, en la forma como fue diseñado; por tanto el control es efectivo.
Nota: Pese a que la observación fue detectada y comunicada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</si>
  <si>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autorización previa del asesor Código 105 grado 47 para la publicación de los documentos asociados a procesos u órdenes de compra en las plataformas SECOP II o TVE, no evita que sea utilizada la jerarquía y autoridad para desviar u omitir los procedimientos al interior de la entidad, que con lleven a direccionar o sesgar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Revisada y analizada la evidencia aportada se observó que el control se ejecutó de manera consistente, es decir, en la forma como fue diseñado; por tanto el control es efectivo.
Nota: Pese a que la observación fue detectada y comunicada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</si>
  <si>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diligenciar una lista de chequeo no suple falta de conocimiento y/o experiencia del personal que maneja la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Lo anterior genera incertidumbre por la brecha que se deja al no contar con un control dirigido a la selección idónea del personal que asumirá el desarrollo del proceso de contratación.
Observación 3. El control se ejecuta de manera consistente.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</si>
  <si>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El líder de proceso no estableció control para la causa identificada, contrario a lo establecido en el numeral 3.2.2 que define que los controles deben estar bien diseñado, es decir que definitivamente estos mitigan las causas que hacen que el riesgo se materialice. El no contar con controles eleva la probabilidad de que el riesgo se materialice.
Recomendaciones: 
1.Diseñar controles que apunten a mitigar y/o eliminar los posibles factores de riesgos que impida el cumplimiento de sus objetivos y afecten la imagen institucional. </t>
  </si>
  <si>
    <t xml:space="preserve">Observación 1. El líder de proceso no estableció control para la causa identificada, contrario a lo establecido en el numeral 3.2.2 que define que los controles deben estar bien diseñado, es decir que definitivamente estos mitigan las causas que hacen que el riesgo se materialice. El no contar con controles eleva la probabilidad de que el riesgo se materialice.
Recomendaciones: 
1.Diseñar controles que apunten a mitigar y/o eliminar los posibles factores de riesgos que impida el cumplimiento de sus objetivos y afecten la imagen institucional. 
</t>
  </si>
  <si>
    <t xml:space="preserve">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sean celebrados contratos estatales con violación al régimen constitucional y/o legal de inhabilidades e incompatibilidades y conflicto de intereses para beneficio propio o de un tercero direccionado o sesgado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Revisada y analizada la evidencia aportada se observó que el control se ejecutó de manera consistente, es decir, en la forma como fue diseñado; por tanto el control es efectivo.
Nota: Pese a que la observación fue detectada y comunicada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</si>
  <si>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y como realiza la acción de control,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debido a que la revisión del estado de los tramites radicados ante la Unidad Asesora de Contratación, no previene que sean celebrados contratos estatales con violación al régimen constitucional y/o legal de inhabilidades e incompatibilidades y conflicto de intereses para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Revisada la evidencia, se observó que el control es ejecutado por el responsable de manera consistente.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</si>
  <si>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El control diseñado no es suficiente para mitiga la causa No.1,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2. Revisada y analizada la evidencia aportada se observó que el control se ejecutó de manera consistente, es decir, en la forma como fue diseñado; por tanto el control es efectivo.
Nota: Pese a que la observación fue detectada y comunicada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</si>
  <si>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autorización previa del asesor Código 105 grado 47 para la publicación de los documentos asociados a procesos u órdenes de compra en las plataformas SECOP II o TVE, no evita que sea utilizada la jerarquía y autoridad para desviar u omitir los procedimientos al interior de la entidad, que con lleven a direccionar o sesgar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Revisada la evidencia se observó que el control es ejecutado por el responsable de manera consistente.
Nota: Pese a que la observación fue detectada y comunicada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</si>
  <si>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diligenciar una lista de chequeo no suple falta de conocimiento y/o experiencia del personal que maneja la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Lo anterior genera incertidumbre por la brecha que se deja al no contar con un control dirigido a la selección idónea del personal que asumirá el desarrollo del proceso de contratación.
Observación 3. A pesar de que las evidencias corresponden a la ejecución del control, el control no es efectivo.
Nota: Pese a que la observación fue detectada y comunicada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</si>
  <si>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El líder de proceso no estableció control para la causa identificada, contrario a lo establecido en el numeral 3.2.2 que define que los controles deben estar bien diseñado, es decir que definitivamente estos mitigan las causas que hacen que el riesgo se materialice. El no contar con controles eleva la probabilidad de que el riesgo se materialice.
Recomendaciones: 
1. Diseñar controles que apunten a mitigar y/o eliminar los posibles factores de riesgos que impida el cumplimiento de sus objetivos y afecten la imagen institucional. 
</t>
  </si>
  <si>
    <t xml:space="preserve">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sean, celebrados o liquidados un contratos sin cumplir los requisitos exigidos por la norma, en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El control es ejecutado por el responsable de manera consistente.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</si>
  <si>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debido a que la revisión del estado de los tramites radicados ante la Unidad Asesora de Contratación, no previene que sean direccionado o sesgado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es ejecutado por el responsable de manera consistente.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</si>
  <si>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El control diseñado no es suficiente para mitiga la causa No.1,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2. Revisada la evidencia se observó que el control se ejecutó de manera consistente, por tanto, el control es efectivo.
Recomendaciones: 
1.Diseñar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</si>
  <si>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autorización previa del asesor Código 105 grado 47 para la publicación de los documentos asociados a procesos u órdenes de compra en las plataformas SECOP II o TVE, no evita que sea utilizada la jerarquía y autoridad para desviar u omitir los procedimientos al interior de la entidad, que con lleven celebrar o liquidar contratos sin cumplir los requisitos exigidos por la norma, en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Revisada la evidencia se observó que el control es ejecutado por el responsable de manera consistente.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</si>
  <si>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diligenciar una lista de chequeo no suple falta de conocimiento y/o experiencia del personal que maneja la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Lo anterior genera incertidumbre por la brecha que se deja al no contar con un control dirigido a la selección idónea del personal que asumirá el desarrollo del proceso de contratación.
Observación 3. A pesar de que las evidencias corresponden a la ejecución del control, el control no es efectivo.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</si>
  <si>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El líder de proceso no estableció control para la causa identificada, contrario a lo establecido en el numeral 3.2.2 que define que los controles deben estar bien diseñado, es decir que definitivamente estos mitigan las causas que hacen que el riesgo se materialice. El no contar con controles eleva la probabilidad de que el riesgo se materialice.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</si>
  <si>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sean falsificados  documentos a fin de recibir a satisfacción el bien o servicio contratado sin haberlo ejecutado a cabalidad en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El control es ejecutado por el responsable de manera consistente.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3.Determinar evidencias pertinentes del control, las cuales al ser revisadas por  terceros permitan llegar a la misma conclusión de quien ejecutó el control.</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</si>
  <si>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debido a que la revisión del estado de los tramites radicados ante la Unidad Asesora de Contratación, no previene que sean falsificados documentos a fin de recibir a satisfacción el bien o servicio contratado sin haberlo ejecutado a cabalidad en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se ejecuta de manera consistente por el responsable.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</si>
  <si>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El control diseñado no es suficiente para mitiga la causa No.1,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2. Revisada la evidencia se observó que el control se ejecutó de manera consistente, por tanto, el control es efectivo.
Recomendaciones: 
1.Diseñar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</si>
  <si>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autorización previa del asesor Código 105 grado 47 para la publicación de los documentos asociados a procesos u órdenes de compra en las plataformas SECOP II o TVE, no evita que sea utilizada la jerarquía y autoridad para desviar u omitir los procedimientos al interior de la entidad, que con lleven a falsificar documentos a fin de recibir a satisfacción el bien o servicio contratado sin haberlo ejecutado a cabalidad en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3.Revisada y analizada la evidencia se observó que el responsable ejecutó  el control de manera consistente.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</si>
  <si>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diligenciar una lista de chequeo no suple falta de conocimiento y/o experiencia del personal que maneja la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Lo anterior genera incertidumbre por la brecha que se deja al no contar con un control dirigido a la selección idónea del personal que asumirá el desarrollo del proceso de contratación.
3. Revisada y analizada la evidencia se observó que el responsable ejecutó  el control de manera consistente.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</si>
  <si>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sean expedidas una resoluciones, dictámenes  o conceptos contrario a la ley para favorecimiento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Revisada y analizada el soporte aportado se observa que el control es ejecutado por el responsable de manera consistente.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</si>
  <si>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debido a que la revisión del estado de los tramites radicados ante la Unidad Asesora de Contratación, no previene que sean expedidas resoluciones, dictamen es o conceptos contrario a la ley para favorecimiento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es realizado por el responsable de forma consistente.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</si>
  <si>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El control diseñado no es suficiente para mitiga la causa No.1,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2. Revisada la evidencia se observó que el control se ejecutó de manera consistente, lo cual permite determinar que es efectivo.
Recomendaciones: 
1. 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</si>
  <si>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autorización previa del asesor Código 105 grado 47 para la publicación de los documentos asociados a procesos u órdenes de compra en las plataformas SECOP II o TVE, no evita que sea utilizada la jerarquía y autoridad para desviar u omitir los procedimientos al interior de la entidad, que con lleven expedir resoluciones, dictámenes o conceptos contrario a la ley para favorecimiento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Revisada y analizada la evidencia se observó que el control se ejecutó de manera consistente por el responsable.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</si>
  <si>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y periodicidad,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diligenciar una lista de chequeo no suple falta de conocimiento y/o experiencia del personal que maneja la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Lo anterior genera incertidumbre por la brecha que se deja al no contar con un control dirigido a la selección idónea del personal que asumirá el desarrollo del proceso de contratación.
3. El control es ejecuctado por el respobsable de manera consistente.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</si>
  <si>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sean pagadas sentencias, conciliaciones o laudos arbitrales sin el lleno de los requisitos legales, en beneficio propio o de particular,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El control es ejecutado por el líder de proceso de manera consistente.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</si>
  <si>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cómo realiza la acción de control y evidencias de la ejecución del control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realizar un check lista de los requisitos establecidos por ley para su procedencia no suple la Ausencia de regulación interna que estandarice el proceso,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No se puede evaluar la efectividad de la ejecución del control, en razón a que no se relacionaron evidencias.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</si>
  <si>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 de viabilidad para conciliar o transar en calidad de secretaria técnica, contrariando las decisiones adoptadas por el Comité de Conciliación, en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El control es ejecutado por el responsable de manera consistente.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</si>
  <si>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cómo realiza la acción de control y evidencias de la ejecución del control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realizar un check lista de los requisitos establecidos por ley para su procedencia no suple la Ausencia de regulación interna que estandarice el proceso,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fue ejecutado por el responsable de manera consistente.
Nota: Las observaciones fueron detectadas y comunicadas al líder del proceso en los seguimientos realizados en los cuatrimestres anteriores, no se han efectuados las recomendaciones.
Recomendaciones: 
1. Diseñar controles que apunten a mitigar y/o eliminar los posibles factores de riesgos que impida el cumplimiento de sus objetivos y afecten la imagen institucional. 
</t>
  </si>
  <si>
    <t xml:space="preserve">Observación 1: Debilidad en la identificación de la causa, debido a que no establece los factores que originan la materialización del riesgo, denotando que no está alineada con lo establecido en el numeral 3.1.1 análisis de causas, esquema 8., que define que se debe identificar causas que originan la materialización del riesgo, con el fin que se diseñe control o controles efectivos de acuerdo con el numeral 3.2.1. Establecido en la Guía para la Administración del Riesgo y el Diseño de Controles en Entidades Públicas Vr. 4.
Observación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3. El control diseñado es insuficiente para mitiga la causa, debido a que la revisión del estado de los documentos del proceso de contratación estatal en el Modelo de operación por Procesos -MOP- (Caracterizaciones, procedimientos y formatos), no previene que sean dilatados los estudios de procedencia de la acción de repetición y/o la presentación de las demandas respectivas, en beneficio propio o de un tercero,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El control es el ejecutado por el responsable consistentemente.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</si>
  <si>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periodicidad y cómo realiza la acción de control,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un listado de todas las condenas impuestas al distrito de Cartagena, así como de los pagos realizados, no suple la Ausencia de regulación interna que estandarice el proceso,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es ejecutado por el responsable de manera consistente.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</si>
  <si>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El control diseñado no es suficiente para mitiga la causa,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Observación 2: Inadecuado diseño del control, debido a que no establece las variables  periodicidad y cómo realiza la acción de control, contrario a lo establecido en el numeral 3.2.2 valoración de los controles – diseño de controles, esquema 10 de la Guía para la administración del riesgo y el diseño de controles en entidades pública vr. 4. 2018. 
3. El control se ejecuta por el responsable.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</si>
  <si>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El líder de proceso no estableció control para la causa identificada, contrario a lo establecido en el numeral 3.2.2 que define que los controles deben estar bien diseñado, es decir que definitivamente estos mitigan las causas que hacen que el riesgo se materialice. El no contar con controles eleva la probabilidad de que el riesgo se materialice.
Recomendaciones: 
1Diseñar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</si>
  <si>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revisión del estado de los documentos del proceso de contratación estatal en el Modelo de operación por Procesos -MOP- (Caracterizaciones, procedimientos y formatos), no previene que sean proferidos conceptos jurídicos o actos administrativos contrarios a la ley o con conflicto de intereses, en favor propio o de terceros,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es ejecutada por el responsable de manera consistente.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</si>
  <si>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como realiza la acción de control y evidencia de la ejecución del control,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un listado de todas las condenas impuestas al distrito de Cartagena, así como de los pagos realizados, no suple la Ausencia de regulación interna que estandarice el proceso,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A pesar de que aportaron evidencias, estas no permiten determinar que el control fue ejecutados de acuerdo con los criterios establecidos en su diseño.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</si>
  <si>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revisión del estado de los documentos del proceso de contratación estatal en el Modelo de operación por Procesos -MOP- (Caracterizaciones, procedimientos y formatos), no previene que sean ocultados conceptos o actos administrativos emitidos por la entidad en favor propio o de terceros,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es ejecutado por el responsable de manera consistente.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</si>
  <si>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las variables propósito, cómo realiza la actividad de control y evidencia de la ejecución,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revisar que el profesional o contratista a cargo de atender concepto o de revisar un acto administrativo, haya utilizado el SIGOB para proyectar, devolver o generar cualquier actuación relacionada con el asunto asignado del estado de los documentos del proceso de contratación estatal, no previene que sean ocultados conceptos o actos administrativos emitidos por la entidad en favor propio o de terceros,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El control es ejecutado por el responsable de manera consistente.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</si>
  <si>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El control diseñado no es suficiente para mitiga la causa, debido a que esta hace referencia al “Ser” y el control aplica para el “hacer”, contrario a lo establecido en el numeral 3.2.1 riesgo antes y después de controles esquema 9., que define que es importante considerar que los controles estén bien diseñados, es decir, que efectivamente estos mitigan las causas que hacen que el riesgo se materialice.
Observación 2: Inadecuado diseño del control, debido a que no establece las variables propósito, cómo realiza la acción de control y evidencias, contrario a lo establecido en el numeral 3.2.2 valoración de los controles – diseño de controles, esquema 10 de la Guía para la administración del riesgo y el diseño de controles en entidades pública vr. 4. 2018. 
Observación 3. El control diseñado es insuficiente para mitiga la causa, debido a que revisar que el profesional o contratista a cargo de atender concepto o de revisar un acto administrativo, haya realizado el cargado y actualizado el trámite en la base de datos de seguimiento llevada en la OAJ, no previene que sean ocultados conceptos o actos administrativos emitidos por la entidad en favor propio o de terceros,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4.  El control es ejecutado por el responsable de manera consistente.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</si>
  <si>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Revisada y analizada los soportes aportados, se observa que a pesar de que las evidencias tienen relación con el control, estas no corresponden a la definida en el mismo, por tanto, no es posible determinar la efectividad del mismo.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3.Determinar evidencias pertinentes del control, las cuales al ser revisadas por  terceros permitan llegar a la misma conclusión de quien ejecutó el control. 
</t>
  </si>
  <si>
    <t xml:space="preserve">Observación 1: Inadecuado diseño del control, debido a que no establece como se realiza la actividad, incumpliendo con lo establecido en el numeral 3.2.2 valoración de los controles – diseño de controles, esquema 10 de la Guía para la administración del riesgo y el diseño de controles en entidades pública vr. 4. 
Observación 2: Las evidencias aportadas no permiten determinar que el control se esta ejecutado de forma consistente y oportuna.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2.Determinar evidencias pertinentes del control, las cuales al ser revisadas por  terceros permitan llegar a la misma conclusión de quien ejecutó el control. 
</t>
  </si>
  <si>
    <t xml:space="preserve">Observación 1: Inadecuado diseño del control, debido a que no establece como se realiza la actividad, incumpliendo con lo establecido en el numeral 3.2.2 valoración de los controles – diseño de controles, esquema 10 de la Guía para la administración del riesgo y el diseño de controles en entidades pública vr. 4. 
2. Revisada la evidencia se observó que el control se ejecuta por el responsable en forma consistente.
Recomendaciones: 
1.Ajustar el diseño de los controles, atendiendo los lineamientos establecidos en Guía para la administración del riesgo y el diseño de controles en entidades pública vr. 4. 
</t>
  </si>
  <si>
    <t xml:space="preserve">Observación 1. El líder de proceso no estableció control para la causa identificada, contrario a lo establecido en el numeral 3.2.2 que define que los controles deben estar bien diseñado, es decir que definitivamente estos mitigan las causas que hacen que el riesgo se materialice. El no contar con controles eleva la probabilidad de que el riesgo se materialice.
Recomendaciones:
1. 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</si>
  <si>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Las evidencias aportadas son consistentes para mitigar la causa de falta de conocimiento; sin embargo, no soporta la forma como se suple la falta de experiencia del personal.
Recomendaciones: 
1. Ajustar el diseño de los controles, atendiendo los lineamientos establecidos en Guía para la administración del riesgo y el diseño de controles en entidades pública vr. 4. 
2. Diseñar controles que apunten a mitigar y/o eliminar los posibles factores de riesgos que impida el cumplimiento de sus objetivos y afecten la imagen institucional. 
3. Determinar evidencias pertinentes del control, las cuales al ser revisadas por  terceros permitan llegar a la misma conclusión de quien ejecutó el control. 
</t>
  </si>
  <si>
    <t xml:space="preserve">Observación 1: Inadecuado diseño del control, debido a que no establece la variable  propósito y evidencia del control, contrario a lo establecido en el numeral 3.2.2 valoración de los controles – diseño de controles, esquema 10 de la Guía para la administración del riesgo y el diseño de controles en entidades pública vr. 4. 2018.
2. Revisada la evidencia se observa que el control se ejecuta de forma consistente.
Recomendaciones: 
1.Ajustar el diseño de los controles, atendiendo los lineamientos establecidos en Guía para la administración del riesgo y el diseño de controles en entidades pública vr. 4. 
</t>
  </si>
  <si>
    <t xml:space="preserve">Observación 1. El líder de proceso no estableció control para la causa identificada, contrario a lo establecido en el numeral 3.2.2 que define que los controles deben estar bien diseñado, es decir que definitivamente estos mitigan las causas que hacen que el riesgo se materialice. El no contar con controles eleva la probabilidad de que el riesgo se materialice.
Recomendación:
1. 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</si>
  <si>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Las evidencias aportadas son consistentes para mitigar la causa de falta de conocimiento; sin embargo no es efectivo para suplir la falta de experiencia del personal.
Nota: Las observaciones fueron detectadas y comunicadas al líder del proceso en los seguimientos realizados en los cuatrimestres anteriores, no se han efectuados las recomendaciones.
Recomendaciones: 
1. Ajustar el diseño de los controles, atendiendo los lineamientos establecidos en Guía para la administración del riesgo y el diseño de controles en entidades pública vr. 4. 
2. Diseñar controles que apunten a mitigar y/o eliminar los posibles factores de riesgos que impida el cumplimiento de sus objetivos y afecten la imagen institucional. 
3. Determinar evidencias pertinentes del control, las cuales al ser revisadas por  terceros permitan llegar a la misma conclusión de quien ejecutó el control. 
</t>
  </si>
  <si>
    <t xml:space="preserve">Observación 1: Inadecuado diseño del control, debido a que no establece cual es el propósito del control, incumpliendo con lo establecido en el numeral 3.2.2 valoración de los controles – diseño de controles, esquema 10 de la Guía para la administración del riesgo y el diseño de controles en entidades pública vr. 4.
2. Revisada y analiza la evidencia se observó que el responsable ejecuta el control en forma consistente.
Recomendaciones: Ajustar el diseño de los controles, atendiendo los lineamientos establecidos en Guía para la administración del riesgo y el diseño de controles en entidades pública vr. 4.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</si>
  <si>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Las evidencias aportadas son consistentes para mitigar la causa de falta de conocimiento; sin embargo no es efectivo para suplir la falta de experiencia del personal.
Recomendaciones: 
1. Ajustar el diseño de los controles, atendiendo los lineamientos establecidos en Guía para la administración del riesgo y el diseño de controles en entidades pública vr. 4. 
2. Diseñar controles que apunten a mitigar y/o eliminar los posibles factores de riesgos que impida el cumplimiento de sus objetivos y afecten la imagen institucional. 
3. Determinar evidencias pertinentes del control, las cuales al ser revisadas por  terceros permitan llegar a la misma conclusión de quien ejecutó el control. 
</t>
  </si>
  <si>
    <t xml:space="preserve">Observación 1: Inadecuado diseño del control, debido a que no establece cual es el propósito del control, incumpliendo con lo establecido en el numeral 3.2.2 valoración de los controles – diseño de controles, esquema 10 de la Guía para la administración del riesgo y el diseño de controles en entidades pública vr. 4.
2. Revisada la evidencia se observó que el control se ejecuta de forma consistente por el responsable.
Recomendaciones: Ajustar el diseño de los controles, atendiendo los lineamientos establecidos en Guía para la administración del riesgo y el diseño de controles en entidades pública vr. 4.
</t>
  </si>
  <si>
    <t xml:space="preserve">Observación 1: Inadecuado diseño del control, debido a que no establece no establece propósito, periodicidad, que pasa con las desviaciones y observaciones, ni evidencia, incumpliendo con lo establecido en el numeral 3.2.2 valoración de los controles – diseño de controles, esquema 10 de la Guía para la administración del riesgo y el diseño de controles en entidades pública vr. 4.
Observación 2: El soporte aportado como evidencia de la ejecución del control, no es suficiente para evaluar que el control realmente fue ejecutado de acuerdo con los parámetros establecidos en su diseño, de acuerdo con lo determinado en el numeral 3.2.2 valoración de los controles–diseño de controles, esquema 10, paso 6 de la Guía para la administración del riesgo y el diseño de controles en entidades pública vr. 4.
Nota: Las observaciones fueron detectadas y comunicadas al líder del proceso en los seguimientos realizados en los cuatrimestres anteriores, no se han efectuados las recomendaciones.
Recomendaciones: 
1. Ajustar el diseño de los controles, atendiendo los lineamientos establecidos en Guía para la administración del riesgo y el diseño de controles en entidades pública vr. 4. </t>
  </si>
  <si>
    <t xml:space="preserve">Observación 1: Inadecuado diseño del control, debido a que no establece como se realiza la actividad, incumpliendo con lo establecido en el numeral 3.2.2 valoración de los controles – diseño de controles, esquema 10 de la Guía para la administración del riesgo y el diseño de controles en entidades pública vr. 4.
Observación 2: La acción establecida es ambigua, en razón a que la revisión de los informes de sigob no garantizan que en las peticiones se omita o pierda información a reportar en una petición, es decir, no contribuye a mitigar y/o eliminar las causas del riesgo.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t>
  </si>
  <si>
    <t>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Las evidencias aportadas no corresponden con la relacionada con el control, lo cual no permite evaluar si fue ejecutado de acuerdo con los parámetros establecidos.
Recomendaciones: 
1. Ajustar el diseño de los controles, atendiendo los lineamientos establecidos en Guía para la administración del riesgo y el diseño de controles en entidades pública vr. 4. 
2. Diseñar controles que apunten a mitigar y/o eliminar los posibles factores de riesgos que impida el cumplimiento de sus objetivos y afecten la imagen institucional. 
3. Determinar evidencias pertinentes del control, las cuales al ser revisadas por  terceros permitan llegar a la misma conclusión de quien ejecutó el control.</t>
  </si>
  <si>
    <t xml:space="preserve">Observación 1: Inadecuado diseño del control, debido a que no establece como se realiza la actividad y cuales son las evidencias, incumpliendo con lo establecido en el numeral 3.2.2 valoración de los controles – diseño de controles, esquema 10 de la Guía para la administración del riesgo y el diseño de controles en entidades pública vr. 4.
Observación 2: La acción establecida es ambigua, en razón a que la revisión de los informes de sigob no garantiza que en los peticiones se omita o pierda información a reportar en una petición, es decir, no contribuye a subsanar las causas del riesgo. 
Observación 3: Las evidencias aportadas no permite determinar la efectividad del proceso, toda vez que corresponde a una relación de asuntos exportados de Sigob, la cual no brinda información relacionada con los parámetros establecidos en el control.
Recomendaciones: 
1. Ajustar el diseño de los controles, atendiendo los lineamientos establecidos en Guía para la administración del riesgo y el diseño de controles en entidades pública vr. 4. 
2. Diseñar controles que apunten a mitigar y/o eliminar los posibles factores de riesgos que impida el cumplimiento de sus objetivos y afecten la imagen institucional. 
3. Determinar evidencias pertinentes del control, las cuales al ser revisadas por  terceros permitan llegar a la misma conclusión de quien ejecutó el control. 
</t>
  </si>
  <si>
    <t xml:space="preserve">Observación 1. El líder de proceso no estableció control para la causa identificada, contrario a lo establecido en el numeral 3.2.2 que define que los controles deben estar bien diseñado, es decir que definitivamente estos mitigan las causas que hacen que el riesgo se materialice. El no contar con controles eleva la probabilidad de que el riesgo se materialice.
Nota: Las observaciones fueron detectadas y comunicadas al líder del proceso en los seguimientos realizados en los cuatrimestres anteriores, no se han efectuados las recomendaciones.
Recomendaciones: 
1. Diseñar controles que apunten a mitigar y/o eliminar los posibles factores de riesgos que impida el cumplimiento de sus objetivos y afecten la imagen institucional.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</si>
  <si>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Las evidencias aportadas no corresponden con la relacionada con el control, lo cual no permite evaluar si fue ejecutado de acuerdo con los parámetros establecidos.
Recomendaciones: 
1. Ajustar el diseño de los controles, atendiendo los lineamientos establecidos en Guía para la administración del riesgo y el diseño de controles en entidades pública vr. 4. 
2. Diseñar controles que apunten a mitigar y/o eliminar los posibles factores de riesgos que impida el cumplimiento de sus objetivos y afecten la imagen institucional. 
3. Determinar evidencias pertinentes del control, las cuales al ser revisadas por  terceros permitan llegar a la misma conclusión de quien ejecutó el control.
</t>
  </si>
  <si>
    <t xml:space="preserve">Observación 1: Inadecuado diseño del control, debido a que no establece cual es el propósito del control, incumpliendo con lo establecido en el numeral 3.2.2 valoración de los controles – diseño de controles, esquema 10 de la Guía para la administración del riesgo y el diseño de controles en entidades pública vr. 4.
2. Revisada y analizada la evidencia se observó  que el responsable ejecutó el control en forma consistente.
Recomendaciones: Ajustar el diseño de los controles, atendiendo los lineamientos establecidos en Guía para la administración del riesgo y el diseño de controles en entidades pública vr. 4.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</si>
  <si>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debido a que la revisión de las respuestas proyectadas por los asesores externos y servidores públicos para atender las solicitudes, no previene que la información reservada y clasificada sea utilizada adecuadamente,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No se aportaron evidencias que permita evaluar la efectividad del control. 
Recomendaciones: 
1. Ajustar el diseño de los controles, atendiendo los lineamientos establecidos en Guía para la administración del riesgo y el diseño de controles en entidades pública vr. 4. </t>
  </si>
  <si>
    <t xml:space="preserve">Observación 1. Inadecuado diseño del control, debido a que no establece el propósito, periodicidad, que pasa con las desviaciones y observaciones, ni evidencia, incumpliendo con lo establecido en el numeral 3.2.2 valoración de los controles – diseño de controles, esquema 10 de la Guía para la administración del riesgo y el diseño de controles en entidades pública vr. 4.
Recomendaciones: 
1. Ajustar el diseño de los controles, atendiendo los lineamientos establecidos en Guía para la administración del riesgo y el diseño de controles en entidades pública vr. 4. </t>
  </si>
  <si>
    <t>Observación 1. Inadecuado diseño del control, debido a que no establece como se realiza la actividad, incumpliendo con lo establecido en el numeral 3.2.2 valoración de los controles – diseño de controles, esquema 10 de la Guía para la administración del riesgo y el diseño de controles en entidades pública vr. 4.
Observación 2. El control diseñado es insuficiente para mitiga la causa, debido a que la revisión de las respuestas proyectadas por los asesores externos y servidores públicos para atender las solicitudes, no previene que la información reservada y clasificada sea utilizada adecuadamente,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 evidencia del control correspondiente al informde la bandeja de sigob, no permite evaluar que el control fue ejecutado en la forma como fue a diseñado.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3.Determinar evidencias pertinentes del control, las cuales al ser revisadas por  terceros permitan llegar a la misma conclusión de quien ejecutó el control.</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</si>
  <si>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Las evidencias aportadas no corresponden con la relacionada con el control, lo cual no permite evaluar si fue ejecutado de acuerdo con los parámetros establecidos.
Nota: Las observaciones fueron detectadas y comunicadas al líder del proceso en los seguimientos realizados en los cuatrimestres anteriores, no se han efectuados las 
recomendaciones.
Recomendaciones: 
1. Ajustar el diseño de los controles, atendiendo los lineamientos establecidos en Guía para la administración del riesgo y el diseño de controles en entidades pública vr. 4. 
2. Diseñar controles que apunten a mitigar y/o eliminar los posibles factores de riesgos que impida el cumplimiento de sus objetivos y afecten la imagen institucional. 
3. Determinar evidencias pertinentes del control, las cuales al ser revisadas por  terceros permitan llegar a la misma conclusión de quien ejecutó el control. 
</t>
  </si>
  <si>
    <t>Observación 1. Inadecuado diseño del control, debido a que no establece la variable como se realiza la actividad,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revisión del informe de gestión arrojada por el SIGOB, para verificar la terminación de la gestión sin su respectiva respuesta o tramite, no previene la perder u ocultar información pública en el trámite de una solicitud,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 evidencia aportada no permite determinar si el responsable ejecutó el control de forma consistente, es decir, de conformidad con su diseño. 
Recomendaciones: 
1. 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3.Determinar evidencias pertinentes del control, las cuales al ser revisadas por  terceros permitan llegar a la misma conclusión de quien ejecutó el control.</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</si>
  <si>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Las evidencias aportadas no corresponden con la relacionada con el control, lo cual no permite evaluar si fue ejecutado de acuerdo con los parámetros establecidos.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3.Determinar evidencias pertinentes del control, las cuales al ser revisadas por  terceros permitan llegar a la misma conclusión de quien ejecutó el control. 
</t>
  </si>
  <si>
    <t xml:space="preserve">Observación 1. Inadecuado diseño del control, debido a que no establece cual es el propósito del control, incumpliendo con lo establecido en el numeral 3.2.2 valoración de los controles – diseño de controles, esquema 10 de la Guía para la administración del riesgo y el diseño de controles en entidades pública vr. 4.
Observación 2.  La evidencia aportada no es acorde con lo señalado en el control, además no permite que el mismo se haya realizado en la forma que se diseñó.
Recomendaciones: 
1. Ajustar el diseño de los controles, atendiendo los lineamientos establecidos en Guía para la administración del riesgo y el diseño de controles en entidades pública vr. 4. </t>
  </si>
  <si>
    <t xml:space="preserve">Observación 1. El líder de proceso no estableció control para la causa identificada, contrario a lo establecido en el numeral 3.2.2 que define que los controles deben estar bien diseñado, es decir que definitivamente estos mitigan las causas que hacen que el riesgo se materialice. El no contar con controles eleva la probabilidad de que el riesgo se materialice.
Nota: Las observaciones fueron detectadas y comunicadas al líder del proceso en los seguimientos realizados en los cuatrimestres anteriores, no se han efectuados las recomendaciones.
Recomendaciones: 
1.Diseñar controles que apunten a mitigar y/o eliminar los posibles factores de riesgos que impida el cumplimiento de sus objetivos y afecten la imagen institucional. </t>
  </si>
  <si>
    <t>Observación 1. El líder de proceso no estableció control para la causa identificada, contrario a lo establecido en el numeral 3.2.2 que define que los controles deben estar bien diseñado, es decir que definitivamente estos mitigan las causas que hacen que el riesgo se materialice. El no contar con controles eleva la probabilidad de que el riesgo se materialice.
Nota: Las observaciones fueron detectadas y comunicadas al líder del proceso en los seguimientos realizados en los cuatrimestres anteriores, no se han efectuados las recomendaciones.</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</si>
  <si>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Las evidencias aportadas no corresponden con la relacionada con el control, impidiendo evaluar si la ejecución del mismo fue de acuerdo con los parámetros establecidos.
Recomendaciones: 
1. 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3. Determinar evidencias pertinentes del control, las cuales al ser revisadas por  terceros permitan llegar a la misma conclusión de quien ejecutó el control. 
</t>
  </si>
  <si>
    <t>Observación 1. Inadecuado diseño del control, debido a que no establece la variable como se realiza la actividad, contrario a lo establecido en el numeral 3.2.2 valoración de los controles – diseño de controles, esquema 10 de la Guía para la administración del riesgo y el diseño de controles en entidades pública vr. 4. 2018.
Observación 2. El control diseñado es insuficiente para mitiga la causa, debido a que la revisión de las respuestas proyectadas por los asesores externos y servidores públicos para atender las solicitudes, no previene que la información reservada y clasificada sea utilizada adecuadamente,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 evidencia aportada no es acorde con la señalada en el control. Además, no permite determinar que el control se haya realizado en la forma como fue diseñado. 
Nota: Las observaciones fueron detectadas y comunicadas al líder del proceso en los seguimientos realizados en los cuatrimestres anteriores, no se han efectuados las recomendaciones.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3.Determinar evidencias pertinentes del control, las cuales al ser revisadas por  terceros permitan llegar a la misma conclusión de quien ejecutó el control.</t>
  </si>
  <si>
    <t>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toda vez que no permite determinar como la revisión del estado de los documentos del proceso, contribuye a suplir la falta de conocimiento y experiencia del personal; lo anterior genera incertidumbre por la brecha que se deja al no contar con un control dirigido a la selección idónea del personal que asumirá el desarrollo del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Las evidencias aportadas no corresponden con la relacionada con el control, lo cual no permite evaluar si fue ejecutado de acuerdo con los parámetros establecidos.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3.Determinar evidencias pertinentes del control, las cuales al ser revisadas por  terceros permitan llegar a la misma conclusión de quien ejecutó el control.</t>
  </si>
  <si>
    <t>Observación 1.Inadecuado diseño del control, debido a que no establece como se realiza la actividad incumpliendo con lo establecido en el numeral 3.2.2 valoración de los controles – diseño de controles, esquema 10 de la Guía para la administración del riesgo y el diseño de controles en entidades pública vr. 4.
Observación 2. El control diseñado es insuficiente para mitiga la causa, debido a que la revisión del informe de gestión arrojada por el SIGOB, para verificar la terminación de la gestión sin su respectiva respuesta o tramite, no previene la perder u ocultar información pública en el trámite de una solicitud,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Observación 3. La evidencia aportada no permite determinar que el control se esta ejecutando en la forma como fue diseñado. 
Recomendaciones: 
1. 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3.Determinar evidencias pertinentes del control, las cuales al ser revisadas por  terceros permitan llegar a la misma conclusión de quien ejecutó el control.</t>
  </si>
  <si>
    <t xml:space="preserve">Observación 1. El líder de proceso no estableció control para la causa identificada, contrario a lo establecido en el numeral 3.2.2 que define que los controles deben estar bien diseñado, es decir que definitivamente estos mitigan las causas que hacen que el riesgo se materialice. El no contar con controles eleva la probabilidad de que el riesgo se materialice.
Recomendaciones: 
1. Diseñar controles que apunten a mitigar y/o eliminar los posibles factores de riesgos que impida el cumplimiento de sus objetivos y afecten la imagen institucional. </t>
  </si>
  <si>
    <t>Posibilidad de recibir o solicitar algún tipo de dadiva o prebenda para omitir los requisitos legales en la contratación de personas por órdenes de prestación de servicios profesionales y de apoyo a la gestión que no cumplen con el perfil con el propósito de beneficiar un particular o un tercero.</t>
  </si>
  <si>
    <t>1. Inadecuado diseño del control, debido a que no establece las variables responsable, cómo se realiza la actividad de control, desviaciones ni evidencias, contrario a lo establecido en el numeral 3.2.2 valoración de los controles – diseño de controles, esquema 10 de la Guía para la administración del riesgo y el diseño de controles en entidades pública ver. 4.                                
 2. La evidencia aportada no es coherente con el diseño control, puesto que no se aportan las necesidades definidas en el análisis del sector de la entidad para efectos de los procesos contractuales, incumpliendo lo establecido en el numeral 3.2.2 de la Guía para la Administración del Riesgo y el Diseño de Controles en Entidades Públicas Vr. 4. Por lo tanto, no se puede evaluar la efectividad del control.              
3. El líder de proceso no tuvo en cuenta las observaciones del segundo seguimiento así como tampoco el informe cualitativo.</t>
  </si>
  <si>
    <t>1. Inadecuado diseño del control, debido a que no establece responsable, cómo se realiza la actividad de control, desviaciones ni evidencias, contrario a lo establecido en el numeral 3.2.2 valoración de los controles – diseño de controles, esquema 10 de la Guía para la administración del riesgo y el diseño de controles en entidades pública ver. 4.                                 
 2. El control se ejecuta de manera consistente y eficiente por parte del responsable debido a que se soportan quince (15) listas de chequeo para la contratación de servicios profesionales y de apoyo a la gestión, de acuerdo al numeral 3.2.2 establecido en la Guía para la Administración del Riesgo y el Diseño de Controles en Entidades Públicas Vr 4.                         
 3. El líder de proceso no tuvo en cuenta las observaciones del segundo seguimiento así como tampoco el informe cualitativo.</t>
  </si>
  <si>
    <t>1. Inadecuado diseño del control, debido a que no establece responsable,  qué pasa con las observaciones o desviaciones del control, ni evidencias, contrario a lo establecido en el numeral 3.2.2 valoración de los controles – diseño de controles, esquema 10 de la Guía para la administración del riesgo y el diseño de controles en entidades pública ver. 4.                                      
 2. No se aporta evidencia de la ejecución del control, incumpliendo lo establecido en el numeral 3.2.2 de la Guía para la Administración del Riesgo y el Diseño de Controles en Entidades Públicas Vr. 4. Por lo tanto, no se puede evaluar la efectividad del control.                                                                                                                                                             
 3. El líder de proceso no tuvo en cuenta las observaciones del segundo seguimiento así como tampoco el informe cualitativo.</t>
  </si>
  <si>
    <t>1. Inadecuado diseño del control, debido a que no establece responsable, periodicidad, cómo se realiza la actividad de control, desviaciones ni evidencias, contrario a lo establecido en el numeral 3.2.2 valoración de los controles – diseño de controles, esquema 10 de la Guía para la administración del riesgo y el diseño de controles en entidades pública ver. 4.                                              
 2. La evidencia aportada no es coherente con el diseño control, incumpliendo lo establecido en el numeral 3.2.2 de la Guía para la Administración del Riesgo y el Diseño de Controles en Entidades Públicas Vr. 4. Por lo tanto, no se puede evaluar la efectividad del control.                                                                                                                                                               
3. El líder de proceso no tuvo en cuenta las observaciones del segundo seguimiento así como tampoco el informe cualitativo.</t>
  </si>
  <si>
    <t>1. Inadecuado diseño del control, debido a que no establece responsable, periodicidad, cómo se realiza la actividad de control, desviaciones ni evidencias, contrario a lo establecido en el numeral 3.2.2 valoración de los controles – diseño de controles, esquema 10 de la Guía para la administración del riesgo y el diseño de controles en entidades pública ver. 4.                                                  
2. La evidencia aportada no es coherente con el diseño control, incumpliendo lo establecido en el numeral 3.2.2 de la Guía para la Administración del Riesgo y el Diseño de Controles en Entidades Públicas Vr. 4. Por lo tanto, no se puede evaluar la efectividad del control.    
3. El líder de proceso no tuvo en cuenta las observaciones del segundo seguimiento así como tampoco el informe cualitativo.</t>
  </si>
  <si>
    <t>1. Inadecuado diseño del control, debido a que no establece, periodicidad, cómo se realiza la actividad de control, desviaciones ni evidencias, contrario a lo establecido en el numeral 3.2.2 valoración de los controles – diseño de controles, esquema 10 de la Guía para la administración del riesgo y el diseño de controles en entidades pública ver. 4 - 2018, DAFP.                 
2. La evidencia aportada no es coherente con el diseño control, incumpliendo lo establecido en el numeral 3.2.2 de la Guía para la Administración del Riesgo y el Diseño de Controles en Entidades Públicas Vr. 4. Por lo tanto, no se puede evaluar la efectividad del control.                                                                                                                                                               
3. El líder de proceso no tuvo en cuenta las observaciones del segundo seguimiento así como tampoco el informe cualitativo.</t>
  </si>
  <si>
    <t>1. Inadecuado diseño del control, debido a que no establece desviaciones ni evidencias, contrario a lo establecido en el numeral 3.2.2 valoración de los controles – diseño de controles, esquema 10 de la Guía para la administración del riesgo y el diseño de controles en entidades pública ver. 4.                                                                                                                                                      
2. No se aporta evidencia de la ejecución del control, el líder de proceso manifiesta que durante el tercer trimestre no se ha realizado entrega de beneficios, incumpliendo lo establecido en el numeral 3.2.2 de la Guía para la Administración del Riesgo y el Diseño de Controles en Entidades Públicas Vr. 4. Por lo tanto, no se puede evaluar la efectividad del control. 
 3. El líder de proceso no tuvo en cuenta las observaciones del segundo seguimiento así como tampoco el informe cualitativo.</t>
  </si>
  <si>
    <t>1. Inadecuado diseño del control, debido a que no establece desviaciones ni evidencias, contrario a lo establecido en el numeral 3.2.2 valoración de los controles – diseño de controles, esquema 10 de la Guía para la administración del riesgo y el diseño de controles en entidades pública ver. 4.   
                                                                                                                                         2. La evidencia aportada no es coherente con el diseño control, incumpliendo lo establecido en el numeral 3.2.2 de la Guía para la Administración del Riesgo y el Diseño de Controles en Entidades Públicas Vr. 4. Por lo tanto, no se puede evaluar la efectividad del control.                                                                                                                                                                                                                                                                                              
3. El líder de proceso no tuvo en cuenta las observaciones del segundo seguimiento así como tampoco el informe cualitativo.</t>
  </si>
  <si>
    <t>1. Inadecuado diseño del control, debido a que no establece las variables propósito, desviaciones, contrario a lo establecido en el numeral 3.2.2 valoración de los controles – diseño de controles, esquema 10 de la Guía para la administración del riesgo y el diseño de controles en entidades pública ver. 4. 
 2. No se aporta evidencia de la ejecución del control, incumpliendo lo establecido en el numeral 3.2.2 de la Guía para la Administración del Riesgo y el Diseño de Controles en Entidades Públicas Vr. 4. Por lo tanto, no se puede evaluar la efectividad del control.                                          
3. El líder de proceso no tuvo en cuenta las observaciones del segundo seguimiento así como tampoco el informe cualitativo.</t>
  </si>
  <si>
    <t>1. Inadecuado diseño del control, debido a que no establece desviaciones ni evidencias, contrario a lo establecido en el numeral 3.2.2 valoración de los controles – diseño de controles, esquema 10 de la Guía para la administración del riesgo y el diseño de controles en entidades pública ver. 4.                                                                                                                                                                    
2. El control se ejecuta de manera consistente y eficiente por parte del responsable debido a que se soporta con actas de reunión y registros fotograficos de la realización de dos (2) eventos de sensibilización del manual de integridad y conflicto de intereses, los cuales son conducentes al cumplimiento del numeral 3.2.2 establecido en la Guía para la Administración del Riesgo y el Diseño de Controles en Entidades Públicas Vr 4.                                                                                                                                
3. El líder de proceso no tuvo en cuenta las observaciones del segundo seguimiento así como tampoco el informe cualitativo.</t>
  </si>
  <si>
    <t xml:space="preserve">1. Inadecuado diseño del control, debido a que no establece responsable, desviaciones ni evidencias, contrario a lo establecido en el numeral 3.2.2 valoración de los controles – diseño de controles, esquema 10 de la Guía para la administración del riesgo y el diseño de controles en entidades pública ver. 4. 2018, DAFP. 
2.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DAFP.                                                                                                                      
3. No se aporta evidencia de la ejecución del control, debido a que el riesgo de corrupción no se ha materializado.                                                                                                                                              
4. El líder de proceso no tuvo en cuenta las observaciones del segundo seguimiento así como tampoco el informe cualitativo.                                                                                                                                 
</t>
  </si>
  <si>
    <t xml:space="preserve">1. Inadecuado diseño del control, debido a que no establece responsable, desviaciones, ni evidencias, contrario a lo establecido en el numeral 3.2.2 valoración de los controles – diseño de controles, esquema 10 de la Guía para la administración del riesgo y el diseño de controles en entidades pública ver. 4. 2018, DAFP.                                                                                                                   
2. No se aporta evidencia de la ejecución del control, debido a que el riesgo de corrupción no se ha materializado, por no contar con evidencias, no se puede evaluar si es efectivo.                                                                                                                                             
3. El líder de proceso no tuvo en cuenta las observaciones del segundo seguimiento así como tampoco el informe cualitativo.                                                                                                                            
</t>
  </si>
  <si>
    <t>1. Inadecuado diseño del control, debido a que no establece desviaciones ni evidencias, contrario a lo establecido en el numeral 3.2.2 valoración de los controles – diseño de controles, esquema 10 de la Guía para la administración del riesgo y el diseño de controles en entidades pública ver. 4.                                                                                                                                                                     
2. No se aporta evidencia de la ejecución del control, incumpliendo lo establecido en el numeral 3.2.2 de la Guía para la Administración del Riesgo y el Diseño de Controles en Entidades Públicas Vr. 4. Por lo tanto, no se puede evaluar la efectividad del control.                                                                                                                                                              
 3. El líder de proceso no tuvo en cuenta las observaciones del segundo seguimiento así como tampoco el informe cualitativo.</t>
  </si>
  <si>
    <t>1. Inadecuado diseño del control, debido a que no establece periodicidad, cómo se realiza la actividad de control, desviaciones ni evidencias, contrario a lo establecido en el numeral 3.2.2 valoración de los controles – diseño de controles, esquema 10 de la Guía para la administración del riesgo y el diseño de controles en entidades pública ver. 4.                                          
2. No se aporta evidencia de la ejecución del control,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t>
  </si>
  <si>
    <t>1. Inadecuado diseño del control, debido a que no establece desviaciones ni evidencias, contrario a lo establecido en el numeral 3.2.2 valoración de los controles – diseño de controles, esquema 10 de la Guía para la administración del riesgo y el diseño de controles en entidades pública ver. 4.                                                                                                                                                                      
2. No se aporta evidencia de la ejecución del control, el líder de proceso manifiesta que durante el tercer trimestre no se han realizado procesos de inscripción y/o admisión de nuevos beneficiarios a los servicios que se brindan a través de los diferentes programas, incumpliendo lo establecido en el numeral 3.2.2 de la Guía para la Administración del Riesgo y el Diseño de Controles en Entidades Públicas Vr. 4. Por lo tanto, no se puede evaluar la efectividad del control.                                                                                                                                 
 3. El líder de proceso no tuvo en cuenta las observaciones del primer seguimiento así como tampoco el informe cualitativo.</t>
  </si>
  <si>
    <t xml:space="preserve">1: Inadecuado diseño del control, debido a que no establece evidencias que soporte la ejecución del control, toda vez, que la denominada comunicados en la página WEB  por sí solo no permite validar como se ejecutó el control. Contrario a lo establecido en el numeral 3.2.2 valoración de los controles – diseño de controles, esquema 10 de la Guía para la administración del riesgo y el diseño de controles en entidades pública vr. 4.  
2. La evidencia aportada por el líder de proceso es insuficiente puesto que no se aporta registro de revisión diaria de los comunicados de prensa del Distrito, incumpliendo el numeral 3.2.2 establecido en la Guía para la Administración del Riesgo y el Diseño de Controles en Entidades Públicas Vr. 4. Por lo tanto, no se puede evaluar la efectividad del control.                      
3. El líder de proceso no tuvo en cuenta las observaciones del segundo seguimiento así como tampoco el informe cualitativo.   
4. El líder de proceso unificó el control asociado a las causas  1. Falta de verificación de la información por parte del responsable del proceso  y 2. Exceso de discrecionalidad., contrario a  lo establecido en el numeral 3.2.1 de la Guía para la Administración del Riesgo y el Diseño de Controles en Entidades Públicas Vr 4.         
                                                </t>
  </si>
  <si>
    <t xml:space="preserve">1. Inadecuado diseño del control, debido a que no establece evidencias que soporte la ejecución del control, toda vez, que la denominada en el acta de verificación hace referencia a la desviaciones del control, más no a la ejecución de esté. Contrario a lo establecido en el numeral 3.2.2 valoración de los controles – diseño de controles, esquema 10 de la Guía para la administración del riesgo y el diseño de controles en entidades pública vr. 4.  
 2. La evidencia aportada por el líder de proceso es insuficiente, incumpliendo el numeral 3.2.2 establecido en la Guía para la Administración del Riesgo y el Diseño de Controles en Entidades Públicas Vr. 4. Por lo tanto, no se puede evaluar la efectividad del control.        
3. El líder de proceso no tuvo en cuenta las observaciones del seguimiento seguimiento así como tampoco el informe cualitativo.   
4. El líder de proceso unificó el control asociado a las causas  1. Falta de verificación de la información por parte del responsable del proceso  y 2. Exceso de discrecionalidad., contrario a  lo establecido en el numeral 3.2.1 de la Guía para la Administración del Riesgo y el Diseño de Controles en Entidades Públicas Vr 4.         
                                                     </t>
  </si>
  <si>
    <t>El líder del proceso no aportó la evidencia denominada acta de visita de predios que contenga lo descrito en el diseño del control, contrario a lo establecido en el numeral 3.2.2 valoración de los controles – esquema 10-paso 6, de la Guía para la administración del riesgo y el diseño de controles en entidades pública Vr. 4, dificultando la evaluación de la informacion.</t>
  </si>
  <si>
    <t>1. Inadecuada identificación del riesgo, toda vez que lo expresado “con el fin de garantizar la limpieza de la zona”  genera incertidumbre, pues no específica donde se encuentra la desviación de lo público. Contrario a lo que establece el numeral 2.2 Identificación de riesgos - técnicas para la identificación de riesgos, de la Guía para la Administración del Riesgo y el Diseño de Controles en Entidades Públicas, versión 4. 2018, DAFP.
2. La evidencia aportada “INFORME DE ACTIVIDADES EJECUTADAS DENTRO DEL PROYECTO PROTECCIÓN DE PREDIOS QUE CONSTITUYEN ÁREAS DE IMPORTANCIA ESTRATÉGICA – AIE” 2023 no es pertinente para verificar la ejecución del control, toda vez, que no relaciona la verificación que realiza el líder a la programación de las personas asignadas, así como tampoco la revisión del cronograma entregado”, contrario a lo establecido en el numeral 3.2.2. paso 6, esquema 10-paso 6, de la Guía para la administración del riesgo y el diseño de controles en entidades pública Vr. 4, el cual define que se debe dejar las evidencias de la ejecución del control. 
El líder del proceso no ha tenido en cuenta las observaciones del primer y segundo seguimiento al Plan Anticorrupción y de Atención al Ciudadano – PAAC, vigencia 2023.</t>
  </si>
  <si>
    <t>1. El control diseñado no es un control, debido a que verificar la solicitud del perfil del personal a solicitar, es una gestión, que no mitiga la causa identificada, contrario a lo establecido en el numeral 3.2.1 riesgo antes y después de controles, que establece que es importante que los controles estén bien diseñados, es decir, que efectivamente estos mitigan las causas que hacen que el riesgo se materialice. De la Guía para la administración de riesgos y diseño de controles vr. 4 – DAFP.
2. No fue posible evaluar el control, debido a que el líder del proceso no presentó evidencias de su ejecucion, contrario a lo establecido en el numeral 3.4. Seguimiento de riesgos de corrupción, de la Guía para la Administración del Riesgo y el Diseño de Controles en Entidades Públicas versión 4.
3. El control no es efectivo, toda vez que no mitiga la causa, contrario a lo establecido en el numeral 3.2.1 riesgo antes y después de controles, que establece que es importante que los controles estén bien diseñados, de la Guía para la administración de riesgos y diseño de controles vr. 4 – DAFP.</t>
  </si>
  <si>
    <t xml:space="preserve">1.  Inadecuada identificación del riesgo, debido a que carece del componente "Desviar la gestión de lo público"; contrario a lo que establece el numeral 2.2 Identificación de riesgos - técnicas para la identificación de riesgos, de la Guía para la Administración del Riesgo y el Diseño de Controles en Entidades Públicas, versión 4.
2.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3.  El control no es efectivo en el entendido a que no se puede identificar cual es la desviación que el contratista o funcionario en el uso de su poder utilizar, así mismo no controla que se reciba, ofrezca o solicite beneficios.
4. No fue posible evaluar el control, debido a que el líder del proceso no presentó evidencias de su ejecución, contrario a lo establecido en el numeral 3.4. Seguimiento de riesgos de corrupción, de la Guía para la Administración del Riesgo y el Diseño de Controles en Entidades Públicas versión 4.
</t>
  </si>
  <si>
    <t>1.Inadecuado diseño del control, debido a que carece del propósito y de cómo se realiza la actividad del control; contrario a lo establecido en el numeral 3.2.2 valoración de los controles – diseño de controles, esquema 10 de la Guía para la administración del riesgo y el diseño de controles en entidades pública versión 4. 2018, DAFP.
2. Inadecuado diseño de variable evidencia, toda vez, que esta hace referencia a “…Si a pesar de lo anterior, el coordinador considera y persiste la centralización de la producción documental, inmediatamente le solicitará al técnico y al responsable de la contratación que justifiquen el contenido de los mencionados documentos”, como soporte de la desviación del control. Por tanto, no estableció la evidencia de la ejecución del control. Contrario a lo contemplado en el numeral 3.2.2 valoración de los controles – diseño de controles, esquema 10 de la Guía para la administración del riesgo y el diseño de controles en entidades pública versión 4. 2018, DAFP. 
3. No fue posible evaluar el control, debido a que el líder del proceso no presentó evidencias de su ejecución, contrario a lo establecido en el numeral 3.4. Seguimiento de riesgos de corrupción, de la Guía para la Administración del Riesgo y el Diseño de Controles en Entidades Públicas versión 4.</t>
  </si>
  <si>
    <t>1.	Inadecuado diseño del control, debido a que carece del propósito y la periodicidad definida de su ejecución; contrario a lo establecido en el numeral 3.2.2 valoración de los controles – diseño de controles, esquema 10 de la Guía para la administración del riesgo y el diseño de controles en entidades pública versión 4.
2. No fue posible evaluar el control, debido a que el líder del proceso no presentó evidencias de su ejecución, contrario a lo establecido en el numeral 3.4. Seguimiento de riesgos de corrupción, de la Guía para la Administración del Riesgo y el Diseño de Controles en Entidades Públicas versión 4.</t>
  </si>
  <si>
    <t xml:space="preserve">1.	El control es insuficiente para mitigar la causa, debido a que las capacitaciones por sí solas no subsanan la falta de supervisión, contrario a lo establecido en el numeral 3.2.1 riesgo antes y después de controles esquema 9., que define que es importante considerar que los controles estén bien diseñados, es decir, que efectivamente estos mitigan las causas que hacen que el riesgo se materialice. Por tanto, se recomienda fortalecer el control. Guía para la Administración del Riesgo y el Diseño de Controles en Entidades Públicas versión 4. 2018, DAFP.
2.	No fue posible evaluar el control, debido a que el líder del proceso no presentó evidencias de su ejecución, contrario a lo establecido en el numeral 3.4. Seguimiento de riesgos de corrupción, de la Guía para la Administración del Riesgo y el Diseño de Controles en Entidades Públicas versión 4.
</t>
  </si>
  <si>
    <t xml:space="preserve">1.	Debilidad en el diseño de la variable evidencia, toda vez, que esta hace referencia a “…Si se llegara a percibir o recibir alguna observación sobre la discordancia entre lo pactado y lo desarrollado, se le enviará el caso a la autoridad interna competente, con su respectivo informe de lo hallado. Evidencia: El informe que se produzca para efecto de explicar al superior la situación que convoca la discordancia…”, como soporte de la desviación del control. Por tanto, no estableció la evidencia de la ejecución del control. Contrario a lo contemplado en el numeral 3.2.2 valoración de los controles – diseño de controles, esquema 10 de la Guía para la administración el numeral 3.2.2 valoración de los controles – diseño de controles, esquema 1 de la Guía para la administración del riesgo y el diseño.
2.	No fue posible evaluar el control, debido a que el líder del proceso no presentó evidencias de su ejecución, contrario a lo establecido en el numeral 3.4. Seguimiento de riesgos de corrupción, de la Guía para la Administración del Riesgo y el Diseño de Controles en Entidades Públicas versión 4.
</t>
  </si>
  <si>
    <t>1.No fue posible evaluar el control, debido a que el líder del proceso no presentó evidencias de su ejecución, contrario a lo establecido en el numeral 3.4. Seguimiento de riesgos de corrupción, de la Guía para la Administración del Riesgo y el Diseño de Controles en Entidades Públicas versión 4.</t>
  </si>
  <si>
    <t xml:space="preserve">1.	Inadecuado diseño del control, debido a que carece del propósito y la periodicidad definida de su ejecución; contrario a lo establecido en el numeral 3.2.2 valoración de los controles – diseño de controles, esquema 10 de la Guía para la administración del riesgo y el diseño de controles en entidades pública versión 4. 2018, DAFP.
2.	Las evidencias aportadas por el líder del proceso no son las establecidas en la acción del control, contrario al numeral 3.4. Guía para la Administración del Riesgo y el Diseño de Controles en Entidades Públicas versión 4. 2018, DAFP.
3.	No fue posible evaluar el control, debido a que el líder del proceso no presentó evidencias de su ejecución, contrario a lo establecido en el numeral 3.4. Seguimiento de riesgos de corrupción, de la Guía para la Administración del Riesgo y el Diseño de Controles en Entidades Públicas versión 4.
</t>
  </si>
  <si>
    <t>1.	El control es insuficiente para mitigar la causa, debido a que las capacitaciones por sí solas no subsanan la falta de supervisión, contrario a lo establecido en el numeral 3.2.1 riesgo antes y después de controles esquema 9., que define que es importante considerar que los controles estén bien diseñados, es decir, que efectivamente estos mitigan las causas que hacen que el riesgo se materialice. Por tanto, se recomienda fortalecer el control. Guía para la Administración del Riesgo y el Diseño de Controles en Entidades Públicas versión 4. 2018, DAFP.
2.	No fue posible evaluar el control, debido a que el líder del proceso no presentó evidencias de su ejecución, contrario a lo establecido en el numeral 3.4. Seguimiento de riesgos de corrupción, de la Guía para la Administración del Riesgo y el Diseño de Controles en Entidades Públicas versión 4.</t>
  </si>
  <si>
    <t xml:space="preserve">1.	 Inadecuado diseño del control, debido a que carece del propósito y de cómo se realiza la actividad del control; contrario a lo establecido en el numeral 3.2.2 valoración de los controles – diseño de controles, esquema 10 de la Guía para la administración del riesgo y el diseño de controles en entidades pública versión 4. 2018, DAFP.
2.	No fue posible evaluar el control, debido a que el líder del proceso no presentó evidencias de su ejecución, contrario a lo establecido en el numeral 3.4. Seguimiento de riesgos de corrupción, de la Guía para la Administración del Riesgo y el Diseño de Controles en Entidades Públicas versión 4.
</t>
  </si>
  <si>
    <t xml:space="preserve">1.	Inadecuado diseño del control, debido a que carece del propósito y la periodicidad definida de su ejecución; contrario a lo establecido en el numeral 3.2.2 valoración de los controles – diseño de controles, esquema 10 de la Guía para la administración del riesgo y el diseño de controles en entidades pública versión 4.
2.	No fue posible evaluar el control, debido a que el líder del proceso no presentó evidencias de su ejecución, contrario a lo establecido en el numeral 3.4. Seguimiento de riesgos de corrupción, de la Guía para la Administración del Riesgo y el Diseño de Controles en Entidades Públicas versión 4.
</t>
  </si>
  <si>
    <t xml:space="preserve">1.	El control diseñado es insuficiente para mitiga la causa, debido a que las capacitaciones por sí sola no subsana la falta de supervisión, contrario a lo establecido en el numeral 3.2.1 riesgo antes y después de controles esquema 9., que define que es importante considerar que los controles estén bien diseñados, es decir, que efectivamente estos mitigan las causas que hacen que el riesgo se materialice. Por tanto, se recomienda fortalecer el control.
2.	No fue posible evaluar el control, debido a que el líder del proceso no presentó evidencias de su ejecución, contrario a lo establecido en el numeral 3.4. Seguimiento de riesgos de corrupción, de la Guía para la Administración del Riesgo y el Diseño de Controles en Entidades Públicas versión 4.
</t>
  </si>
  <si>
    <t xml:space="preserve">1.	 El control diseñado es insuficiente para mitiga la causa, debido a que apertura o renovar cuenta bancaria institucional exclusiva para el recaudo, por si sola no garantiza que el riesgo no se materialice. Contrario a lo establecido en el numeral 3.2.1 riesgo antes y después de controles esquema 9., que define que es importante considerar que los controles estén bien diseñados, es decir, que efectivamente estos mitigan las causas que hacen que el riesgo se materialice. Por tanto, se recomienda fortalecer el control.
2.	La evidencia suministrada relacionada con las mesas de trabajo que se realizaron con las entidades para el logro de acuerdos de pago con los comerciantes adjudicatarios u otras posibles soluciones, es insuficiente para verificar la efectividad de la ejecución del control, teniendo en cuenta que lo esperado es una carta de solicitud de apertura y/o renovación de la cuenta bancaria; incumpliendo lo establecido en el numeral 3.4. seguimiento de riesgos de corrupción, de la Guía para la Administración del Riesgo y el Diseño de Controles en Entidades Públicas versión 4. 2018, DAFP.
</t>
  </si>
  <si>
    <t xml:space="preserve">1.	 Inadecuado diseño del control, debido a que no establece la variable  propósito, contrario a lo establecido en el numeral 3.2.2 valoración de los controles – diseño de controles, esquema 10 que define que el control debe indicar para que se realiza el control  y que ese control conlleve a prevenir las causas que generan el riesgo (Verificar, validad, conciliar, comparar, revisar, cotejar) o detectar la materialización del riesgo, de Guía para la administración del riesgo y el diseño de controles en entidades pública vr. 4.
2.	La evidencia suministrada relacionada con las mesas de trabajo que se realizaron con las entidades para el logro de acuerdos de pago con los comerciantes adjudicatarios u otras posibles soluciones, es insuficiente para verificar la efectividad de la ejecución del control, teniendo en cuenta que lo esperado es una carta de solicitud de apertura y/o renovación de la cuenta bancaria; incumpliendo lo establecido en el numeral 3.4. seguimiento de riesgos de corrupción, de la Guía para la Administración del Riesgo y el Diseño de Controles en Entidades Públicas versión 4. 2018, DAFP.
</t>
  </si>
  <si>
    <t>1.	Inadecuado diseño del control, debido a que carece de las variables propósito, responsable, desviaciones resultantes de ejecutar el control y la periodicidad definida de su ejecución; contrario a lo establecido en el numeral 3.2.2 valoración de los controles – diseño de controles, esquema 1 de la Guía para la administración del riesgo y el diseño de controles en entidades pública versión 4. 2018, DAFP.
2.	El control diseñado es insuficiente para mitigar la causa, debido a que el monitoreo de las obligaciones asociadas a la contratación del cargo en los informes de gestión no evita que puedan presentarse suplantaciones en el personal, contrario a lo establecido en el numeral 3.2.1 riesgo antes y después de controles esquema 9 de la guía para la Administración del Riesgo y el Diseño de Controles en Entidades Públicas versión 4. 2018, DAFP, que define que es importante considerar que los controles estén bien diseñados, es decir, que efectivamente estos mitigan las causas que hacen que el riesgo se materialice. Por tanto, se recomienda fortalecer el control. 
3.	Debilidad en el diseño de la variable evidencia, debido a que no estableció la evidencia de la ejecución del control. Contrario a lo contemplado en el numeral 3.2.2 valoración de los controles – diseño de controles, esquema 10 de la Guía para la administración el numeral 3.2.2 valoración de los controles – diseño de controles, esquema 1 de la Guía para la administración del riesgo y el diseño.
4.	Las evidencias aportadas fueron congruentes para evaluar la ejecución del control.</t>
  </si>
  <si>
    <t xml:space="preserve">1.	Inadecuada identificación del riesgo, debido a que no se describió de manera clara y precisa en su redacción la incorporación y/o definición del componente Acción u omisión, contrario a lo que establece el numeral 2.2 Identificación de riesgos - técnicas para la identificación de riesgos, de la Guía para la Administración del Riesgo y el Diseño de Controles en Entidades Públicas, versión 4, 2018, DAFP.
2.	Inadecuado diseño carece de las variables propósito, responsable, desviaciones resultantes de ejecutar el control y la periodicidad definida de su ejecución; contrario a lo establecido en el numeral 3.2.2 valoración de los controles – diseño de controles, esquema 1 de la Guía para la administración del riesgo y el diseño de controles en entidades pública versión 4. 2018, DAFP.
3.	El control diseñado es insuficiente para mitigar la causa, debido a que la clasificación de los usuarios que tienen acceso a información del SIGOB no mitiga que pueda presentarse falta de conocimiento y/o experiencia del personal, contrario a lo establecido en el numeral 3.2.1 riesgo antes y después de controles esquema 9 de la Guía para la Administración del Riesgo y el Diseño de Controles en Entidades Públicas versión 4. 2018, DAFP, que define que es importante considerar que los controles estén bien diseñados, es decir, que efectivamente estos mitigan las causas que hacen que el riesgo se materialice. Por tanto, se recomienda fortalecer el control. 
4.	Debilidad en el diseño de la variable evidencia, debido a que no estableció la evidencia de la ejecución del control. Contrario a lo contemplado en el numeral 3.2.2 valoración de los controles – diseño de controles, esquema 10 de la Guía para la administración el numeral 3.2.2 valoración de los controles – diseño de controles, esquema 1 de la Guía para la administración del riesgo y el diseño.
5.	La evidencia aportada por el líder del proceso es congruente con la evidencia esperada.
</t>
  </si>
  <si>
    <t xml:space="preserve">uso inadecuado de la información reservada y clasificada </t>
  </si>
  <si>
    <t>Inadecuado diseño de control, debido a que no establece las variable periodicidad y como se ejecuta el control, contrario a lo establecido en el numeral 3.2.2 valoración de los controles – diseño de controles, esquema 1, de la Guía para la administración del riesgo y el diseño de controles en entidades pública vr. 4.- DAFP.
El control se ejecuta de manera consistente.</t>
  </si>
  <si>
    <t>1. Inadecuado diseño del control, debido a que no establece como se realiza la actividad, incumpliendo con lo establecido en el numeral 3.2.2 valoración de los controles – diseño de controles, esquema 10 de la guía para la administración del riesgo y el diseño de controles en entidades pública vr. 4. 2018, DAFP.
2. Inadecuada denominación del responsable, dado que éste no está identificado por el cargo, contrario a lo establecido en el numeral 3.2.2, esquema 1, paso 1 de la Guía para la administración del riesgo y el diseño de controles en entidades públicas Vr. 4 -2018, DAFP.
3. El control no se ejecuta de manera consistente toda vez que no se encontró la lista de chequeo que hace referencia a las actividades desarrolladas para realizar el levantamiento de la medida cautelar de un desembargo.</t>
  </si>
  <si>
    <t xml:space="preserve">1. Inadecuado diseño del control, debido a que no establece como se realiza la actividad y qué pasa con las observaciones y desviaciones del control, incumpliendo con lo establecido en el numeral 3.2.2 valoración de los controles – diseño de controles, esquema 10 de la Guía para la administración del riesgo y el diseño de controles en entidades pública vr. 4. 2018, DAFP.
2. Inadecuada denominación del responsable, dado que éste no está identificado por el cargo, contrario a lo establecido en el numeral 3.2.2, esquema 1, paso 1 de la Guía para la administración del riesgo y el diseño de controles en entidades públicas Vr. 4 -2018, DAFP.
3. La evidencia aportada por el líder es insuficiente, debido a que no aportó el certificado de estado de cuenta, por tanto, no se puede evaluar si el control se ejecuto tal como fue diseñado.
</t>
  </si>
  <si>
    <t>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2018, DAFP.
2. El control no ataca la causa o mitiga el riesgo puesto que con la socialización no se verifica que se este implemntando el código de etica y de buen gobierno.
3. Inadecuada denominación del responsable, dado que éste no está identificado por el cargo, contrario a lo establecido en el numeral 3.2.2, esquema 1, paso 1 de la Guía para la administración del riesgo y el diseño de controles en entidades públicas Vr. 4 -2018, DAFP.
4. El líder del proceso no aportó evidencias de la ejecución del control.</t>
  </si>
  <si>
    <t xml:space="preserve">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2018, DAFP.
2. El control no ataca la causa o mitiga el riesgo puesto que con la socialización no se verifica la respectiva implicación contractual y administrativa pertinente.
3. Inadecuada denominación del responsable, dado que éste no está identificado por el cargo, contrario a lo establecido en el numeral 3.2.2, esquema 1, paso 1 de la Guía para la administración del riesgo y el diseño de controles en entidades públicas Vr. 4 -2018, DAFP.
4. El líder del proceso no aportó evidencias de la ejecución de control.
</t>
  </si>
  <si>
    <t>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2018, DAFP.
2. Inadecuada denominación del responsable, dado que éste no está identificado por el cargo, contrario a lo establecido en el numeral 3.2.2, esquema 1, paso 1 de la Guía para la administración del riesgo y el diseño de controles en entidades públicas Vr. 4 -2018, DAFP.
2. El líder del proceso no aportó evidencias de la ejecución de control.</t>
  </si>
  <si>
    <t>1. Inadecuado diseño del control, debido a que no establece como se realiza la actividad, contrario a lo establecido en el numeral 3.2.2 valoración de los controles – diseño de controles, esquema 1 de la Guía para la administración del riesgo y el diseño de controles en entidades pública vr. 4. 2018, DAFP.
2. Inadecuada denominación del responsable, dado que éste no está identificado por el cargo, contrario a lo establecido en el numeral 3.2.2, esquema 1, paso 1 de la Guía para la administración del riesgo y el diseño de controles en entidades públicas Vr. 4 -2018, DAFP.
2. El líder del proceso no aportó evidencias de la ejecución de control.</t>
  </si>
  <si>
    <t>1. Inadecuado diseño del control, debido a que no establece el proposito, contrario a lo establecido en el numeral 3.2.2 valoración de los controles – diseño de controles, esquema 1 de la Guía para la administración del riesgo y el diseño de controles en entidades pública vr. 4.
2. El control no ataca la causa o mitiga el riesgo puesto que con la socialización no se verifica que se este implemntando el código de etica y de buen gobierno.
3. Inadecuada denominación del responsable, dado que éste no está identificado por el cargo, contrario a lo establecido en el numeral 3.2.2, esquema 1, paso 1 de la Guía para la administración del riesgo y el diseño de controles en entidades públicas Vr. 4 -2018, DAFP.
4. El líder del proceso no aportó evidencias de la ejecución de control.</t>
  </si>
  <si>
    <t>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 El control no ataca la causa o mitiga el riesgo puesto que con la socialización no se verifica que se este implemntando el código de etica y de buen gobierno.
3. Inadecuada denominación del responsable, dado que éste no está identificado por el cargo, contrario a lo establecido en el numeral 3.2.2, esquema 1, paso 1 de la Guía para la administración del riesgo y el diseño de controles en entidades públicas Vr. 4 -2018, DAFP.
4. Debilidad en el diseño del control, toda vez que este no mitiga el riesgo de la entidad, contrario a lo establecido en el numeral 3.2.1 de la Guía de la administración de riesgos y diseño de controles para entidades pública vr. 4-2018, DAFP. Cuando no se aplica la política en mención, se está dejando de aplicar el paso 1 de la metodología establecida en la guía en mención.
5. El líder del proceso no aportó evidencias de la ejecución de control.</t>
  </si>
  <si>
    <t>1. Debilidad en el diseño del control, debido a que el establecido es insuficiente para mitigar la causa, pues no contempla como verificar, constatar, validar entre otros, que el supervisor o interventor cumpla efectivamente con el procedimiento, contrariando lo establecido en el numeral 3.2. evaluación del riesgo, esquema 9 de la Guía para la administración del riesgo y el diseño de controles en entidades pública vr. 4.2018, DAFP.
2. El líder del proceso no aportó evidencias de la ejecución de control.</t>
  </si>
  <si>
    <t>1. Inadecuado diseño del control, debido a que no establece el proposito, contrario a lo establecido en el numeral 3.2.2 valoración de los controles – diseño de controles, esquema 1 de la Guía para la administración del riesgo y el diseño de controles en entidades pública vr. 4.
2. El control no ataca la causa o mitiga el riesgo puesto que con la socialización no se verifica que se este implemntando el código de etica y de buen gobierno.
3. Inadecuada denominación del responsable, dado que éste no está identificado por el cargo, contrario a lo establecido en el numeral 3.2.2, esquema 1, paso 1 de la Guía para la administración del riesgo y el diseño de controles en entidades públicas Vr. 4 -2018, DAFP.
3. El líder del proceso no aportó evidencias de la ejecución de control.</t>
  </si>
  <si>
    <t>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 El control no ataca la causa o mitiga el riesgo puesto que con la socialización no se verifica la respectiva implicación contractual y administrativa pertinente.
3. Inadecuada denominación del responsable, dado que éste no está identificado por el cargo, contrario a lo establecido en el numeral 3.2.2, esquema 1, paso 1 de la Guía para la administración del riesgo y el diseño de controles en entidades públicas Vr. 4 -2018, DAFP.
4. Debilidad en el diseño del control, toda vez que este no mitiga el riesgo de la entidad, contrario a lo establecido en el numeral 3.2.1 de la Guía de la administración de riesgos y diseño de controles para entidades pública vr. 4-2018, DAFP. Cuando no se aplica la política en mención, se está dejando de aplicar el paso 1 de la metodología establecida en la guía en mención.
5. El líder del proceso no aportó evidencias de la ejecución de control.</t>
  </si>
  <si>
    <t>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 Inadecuada denominación del responsable, dado que éste no está identificado por el cargo, contrario a lo establecido en el numeral 3.2.2, esquema 1, paso 1 de la Guía para la administración del riesgo y el diseño de controles en entidades públicas Vr. 4 -2018, DAFP.
3. Las evidencias aportadas por el líder del procesos no son coherentes con las descritas establecidas en su diseño.</t>
  </si>
  <si>
    <t>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 El control no ataca la causa o mitiga el riesgo puesto que con la socialización no se verifica que se este implemntando el código de etica y de buen gobierno.
3. Inadecuada denominación del responsable, dado que éste no está identificado por el cargo, contrario a lo establecido en el numeral 3.2.2, esquema 1, paso 1 de la Guía para la administración del riesgo y el diseño de controles en entidades públicas Vr. 4 -2018, DAFP.
4. El líder del proceso no aportó evidencias de la ejecución de control.</t>
  </si>
  <si>
    <t>1. Inadecuado diseño del control, debido a que no establece el propósito, contrario a lo establecido en el numeral 3.2.2 valoración de los controles – diseño de controles, esquema 1 de la Guía para la administración del riesgo y el diseño de controles en entidades pública vr. 4.
2. El control no ataca la causa o mitiga el riesgo puesto que con la socialización no se verifica la respectiva implicación contractual y administrativa pertinente.
Inadecuada denominación del responsable, dado que éste no está identificado por el cargo, contrario a lo establecido en el numeral 3.2.2, esquema 1, paso 1 de la Guía para la administración del riesgo y el diseño de controles en entidades públicas Vr. 4 -2018, DAFP.
3. Debilidad en el diseño del control, toda vez que este no mitiga el riesgo de la entidad, contrario a lo establecido en el numeral 3.2.1 de la Guía de la administración de riesgos y diseño de controles para entidades pública vr. 4-2018, DAFP. Cuando no se aplica la política en mención, se está dejando de aplicar el paso 1 de la metodología establecida en la guía en mención.
4. El líder del proceso no aportó evidencias de la ejecución de control.</t>
  </si>
  <si>
    <t>1. Errada denominación del riesgo de corrupción, debido que el riesgo identificado no tiene los componentes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4.No se diseñó un control para cada causa como lo expresa el numeral 3.2.1, nota importante de la Guía para la administración del riesgo y el diseño de controles en entidades públicas Vr. 4. Téngase en cuenta que, si un control es tan eficiente que ayude a mitigar varias causas, se repite el control, asociándolo de manera independiente a la causa específica.  
2.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Vr4.
3. La evidencia suministrada por el líder a través del link "https://alcart.sharepoint.com/sites/MIPGPLANEACION/Documentos%20compartidos/Forms/AllItems.aspx?id=%2Fsites%2FMIPGPLANEACION%2FDocumentos%20compartidos%2FSEGUIMIENTO%20MATRIZ%20DE%20RIESGOS%20SPD%2FMATRIZ%20DE%20RIESGOS%20DE%20CORRUPCION%20%2D%20PLANEACI%C3%93N%20TERRITORIAL%20Y%20DIRECCIONAMIENTO%20ESTRATEGICO%2FEVIDENCIAS&amp;p=true&amp;ga=1", es insuficiente, teniendo en cuenta que los documentos anexados no permite determinar si el control realmente fue ejecutado con los parametros establecidos en el numeral 3.2.2, esquema 10, paso 6 de la Guía para la administración del riesgo y el diseño de controles en entidades públicas Vr. 4. Lo anterior, no permite evaluar la efectividad del control.</t>
  </si>
  <si>
    <t>1. Errada denominación del riesgo de corrupción, debido que el riesgo identificado no tiene los componentes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4.No se diseñó un control para cada causa como lo expresa el numeral 3.2.1, nota importante de la Guía para la administración del riesgo y el diseño de controles en entidades públicas Vr. 4. Téngase en cuenta que, si un control es tan eficiente que ayude a mitigar varias causas, se repite el control, asociándolo de manera independiente a la causa específica.  
2.No se diseñó un control para cada causa como lo expresa el numeral 3.2.1, nota importante de la Guía para la administración del riesgo y el diseño de controles en entidades públicas Vr. 4. Téngase en cuenta que, si un control es tan eficiente que ayude a mitigar varias causas, se repite el control, asociándolo de manera independiente a la causa específica.  
3.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Vr4.
4. La evidencia suministrada por el líder a través del link "https://alcart.sharepoint.com/sites/MIPGPLANEACION/Documentos%20compartidos/Forms/AllItems.aspx?id=%2Fsites%2FMIPGPLANEACION%2FDocumentos%20compartidos%2FSEGUIMIENTO%20MATRIZ%20DE%20RIESGOS%20SPD%2FMATRIZ%20DE%20RIESGOS%20DE%20CORRUPCION%20%2D%20PLANEACI%C3%93N%20TERRITORIAL%20Y%20DIRECCIONAMIENTO%20ESTRATEGICO%2FEVIDENCIAS&amp;p=true&amp;ga=1", es insuficiente, teniendo en cuenta que los documentos anexados no permite determinar si el control realmente fue ejecutado con los parametros establecidos en el numeral 3.2.2, esquema 10, paso 6 de la Guía para la administración del riesgo y el diseño de controles en entidades públicas Vr. 4. Lo anterior, no permite evaluar la efectividad del control.</t>
  </si>
  <si>
    <t>1. Errada denominación del riesgo de corrupción, debido que el riesgo identificado no tiene los componentes “desviar la gestión de lo público” y “beneficio privado”, requeridos en los riesgos de corrupción como lo indica el numeral 2.2 identificación de riesgos – técnicas para la identificación de riesgos de la Guía para la administración del riesgo y el diseño de controles en entidades públicas Vr. 4.No se diseñó un control para cada causa como lo expresa el numeral 3.2.1, nota importante de la Guía para la administración del riesgo y el diseño de controles en entidades públicas Vr. 4. Téngase en cuenta que, si un control es tan eficiente que ayude a mitigar varias causas, se repite el control, asociándolo de manera independiente a la causa específica.  
 2. No se diseñó un control para cada causa como lo expresa el numeral 3.2.1, nota importante de la Guía para la administración del riesgo y el diseño de controles en entidades públicas Vr. 4. Téngase en cuenta que, si un control es tan eficiente que ayude a mitigar varias causas, se repite el control, asociándolo de manera independiente a la causa específica.  
3. Inadecuado diseño del control, debido que éste no cuenta con todas las variables requeridas como lo es la evidencia para que éste sea apropiado, tal como se explica en el numeral 3.2.2 de la Guía para la administración del riesgo y el diseño de controles en entidades públicas Vr4.
4. La evidencia suministrada por el líder a través del link "https://alcart.sharepoint.com/sites/MIPGPLANEACION/Documentos%20compartidos/Forms/AllItems.aspx?id=%2Fsites%2FMIPGPLANEACION%2FDocumentos%20compartidos%2FSEGUIMIENTO%20MATRIZ%20DE%20RIESGOS%20SPD%2FMATRIZ%20DE%20RIESGOS%20DE%20CORRUPCION%20%2D%20PLANEACI%C3%93N%20TERRITORIAL%20Y%20DIRECCIONAMIENTO%20ESTRATEGICO%2FEVIDENCIAS&amp;p=true&amp;ga=1", es insuficiente, teniendo en cuenta que los documentos anexados no permite determinar si el control realmente fue ejecutado con los parametros establecidos en el numeral 3.2.2, esquema 10, paso 6 de la Guía para la administración del riesgo y el diseño de controles en entidades públicas Vr. 4. Lo anterior, no permite evaluar la efectividad del control.</t>
  </si>
  <si>
    <t>Observación 1: Debilidad en la identificación de la causa, debido a que la establecida no permite determinar si ésta origina la materialización del riesgo, el cual hace referencia a “(…) agilizar el proceso de expedición de las  certificaciones de seguridad y protección contra incendio (…)”, denotando que no está alineada con lo establecido en el numeral 3.1.1 análisis de causas, esquema 8,  con el fin que se diseñe control o controles efectivos de acuerdo con el numeral 3.2.2 establecido en la Guía para la Administración del Riesgo y el Diseño de Controles en Entidades Públicas Vr. 4. Lo anterior genera que el control diseñado no permita mitigar el riesgo identificado.
Observación 2: Inadecuado diseño del control, debido a que no establece las variables "propósito" y "cómo se realiza", contrario a lo establecido en el numeral 3.2.2 valoración de los controles – diseño de controles, esquema 10 paso 3 y 4 que definen que el control debe indicar para qué se realiza el control y que ese control conlleve a prevenir las causas que generan el riesgo (Verificar, validad, conciliar, comparar, revisar, cotejar) o detectar la materialización del riesgo, de Guía para la administración del riesgo y el diseño de controles en entidades pública vr. 4.
Observación 3: El control diseñado no es efectivo porque éste no apunta a la mitigación del riesgo diseñado. Las evidencias suministradas resultan congruentes con las relacionadas pero no son pertinentes para demostrar la eficiencia del control</t>
  </si>
  <si>
    <t xml:space="preserve">Observación 1: La evidencia señalada en la descripción del control no permite evaluar que el control realmente fue ejecutado de acuerdo con los parámetros establecidos como se indica en el numeral 3.2.2 – valoración de los controles y diseño de controles paso 6 de la Guía para la administración del riesgo y el diseño de controles en entidades pública vr. 4. Por lo anterior, al no contar con una evidencia adecuada no se puede valorar la ejecución del control.
Observación 2. La evidencia suministrada mediante oficio AMC-OFI-0199081-2023 no es coherente con la relacionada en el control toda vez que ésta solo evidencia el estado de las solicitudes y no los tiempos de respuesta establecidos para verificar la ejecución del control. </t>
  </si>
  <si>
    <t xml:space="preserve">Observación 1: Inadecuado diseño del control, debido a que no establece las variables "propósito" y "como se realiza" contrario a lo establecido en el numeral 3.2.2 valoración de los controles – diseño de controles, esquema 10 paso 3 y 4 que define que el control debe indicar para qué se realiza el control y que ese control conlleve a prevenir las causas que generan el riesgo (Verificar, validad, conciliar, comparar, revisar, cotejar) o detectar la materialización del riesgo, de Guía para la administración del riesgo y el diseño de controles en entidades pública vr. 4. 2018
Observación 2: 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Observación 3: El control diseñado es insuficiente para prevenir o mitigar el riesgo identificado debido a que garantizar la publicidad no impide la adjudicación de contratos direccionados a beneficiarios específicos, contrariando al numeral 3.2.1 de la Guía para la administración del riesgo y el diseño de controles en entidades públicas Vr. 4. 2018.
Observación 4: Las evidencias suministradas no son congruentes con las relacionadas en el control por lo tanto no es posible verificar la eficiencia del control asi como tampoco si éste se esta ejecutanto como esta difinido. </t>
  </si>
  <si>
    <t>Observación 1: Inadecuada denominación del responsable, dado que éste no está identificado por el cargo, sistema o aplicación, contrario a lo establecido en el numeral 3.2.2, esquema 10, paso 1 de la Guía para la administración del riesgo y el diseño de controles en entidades públicas Vr. 4.2018. 
Observación 2: Debilidad en la descripción del control debido a que se expresa como una actividad futura.
Observación 3: El control implementado ya mitiga la causa, es decir, ya hay una automatización del trámite. Por lo tanto, se sugiere identificar otra causa que pudiera generar la mitigación del riesgo.       
Observación 4: El líder del proceso no suministró evidencias suficientes para determinar la eficiente ejecución del control, toda vez que el enlace para observar el reporte de los eventos tramitados  a través de la  ventanilla única para la expedición de  permisos a espectáculos públicos no funciona contrario a lo establecido en el numeral 3.2.2 esquema 10 paso 6 de la Guía para la administración del riesgo y el diseño de controles en entidades pública vr. 4. 2018.</t>
  </si>
  <si>
    <t xml:space="preserve">Observación 1: Errada denominación del riesgo de corrupción, debido que el riesgo identificado no tiene ninguno de los componentes (acción u omisión, uso del poder, desviar la gestión de lo público, beneficio privado) requeridos en el numeral 2.2 identificación de riesgos – técnicas para la identificación de riesgos de la Guía para la administración del riesgo y el diseño de controles en entidades públicas Vr. 4.        </t>
  </si>
  <si>
    <t xml:space="preserve">Observación 1: El control diseñado es insuficiente para prevenir o mitigar el riesgo identificado el cual hace referencia “(…) a permitir el Ingreso de elementos que NO son permitidos por ley en la Cárcel Distrital (…)”, de acuerdo con la causa establecida; contario al numeral 3.2.1 de la Guía para la administración del riesgo y el diseño de controles en entidades públicas Vr. 4.2018. 
Observación 2: El control diseñado no es un control preventivo, tal como lo estableció el líder del proceso en el Mapa Institucional de Riesgos de Corrupción, dado que es contrario a lo indicado en la Guía para la administración del riesgo y el diseño de controles en entidades públicas Vr. 4., la cual describe que los controles preventivos son aquellos que están diseñados para evitar un evento no deseado. 
Observación 3: Las evidencias suministradas por el líder de proceso son concruentes con las relacionadas en el control.
Observación 4: Inadecuado diseño del control, debilidad en la fijación de la variable "responsable "  El control debe estar asignado a un cargo específico como lo estable el esquema 10 paso 1  del numeral 3.2.2 Valoración de los controles – diseño de controles de la guía  para la administración del riesgo y el diseño de controles en entidades públicas Vr. 4.2018. </t>
  </si>
  <si>
    <t>Observación 1: Debilidad en el diseño del control,  carece de las variables "propósito" y "cómo se realiza"  debido a que no indica para qué se realiza el control y tampoco explica cómo ejerce la actividad de control tal como se determina en el numeral 3.2.2 esquema 10 paso 3 y 4 de la Guía para la administración del riesgo y el diseño de controles en entidades pública vr. 4. Adicionalmente, el control se basa únicamente en la gestión que hará el director de la cárcel distrital para solicitar las capacitaciones en temas de policía judicial y no establece si se realiza o no dichas capacitaciones. Por lo tanto, la gestión por sí misma no permite mitigar las causas que generan que el riesgo se materialice. 
Observación 2: Debilidad en la descripción del control debido a que se expresa como una actividad futura pendiente por hacer.
Observación 3: El líder del proceso no suministro evidencias de la ejecución del control, contrario a lo establecido en el numeral 3.2.2 esquema 10 paso 6 de la Guía para la administración del riesgo y el diseño de controles en entidades pública vr. 4. 2018.</t>
  </si>
  <si>
    <t xml:space="preserve">Observación 1: Debilidad en el diseño del control debido a la Inadecuada denominación de las variables  "responsable", "periodicidad", "propósito" y "cómo se realiza" contrario a lo establecido en el numeral 3.2.2, esquema 10, paso 1 , 2,3 y 4 de la Guía para la administración del riesgo y el diseño de controles en entidades públicas Vr. 4.2018. 
Observación 2: Debilidad en la descripción del control debido a que se expresa como una actividad futura pendiente por hacer.
Observación 3: Las evidencias suministradas por el líder del proceso son congruentes con las relacionadas en el control.
Observación 4: Debilidad en la identificación de la causa, debido a que la establecida no permite determinar si ésta origina la materialización del riesgo, el cual hace referencia a “(…) Ausencia  de politicas de operación de los subprocesos Inspecciones de Policia  y  Procesos Policivos (…)”, denotando que no está alineada con lo establecido en el numeral 3.1.1 análisis de causas, esquema 8,  con el fin que se diseñe control o controles efectivos de acuerdo con el numeral 3.2.2 establecido en la Guía para la Administración del Riesgo y el Diseño de Controles en Entidades Públicas Vr. 4. Lo anterior genera que el control diseñado no permita mitigar el riesgo identificado.
 </t>
  </si>
  <si>
    <t>Observación 1: Inadecuado diseño del control, debido a que no establecen las variables  "cómo se realiza" y "qué pasa con las desviaciones", contrario a lo establecido en el numeral 3.2.2 valoración de los controles – diseño de controles, esquema 10  paso 4 y 5 de Guía para la administración de riesgos y diseño de controles vr. 4. 2018, DAFP.
Observación 2: El control diseñado es un control detectivo y resulta insuficiente para mitigar la causa,  contrario a lo establecido en el numeral 3.2.1 riesgo antes y después de controles esquema 9, que define que es importante considerar que los controles estén bien diseñados, es decir, que efectivamente éstos mitigan las causas que hacen que el riesgo se materialice. Lo antererior según lo estipulado en la Guía para la Administración del Riesgo y el Diseño de Controles en Entidades Públicas versión 4. 2018, DAFP. Por tanto, se recomienda fortalecer el control.
Observación 3: Debilidad en el diseño del control, toda vez que la variable "evidencias" de la ejecución del control no permite por si sola evaluar si éste se ejecuta de manera consistente, debido a que carece de soporte que permita verificar si el número de denuncias referente a abuso de autoridad es igual al número de remisiones dirigidas a la Oficina de Control Disciplinario. Contrariando el numeral 3.2.2 esquema 10 paso 6 de la Guía para la Administración del Riesgo y el Diseño de Controles en Entidades Públicas versión 4. 2018, DAFP.
4. La evidencia aportada por el líder es consistente, sin embargo no es un control robusto.</t>
  </si>
  <si>
    <t>Observación 1: Inadecuada identificación del riesgo, debido a que carece del componente "Acción u omisión, uso del poder y desviar la gestión de lo público,"; contrario a lo que establece el numeral 2.2 Identificación de riesgos - técnicas para la identificación de riesgos, de la Guía para la Administración del Riesgo y el Diseño de Controles en Entidades Públicas, versión 4.
Observación 2: Inadecuado diseño del control, debido a que no establece las variables  "cómo se realiza" y quién es el "responsable" de llevar a cabo la actividad de control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de Guía para la administración de riesgos y diseño de controles vr. 4. 2018, DAFP.  
Observación 3: el control se ejecuta de manera consistente.
Observación 4:  Debilidad en el diseño de las evidencias, toda vez que una programación por si sola no permite verificar si el control fue ejecutado, por tanto se recomienda ajustarla.</t>
  </si>
  <si>
    <t>Observación 1: Inadecuado diseño del control, debido a que no establece la variable  "cómo se realiza", contrario a lo establecido en el numeral 3.2.2 valoración de los controles – diseño de controles, esquema 10, paso 4 que define que el control debe indicar cómo realiza, de tal forma que se pueda evaluar si la fuente u origen de la información que sirve para ejecutar el control, es confiable para la mitigación del riesgo de Guía para la administración de riesgos y diseño de controles vr. 4. 2018, DAFP.
Observación 2. El control no es efectivo, en el entendido que no garantiza la verificación en el 100% de los fallo, toda vez que este se realiza de manera aleatoria.
Observación 3. El control se ejecuta de manera consistente, sin embargo, se recomienda mejorarlo.
Observación 4. El líder del proceso no tuvo en cuenta las observaciones del anterior seguimiento al Plan Anticorrupción y de Atención al Ciudadano – PAAC, vigencia 2023, como tampoco el informe cualitativo.</t>
  </si>
  <si>
    <t xml:space="preserve">Observación 1: Inadecuado diseño del control, debido a que no establece la variable  "cómo se realiza", contrario a lo establecido en el numeral 3.2.2 valoración de los controles – diseño de controles, esquema 10 paso 4 que define que el control debe indicar cómo realiza, de tal forma que se pueda evaluar si la fuente u origen de la información que sirve para ejecutar el control, es confiable para la mitigación del riesgo de Guía para la administración de riesgos y diseño de controles vr. 4. 2018, DAFP.
Observación 2: La evidencia denomina “Ordenes de salida de vehículos inmovilizados” es insuficiente para determinar la efectividad del control, toda vez que esta se debe ejecutar trimestralmenten y la muestra solo hace referencia a septiembre, es decir no hay registro de los meses posteriores que se encuentrn dentro del periodo evaluado.
Observación 3: El control no es efectivo, en el entendido que no garantiza la verificación en el 100% del cumplimiento de los requisitos para la salida de vehículos inmovilizados, toda vez que este se realiza de manera aleatoria.
Observación 4. Inadecuada descripción del control, toda vez que establece que busca verificar que los vehículos inmovilizados NO cuente con los requisitos de Ley. </t>
  </si>
  <si>
    <t xml:space="preserve">Observación 1: Inadecuado diseño del control, debido a que no establece la variable  "cómo se realiza",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de Guía para la administración de riesgos y diseño de controles vr. 4. 2018, DAFP.
Observación 2. inadecuado diseño de variable evidencia, toda vez, que esta hace referencia a “Manual de contratación”, siendo esta una herramienta de control, que requiere de la verificación de su aplicación, por sí sola no es un soporte de la ejecución del control. 
Observación 3: NO se aportaron evidencias que soporten la ejecución efectiva del control </t>
  </si>
  <si>
    <t xml:space="preserve">Observación 1: El control diseñado no es un control toda vez que carece de todas las variables establecidas en el numeral 3.2.2 esquema 10 de la Guía para la administración de riesgos y diseño de controles vr. 4. 2018, DAFP.
Observación 2: Inadecuado diseño del control, debido a que el descrito es una gestión que denota un flujo de actividades.
Observación 3: NO se aportaron evidencias que soporten la ejecución efectiva del control </t>
  </si>
  <si>
    <t xml:space="preserve">Observación 1. Inadecuado diseño del control, debido a que no establece la variable  propósito, contrario a lo establecido en el numeral 3.2.2 valoración de los controles – diseño de controles, esquema 10 de la Guía para la administración del riesgo y el diseño de controles en entidades pública vr. 4. 2018, que define que el control debe indicar para que se realiza y que el mismo conlleve a prevenir las causas que generan el riesgo (Verificar, validad, conciliar, comparar, revisar, cotejar) o detectar la materialización del riesgo.
Observación 2. El control diseñado es insuficiente para mitiga la causa, debido a que la revisión del estado de los tramites radicados ante la Unidad Asesora de Contratación, no previene que sean direccionado o sesgado un proceso de contratación, contrario a lo establecido en el numeral 3.2.1 riesgo antes y después de controles esquema 9, de la Guía para la administración de riesgos y diseño de controles para entidades pública vr. 4. 2018, que define que es importante considerar que los controles estén bien diseñados, es decir, que efectivamente estos mitigan las causas que hacen que el riesgo se materialice. 
3. Revisada las evidencias se observa que el responsable ejecuta del control de forma consistente.
Nota: Es necesario aclarar que las observaciones relacionadas fueron detectadas y comunicadas al líder del proceso en los seguimiento de los cautrimestres anteriores, sin que este haya presentado ajustes respectivos.  
Recomendaciones: 
1.Ajustar el diseño de los controles, atendiendo los lineamientos establecidos en Guía para la administración del riesgo y el diseño de controles en entidades pública vr. 4. 
2.Diseñar controles que apunten a mitigar y/o eliminar los posibles factores de riesgos que impida el cumplimiento de sus objetivos y afecten la imagen institucional. 
3.Determinar evidencias pertinentes del control, las cuales al ser revisadas por  terceros permitan llegar a la misma conclusión de quien ejecutó el control.
</t>
  </si>
  <si>
    <t>Revisada las evidencias se observó que el líder ejecuta el control de manera consistente, tal como está diseñado en el punto 3.2.2 Valoración de los controles – diseño de controles esquema 10 establecido en la guía para gestión del riesgo 2018</t>
  </si>
  <si>
    <t>Observación 1: Inadecuado diseño del control, toda vez que carece   de la variable propósito, contrario a lo establecido en el numeral 3.2.2 valoración de los controles – diseño de controles, esquema 1 de la Guía para la administración del riesgo y el diseño de controles en entidades pública versión 4. 2018; DAFP.
Observación 2: Las evidencias aportadas por el líder no son coherentes con la descrita en el control,  teniendo en cuenta que carece de un análisis del sector realizado por profesional que hubieren designado para la incluir en la etapa precontractual de los contratos/convenios en curso la información financiera (revisión de precios por cotizaciones, revisiones de bases de datos especializadas o revisiones de precios históricos), tal como lo estipula el numeral 1.3 de la guía de elaboración de estudios del sector (GEES) de Colombia compra eficiente versión 2, 2022; por lo tanto, no se puede verificar la efectividad del control, tal como lo establece el numeral 3.4. Seguimiento de riesgos de corrupción, de la Guía para la Administración del Riesgo y el Diseño de Controles en Entidades Públicas versión 4. 2018, DAFP.
Observación 3: El líder del proceso no tuvo en cuenta las observaciones del primer seguimiento al Plan Anticorrupción y de Atención al Ciudadano – PAAC, vigencia 2023, como tampoco el informe cualitativo.</t>
  </si>
  <si>
    <t>Observación 1: Inadecuado diseño del control, debido a que carece de la variable "periodicidad" definida para su ejecución y la variable "responsable" al no definir el cargo del encargado de ejecutar el control, contrario a lo establecido en el numeral 3.2.2 valoración de los controles – diseño de controles, esquema 10, paso 1 y 2 de la Guía para la administración del riesgo y el diseño de controles en entidades pública versión 4.
Observación 2: Las evidencias aportadas son insuficiente e incoherentes, de acuerdo con lo establecido en el diseño del control, lo que impide verificar la ejecución del control.
Observación 3: El líder del proceso no tuvo en cuenta las observaciones del primer seguimiento al Plan Anticorrupción y de Atención al Ciudadano – PAAC, vigencia 2023, como tampoco el informe cualitativo.</t>
  </si>
  <si>
    <t>Observación 1: Inadecuado diseño del control, debido a que carece de las variables propósito y cómo se realiza el control, contrario a lo establecido en el numeral 3.2.2 valoración de los controles – diseño de controles, esquema 10 paso 3 y 4 de la Guía para la administración del riesgo y el diseño de controles en entidades pública versión 4. 2018, DAFP.
Observación 2: Las evidencias verificadas (oficios remisorios con los documentos anexos) carecen de los vistos buenos del equipo de trabajo por lo cual, no se esta ejecutando el control tal como se determinó.
Observación 3: El líder del proceso no tuvo en cuenta las observaciones del primer seguimiento al Plan Anticorrupción y de Atención al Ciudadano – PAAC, vigencia 2023, como tampoco el informe cualitativo.</t>
  </si>
  <si>
    <t>FECHA DE PUBLICACIÓN: 15 de enero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</si>
</sst>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0"/>
      <color rgb="FF0000FF"/>
      <name val="Arial"/>
      <family val="2"/>
    </font>
    <font>
      <b/>
      <u/>
      <sz val="10"/>
      <color theme="1"/>
      <name val="Arial"/>
      <family val="2"/>
    </font>
    <font>
      <b/>
      <sz val="10"/>
      <color rgb="FFFF0000"/>
      <name val="Arial"/>
      <family val="2"/>
    </font>
    <font>
      <sz val="11"/>
      <name val="Calibri"/>
      <family val="2"/>
      <scheme val="minor"/>
    </font>
    <font>
      <sz val="10"/>
      <color rgb="FF000000"/>
      <name val="Arial"/>
      <family val="2"/>
    </font>
    <font>
      <b/>
      <u/>
      <sz val="10"/>
      <color rgb="FFFF0000"/>
      <name val="Arial"/>
      <family val="2"/>
    </font>
    <font>
      <sz val="10"/>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79998168889431442"/>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0" fontId="3" fillId="0" borderId="0"/>
    <xf numFmtId="0" fontId="10" fillId="0" borderId="0"/>
    <xf numFmtId="9" fontId="1" fillId="0" borderId="0" applyFont="0" applyFill="0" applyBorder="0" applyAlignment="0" applyProtection="0"/>
  </cellStyleXfs>
  <cellXfs count="353">
    <xf numFmtId="0" fontId="0" fillId="0" borderId="0" xfId="0"/>
    <xf numFmtId="0" fontId="4" fillId="0" borderId="2" xfId="1" applyFont="1" applyBorder="1" applyAlignment="1">
      <alignment horizontal="left" vertical="center"/>
    </xf>
    <xf numFmtId="0" fontId="5" fillId="0" borderId="0" xfId="0" applyFont="1"/>
    <xf numFmtId="0" fontId="3" fillId="0" borderId="0" xfId="0" applyFont="1"/>
    <xf numFmtId="0" fontId="5" fillId="0" borderId="0" xfId="0" applyFont="1" applyAlignment="1">
      <alignment horizontal="left" vertical="center"/>
    </xf>
    <xf numFmtId="0" fontId="6" fillId="0" borderId="0" xfId="0" applyFont="1" applyAlignment="1">
      <alignment horizontal="center"/>
    </xf>
    <xf numFmtId="0" fontId="6" fillId="2" borderId="0" xfId="0" applyFont="1" applyFill="1" applyAlignment="1">
      <alignment horizont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5" fillId="0" borderId="6" xfId="0" applyFont="1" applyBorder="1" applyAlignment="1">
      <alignment horizontal="center"/>
    </xf>
    <xf numFmtId="0" fontId="7" fillId="2" borderId="0" xfId="0" applyFont="1" applyFill="1" applyAlignment="1">
      <alignment horizontal="left" vertical="center"/>
    </xf>
    <xf numFmtId="0" fontId="6" fillId="3"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0" xfId="0" applyFont="1"/>
    <xf numFmtId="0" fontId="6" fillId="3" borderId="18" xfId="0" applyFont="1" applyFill="1" applyBorder="1" applyAlignment="1">
      <alignment horizontal="center" vertical="center"/>
    </xf>
    <xf numFmtId="0" fontId="5"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3" fillId="3" borderId="18" xfId="0" applyFont="1" applyFill="1" applyBorder="1" applyAlignment="1">
      <alignment horizontal="center" vertical="center"/>
    </xf>
    <xf numFmtId="0" fontId="10" fillId="0" borderId="0" xfId="0" applyFont="1"/>
    <xf numFmtId="0" fontId="0" fillId="0" borderId="0" xfId="0" applyAlignment="1">
      <alignment horizontal="left" vertical="center"/>
    </xf>
    <xf numFmtId="0" fontId="5" fillId="3" borderId="2" xfId="0" applyFont="1" applyFill="1" applyBorder="1" applyAlignment="1">
      <alignment horizontal="justify" vertical="center" wrapText="1"/>
    </xf>
    <xf numFmtId="0" fontId="5" fillId="3" borderId="2" xfId="0" applyFont="1" applyFill="1" applyBorder="1" applyAlignment="1">
      <alignment vertical="center" wrapText="1"/>
    </xf>
    <xf numFmtId="0" fontId="4" fillId="0" borderId="0" xfId="0" applyFont="1" applyAlignment="1">
      <alignment horizontal="left" vertical="center"/>
    </xf>
    <xf numFmtId="0" fontId="3" fillId="0" borderId="2"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xf numFmtId="0" fontId="6" fillId="0" borderId="2" xfId="0" applyFont="1" applyBorder="1" applyAlignment="1">
      <alignment horizontal="center" vertical="center"/>
    </xf>
    <xf numFmtId="0" fontId="3" fillId="0" borderId="12" xfId="0" applyFont="1" applyBorder="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center" vertical="center" wrapText="1"/>
    </xf>
    <xf numFmtId="0" fontId="6" fillId="0" borderId="12" xfId="0" applyFont="1" applyBorder="1"/>
    <xf numFmtId="0" fontId="6" fillId="0" borderId="0" xfId="0" applyFont="1" applyAlignment="1">
      <alignment horizontal="left"/>
    </xf>
    <xf numFmtId="0" fontId="3" fillId="3" borderId="2" xfId="0" applyFont="1" applyFill="1" applyBorder="1" applyAlignment="1">
      <alignment horizontal="justify" vertical="center" wrapText="1"/>
    </xf>
    <xf numFmtId="0" fontId="5" fillId="0" borderId="12" xfId="0" applyFont="1" applyBorder="1"/>
    <xf numFmtId="0" fontId="3" fillId="0" borderId="20" xfId="0" applyFont="1" applyBorder="1" applyAlignment="1">
      <alignment horizontal="center" vertical="center"/>
    </xf>
    <xf numFmtId="0" fontId="3" fillId="3" borderId="22" xfId="0" applyFont="1" applyFill="1" applyBorder="1" applyAlignment="1">
      <alignment horizontal="center" vertical="center" wrapText="1"/>
    </xf>
    <xf numFmtId="0" fontId="3" fillId="0" borderId="12" xfId="0" applyFont="1" applyBorder="1"/>
    <xf numFmtId="0" fontId="5" fillId="0" borderId="12" xfId="0" applyFont="1" applyBorder="1" applyAlignment="1">
      <alignment horizontal="center"/>
    </xf>
    <xf numFmtId="0" fontId="3" fillId="0" borderId="12" xfId="0" applyFont="1" applyBorder="1" applyAlignment="1">
      <alignment horizontal="center"/>
    </xf>
    <xf numFmtId="0" fontId="3" fillId="0" borderId="19" xfId="0" applyFont="1" applyBorder="1" applyAlignment="1">
      <alignment horizontal="center" vertical="center" wrapText="1"/>
    </xf>
    <xf numFmtId="0" fontId="3" fillId="0" borderId="18" xfId="0" applyFont="1" applyBorder="1" applyAlignment="1">
      <alignment horizontal="center" vertical="center"/>
    </xf>
    <xf numFmtId="0" fontId="5" fillId="0" borderId="12" xfId="0" applyFont="1" applyBorder="1" applyAlignment="1">
      <alignment horizontal="center" vertical="center"/>
    </xf>
    <xf numFmtId="0" fontId="6" fillId="3" borderId="2" xfId="0" applyFont="1" applyFill="1" applyBorder="1" applyAlignment="1">
      <alignment horizontal="center" vertical="center"/>
    </xf>
    <xf numFmtId="0" fontId="3" fillId="0" borderId="19" xfId="0" applyFont="1" applyBorder="1" applyAlignment="1">
      <alignment horizontal="center" vertical="center"/>
    </xf>
    <xf numFmtId="9" fontId="0" fillId="0" borderId="0" xfId="3" applyFont="1" applyAlignment="1">
      <alignment horizontal="center" vertical="center"/>
    </xf>
    <xf numFmtId="0" fontId="3" fillId="3"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5" fillId="0" borderId="0" xfId="0" applyFont="1" applyAlignment="1">
      <alignment vertical="center"/>
    </xf>
    <xf numFmtId="9" fontId="5" fillId="0" borderId="0" xfId="3" applyFont="1" applyAlignment="1">
      <alignment vertical="center"/>
    </xf>
    <xf numFmtId="0" fontId="6" fillId="3" borderId="3"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3" borderId="39"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9" xfId="0" applyFont="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0" borderId="31" xfId="0" applyFont="1" applyBorder="1" applyAlignment="1">
      <alignment horizontal="center" vertical="center"/>
    </xf>
    <xf numFmtId="0" fontId="3" fillId="3" borderId="29"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3" borderId="2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50" xfId="0" applyFont="1" applyBorder="1" applyAlignment="1">
      <alignment horizontal="center" vertical="center" wrapText="1"/>
    </xf>
    <xf numFmtId="10" fontId="3" fillId="6" borderId="16" xfId="3" applyNumberFormat="1" applyFont="1" applyFill="1" applyBorder="1" applyAlignment="1">
      <alignment horizontal="center" vertical="center" wrapText="1"/>
    </xf>
    <xf numFmtId="10" fontId="3" fillId="6" borderId="17" xfId="3" applyNumberFormat="1" applyFont="1" applyFill="1" applyBorder="1" applyAlignment="1">
      <alignment horizontal="center" vertical="center" wrapText="1"/>
    </xf>
    <xf numFmtId="10" fontId="3" fillId="6" borderId="50" xfId="3" applyNumberFormat="1" applyFont="1" applyFill="1" applyBorder="1" applyAlignment="1">
      <alignment horizontal="center" vertical="center" wrapText="1"/>
    </xf>
    <xf numFmtId="10" fontId="3" fillId="6" borderId="49" xfId="3" applyNumberFormat="1" applyFont="1" applyFill="1" applyBorder="1" applyAlignment="1">
      <alignment horizontal="center" vertical="center" wrapText="1"/>
    </xf>
    <xf numFmtId="10" fontId="3" fillId="0" borderId="0" xfId="3" applyNumberFormat="1" applyFont="1" applyFill="1" applyAlignment="1">
      <alignment horizontal="center" vertical="center"/>
    </xf>
    <xf numFmtId="0" fontId="3" fillId="0" borderId="18" xfId="0" applyFont="1" applyBorder="1" applyAlignment="1">
      <alignment horizontal="center" vertical="center" wrapText="1"/>
    </xf>
    <xf numFmtId="0" fontId="3" fillId="3" borderId="31"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31" xfId="0" applyFont="1" applyBorder="1" applyAlignment="1">
      <alignment horizontal="center" vertical="center"/>
    </xf>
    <xf numFmtId="0" fontId="5" fillId="3" borderId="3" xfId="0" applyFont="1" applyFill="1" applyBorder="1" applyAlignment="1">
      <alignment horizontal="center" vertical="center"/>
    </xf>
    <xf numFmtId="0" fontId="5" fillId="0" borderId="31" xfId="0" applyFont="1" applyBorder="1" applyAlignment="1">
      <alignment horizontal="center" vertical="center"/>
    </xf>
    <xf numFmtId="10" fontId="3" fillId="6" borderId="19" xfId="3" applyNumberFormat="1" applyFont="1" applyFill="1" applyBorder="1" applyAlignment="1">
      <alignment horizontal="center" vertical="center" wrapText="1"/>
    </xf>
    <xf numFmtId="10" fontId="3" fillId="6" borderId="2" xfId="3" applyNumberFormat="1" applyFont="1" applyFill="1" applyBorder="1" applyAlignment="1">
      <alignment horizontal="center" vertical="center" wrapText="1"/>
    </xf>
    <xf numFmtId="10" fontId="3" fillId="6" borderId="18" xfId="3" applyNumberFormat="1" applyFont="1" applyFill="1" applyBorder="1" applyAlignment="1">
      <alignment horizontal="center" vertical="center" wrapText="1"/>
    </xf>
    <xf numFmtId="10" fontId="3" fillId="6" borderId="2" xfId="3" applyNumberFormat="1" applyFont="1" applyFill="1" applyBorder="1" applyAlignment="1">
      <alignment horizontal="center" vertical="center"/>
    </xf>
    <xf numFmtId="10" fontId="3" fillId="6" borderId="31" xfId="3" applyNumberFormat="1" applyFont="1" applyFill="1" applyBorder="1" applyAlignment="1">
      <alignment horizontal="center" vertical="center"/>
    </xf>
    <xf numFmtId="10" fontId="3" fillId="6" borderId="3" xfId="3" applyNumberFormat="1" applyFont="1" applyFill="1" applyBorder="1" applyAlignment="1">
      <alignment horizontal="center" vertical="center"/>
    </xf>
    <xf numFmtId="10" fontId="3" fillId="6" borderId="19" xfId="3" applyNumberFormat="1" applyFont="1" applyFill="1" applyBorder="1" applyAlignment="1">
      <alignment horizontal="center" vertical="center"/>
    </xf>
    <xf numFmtId="10" fontId="3" fillId="6" borderId="18" xfId="3" applyNumberFormat="1" applyFont="1" applyFill="1" applyBorder="1" applyAlignment="1">
      <alignment horizontal="center" vertical="center"/>
    </xf>
    <xf numFmtId="10" fontId="3" fillId="6" borderId="34" xfId="3" applyNumberFormat="1" applyFont="1" applyFill="1" applyBorder="1" applyAlignment="1">
      <alignment horizontal="center" vertical="center" wrapText="1"/>
    </xf>
    <xf numFmtId="10" fontId="3" fillId="6" borderId="23" xfId="3" applyNumberFormat="1" applyFont="1" applyFill="1" applyBorder="1" applyAlignment="1">
      <alignment horizontal="center" vertical="center" wrapText="1"/>
    </xf>
    <xf numFmtId="10" fontId="3" fillId="6" borderId="55" xfId="3" applyNumberFormat="1" applyFont="1" applyFill="1" applyBorder="1" applyAlignment="1">
      <alignment horizontal="center" vertical="center" wrapText="1"/>
    </xf>
    <xf numFmtId="10" fontId="3" fillId="6" borderId="23" xfId="3" applyNumberFormat="1" applyFont="1" applyFill="1" applyBorder="1" applyAlignment="1">
      <alignment horizontal="center" vertical="center"/>
    </xf>
    <xf numFmtId="10" fontId="3" fillId="6" borderId="28" xfId="3" applyNumberFormat="1" applyFont="1" applyFill="1" applyBorder="1" applyAlignment="1">
      <alignment horizontal="center" vertical="center"/>
    </xf>
    <xf numFmtId="10" fontId="3" fillId="6" borderId="27" xfId="3" applyNumberFormat="1" applyFont="1" applyFill="1" applyBorder="1" applyAlignment="1">
      <alignment horizontal="center" vertical="center"/>
    </xf>
    <xf numFmtId="10" fontId="3" fillId="6" borderId="34" xfId="3" applyNumberFormat="1" applyFont="1" applyFill="1" applyBorder="1" applyAlignment="1">
      <alignment horizontal="center" vertical="center"/>
    </xf>
    <xf numFmtId="10" fontId="3" fillId="6" borderId="55" xfId="3" applyNumberFormat="1" applyFont="1" applyFill="1" applyBorder="1" applyAlignment="1">
      <alignment horizontal="center" vertical="center"/>
    </xf>
    <xf numFmtId="0" fontId="0" fillId="0" borderId="0" xfId="0" applyAlignment="1">
      <alignment vertical="center"/>
    </xf>
    <xf numFmtId="9" fontId="0" fillId="0" borderId="0" xfId="3" applyFont="1" applyAlignment="1">
      <alignment vertical="center"/>
    </xf>
    <xf numFmtId="10" fontId="0" fillId="0" borderId="0" xfId="3" applyNumberFormat="1" applyFont="1" applyAlignment="1">
      <alignment horizontal="center" vertical="center"/>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8" xfId="0" applyFont="1" applyBorder="1" applyAlignment="1">
      <alignment horizontal="center" vertical="center"/>
    </xf>
    <xf numFmtId="0" fontId="6" fillId="0" borderId="39" xfId="0" applyFont="1" applyBorder="1" applyAlignment="1">
      <alignment horizontal="center" vertical="center"/>
    </xf>
    <xf numFmtId="0" fontId="0" fillId="4" borderId="6" xfId="0" applyFill="1" applyBorder="1" applyAlignment="1">
      <alignment horizontal="center" vertical="center"/>
    </xf>
    <xf numFmtId="0" fontId="0" fillId="0" borderId="0" xfId="0" applyAlignment="1">
      <alignment horizontal="center" vertical="center" wrapText="1"/>
    </xf>
    <xf numFmtId="9" fontId="0" fillId="0" borderId="0" xfId="3" applyFont="1" applyAlignment="1">
      <alignment horizontal="center" vertical="center" wrapText="1"/>
    </xf>
    <xf numFmtId="0" fontId="0" fillId="0" borderId="2" xfId="0" applyBorder="1" applyAlignment="1">
      <alignment horizontal="center" vertical="center"/>
    </xf>
    <xf numFmtId="0" fontId="0" fillId="0" borderId="2" xfId="0" applyBorder="1"/>
    <xf numFmtId="0" fontId="2" fillId="0" borderId="2" xfId="0" applyFont="1" applyBorder="1" applyAlignment="1">
      <alignment horizontal="center" vertical="center"/>
    </xf>
    <xf numFmtId="0" fontId="3" fillId="3" borderId="2" xfId="0" applyFont="1" applyFill="1" applyBorder="1" applyAlignment="1">
      <alignment horizontal="left" vertical="center"/>
    </xf>
    <xf numFmtId="0" fontId="5" fillId="3" borderId="2" xfId="0" applyFont="1" applyFill="1" applyBorder="1" applyAlignment="1">
      <alignment horizontal="left" vertical="center"/>
    </xf>
    <xf numFmtId="0" fontId="3" fillId="3" borderId="1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0" borderId="12" xfId="0" applyFont="1" applyBorder="1" applyAlignment="1">
      <alignment horizontal="left" vertical="center" wrapText="1"/>
    </xf>
    <xf numFmtId="0" fontId="3" fillId="2" borderId="0" xfId="0" applyFont="1" applyFill="1" applyAlignment="1">
      <alignment horizontal="center" vertical="center"/>
    </xf>
    <xf numFmtId="0" fontId="3" fillId="3" borderId="8"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8" xfId="0" applyFont="1" applyFill="1" applyBorder="1" applyAlignment="1">
      <alignment horizontal="justify" vertical="center" wrapText="1"/>
    </xf>
    <xf numFmtId="0" fontId="3" fillId="3" borderId="17" xfId="0" applyFont="1" applyFill="1" applyBorder="1" applyAlignment="1">
      <alignment horizontal="center" vertical="center"/>
    </xf>
    <xf numFmtId="0" fontId="3" fillId="3" borderId="8" xfId="0" applyFont="1" applyFill="1" applyBorder="1" applyAlignment="1">
      <alignment vertical="center" wrapText="1"/>
    </xf>
    <xf numFmtId="0" fontId="3" fillId="3" borderId="14" xfId="0" applyFont="1" applyFill="1" applyBorder="1" applyAlignment="1">
      <alignment horizontal="center" vertical="center"/>
    </xf>
    <xf numFmtId="0" fontId="3" fillId="0" borderId="0" xfId="0" applyFont="1" applyAlignment="1">
      <alignment horizontal="left" vertical="center"/>
    </xf>
    <xf numFmtId="0" fontId="13" fillId="3" borderId="2" xfId="0" applyFont="1" applyFill="1" applyBorder="1" applyAlignment="1">
      <alignment horizontal="left" vertical="center" wrapText="1"/>
    </xf>
    <xf numFmtId="0" fontId="11" fillId="3" borderId="2" xfId="0" applyFont="1" applyFill="1" applyBorder="1" applyAlignment="1">
      <alignment horizontal="justify" vertical="center"/>
    </xf>
    <xf numFmtId="0" fontId="11" fillId="3" borderId="2" xfId="0" applyFont="1" applyFill="1" applyBorder="1" applyAlignment="1">
      <alignment horizontal="justify" vertical="center" wrapText="1"/>
    </xf>
    <xf numFmtId="0" fontId="13" fillId="3" borderId="2" xfId="0" applyFont="1" applyFill="1" applyBorder="1" applyAlignment="1">
      <alignment vertical="center" wrapText="1"/>
    </xf>
    <xf numFmtId="0" fontId="13" fillId="0" borderId="0" xfId="0" applyFont="1"/>
    <xf numFmtId="0" fontId="6" fillId="2" borderId="0" xfId="0" applyFont="1" applyFill="1"/>
    <xf numFmtId="0" fontId="3" fillId="3" borderId="2" xfId="0" applyFont="1" applyFill="1" applyBorder="1" applyAlignment="1">
      <alignment horizontal="justify" vertical="top"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8"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17" xfId="0" applyFont="1" applyFill="1" applyBorder="1" applyAlignment="1">
      <alignment horizontal="center" vertical="top"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0" borderId="1" xfId="1" applyBorder="1" applyAlignment="1">
      <alignment horizontal="left"/>
    </xf>
    <xf numFmtId="0" fontId="3" fillId="0" borderId="3" xfId="1" applyBorder="1" applyAlignment="1">
      <alignment horizontal="left"/>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3" fillId="3" borderId="2" xfId="0" applyFont="1" applyFill="1" applyBorder="1" applyAlignment="1">
      <alignment horizontal="justify"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0" borderId="12" xfId="0" applyFont="1" applyBorder="1" applyAlignment="1">
      <alignment horizontal="center"/>
    </xf>
    <xf numFmtId="0" fontId="6" fillId="3"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0" borderId="12" xfId="0" applyFont="1" applyBorder="1" applyAlignment="1">
      <alignment horizontal="center" vertical="center"/>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4" fillId="0" borderId="2" xfId="1" applyFont="1" applyBorder="1" applyAlignment="1">
      <alignment horizontal="center" vertical="center"/>
    </xf>
    <xf numFmtId="0" fontId="3" fillId="3" borderId="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8" xfId="0" applyFont="1" applyFill="1" applyBorder="1" applyAlignment="1">
      <alignment horizontal="justify" vertical="center" wrapText="1"/>
    </xf>
    <xf numFmtId="0" fontId="3" fillId="3" borderId="17" xfId="0" applyFont="1" applyFill="1" applyBorder="1" applyAlignment="1">
      <alignment horizontal="justify" vertical="center" wrapText="1"/>
    </xf>
    <xf numFmtId="0" fontId="3" fillId="3" borderId="8"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3" fillId="3" borderId="12" xfId="0" applyFont="1" applyFill="1" applyBorder="1" applyAlignment="1">
      <alignment horizontal="justify"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3" xfId="0" applyFont="1" applyBorder="1" applyAlignment="1">
      <alignment horizontal="center"/>
    </xf>
    <xf numFmtId="0" fontId="3" fillId="0" borderId="0" xfId="0" applyFont="1" applyAlignment="1">
      <alignment horizontal="center"/>
    </xf>
    <xf numFmtId="0" fontId="3" fillId="0" borderId="20"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5" fillId="3" borderId="8"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3" fillId="3" borderId="8" xfId="1" applyFill="1" applyBorder="1" applyAlignment="1" applyProtection="1">
      <alignment horizontal="left" vertical="center" wrapText="1"/>
      <protection locked="0"/>
    </xf>
    <xf numFmtId="0" fontId="3" fillId="3" borderId="12" xfId="1" applyFill="1" applyBorder="1" applyAlignment="1" applyProtection="1">
      <alignment horizontal="left" vertical="center" wrapText="1"/>
      <protection locked="0"/>
    </xf>
    <xf numFmtId="0" fontId="3" fillId="3" borderId="17" xfId="1" applyFill="1" applyBorder="1" applyAlignment="1" applyProtection="1">
      <alignment horizontal="left" vertical="center" wrapText="1"/>
      <protection locked="0"/>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18" xfId="0" applyFont="1" applyBorder="1" applyAlignment="1">
      <alignment horizontal="center"/>
    </xf>
    <xf numFmtId="0" fontId="3" fillId="0" borderId="25" xfId="0" applyFont="1" applyBorder="1" applyAlignment="1">
      <alignment horizontal="center"/>
    </xf>
    <xf numFmtId="0" fontId="3" fillId="0" borderId="19" xfId="0" applyFont="1" applyBorder="1" applyAlignment="1">
      <alignment horizontal="center"/>
    </xf>
    <xf numFmtId="0" fontId="3" fillId="3" borderId="39"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40"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4" xfId="0" applyFont="1" applyFill="1" applyBorder="1" applyAlignment="1">
      <alignment horizontal="center" vertical="center"/>
    </xf>
    <xf numFmtId="9" fontId="3" fillId="0" borderId="2" xfId="3" applyFont="1" applyBorder="1" applyAlignment="1">
      <alignment horizontal="center" vertical="center"/>
    </xf>
    <xf numFmtId="9" fontId="3" fillId="0" borderId="23" xfId="3" applyFont="1" applyBorder="1" applyAlignment="1">
      <alignment horizontal="center" vertical="center"/>
    </xf>
    <xf numFmtId="0" fontId="3" fillId="3" borderId="50" xfId="0" applyFont="1" applyFill="1" applyBorder="1" applyAlignment="1">
      <alignment horizontal="center" vertical="center" wrapText="1"/>
    </xf>
    <xf numFmtId="0" fontId="3" fillId="3" borderId="37" xfId="0" applyFont="1" applyFill="1" applyBorder="1" applyAlignment="1">
      <alignment horizontal="center" vertical="center"/>
    </xf>
    <xf numFmtId="10" fontId="3" fillId="0" borderId="48" xfId="3" applyNumberFormat="1" applyFont="1" applyFill="1" applyBorder="1" applyAlignment="1">
      <alignment horizontal="center" vertical="center"/>
    </xf>
    <xf numFmtId="10" fontId="3" fillId="0" borderId="18" xfId="3" applyNumberFormat="1" applyFont="1" applyFill="1" applyBorder="1" applyAlignment="1">
      <alignment horizontal="center" vertical="center"/>
    </xf>
    <xf numFmtId="10" fontId="3" fillId="0" borderId="55" xfId="3" applyNumberFormat="1" applyFont="1" applyFill="1" applyBorder="1" applyAlignment="1">
      <alignment horizontal="center" vertical="center"/>
    </xf>
    <xf numFmtId="0" fontId="6" fillId="3" borderId="22" xfId="0" applyFont="1" applyFill="1" applyBorder="1" applyAlignment="1">
      <alignment horizontal="center" vertical="center" wrapText="1"/>
    </xf>
    <xf numFmtId="0" fontId="6" fillId="0" borderId="0" xfId="0" applyFont="1" applyAlignment="1">
      <alignment horizontal="center"/>
    </xf>
    <xf numFmtId="0" fontId="9" fillId="5" borderId="44"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0" borderId="4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0" xfId="0" applyFont="1" applyBorder="1" applyAlignment="1">
      <alignment horizontal="center" vertical="center" wrapText="1"/>
    </xf>
    <xf numFmtId="0" fontId="6" fillId="0" borderId="0" xfId="0" applyFont="1" applyAlignment="1">
      <alignment horizontal="center" vertical="center"/>
    </xf>
    <xf numFmtId="0" fontId="9" fillId="5" borderId="35"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6" fillId="3" borderId="2" xfId="0" applyFont="1" applyFill="1" applyBorder="1" applyAlignment="1">
      <alignment horizontal="center" vertical="center"/>
    </xf>
    <xf numFmtId="0" fontId="5" fillId="3" borderId="46"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7"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center" vertical="center"/>
    </xf>
    <xf numFmtId="9" fontId="3" fillId="0" borderId="22" xfId="3" applyFont="1" applyBorder="1" applyAlignment="1">
      <alignment horizontal="center" vertical="center"/>
    </xf>
    <xf numFmtId="9" fontId="3" fillId="0" borderId="26" xfId="3" applyFont="1" applyBorder="1" applyAlignment="1">
      <alignment horizontal="center" vertical="center"/>
    </xf>
    <xf numFmtId="9" fontId="3" fillId="0" borderId="31" xfId="3" applyFont="1" applyBorder="1" applyAlignment="1">
      <alignment horizontal="center" vertical="center"/>
    </xf>
    <xf numFmtId="9" fontId="3" fillId="0" borderId="28" xfId="3" applyFont="1" applyBorder="1" applyAlignment="1">
      <alignment horizontal="center" vertical="center"/>
    </xf>
    <xf numFmtId="10" fontId="3" fillId="0" borderId="29" xfId="3" applyNumberFormat="1" applyFont="1" applyFill="1" applyBorder="1" applyAlignment="1">
      <alignment horizontal="center" vertical="center"/>
    </xf>
    <xf numFmtId="10" fontId="3" fillId="0" borderId="19" xfId="3" applyNumberFormat="1" applyFont="1" applyFill="1" applyBorder="1" applyAlignment="1">
      <alignment horizontal="center" vertical="center"/>
    </xf>
    <xf numFmtId="10" fontId="3" fillId="0" borderId="34" xfId="3" applyNumberFormat="1" applyFont="1" applyFill="1" applyBorder="1" applyAlignment="1">
      <alignment horizontal="center" vertical="center"/>
    </xf>
    <xf numFmtId="10" fontId="3" fillId="0" borderId="22" xfId="3" applyNumberFormat="1" applyFont="1" applyFill="1" applyBorder="1" applyAlignment="1">
      <alignment horizontal="center" vertical="center"/>
    </xf>
    <xf numFmtId="10" fontId="3" fillId="0" borderId="2" xfId="3" applyNumberFormat="1" applyFont="1" applyFill="1" applyBorder="1" applyAlignment="1">
      <alignment horizontal="center" vertical="center"/>
    </xf>
    <xf numFmtId="10" fontId="3" fillId="0" borderId="23" xfId="3" applyNumberFormat="1" applyFont="1" applyFill="1" applyBorder="1" applyAlignment="1">
      <alignment horizontal="center" vertical="center"/>
    </xf>
    <xf numFmtId="0" fontId="6" fillId="3" borderId="35"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9" fillId="0" borderId="43" xfId="0" applyFont="1" applyBorder="1" applyAlignment="1">
      <alignment horizontal="center" vertical="center" wrapText="1"/>
    </xf>
    <xf numFmtId="0" fontId="9" fillId="0" borderId="16" xfId="0" applyFont="1" applyBorder="1" applyAlignment="1">
      <alignment horizontal="center" vertical="center" wrapText="1"/>
    </xf>
    <xf numFmtId="0" fontId="4" fillId="0" borderId="2" xfId="1" applyFont="1" applyBorder="1" applyAlignment="1">
      <alignment horizontal="center"/>
    </xf>
    <xf numFmtId="0" fontId="5" fillId="3" borderId="35"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42"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0" xfId="0" applyFont="1" applyAlignment="1">
      <alignment horizontal="center" vertical="center" wrapText="1"/>
    </xf>
    <xf numFmtId="0" fontId="6" fillId="0" borderId="42" xfId="0" applyFont="1" applyBorder="1" applyAlignment="1">
      <alignment horizontal="center" vertical="center" wrapText="1"/>
    </xf>
    <xf numFmtId="0" fontId="6" fillId="3" borderId="43" xfId="0" applyFont="1" applyFill="1" applyBorder="1" applyAlignment="1">
      <alignment horizontal="center" vertical="center" wrapText="1"/>
    </xf>
    <xf numFmtId="0" fontId="6" fillId="0" borderId="4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5" borderId="44"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0" xfId="0" applyAlignment="1">
      <alignment horizontal="center" vertical="center" wrapText="1"/>
    </xf>
    <xf numFmtId="9" fontId="0" fillId="0" borderId="0" xfId="3" applyFont="1" applyAlignment="1">
      <alignment horizontal="center" vertical="center" wrapText="1"/>
    </xf>
    <xf numFmtId="0" fontId="5" fillId="0" borderId="58" xfId="0" applyFont="1" applyBorder="1" applyAlignment="1">
      <alignment horizontal="center" vertical="center"/>
    </xf>
    <xf numFmtId="0" fontId="5" fillId="0" borderId="10" xfId="0" applyFont="1" applyBorder="1" applyAlignment="1">
      <alignment horizontal="center" vertical="center"/>
    </xf>
    <xf numFmtId="0" fontId="5" fillId="0" borderId="59" xfId="0" applyFont="1" applyBorder="1" applyAlignment="1">
      <alignment horizontal="center" vertical="center"/>
    </xf>
    <xf numFmtId="0" fontId="5" fillId="0" borderId="45" xfId="0" applyFont="1" applyBorder="1" applyAlignment="1">
      <alignment horizontal="center" vertical="center"/>
    </xf>
    <xf numFmtId="0" fontId="5" fillId="0" borderId="15" xfId="0" applyFont="1" applyBorder="1" applyAlignment="1">
      <alignment horizontal="center" vertical="center"/>
    </xf>
    <xf numFmtId="0" fontId="5" fillId="0" borderId="30" xfId="0" applyFont="1" applyBorder="1" applyAlignment="1">
      <alignment horizontal="center" vertical="center"/>
    </xf>
    <xf numFmtId="0" fontId="5" fillId="0" borderId="56" xfId="0" applyFont="1" applyBorder="1" applyAlignment="1">
      <alignment horizontal="center" vertical="center"/>
    </xf>
    <xf numFmtId="0" fontId="5" fillId="0" borderId="24" xfId="0" applyFont="1" applyBorder="1" applyAlignment="1">
      <alignment horizontal="center" vertical="center"/>
    </xf>
    <xf numFmtId="0" fontId="5" fillId="0" borderId="57"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1" xfId="0" applyFont="1" applyFill="1" applyBorder="1" applyAlignment="1">
      <alignment horizontal="center" vertical="center"/>
    </xf>
    <xf numFmtId="9" fontId="0" fillId="0" borderId="2" xfId="3" applyFont="1" applyBorder="1" applyAlignment="1">
      <alignment horizontal="center" vertical="center"/>
    </xf>
    <xf numFmtId="0" fontId="3" fillId="3" borderId="1"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60" xfId="0" applyFont="1" applyFill="1" applyBorder="1" applyAlignment="1">
      <alignment horizontal="center" vertical="center"/>
    </xf>
    <xf numFmtId="9" fontId="0" fillId="0" borderId="22" xfId="3" applyFont="1" applyBorder="1" applyAlignment="1">
      <alignment horizontal="center" vertical="center"/>
    </xf>
    <xf numFmtId="9" fontId="0" fillId="0" borderId="26" xfId="3" applyFont="1" applyBorder="1" applyAlignment="1">
      <alignment horizontal="center" vertical="center"/>
    </xf>
    <xf numFmtId="9" fontId="0" fillId="0" borderId="31" xfId="3" applyFont="1" applyBorder="1" applyAlignment="1">
      <alignment horizontal="center" vertical="center"/>
    </xf>
    <xf numFmtId="9" fontId="0" fillId="0" borderId="28" xfId="3" applyFont="1" applyBorder="1" applyAlignment="1">
      <alignment horizontal="center" vertical="center"/>
    </xf>
    <xf numFmtId="0" fontId="3" fillId="3" borderId="27"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3" borderId="62" xfId="0" applyFont="1" applyFill="1" applyBorder="1" applyAlignment="1">
      <alignment horizontal="center" vertical="center"/>
    </xf>
    <xf numFmtId="9" fontId="0" fillId="0" borderId="23" xfId="3" applyFont="1" applyBorder="1" applyAlignment="1">
      <alignment horizontal="center" vertical="center"/>
    </xf>
    <xf numFmtId="0" fontId="3" fillId="3" borderId="58"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35" xfId="0" applyFont="1" applyFill="1" applyBorder="1" applyAlignment="1">
      <alignment horizontal="center" vertical="center"/>
    </xf>
    <xf numFmtId="0" fontId="5" fillId="3" borderId="5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6" fillId="0" borderId="5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57" xfId="0" applyFont="1" applyBorder="1" applyAlignment="1">
      <alignment horizontal="center" vertical="center" wrapText="1"/>
    </xf>
    <xf numFmtId="0" fontId="6" fillId="3" borderId="8" xfId="0" applyFont="1" applyFill="1" applyBorder="1" applyAlignment="1">
      <alignment horizontal="center" vertical="center"/>
    </xf>
    <xf numFmtId="0" fontId="2" fillId="0" borderId="2" xfId="0" applyFont="1" applyBorder="1" applyAlignment="1">
      <alignment horizontal="right"/>
    </xf>
    <xf numFmtId="0" fontId="0" fillId="0" borderId="2" xfId="0" applyBorder="1" applyAlignment="1">
      <alignment horizontal="center" vertical="center"/>
    </xf>
  </cellXfs>
  <cellStyles count="4">
    <cellStyle name="Normal" xfId="0" builtinId="0"/>
    <cellStyle name="Normal 2" xfId="1" xr:uid="{00000000-0005-0000-0000-000002000000}"/>
    <cellStyle name="Normal 3" xfId="2"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analizaron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APOYO'!$G$19:$I$19</c:f>
              <c:strCache>
                <c:ptCount val="3"/>
                <c:pt idx="0">
                  <c:v>No tiene controles</c:v>
                </c:pt>
                <c:pt idx="1">
                  <c:v>Si</c:v>
                </c:pt>
                <c:pt idx="2">
                  <c:v>No</c:v>
                </c:pt>
              </c:strCache>
            </c:strRef>
          </c:cat>
          <c:val>
            <c:numRef>
              <c:f>'RESUMEN APOYO'!$G$41:$I$41</c:f>
              <c:numCache>
                <c:formatCode>0.00%</c:formatCode>
                <c:ptCount val="3"/>
                <c:pt idx="0">
                  <c:v>0</c:v>
                </c:pt>
                <c:pt idx="1">
                  <c:v>0.29192546583850931</c:v>
                </c:pt>
                <c:pt idx="2">
                  <c:v>0</c:v>
                </c:pt>
              </c:numCache>
            </c:numRef>
          </c:val>
          <c:extLst>
            <c:ext xmlns:c16="http://schemas.microsoft.com/office/drawing/2014/chart" uri="{C3380CC4-5D6E-409C-BE32-E72D297353CC}">
              <c16:uniqueId val="{00000000-5566-44C7-B8BA-B5735B9405EA}"/>
            </c:ext>
          </c:extLst>
        </c:ser>
        <c:dLbls>
          <c:showLegendKey val="0"/>
          <c:showVal val="0"/>
          <c:showCatName val="0"/>
          <c:showSerName val="0"/>
          <c:showPercent val="0"/>
          <c:showBubbleSize val="0"/>
        </c:dLbls>
        <c:gapWidth val="150"/>
        <c:shape val="box"/>
        <c:axId val="1776866911"/>
        <c:axId val="1776867327"/>
        <c:axId val="0"/>
      </c:bar3DChart>
      <c:catAx>
        <c:axId val="1776866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7327"/>
        <c:crosses val="autoZero"/>
        <c:auto val="1"/>
        <c:lblAlgn val="ctr"/>
        <c:lblOffset val="100"/>
        <c:noMultiLvlLbl val="0"/>
      </c:catAx>
      <c:valAx>
        <c:axId val="1776867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6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APOYO'!$J$19:$K$19</c:f>
              <c:strCache>
                <c:ptCount val="2"/>
                <c:pt idx="0">
                  <c:v>Si</c:v>
                </c:pt>
                <c:pt idx="1">
                  <c:v>No</c:v>
                </c:pt>
              </c:strCache>
            </c:strRef>
          </c:cat>
          <c:val>
            <c:numRef>
              <c:f>'RESUMEN APOYO'!$J$41:$K$41</c:f>
              <c:numCache>
                <c:formatCode>0.00%</c:formatCode>
                <c:ptCount val="2"/>
                <c:pt idx="0">
                  <c:v>0.18633540372670809</c:v>
                </c:pt>
                <c:pt idx="1">
                  <c:v>0.10559006211180125</c:v>
                </c:pt>
              </c:numCache>
            </c:numRef>
          </c:val>
          <c:extLst>
            <c:ext xmlns:c16="http://schemas.microsoft.com/office/drawing/2014/chart" uri="{C3380CC4-5D6E-409C-BE32-E72D297353CC}">
              <c16:uniqueId val="{00000000-ADEA-49F0-848A-D17FF5E9916C}"/>
            </c:ext>
          </c:extLst>
        </c:ser>
        <c:dLbls>
          <c:showLegendKey val="0"/>
          <c:showVal val="0"/>
          <c:showCatName val="0"/>
          <c:showSerName val="0"/>
          <c:showPercent val="0"/>
          <c:showBubbleSize val="0"/>
        </c:dLbls>
        <c:gapWidth val="150"/>
        <c:shape val="box"/>
        <c:axId val="1748676527"/>
        <c:axId val="1748674447"/>
        <c:axId val="0"/>
      </c:bar3DChart>
      <c:catAx>
        <c:axId val="1748676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4447"/>
        <c:crosses val="autoZero"/>
        <c:auto val="1"/>
        <c:lblAlgn val="ctr"/>
        <c:lblOffset val="100"/>
        <c:noMultiLvlLbl val="0"/>
      </c:catAx>
      <c:valAx>
        <c:axId val="174867444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Efectividad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APOYO'!$L$19:$N$19</c:f>
              <c:strCache>
                <c:ptCount val="3"/>
                <c:pt idx="0">
                  <c:v>No tiene controles</c:v>
                </c:pt>
                <c:pt idx="1">
                  <c:v>Si</c:v>
                </c:pt>
                <c:pt idx="2">
                  <c:v>No</c:v>
                </c:pt>
              </c:strCache>
            </c:strRef>
          </c:cat>
          <c:val>
            <c:numRef>
              <c:f>'RESUMEN APOYO'!$L$41:$N$41</c:f>
              <c:numCache>
                <c:formatCode>0.00%</c:formatCode>
                <c:ptCount val="3"/>
                <c:pt idx="0">
                  <c:v>0</c:v>
                </c:pt>
                <c:pt idx="1">
                  <c:v>0.13664596273291926</c:v>
                </c:pt>
                <c:pt idx="2">
                  <c:v>0.15527950310559005</c:v>
                </c:pt>
              </c:numCache>
            </c:numRef>
          </c:val>
          <c:extLst>
            <c:ext xmlns:c16="http://schemas.microsoft.com/office/drawing/2014/chart" uri="{C3380CC4-5D6E-409C-BE32-E72D297353CC}">
              <c16:uniqueId val="{00000000-E317-4812-9F89-011704B5CAF4}"/>
            </c:ext>
          </c:extLst>
        </c:ser>
        <c:dLbls>
          <c:showLegendKey val="0"/>
          <c:showVal val="0"/>
          <c:showCatName val="0"/>
          <c:showSerName val="0"/>
          <c:showPercent val="0"/>
          <c:showBubbleSize val="0"/>
        </c:dLbls>
        <c:gapWidth val="150"/>
        <c:shape val="box"/>
        <c:axId val="1780340703"/>
        <c:axId val="1780338623"/>
        <c:axId val="0"/>
      </c:bar3DChart>
      <c:catAx>
        <c:axId val="17803407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38623"/>
        <c:crosses val="autoZero"/>
        <c:auto val="1"/>
        <c:lblAlgn val="ctr"/>
        <c:lblOffset val="100"/>
        <c:noMultiLvlLbl val="0"/>
      </c:catAx>
      <c:valAx>
        <c:axId val="178033862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40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Responsable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APOYO'!$R$19:$S$19</c:f>
              <c:strCache>
                <c:ptCount val="2"/>
                <c:pt idx="0">
                  <c:v>Si</c:v>
                </c:pt>
                <c:pt idx="1">
                  <c:v>No</c:v>
                </c:pt>
              </c:strCache>
            </c:strRef>
          </c:cat>
          <c:val>
            <c:numRef>
              <c:f>'RESUMEN APOYO'!$R$41:$S$41</c:f>
              <c:numCache>
                <c:formatCode>0.00%</c:formatCode>
                <c:ptCount val="2"/>
                <c:pt idx="0">
                  <c:v>0.29192546583850931</c:v>
                </c:pt>
                <c:pt idx="1">
                  <c:v>0</c:v>
                </c:pt>
              </c:numCache>
            </c:numRef>
          </c:val>
          <c:extLst>
            <c:ext xmlns:c16="http://schemas.microsoft.com/office/drawing/2014/chart" uri="{C3380CC4-5D6E-409C-BE32-E72D297353CC}">
              <c16:uniqueId val="{00000000-D022-41C5-8662-2261950A5298}"/>
            </c:ext>
          </c:extLst>
        </c:ser>
        <c:dLbls>
          <c:showLegendKey val="0"/>
          <c:showVal val="0"/>
          <c:showCatName val="0"/>
          <c:showSerName val="0"/>
          <c:showPercent val="0"/>
          <c:showBubbleSize val="0"/>
        </c:dLbls>
        <c:gapWidth val="150"/>
        <c:shape val="box"/>
        <c:axId val="1752688975"/>
        <c:axId val="1752677743"/>
        <c:axId val="0"/>
      </c:bar3DChart>
      <c:catAx>
        <c:axId val="17526889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77743"/>
        <c:crosses val="autoZero"/>
        <c:auto val="1"/>
        <c:lblAlgn val="ctr"/>
        <c:lblOffset val="100"/>
        <c:noMultiLvlLbl val="0"/>
      </c:catAx>
      <c:valAx>
        <c:axId val="175267774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88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APOYO'!$T$19:$U$19</c:f>
              <c:strCache>
                <c:ptCount val="2"/>
                <c:pt idx="0">
                  <c:v>Si</c:v>
                </c:pt>
                <c:pt idx="1">
                  <c:v>No</c:v>
                </c:pt>
              </c:strCache>
            </c:strRef>
          </c:cat>
          <c:val>
            <c:numRef>
              <c:f>'RESUMEN APOYO'!$T$41:$U$41</c:f>
              <c:numCache>
                <c:formatCode>0.00%</c:formatCode>
                <c:ptCount val="2"/>
                <c:pt idx="0">
                  <c:v>0.18012422360248448</c:v>
                </c:pt>
                <c:pt idx="1">
                  <c:v>0.11180124223602486</c:v>
                </c:pt>
              </c:numCache>
            </c:numRef>
          </c:val>
          <c:extLst>
            <c:ext xmlns:c16="http://schemas.microsoft.com/office/drawing/2014/chart" uri="{C3380CC4-5D6E-409C-BE32-E72D297353CC}">
              <c16:uniqueId val="{00000000-851A-404C-AD24-8F7BE350B417}"/>
            </c:ext>
          </c:extLst>
        </c:ser>
        <c:dLbls>
          <c:showLegendKey val="0"/>
          <c:showVal val="0"/>
          <c:showCatName val="0"/>
          <c:showSerName val="0"/>
          <c:showPercent val="0"/>
          <c:showBubbleSize val="0"/>
        </c:dLbls>
        <c:gapWidth val="150"/>
        <c:shape val="box"/>
        <c:axId val="1787467343"/>
        <c:axId val="1787465263"/>
        <c:axId val="0"/>
      </c:bar3DChart>
      <c:catAx>
        <c:axId val="17874673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5263"/>
        <c:crosses val="autoZero"/>
        <c:auto val="1"/>
        <c:lblAlgn val="ctr"/>
        <c:lblOffset val="100"/>
        <c:noMultiLvlLbl val="0"/>
      </c:catAx>
      <c:valAx>
        <c:axId val="17874652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7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Periodicidad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APOYO'!$V$19:$W$19</c:f>
              <c:strCache>
                <c:ptCount val="2"/>
                <c:pt idx="0">
                  <c:v>Si</c:v>
                </c:pt>
                <c:pt idx="1">
                  <c:v>No</c:v>
                </c:pt>
              </c:strCache>
            </c:strRef>
          </c:cat>
          <c:val>
            <c:numRef>
              <c:f>'RESUMEN APOYO'!$V$41:$W$41</c:f>
              <c:numCache>
                <c:formatCode>0.00%</c:formatCode>
                <c:ptCount val="2"/>
                <c:pt idx="0">
                  <c:v>0.27329192546583847</c:v>
                </c:pt>
                <c:pt idx="1">
                  <c:v>1.8633540372670808E-2</c:v>
                </c:pt>
              </c:numCache>
            </c:numRef>
          </c:val>
          <c:extLst>
            <c:ext xmlns:c16="http://schemas.microsoft.com/office/drawing/2014/chart" uri="{C3380CC4-5D6E-409C-BE32-E72D297353CC}">
              <c16:uniqueId val="{00000000-B089-4E27-936A-981132E2BD54}"/>
            </c:ext>
          </c:extLst>
        </c:ser>
        <c:dLbls>
          <c:showLegendKey val="0"/>
          <c:showVal val="0"/>
          <c:showCatName val="0"/>
          <c:showSerName val="0"/>
          <c:showPercent val="0"/>
          <c:showBubbleSize val="0"/>
        </c:dLbls>
        <c:gapWidth val="150"/>
        <c:shape val="box"/>
        <c:axId val="1252795951"/>
        <c:axId val="1252796783"/>
        <c:axId val="0"/>
      </c:bar3DChart>
      <c:catAx>
        <c:axId val="12527959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6783"/>
        <c:crosses val="autoZero"/>
        <c:auto val="1"/>
        <c:lblAlgn val="ctr"/>
        <c:lblOffset val="100"/>
        <c:noMultiLvlLbl val="0"/>
      </c:catAx>
      <c:valAx>
        <c:axId val="1252796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5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APOYO'!$X$19:$Y$19</c:f>
              <c:strCache>
                <c:ptCount val="2"/>
                <c:pt idx="0">
                  <c:v>Si</c:v>
                </c:pt>
                <c:pt idx="1">
                  <c:v>No</c:v>
                </c:pt>
              </c:strCache>
            </c:strRef>
          </c:cat>
          <c:val>
            <c:numRef>
              <c:f>'RESUMEN APOYO'!$X$41:$Y$41</c:f>
              <c:numCache>
                <c:formatCode>0.00%</c:formatCode>
                <c:ptCount val="2"/>
                <c:pt idx="0">
                  <c:v>0.22981366459627328</c:v>
                </c:pt>
                <c:pt idx="1">
                  <c:v>6.2111801242236024E-2</c:v>
                </c:pt>
              </c:numCache>
            </c:numRef>
          </c:val>
          <c:extLst>
            <c:ext xmlns:c16="http://schemas.microsoft.com/office/drawing/2014/chart" uri="{C3380CC4-5D6E-409C-BE32-E72D297353CC}">
              <c16:uniqueId val="{00000000-5CE7-4AF0-8811-CF0B76A15902}"/>
            </c:ext>
          </c:extLst>
        </c:ser>
        <c:dLbls>
          <c:showLegendKey val="0"/>
          <c:showVal val="0"/>
          <c:showCatName val="0"/>
          <c:showSerName val="0"/>
          <c:showPercent val="0"/>
          <c:showBubbleSize val="0"/>
        </c:dLbls>
        <c:gapWidth val="150"/>
        <c:shape val="box"/>
        <c:axId val="1776864415"/>
        <c:axId val="1776863167"/>
        <c:axId val="0"/>
      </c:bar3DChart>
      <c:catAx>
        <c:axId val="1776864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3167"/>
        <c:crosses val="autoZero"/>
        <c:auto val="1"/>
        <c:lblAlgn val="ctr"/>
        <c:lblOffset val="100"/>
        <c:noMultiLvlLbl val="0"/>
      </c:catAx>
      <c:valAx>
        <c:axId val="1776863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Evidencias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APOYO'!$Z$19:$AA$19</c:f>
              <c:strCache>
                <c:ptCount val="2"/>
                <c:pt idx="0">
                  <c:v>Si</c:v>
                </c:pt>
                <c:pt idx="1">
                  <c:v>No</c:v>
                </c:pt>
              </c:strCache>
            </c:strRef>
          </c:cat>
          <c:val>
            <c:numRef>
              <c:f>'RESUMEN APOYO'!$Z$41:$AA$41</c:f>
              <c:numCache>
                <c:formatCode>0.00%</c:formatCode>
                <c:ptCount val="2"/>
                <c:pt idx="0">
                  <c:v>0.15527950310559005</c:v>
                </c:pt>
                <c:pt idx="1">
                  <c:v>0.13664596273291924</c:v>
                </c:pt>
              </c:numCache>
            </c:numRef>
          </c:val>
          <c:extLst>
            <c:ext xmlns:c16="http://schemas.microsoft.com/office/drawing/2014/chart" uri="{C3380CC4-5D6E-409C-BE32-E72D297353CC}">
              <c16:uniqueId val="{00000000-0E95-4A5D-B6CA-EE283CF21789}"/>
            </c:ext>
          </c:extLst>
        </c:ser>
        <c:dLbls>
          <c:showLegendKey val="0"/>
          <c:showVal val="0"/>
          <c:showCatName val="0"/>
          <c:showSerName val="0"/>
          <c:showPercent val="0"/>
          <c:showBubbleSize val="0"/>
        </c:dLbls>
        <c:gapWidth val="150"/>
        <c:shape val="box"/>
        <c:axId val="1746763695"/>
        <c:axId val="1746760783"/>
        <c:axId val="0"/>
      </c:bar3DChart>
      <c:catAx>
        <c:axId val="17467636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0783"/>
        <c:crosses val="autoZero"/>
        <c:auto val="1"/>
        <c:lblAlgn val="ctr"/>
        <c:lblOffset val="100"/>
        <c:noMultiLvlLbl val="0"/>
      </c:catAx>
      <c:valAx>
        <c:axId val="1746760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3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APOYO'!$AB$19:$AC$19</c:f>
              <c:strCache>
                <c:ptCount val="2"/>
                <c:pt idx="0">
                  <c:v>Si</c:v>
                </c:pt>
                <c:pt idx="1">
                  <c:v>No</c:v>
                </c:pt>
              </c:strCache>
            </c:strRef>
          </c:cat>
          <c:val>
            <c:numRef>
              <c:f>'RESUMEN APOYO'!$AB$41:$AC$41</c:f>
              <c:numCache>
                <c:formatCode>0.00%</c:formatCode>
                <c:ptCount val="2"/>
                <c:pt idx="0">
                  <c:v>0.11801242236024845</c:v>
                </c:pt>
                <c:pt idx="1">
                  <c:v>0.17391304347826086</c:v>
                </c:pt>
              </c:numCache>
            </c:numRef>
          </c:val>
          <c:extLst>
            <c:ext xmlns:c16="http://schemas.microsoft.com/office/drawing/2014/chart" uri="{C3380CC4-5D6E-409C-BE32-E72D297353CC}">
              <c16:uniqueId val="{00000000-7737-4D65-9993-48642C16AF5F}"/>
            </c:ext>
          </c:extLst>
        </c:ser>
        <c:dLbls>
          <c:showLegendKey val="0"/>
          <c:showVal val="0"/>
          <c:showCatName val="0"/>
          <c:showSerName val="0"/>
          <c:showPercent val="0"/>
          <c:showBubbleSize val="0"/>
        </c:dLbls>
        <c:gapWidth val="150"/>
        <c:shape val="box"/>
        <c:axId val="1252804271"/>
        <c:axId val="1252807183"/>
        <c:axId val="0"/>
      </c:bar3DChart>
      <c:catAx>
        <c:axId val="1252804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7183"/>
        <c:crosses val="autoZero"/>
        <c:auto val="1"/>
        <c:lblAlgn val="ctr"/>
        <c:lblOffset val="100"/>
        <c:noMultiLvlLbl val="0"/>
      </c:catAx>
      <c:valAx>
        <c:axId val="12528071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4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Informe si propuso algúna acción</a:t>
            </a:r>
          </a:p>
        </c:rich>
      </c:tx>
      <c:layout>
        <c:manualLayout>
          <c:xMode val="edge"/>
          <c:yMode val="edge"/>
          <c:x val="0.16428234274608389"/>
          <c:y val="3.32986654314405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APOYO'!$AE$19:$AF$19</c:f>
              <c:strCache>
                <c:ptCount val="2"/>
                <c:pt idx="0">
                  <c:v>Si</c:v>
                </c:pt>
                <c:pt idx="1">
                  <c:v>No</c:v>
                </c:pt>
              </c:strCache>
            </c:strRef>
          </c:cat>
          <c:val>
            <c:numRef>
              <c:f>'RESUMEN APOYO'!$AE$41:$AF$41</c:f>
              <c:numCache>
                <c:formatCode>0.00%</c:formatCode>
                <c:ptCount val="2"/>
                <c:pt idx="0">
                  <c:v>0.21118012422360249</c:v>
                </c:pt>
                <c:pt idx="1">
                  <c:v>9.9378881987577633E-2</c:v>
                </c:pt>
              </c:numCache>
            </c:numRef>
          </c:val>
          <c:extLst>
            <c:ext xmlns:c16="http://schemas.microsoft.com/office/drawing/2014/chart" uri="{C3380CC4-5D6E-409C-BE32-E72D297353CC}">
              <c16:uniqueId val="{00000000-C3C5-403C-A0B9-47A2D1D5B450}"/>
            </c:ext>
          </c:extLst>
        </c:ser>
        <c:dLbls>
          <c:showLegendKey val="0"/>
          <c:showVal val="0"/>
          <c:showCatName val="0"/>
          <c:showSerName val="0"/>
          <c:showPercent val="0"/>
          <c:showBubbleSize val="0"/>
        </c:dLbls>
        <c:gapWidth val="150"/>
        <c:shape val="box"/>
        <c:axId val="1520029247"/>
        <c:axId val="1520027167"/>
        <c:axId val="0"/>
      </c:bar3DChart>
      <c:catAx>
        <c:axId val="15200292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7167"/>
        <c:crosses val="autoZero"/>
        <c:auto val="1"/>
        <c:lblAlgn val="ctr"/>
        <c:lblOffset val="100"/>
        <c:noMultiLvlLbl val="0"/>
      </c:catAx>
      <c:valAx>
        <c:axId val="1520027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9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enunciaron acciones de mejora?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APOYO'!$AH$19:$AJ$19</c:f>
              <c:strCache>
                <c:ptCount val="3"/>
                <c:pt idx="0">
                  <c:v>No tiene controles</c:v>
                </c:pt>
                <c:pt idx="1">
                  <c:v>Si</c:v>
                </c:pt>
                <c:pt idx="2">
                  <c:v>No</c:v>
                </c:pt>
              </c:strCache>
            </c:strRef>
          </c:cat>
          <c:val>
            <c:numRef>
              <c:f>'RESUMEN APOYO'!$AH$41:$AJ$41</c:f>
              <c:numCache>
                <c:formatCode>0.00%</c:formatCode>
                <c:ptCount val="3"/>
                <c:pt idx="0">
                  <c:v>0</c:v>
                </c:pt>
                <c:pt idx="1">
                  <c:v>0.24844720496894407</c:v>
                </c:pt>
                <c:pt idx="2">
                  <c:v>4.3478260869565216E-2</c:v>
                </c:pt>
              </c:numCache>
            </c:numRef>
          </c:val>
          <c:extLst>
            <c:ext xmlns:c16="http://schemas.microsoft.com/office/drawing/2014/chart" uri="{C3380CC4-5D6E-409C-BE32-E72D297353CC}">
              <c16:uniqueId val="{00000000-9A5E-4774-9B34-81581FC31433}"/>
            </c:ext>
          </c:extLst>
        </c:ser>
        <c:dLbls>
          <c:showLegendKey val="0"/>
          <c:showVal val="0"/>
          <c:showCatName val="0"/>
          <c:showSerName val="0"/>
          <c:showPercent val="0"/>
          <c:showBubbleSize val="0"/>
        </c:dLbls>
        <c:gapWidth val="150"/>
        <c:shape val="box"/>
        <c:axId val="1744010415"/>
        <c:axId val="1744014159"/>
        <c:axId val="0"/>
      </c:bar3DChart>
      <c:catAx>
        <c:axId val="1744010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4159"/>
        <c:crosses val="autoZero"/>
        <c:auto val="1"/>
        <c:lblAlgn val="ctr"/>
        <c:lblOffset val="100"/>
        <c:noMultiLvlLbl val="0"/>
      </c:catAx>
      <c:valAx>
        <c:axId val="174401415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0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¿Mejoraron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APOYO'!$AL$19:$AN$19</c:f>
              <c:strCache>
                <c:ptCount val="3"/>
                <c:pt idx="0">
                  <c:v>No tiene controles</c:v>
                </c:pt>
                <c:pt idx="1">
                  <c:v>Si</c:v>
                </c:pt>
                <c:pt idx="2">
                  <c:v>No</c:v>
                </c:pt>
              </c:strCache>
            </c:strRef>
          </c:cat>
          <c:val>
            <c:numRef>
              <c:f>'RESUMEN APOYO'!$AL$41:$AN$41</c:f>
              <c:numCache>
                <c:formatCode>0.00%</c:formatCode>
                <c:ptCount val="3"/>
                <c:pt idx="0">
                  <c:v>0</c:v>
                </c:pt>
                <c:pt idx="1">
                  <c:v>0.30434782608695654</c:v>
                </c:pt>
                <c:pt idx="2">
                  <c:v>9.9378881987577633E-2</c:v>
                </c:pt>
              </c:numCache>
            </c:numRef>
          </c:val>
          <c:extLst>
            <c:ext xmlns:c16="http://schemas.microsoft.com/office/drawing/2014/chart" uri="{C3380CC4-5D6E-409C-BE32-E72D297353CC}">
              <c16:uniqueId val="{00000000-3C80-4AAA-BBFF-45CF7E7B0E3D}"/>
            </c:ext>
          </c:extLst>
        </c:ser>
        <c:dLbls>
          <c:showLegendKey val="0"/>
          <c:showVal val="0"/>
          <c:showCatName val="0"/>
          <c:showSerName val="0"/>
          <c:showPercent val="0"/>
          <c:showBubbleSize val="0"/>
        </c:dLbls>
        <c:gapWidth val="150"/>
        <c:shape val="box"/>
        <c:axId val="1743737023"/>
        <c:axId val="1743749087"/>
        <c:axId val="0"/>
      </c:bar3DChart>
      <c:catAx>
        <c:axId val="17437370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49087"/>
        <c:crosses val="autoZero"/>
        <c:auto val="1"/>
        <c:lblAlgn val="ctr"/>
        <c:lblOffset val="100"/>
        <c:noMultiLvlLbl val="0"/>
      </c:catAx>
      <c:valAx>
        <c:axId val="17437490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37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analizaron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PROCESOS'!$G$19:$I$19</c:f>
              <c:strCache>
                <c:ptCount val="3"/>
                <c:pt idx="0">
                  <c:v>No tiene controles</c:v>
                </c:pt>
                <c:pt idx="1">
                  <c:v>Si</c:v>
                </c:pt>
                <c:pt idx="2">
                  <c:v>No</c:v>
                </c:pt>
              </c:strCache>
            </c:strRef>
          </c:cat>
          <c:val>
            <c:numRef>
              <c:f>'RESUMEN PROCESOS'!$G$53:$I$53</c:f>
              <c:numCache>
                <c:formatCode>0.00%</c:formatCode>
                <c:ptCount val="3"/>
                <c:pt idx="0">
                  <c:v>5.5900621118012424E-2</c:v>
                </c:pt>
                <c:pt idx="1">
                  <c:v>0.70186335403726707</c:v>
                </c:pt>
                <c:pt idx="2">
                  <c:v>0</c:v>
                </c:pt>
              </c:numCache>
            </c:numRef>
          </c:val>
          <c:extLst>
            <c:ext xmlns:c16="http://schemas.microsoft.com/office/drawing/2014/chart" uri="{C3380CC4-5D6E-409C-BE32-E72D297353CC}">
              <c16:uniqueId val="{00000000-D893-4C1F-9C41-2975A470D2E4}"/>
            </c:ext>
          </c:extLst>
        </c:ser>
        <c:dLbls>
          <c:showLegendKey val="0"/>
          <c:showVal val="0"/>
          <c:showCatName val="0"/>
          <c:showSerName val="0"/>
          <c:showPercent val="0"/>
          <c:showBubbleSize val="0"/>
        </c:dLbls>
        <c:gapWidth val="150"/>
        <c:shape val="box"/>
        <c:axId val="1776866911"/>
        <c:axId val="1776867327"/>
        <c:axId val="0"/>
      </c:bar3DChart>
      <c:catAx>
        <c:axId val="1776866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7327"/>
        <c:crosses val="autoZero"/>
        <c:auto val="1"/>
        <c:lblAlgn val="ctr"/>
        <c:lblOffset val="100"/>
        <c:noMultiLvlLbl val="0"/>
      </c:catAx>
      <c:valAx>
        <c:axId val="1776867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6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PROCESOS'!$J$19:$K$19</c:f>
              <c:strCache>
                <c:ptCount val="2"/>
                <c:pt idx="0">
                  <c:v>Si</c:v>
                </c:pt>
                <c:pt idx="1">
                  <c:v>No</c:v>
                </c:pt>
              </c:strCache>
            </c:strRef>
          </c:cat>
          <c:val>
            <c:numRef>
              <c:f>'RESUMEN PROCESOS'!$J$53:$K$53</c:f>
              <c:numCache>
                <c:formatCode>0.00%</c:formatCode>
                <c:ptCount val="2"/>
                <c:pt idx="0">
                  <c:v>0.42236024844720499</c:v>
                </c:pt>
                <c:pt idx="1">
                  <c:v>0.3354037267080745</c:v>
                </c:pt>
              </c:numCache>
            </c:numRef>
          </c:val>
          <c:extLst>
            <c:ext xmlns:c16="http://schemas.microsoft.com/office/drawing/2014/chart" uri="{C3380CC4-5D6E-409C-BE32-E72D297353CC}">
              <c16:uniqueId val="{00000000-FE62-48C0-AA26-324AB2F045AF}"/>
            </c:ext>
          </c:extLst>
        </c:ser>
        <c:dLbls>
          <c:showLegendKey val="0"/>
          <c:showVal val="0"/>
          <c:showCatName val="0"/>
          <c:showSerName val="0"/>
          <c:showPercent val="0"/>
          <c:showBubbleSize val="0"/>
        </c:dLbls>
        <c:gapWidth val="150"/>
        <c:shape val="box"/>
        <c:axId val="1748676527"/>
        <c:axId val="1748674447"/>
        <c:axId val="0"/>
      </c:bar3DChart>
      <c:catAx>
        <c:axId val="1748676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4447"/>
        <c:crosses val="autoZero"/>
        <c:auto val="1"/>
        <c:lblAlgn val="ctr"/>
        <c:lblOffset val="100"/>
        <c:noMultiLvlLbl val="0"/>
      </c:catAx>
      <c:valAx>
        <c:axId val="174867444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Efectividad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PROCESOS'!$L$19:$N$19</c:f>
              <c:strCache>
                <c:ptCount val="3"/>
                <c:pt idx="0">
                  <c:v>No tiene controles</c:v>
                </c:pt>
                <c:pt idx="1">
                  <c:v>Si</c:v>
                </c:pt>
                <c:pt idx="2">
                  <c:v>No</c:v>
                </c:pt>
              </c:strCache>
            </c:strRef>
          </c:cat>
          <c:val>
            <c:numRef>
              <c:f>'RESUMEN PROCESOS'!$L$53:$N$53</c:f>
              <c:numCache>
                <c:formatCode>0.00%</c:formatCode>
                <c:ptCount val="3"/>
                <c:pt idx="0">
                  <c:v>3.7267080745341616E-2</c:v>
                </c:pt>
                <c:pt idx="1">
                  <c:v>0.36645962732919257</c:v>
                </c:pt>
                <c:pt idx="2">
                  <c:v>0.35403726708074534</c:v>
                </c:pt>
              </c:numCache>
            </c:numRef>
          </c:val>
          <c:extLst>
            <c:ext xmlns:c16="http://schemas.microsoft.com/office/drawing/2014/chart" uri="{C3380CC4-5D6E-409C-BE32-E72D297353CC}">
              <c16:uniqueId val="{00000000-ACA3-41D5-8B42-80ADE52736B1}"/>
            </c:ext>
          </c:extLst>
        </c:ser>
        <c:dLbls>
          <c:showLegendKey val="0"/>
          <c:showVal val="0"/>
          <c:showCatName val="0"/>
          <c:showSerName val="0"/>
          <c:showPercent val="0"/>
          <c:showBubbleSize val="0"/>
        </c:dLbls>
        <c:gapWidth val="150"/>
        <c:shape val="box"/>
        <c:axId val="1780340703"/>
        <c:axId val="1780338623"/>
        <c:axId val="0"/>
      </c:bar3DChart>
      <c:catAx>
        <c:axId val="17803407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38623"/>
        <c:crosses val="autoZero"/>
        <c:auto val="1"/>
        <c:lblAlgn val="ctr"/>
        <c:lblOffset val="100"/>
        <c:noMultiLvlLbl val="0"/>
      </c:catAx>
      <c:valAx>
        <c:axId val="178033862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40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Responsable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PROCESOS'!$R$19:$S$19</c:f>
              <c:strCache>
                <c:ptCount val="2"/>
                <c:pt idx="0">
                  <c:v>Si</c:v>
                </c:pt>
                <c:pt idx="1">
                  <c:v>No</c:v>
                </c:pt>
              </c:strCache>
            </c:strRef>
          </c:cat>
          <c:val>
            <c:numRef>
              <c:f>'RESUMEN PROCESOS'!$R$53:$S$53</c:f>
              <c:numCache>
                <c:formatCode>0.00%</c:formatCode>
                <c:ptCount val="2"/>
                <c:pt idx="0">
                  <c:v>0.74534161490683226</c:v>
                </c:pt>
                <c:pt idx="1">
                  <c:v>1.2422360248447204E-2</c:v>
                </c:pt>
              </c:numCache>
            </c:numRef>
          </c:val>
          <c:extLst>
            <c:ext xmlns:c16="http://schemas.microsoft.com/office/drawing/2014/chart" uri="{C3380CC4-5D6E-409C-BE32-E72D297353CC}">
              <c16:uniqueId val="{00000000-4734-43AA-9A6B-93D369F2DB34}"/>
            </c:ext>
          </c:extLst>
        </c:ser>
        <c:dLbls>
          <c:showLegendKey val="0"/>
          <c:showVal val="0"/>
          <c:showCatName val="0"/>
          <c:showSerName val="0"/>
          <c:showPercent val="0"/>
          <c:showBubbleSize val="0"/>
        </c:dLbls>
        <c:gapWidth val="150"/>
        <c:shape val="box"/>
        <c:axId val="1752688975"/>
        <c:axId val="1752677743"/>
        <c:axId val="0"/>
      </c:bar3DChart>
      <c:catAx>
        <c:axId val="17526889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77743"/>
        <c:crosses val="autoZero"/>
        <c:auto val="1"/>
        <c:lblAlgn val="ctr"/>
        <c:lblOffset val="100"/>
        <c:noMultiLvlLbl val="0"/>
      </c:catAx>
      <c:valAx>
        <c:axId val="175267774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88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PROCESOS'!$T$19:$U$19</c:f>
              <c:strCache>
                <c:ptCount val="2"/>
                <c:pt idx="0">
                  <c:v>Si</c:v>
                </c:pt>
                <c:pt idx="1">
                  <c:v>No</c:v>
                </c:pt>
              </c:strCache>
            </c:strRef>
          </c:cat>
          <c:val>
            <c:numRef>
              <c:f>'RESUMEN PROCESOS'!$T$53:$U$53</c:f>
              <c:numCache>
                <c:formatCode>0.00%</c:formatCode>
                <c:ptCount val="2"/>
                <c:pt idx="0">
                  <c:v>0.58385093167701863</c:v>
                </c:pt>
                <c:pt idx="1">
                  <c:v>0.17391304347826089</c:v>
                </c:pt>
              </c:numCache>
            </c:numRef>
          </c:val>
          <c:extLst>
            <c:ext xmlns:c16="http://schemas.microsoft.com/office/drawing/2014/chart" uri="{C3380CC4-5D6E-409C-BE32-E72D297353CC}">
              <c16:uniqueId val="{00000000-789C-44DF-B0D2-43370976C89F}"/>
            </c:ext>
          </c:extLst>
        </c:ser>
        <c:dLbls>
          <c:showLegendKey val="0"/>
          <c:showVal val="0"/>
          <c:showCatName val="0"/>
          <c:showSerName val="0"/>
          <c:showPercent val="0"/>
          <c:showBubbleSize val="0"/>
        </c:dLbls>
        <c:gapWidth val="150"/>
        <c:shape val="box"/>
        <c:axId val="1787467343"/>
        <c:axId val="1787465263"/>
        <c:axId val="0"/>
      </c:bar3DChart>
      <c:catAx>
        <c:axId val="17874673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5263"/>
        <c:crosses val="autoZero"/>
        <c:auto val="1"/>
        <c:lblAlgn val="ctr"/>
        <c:lblOffset val="100"/>
        <c:noMultiLvlLbl val="0"/>
      </c:catAx>
      <c:valAx>
        <c:axId val="17874652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7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Periodicidad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PROCESOS'!$V$19:$W$19</c:f>
              <c:strCache>
                <c:ptCount val="2"/>
                <c:pt idx="0">
                  <c:v>Si</c:v>
                </c:pt>
                <c:pt idx="1">
                  <c:v>No</c:v>
                </c:pt>
              </c:strCache>
            </c:strRef>
          </c:cat>
          <c:val>
            <c:numRef>
              <c:f>'RESUMEN PROCESOS'!$V$53:$W$53</c:f>
              <c:numCache>
                <c:formatCode>0.00%</c:formatCode>
                <c:ptCount val="2"/>
                <c:pt idx="0">
                  <c:v>0.68322981366459623</c:v>
                </c:pt>
                <c:pt idx="1">
                  <c:v>7.4534161490683232E-2</c:v>
                </c:pt>
              </c:numCache>
            </c:numRef>
          </c:val>
          <c:extLst>
            <c:ext xmlns:c16="http://schemas.microsoft.com/office/drawing/2014/chart" uri="{C3380CC4-5D6E-409C-BE32-E72D297353CC}">
              <c16:uniqueId val="{00000000-4EB9-493C-AD82-9E125C8F6B8F}"/>
            </c:ext>
          </c:extLst>
        </c:ser>
        <c:dLbls>
          <c:showLegendKey val="0"/>
          <c:showVal val="0"/>
          <c:showCatName val="0"/>
          <c:showSerName val="0"/>
          <c:showPercent val="0"/>
          <c:showBubbleSize val="0"/>
        </c:dLbls>
        <c:gapWidth val="150"/>
        <c:shape val="box"/>
        <c:axId val="1252795951"/>
        <c:axId val="1252796783"/>
        <c:axId val="0"/>
      </c:bar3DChart>
      <c:catAx>
        <c:axId val="12527959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6783"/>
        <c:crosses val="autoZero"/>
        <c:auto val="1"/>
        <c:lblAlgn val="ctr"/>
        <c:lblOffset val="100"/>
        <c:noMultiLvlLbl val="0"/>
      </c:catAx>
      <c:valAx>
        <c:axId val="1252796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5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PROCESOS'!$X$19:$Y$19</c:f>
              <c:strCache>
                <c:ptCount val="2"/>
                <c:pt idx="0">
                  <c:v>Si</c:v>
                </c:pt>
                <c:pt idx="1">
                  <c:v>No</c:v>
                </c:pt>
              </c:strCache>
            </c:strRef>
          </c:cat>
          <c:val>
            <c:numRef>
              <c:f>'RESUMEN PROCESOS'!$X$53:$Y$53</c:f>
              <c:numCache>
                <c:formatCode>0.00%</c:formatCode>
                <c:ptCount val="2"/>
                <c:pt idx="0">
                  <c:v>0.62732919254658381</c:v>
                </c:pt>
                <c:pt idx="1">
                  <c:v>0.13043478260869565</c:v>
                </c:pt>
              </c:numCache>
            </c:numRef>
          </c:val>
          <c:extLst>
            <c:ext xmlns:c16="http://schemas.microsoft.com/office/drawing/2014/chart" uri="{C3380CC4-5D6E-409C-BE32-E72D297353CC}">
              <c16:uniqueId val="{00000000-C94A-41A0-8363-5B47CAC200A3}"/>
            </c:ext>
          </c:extLst>
        </c:ser>
        <c:dLbls>
          <c:showLegendKey val="0"/>
          <c:showVal val="0"/>
          <c:showCatName val="0"/>
          <c:showSerName val="0"/>
          <c:showPercent val="0"/>
          <c:showBubbleSize val="0"/>
        </c:dLbls>
        <c:gapWidth val="150"/>
        <c:shape val="box"/>
        <c:axId val="1776864415"/>
        <c:axId val="1776863167"/>
        <c:axId val="0"/>
      </c:bar3DChart>
      <c:catAx>
        <c:axId val="1776864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3167"/>
        <c:crosses val="autoZero"/>
        <c:auto val="1"/>
        <c:lblAlgn val="ctr"/>
        <c:lblOffset val="100"/>
        <c:noMultiLvlLbl val="0"/>
      </c:catAx>
      <c:valAx>
        <c:axId val="1776863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Evidencias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PROCESOS'!$Z$19:$AA$19</c:f>
              <c:strCache>
                <c:ptCount val="2"/>
                <c:pt idx="0">
                  <c:v>Si</c:v>
                </c:pt>
                <c:pt idx="1">
                  <c:v>No</c:v>
                </c:pt>
              </c:strCache>
            </c:strRef>
          </c:cat>
          <c:val>
            <c:numRef>
              <c:f>'RESUMEN PROCESOS'!$Z$53:$AA$53</c:f>
              <c:numCache>
                <c:formatCode>0.00%</c:formatCode>
                <c:ptCount val="2"/>
                <c:pt idx="0">
                  <c:v>0.45341614906832295</c:v>
                </c:pt>
                <c:pt idx="1">
                  <c:v>0.30434782608695649</c:v>
                </c:pt>
              </c:numCache>
            </c:numRef>
          </c:val>
          <c:extLst>
            <c:ext xmlns:c16="http://schemas.microsoft.com/office/drawing/2014/chart" uri="{C3380CC4-5D6E-409C-BE32-E72D297353CC}">
              <c16:uniqueId val="{00000000-23BF-4FEE-9F34-7F6172BD1408}"/>
            </c:ext>
          </c:extLst>
        </c:ser>
        <c:dLbls>
          <c:showLegendKey val="0"/>
          <c:showVal val="0"/>
          <c:showCatName val="0"/>
          <c:showSerName val="0"/>
          <c:showPercent val="0"/>
          <c:showBubbleSize val="0"/>
        </c:dLbls>
        <c:gapWidth val="150"/>
        <c:shape val="box"/>
        <c:axId val="1746763695"/>
        <c:axId val="1746760783"/>
        <c:axId val="0"/>
      </c:bar3DChart>
      <c:catAx>
        <c:axId val="17467636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0783"/>
        <c:crosses val="autoZero"/>
        <c:auto val="1"/>
        <c:lblAlgn val="ctr"/>
        <c:lblOffset val="100"/>
        <c:noMultiLvlLbl val="0"/>
      </c:catAx>
      <c:valAx>
        <c:axId val="1746760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3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PROCESOS'!$AB$19:$AC$19</c:f>
              <c:strCache>
                <c:ptCount val="2"/>
                <c:pt idx="0">
                  <c:v>Si</c:v>
                </c:pt>
                <c:pt idx="1">
                  <c:v>No</c:v>
                </c:pt>
              </c:strCache>
            </c:strRef>
          </c:cat>
          <c:val>
            <c:numRef>
              <c:f>'RESUMEN PROCESOS'!$AB$53:$AC$53</c:f>
              <c:numCache>
                <c:formatCode>0.00%</c:formatCode>
                <c:ptCount val="2"/>
                <c:pt idx="0">
                  <c:v>0.39130434782608692</c:v>
                </c:pt>
                <c:pt idx="1">
                  <c:v>0.37267080745341613</c:v>
                </c:pt>
              </c:numCache>
            </c:numRef>
          </c:val>
          <c:extLst>
            <c:ext xmlns:c16="http://schemas.microsoft.com/office/drawing/2014/chart" uri="{C3380CC4-5D6E-409C-BE32-E72D297353CC}">
              <c16:uniqueId val="{00000000-1F8A-4BA8-8654-409804D6F2A7}"/>
            </c:ext>
          </c:extLst>
        </c:ser>
        <c:dLbls>
          <c:showLegendKey val="0"/>
          <c:showVal val="0"/>
          <c:showCatName val="0"/>
          <c:showSerName val="0"/>
          <c:showPercent val="0"/>
          <c:showBubbleSize val="0"/>
        </c:dLbls>
        <c:gapWidth val="150"/>
        <c:shape val="box"/>
        <c:axId val="1252804271"/>
        <c:axId val="1252807183"/>
        <c:axId val="0"/>
      </c:bar3DChart>
      <c:catAx>
        <c:axId val="1252804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7183"/>
        <c:crosses val="autoZero"/>
        <c:auto val="1"/>
        <c:lblAlgn val="ctr"/>
        <c:lblOffset val="100"/>
        <c:noMultiLvlLbl val="0"/>
      </c:catAx>
      <c:valAx>
        <c:axId val="12528071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4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Informe si propuso algúna acción</a:t>
            </a:r>
          </a:p>
        </c:rich>
      </c:tx>
      <c:layout>
        <c:manualLayout>
          <c:xMode val="edge"/>
          <c:yMode val="edge"/>
          <c:x val="0.16428234274608389"/>
          <c:y val="3.32986654314405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PROCESOS'!$AE$19:$AF$19</c:f>
              <c:strCache>
                <c:ptCount val="2"/>
                <c:pt idx="0">
                  <c:v>Si</c:v>
                </c:pt>
                <c:pt idx="1">
                  <c:v>No</c:v>
                </c:pt>
              </c:strCache>
            </c:strRef>
          </c:cat>
          <c:val>
            <c:numRef>
              <c:f>'RESUMEN PROCESOS'!$AE$53:$AF$53</c:f>
              <c:numCache>
                <c:formatCode>0.00%</c:formatCode>
                <c:ptCount val="2"/>
                <c:pt idx="0">
                  <c:v>0.50931677018633537</c:v>
                </c:pt>
                <c:pt idx="1">
                  <c:v>0.26708074534161486</c:v>
                </c:pt>
              </c:numCache>
            </c:numRef>
          </c:val>
          <c:extLst>
            <c:ext xmlns:c16="http://schemas.microsoft.com/office/drawing/2014/chart" uri="{C3380CC4-5D6E-409C-BE32-E72D297353CC}">
              <c16:uniqueId val="{00000000-BA11-4C51-8C2B-BC4FE5B35451}"/>
            </c:ext>
          </c:extLst>
        </c:ser>
        <c:dLbls>
          <c:showLegendKey val="0"/>
          <c:showVal val="0"/>
          <c:showCatName val="0"/>
          <c:showSerName val="0"/>
          <c:showPercent val="0"/>
          <c:showBubbleSize val="0"/>
        </c:dLbls>
        <c:gapWidth val="150"/>
        <c:shape val="box"/>
        <c:axId val="1520029247"/>
        <c:axId val="1520027167"/>
        <c:axId val="0"/>
      </c:bar3DChart>
      <c:catAx>
        <c:axId val="15200292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7167"/>
        <c:crosses val="autoZero"/>
        <c:auto val="1"/>
        <c:lblAlgn val="ctr"/>
        <c:lblOffset val="100"/>
        <c:noMultiLvlLbl val="0"/>
      </c:catAx>
      <c:valAx>
        <c:axId val="1520027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9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enunciaron acciones de mejora?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PROCESOS'!$AH$19:$AJ$19</c:f>
              <c:strCache>
                <c:ptCount val="3"/>
                <c:pt idx="0">
                  <c:v>No tiene controles</c:v>
                </c:pt>
                <c:pt idx="1">
                  <c:v>Si</c:v>
                </c:pt>
                <c:pt idx="2">
                  <c:v>No</c:v>
                </c:pt>
              </c:strCache>
            </c:strRef>
          </c:cat>
          <c:val>
            <c:numRef>
              <c:f>'RESUMEN PROCESOS'!$AH$53:$AJ$53</c:f>
              <c:numCache>
                <c:formatCode>0.00%</c:formatCode>
                <c:ptCount val="3"/>
                <c:pt idx="0">
                  <c:v>0</c:v>
                </c:pt>
                <c:pt idx="1">
                  <c:v>0.52173913043478259</c:v>
                </c:pt>
                <c:pt idx="2">
                  <c:v>0.2360248447204969</c:v>
                </c:pt>
              </c:numCache>
            </c:numRef>
          </c:val>
          <c:extLst>
            <c:ext xmlns:c16="http://schemas.microsoft.com/office/drawing/2014/chart" uri="{C3380CC4-5D6E-409C-BE32-E72D297353CC}">
              <c16:uniqueId val="{00000000-8015-4A41-8CC7-AE219BA58A36}"/>
            </c:ext>
          </c:extLst>
        </c:ser>
        <c:dLbls>
          <c:showLegendKey val="0"/>
          <c:showVal val="0"/>
          <c:showCatName val="0"/>
          <c:showSerName val="0"/>
          <c:showPercent val="0"/>
          <c:showBubbleSize val="0"/>
        </c:dLbls>
        <c:gapWidth val="150"/>
        <c:shape val="box"/>
        <c:axId val="1744010415"/>
        <c:axId val="1744014159"/>
        <c:axId val="0"/>
      </c:bar3DChart>
      <c:catAx>
        <c:axId val="1744010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4159"/>
        <c:crosses val="autoZero"/>
        <c:auto val="1"/>
        <c:lblAlgn val="ctr"/>
        <c:lblOffset val="100"/>
        <c:noMultiLvlLbl val="0"/>
      </c:catAx>
      <c:valAx>
        <c:axId val="174401415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0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¿Mejoraron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PROCESOS'!$AL$19:$AN$19</c:f>
              <c:strCache>
                <c:ptCount val="3"/>
                <c:pt idx="0">
                  <c:v>No tiene controles</c:v>
                </c:pt>
                <c:pt idx="1">
                  <c:v>Si</c:v>
                </c:pt>
                <c:pt idx="2">
                  <c:v>No</c:v>
                </c:pt>
              </c:strCache>
            </c:strRef>
          </c:cat>
          <c:val>
            <c:numRef>
              <c:f>'RESUMEN PROCESOS'!$AL$53:$AN$53</c:f>
              <c:numCache>
                <c:formatCode>0.00%</c:formatCode>
                <c:ptCount val="3"/>
                <c:pt idx="0">
                  <c:v>1.2422360248447204E-2</c:v>
                </c:pt>
                <c:pt idx="1">
                  <c:v>0.45962732919254662</c:v>
                </c:pt>
                <c:pt idx="2">
                  <c:v>0.39751552795031059</c:v>
                </c:pt>
              </c:numCache>
            </c:numRef>
          </c:val>
          <c:extLst>
            <c:ext xmlns:c16="http://schemas.microsoft.com/office/drawing/2014/chart" uri="{C3380CC4-5D6E-409C-BE32-E72D297353CC}">
              <c16:uniqueId val="{00000000-F874-495F-8F5F-5F287FB5BC0A}"/>
            </c:ext>
          </c:extLst>
        </c:ser>
        <c:dLbls>
          <c:showLegendKey val="0"/>
          <c:showVal val="0"/>
          <c:showCatName val="0"/>
          <c:showSerName val="0"/>
          <c:showPercent val="0"/>
          <c:showBubbleSize val="0"/>
        </c:dLbls>
        <c:gapWidth val="150"/>
        <c:shape val="box"/>
        <c:axId val="1743737023"/>
        <c:axId val="1743749087"/>
        <c:axId val="0"/>
      </c:bar3DChart>
      <c:catAx>
        <c:axId val="17437370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49087"/>
        <c:crosses val="autoZero"/>
        <c:auto val="1"/>
        <c:lblAlgn val="ctr"/>
        <c:lblOffset val="100"/>
        <c:noMultiLvlLbl val="0"/>
      </c:catAx>
      <c:valAx>
        <c:axId val="17437490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37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ESTATEGICO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1964-4F8C-9D7D-D22E06B07BA5}"/>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1964-4F8C-9D7D-D22E06B07B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ALERTAS'!$C$3:$F$3</c:f>
              <c:strCache>
                <c:ptCount val="4"/>
                <c:pt idx="0">
                  <c:v>Si</c:v>
                </c:pt>
                <c:pt idx="1">
                  <c:v>No</c:v>
                </c:pt>
                <c:pt idx="2">
                  <c:v>Si</c:v>
                </c:pt>
                <c:pt idx="3">
                  <c:v>No</c:v>
                </c:pt>
              </c:strCache>
            </c:strRef>
          </c:cat>
          <c:val>
            <c:numRef>
              <c:f>'RESUMEN ALERTAS'!$C$9:$F$9</c:f>
              <c:numCache>
                <c:formatCode>General</c:formatCode>
                <c:ptCount val="4"/>
                <c:pt idx="0">
                  <c:v>3</c:v>
                </c:pt>
                <c:pt idx="1">
                  <c:v>1</c:v>
                </c:pt>
                <c:pt idx="2">
                  <c:v>0</c:v>
                </c:pt>
                <c:pt idx="3">
                  <c:v>4</c:v>
                </c:pt>
              </c:numCache>
            </c:numRef>
          </c:val>
          <c:extLst>
            <c:ext xmlns:c16="http://schemas.microsoft.com/office/drawing/2014/chart" uri="{C3380CC4-5D6E-409C-BE32-E72D297353CC}">
              <c16:uniqueId val="{00000004-1964-4F8C-9D7D-D22E06B07BA5}"/>
            </c:ext>
          </c:extLst>
        </c:ser>
        <c:dLbls>
          <c:showLegendKey val="0"/>
          <c:showVal val="0"/>
          <c:showCatName val="0"/>
          <c:showSerName val="0"/>
          <c:showPercent val="0"/>
          <c:showBubbleSize val="0"/>
        </c:dLbls>
        <c:gapWidth val="150"/>
        <c:shape val="box"/>
        <c:axId val="73307600"/>
        <c:axId val="73293456"/>
        <c:axId val="0"/>
      </c:bar3DChart>
      <c:catAx>
        <c:axId val="733076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293456"/>
        <c:crosses val="autoZero"/>
        <c:auto val="1"/>
        <c:lblAlgn val="ctr"/>
        <c:lblOffset val="100"/>
        <c:noMultiLvlLbl val="0"/>
      </c:catAx>
      <c:valAx>
        <c:axId val="7329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3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MISIONAL</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E384-4800-B4F0-A6E418C3539A}"/>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E384-4800-B4F0-A6E418C3539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ALERTAS'!$C$13:$F$13</c:f>
              <c:strCache>
                <c:ptCount val="4"/>
                <c:pt idx="0">
                  <c:v>Si</c:v>
                </c:pt>
                <c:pt idx="1">
                  <c:v>No</c:v>
                </c:pt>
                <c:pt idx="2">
                  <c:v>Si</c:v>
                </c:pt>
                <c:pt idx="3">
                  <c:v>No</c:v>
                </c:pt>
              </c:strCache>
            </c:strRef>
          </c:cat>
          <c:val>
            <c:numRef>
              <c:f>'RESUMEN ALERTAS'!$C$21:$F$21</c:f>
              <c:numCache>
                <c:formatCode>General</c:formatCode>
                <c:ptCount val="4"/>
                <c:pt idx="0">
                  <c:v>2</c:v>
                </c:pt>
                <c:pt idx="1">
                  <c:v>3</c:v>
                </c:pt>
                <c:pt idx="2">
                  <c:v>0</c:v>
                </c:pt>
                <c:pt idx="3">
                  <c:v>5</c:v>
                </c:pt>
              </c:numCache>
            </c:numRef>
          </c:val>
          <c:extLst>
            <c:ext xmlns:c16="http://schemas.microsoft.com/office/drawing/2014/chart" uri="{C3380CC4-5D6E-409C-BE32-E72D297353CC}">
              <c16:uniqueId val="{00000004-E384-4800-B4F0-A6E418C3539A}"/>
            </c:ext>
          </c:extLst>
        </c:ser>
        <c:dLbls>
          <c:showLegendKey val="0"/>
          <c:showVal val="0"/>
          <c:showCatName val="0"/>
          <c:showSerName val="0"/>
          <c:showPercent val="0"/>
          <c:showBubbleSize val="0"/>
        </c:dLbls>
        <c:gapWidth val="150"/>
        <c:shape val="box"/>
        <c:axId val="1879315168"/>
        <c:axId val="1879270240"/>
        <c:axId val="0"/>
      </c:bar3DChart>
      <c:catAx>
        <c:axId val="18793151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79270240"/>
        <c:crosses val="autoZero"/>
        <c:auto val="1"/>
        <c:lblAlgn val="ctr"/>
        <c:lblOffset val="100"/>
        <c:noMultiLvlLbl val="0"/>
      </c:catAx>
      <c:valAx>
        <c:axId val="1879270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79315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APOYO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F1F9-4A64-A658-64D58311E105}"/>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F1F9-4A64-A658-64D58311E1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ALERTAS'!$C$25:$F$25</c:f>
              <c:strCache>
                <c:ptCount val="4"/>
                <c:pt idx="0">
                  <c:v>Si</c:v>
                </c:pt>
                <c:pt idx="1">
                  <c:v>No</c:v>
                </c:pt>
                <c:pt idx="2">
                  <c:v>Si</c:v>
                </c:pt>
                <c:pt idx="3">
                  <c:v>No</c:v>
                </c:pt>
              </c:strCache>
            </c:strRef>
          </c:cat>
          <c:val>
            <c:numRef>
              <c:f>'RESUMEN ALERTAS'!$C$33:$F$33</c:f>
              <c:numCache>
                <c:formatCode>General</c:formatCode>
                <c:ptCount val="4"/>
                <c:pt idx="0">
                  <c:v>3</c:v>
                </c:pt>
                <c:pt idx="1">
                  <c:v>1</c:v>
                </c:pt>
                <c:pt idx="2">
                  <c:v>1</c:v>
                </c:pt>
                <c:pt idx="3">
                  <c:v>3</c:v>
                </c:pt>
              </c:numCache>
            </c:numRef>
          </c:val>
          <c:extLst>
            <c:ext xmlns:c16="http://schemas.microsoft.com/office/drawing/2014/chart" uri="{C3380CC4-5D6E-409C-BE32-E72D297353CC}">
              <c16:uniqueId val="{00000004-F1F9-4A64-A658-64D58311E105}"/>
            </c:ext>
          </c:extLst>
        </c:ser>
        <c:dLbls>
          <c:showLegendKey val="0"/>
          <c:showVal val="0"/>
          <c:showCatName val="0"/>
          <c:showSerName val="0"/>
          <c:showPercent val="0"/>
          <c:showBubbleSize val="0"/>
        </c:dLbls>
        <c:gapWidth val="150"/>
        <c:shape val="box"/>
        <c:axId val="134545376"/>
        <c:axId val="134539552"/>
        <c:axId val="0"/>
      </c:bar3DChart>
      <c:catAx>
        <c:axId val="134545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539552"/>
        <c:crosses val="autoZero"/>
        <c:auto val="1"/>
        <c:lblAlgn val="ctr"/>
        <c:lblOffset val="100"/>
        <c:noMultiLvlLbl val="0"/>
      </c:catAx>
      <c:valAx>
        <c:axId val="134539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54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OTROS</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59CF-4FAD-AA33-83BFB51BB342}"/>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59CF-4FAD-AA33-83BFB51BB34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ALERTAS'!$C$37:$F$37</c:f>
              <c:strCache>
                <c:ptCount val="4"/>
                <c:pt idx="0">
                  <c:v>Si</c:v>
                </c:pt>
                <c:pt idx="1">
                  <c:v>No</c:v>
                </c:pt>
                <c:pt idx="2">
                  <c:v>Si</c:v>
                </c:pt>
                <c:pt idx="3">
                  <c:v>No</c:v>
                </c:pt>
              </c:strCache>
            </c:strRef>
          </c:cat>
          <c:val>
            <c:numRef>
              <c:f>'RESUMEN ALERTAS'!$C$44:$F$44</c:f>
              <c:numCache>
                <c:formatCode>General</c:formatCode>
                <c:ptCount val="4"/>
                <c:pt idx="0">
                  <c:v>1</c:v>
                </c:pt>
                <c:pt idx="1">
                  <c:v>2</c:v>
                </c:pt>
                <c:pt idx="2">
                  <c:v>0</c:v>
                </c:pt>
                <c:pt idx="3">
                  <c:v>3</c:v>
                </c:pt>
              </c:numCache>
            </c:numRef>
          </c:val>
          <c:extLst>
            <c:ext xmlns:c16="http://schemas.microsoft.com/office/drawing/2014/chart" uri="{C3380CC4-5D6E-409C-BE32-E72D297353CC}">
              <c16:uniqueId val="{00000004-59CF-4FAD-AA33-83BFB51BB342}"/>
            </c:ext>
          </c:extLst>
        </c:ser>
        <c:dLbls>
          <c:showLegendKey val="0"/>
          <c:showVal val="0"/>
          <c:showCatName val="0"/>
          <c:showSerName val="0"/>
          <c:showPercent val="0"/>
          <c:showBubbleSize val="0"/>
        </c:dLbls>
        <c:gapWidth val="150"/>
        <c:shape val="box"/>
        <c:axId val="60089264"/>
        <c:axId val="60098832"/>
        <c:axId val="0"/>
      </c:bar3DChart>
      <c:catAx>
        <c:axId val="600892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098832"/>
        <c:crosses val="autoZero"/>
        <c:auto val="1"/>
        <c:lblAlgn val="ctr"/>
        <c:lblOffset val="100"/>
        <c:noMultiLvlLbl val="0"/>
      </c:catAx>
      <c:valAx>
        <c:axId val="60098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089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4.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6" name="Imagen 15" descr="C:\Users\sfortichv.CARTAGENA\Documents\Mes de Mayo de 2018\SEGUIMIENTO ANTICORRUPCIÓN ABRIL 2018\Logos Documentos.jpg">
          <a:extLst>
            <a:ext uri="{FF2B5EF4-FFF2-40B4-BE49-F238E27FC236}">
              <a16:creationId xmlns:a16="http://schemas.microsoft.com/office/drawing/2014/main" id="{45EF6ADC-EEB4-440B-A30E-CD7C707607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 y="15875"/>
          <a:ext cx="743766" cy="59055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6" name="Imagen 15" descr="C:\Users\sfortichv.CARTAGENA\Documents\Mes de Mayo de 2018\SEGUIMIENTO ANTICORRUPCIÓN ABRIL 2018\Logos Documentos.jpg">
          <a:extLst>
            <a:ext uri="{FF2B5EF4-FFF2-40B4-BE49-F238E27FC236}">
              <a16:creationId xmlns:a16="http://schemas.microsoft.com/office/drawing/2014/main" id="{53F6A0D2-09A3-46B7-AE1D-AC230456D46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EBD36D67-B5DF-4859-8FE1-E3B67CBEC43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3EDB991D-16D8-4AEB-98D5-797515EF21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53E6D3AE-0C35-48DD-87F4-7017E08C63F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A2BAA7F7-85AB-42EA-BD31-A7645DD7D2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C2EB3364-0F14-4CC1-B4BF-E380EF2B50E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20980808-1A2A-4607-B549-463AB06BB2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342B03DE-FF3F-4F3D-81A8-ACCB6951918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4407442B-9E75-4311-A9A6-3D9E715C9A2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4044C569-9318-4F5C-B8D0-F5A5F64C86D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41B4EB58-6275-451F-9C78-144EB49027A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02A6C1CD-BDC2-4403-A453-74D62CCA8A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D6925939-BE1F-4F36-85EF-C49A908F821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D801E1A3-DA3D-4445-9617-8E1EA40FE2E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460AED72-AD67-4669-AD0E-DAD41597EB6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F5BCF191-6118-4DC3-A758-543298D1FD6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082A60AA-CC83-4DCE-B5C6-09B2EA27B50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320B56E2-7743-46C3-9E5E-BE9619F22E3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0D36EF82-322B-45B3-8459-44DFE3D346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08290251-F882-4408-8C7E-5383CDC8D22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15" name="Imagen 14" descr="C:\Users\sfortichv.CARTAGENA\Documents\Mes de Mayo de 2018\SEGUIMIENTO ANTICORRUPCIÓN ABRIL 2018\Logos Documentos.jpg">
          <a:extLst>
            <a:ext uri="{FF2B5EF4-FFF2-40B4-BE49-F238E27FC236}">
              <a16:creationId xmlns:a16="http://schemas.microsoft.com/office/drawing/2014/main" id="{FEC6B185-2436-4708-A377-8EE6DF07742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5375" y="15875"/>
          <a:ext cx="743766" cy="590550"/>
        </a:xfrm>
        <a:prstGeom prst="rect">
          <a:avLst/>
        </a:prstGeom>
        <a:noFill/>
        <a:ln>
          <a:noFill/>
        </a:ln>
      </xdr:spPr>
    </xdr:pic>
    <xdr:clientData/>
  </xdr:oneCellAnchor>
</xdr:wsDr>
</file>

<file path=xl/drawings/drawing23.xml><?xml version="1.0" encoding="utf-8"?>
<xdr:wsDr xmlns:xdr="http://schemas.openxmlformats.org/drawingml/2006/spreadsheetDrawing" xmlns:a="http://schemas.openxmlformats.org/drawingml/2006/main">
  <xdr:twoCellAnchor>
    <xdr:from>
      <xdr:col>3</xdr:col>
      <xdr:colOff>678656</xdr:colOff>
      <xdr:row>43</xdr:row>
      <xdr:rowOff>104775</xdr:rowOff>
    </xdr:from>
    <xdr:to>
      <xdr:col>8</xdr:col>
      <xdr:colOff>666749</xdr:colOff>
      <xdr:row>51</xdr:row>
      <xdr:rowOff>154781</xdr:rowOff>
    </xdr:to>
    <xdr:graphicFrame macro="">
      <xdr:nvGraphicFramePr>
        <xdr:cNvPr id="2" name="Gráfico 1">
          <a:extLst>
            <a:ext uri="{FF2B5EF4-FFF2-40B4-BE49-F238E27FC236}">
              <a16:creationId xmlns:a16="http://schemas.microsoft.com/office/drawing/2014/main" id="{EF6F9D8C-92B8-4BE2-AB7A-CBD3CFB8B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714374</xdr:colOff>
      <xdr:row>43</xdr:row>
      <xdr:rowOff>92869</xdr:rowOff>
    </xdr:from>
    <xdr:to>
      <xdr:col>11</xdr:col>
      <xdr:colOff>71437</xdr:colOff>
      <xdr:row>51</xdr:row>
      <xdr:rowOff>166687</xdr:rowOff>
    </xdr:to>
    <xdr:graphicFrame macro="">
      <xdr:nvGraphicFramePr>
        <xdr:cNvPr id="3" name="Gráfico 2">
          <a:extLst>
            <a:ext uri="{FF2B5EF4-FFF2-40B4-BE49-F238E27FC236}">
              <a16:creationId xmlns:a16="http://schemas.microsoft.com/office/drawing/2014/main" id="{663EAC57-F8E1-43C4-9BBF-1CA4C2CC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130968</xdr:colOff>
      <xdr:row>43</xdr:row>
      <xdr:rowOff>80963</xdr:rowOff>
    </xdr:from>
    <xdr:to>
      <xdr:col>14</xdr:col>
      <xdr:colOff>71437</xdr:colOff>
      <xdr:row>52</xdr:row>
      <xdr:rowOff>23812</xdr:rowOff>
    </xdr:to>
    <xdr:graphicFrame macro="">
      <xdr:nvGraphicFramePr>
        <xdr:cNvPr id="4" name="Gráfico 3">
          <a:extLst>
            <a:ext uri="{FF2B5EF4-FFF2-40B4-BE49-F238E27FC236}">
              <a16:creationId xmlns:a16="http://schemas.microsoft.com/office/drawing/2014/main" id="{C97B8AFF-090D-4417-9695-0F376DACC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559593</xdr:colOff>
      <xdr:row>43</xdr:row>
      <xdr:rowOff>57150</xdr:rowOff>
    </xdr:from>
    <xdr:to>
      <xdr:col>19</xdr:col>
      <xdr:colOff>-1</xdr:colOff>
      <xdr:row>52</xdr:row>
      <xdr:rowOff>-1</xdr:rowOff>
    </xdr:to>
    <xdr:graphicFrame macro="">
      <xdr:nvGraphicFramePr>
        <xdr:cNvPr id="5" name="Gráfico 4">
          <a:extLst>
            <a:ext uri="{FF2B5EF4-FFF2-40B4-BE49-F238E27FC236}">
              <a16:creationId xmlns:a16="http://schemas.microsoft.com/office/drawing/2014/main" id="{8C27D8FA-15CD-4629-B6A1-AB7E0BC84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11906</xdr:colOff>
      <xdr:row>43</xdr:row>
      <xdr:rowOff>57152</xdr:rowOff>
    </xdr:from>
    <xdr:to>
      <xdr:col>21</xdr:col>
      <xdr:colOff>107156</xdr:colOff>
      <xdr:row>51</xdr:row>
      <xdr:rowOff>154782</xdr:rowOff>
    </xdr:to>
    <xdr:graphicFrame macro="">
      <xdr:nvGraphicFramePr>
        <xdr:cNvPr id="6" name="Gráfico 5">
          <a:extLst>
            <a:ext uri="{FF2B5EF4-FFF2-40B4-BE49-F238E27FC236}">
              <a16:creationId xmlns:a16="http://schemas.microsoft.com/office/drawing/2014/main" id="{6CA921B4-A64A-4773-9CA9-3FAD98275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130969</xdr:colOff>
      <xdr:row>43</xdr:row>
      <xdr:rowOff>57150</xdr:rowOff>
    </xdr:from>
    <xdr:to>
      <xdr:col>23</xdr:col>
      <xdr:colOff>59531</xdr:colOff>
      <xdr:row>51</xdr:row>
      <xdr:rowOff>166687</xdr:rowOff>
    </xdr:to>
    <xdr:graphicFrame macro="">
      <xdr:nvGraphicFramePr>
        <xdr:cNvPr id="7" name="Gráfico 6">
          <a:extLst>
            <a:ext uri="{FF2B5EF4-FFF2-40B4-BE49-F238E27FC236}">
              <a16:creationId xmlns:a16="http://schemas.microsoft.com/office/drawing/2014/main" id="{81BB1633-A82B-490C-8C27-8E8B5C210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83343</xdr:colOff>
      <xdr:row>43</xdr:row>
      <xdr:rowOff>45245</xdr:rowOff>
    </xdr:from>
    <xdr:to>
      <xdr:col>25</xdr:col>
      <xdr:colOff>35718</xdr:colOff>
      <xdr:row>51</xdr:row>
      <xdr:rowOff>154781</xdr:rowOff>
    </xdr:to>
    <xdr:graphicFrame macro="">
      <xdr:nvGraphicFramePr>
        <xdr:cNvPr id="8" name="Gráfico 7">
          <a:extLst>
            <a:ext uri="{FF2B5EF4-FFF2-40B4-BE49-F238E27FC236}">
              <a16:creationId xmlns:a16="http://schemas.microsoft.com/office/drawing/2014/main" id="{CEADA84A-17DD-480A-A24F-DD91FF03C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71437</xdr:colOff>
      <xdr:row>43</xdr:row>
      <xdr:rowOff>57151</xdr:rowOff>
    </xdr:from>
    <xdr:to>
      <xdr:col>27</xdr:col>
      <xdr:colOff>11906</xdr:colOff>
      <xdr:row>51</xdr:row>
      <xdr:rowOff>154781</xdr:rowOff>
    </xdr:to>
    <xdr:graphicFrame macro="">
      <xdr:nvGraphicFramePr>
        <xdr:cNvPr id="9" name="Gráfico 8">
          <a:extLst>
            <a:ext uri="{FF2B5EF4-FFF2-40B4-BE49-F238E27FC236}">
              <a16:creationId xmlns:a16="http://schemas.microsoft.com/office/drawing/2014/main" id="{97A7C219-431C-4829-BD57-6B6741F1A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53577</xdr:colOff>
      <xdr:row>43</xdr:row>
      <xdr:rowOff>45244</xdr:rowOff>
    </xdr:from>
    <xdr:to>
      <xdr:col>29</xdr:col>
      <xdr:colOff>23812</xdr:colOff>
      <xdr:row>51</xdr:row>
      <xdr:rowOff>142874</xdr:rowOff>
    </xdr:to>
    <xdr:graphicFrame macro="">
      <xdr:nvGraphicFramePr>
        <xdr:cNvPr id="10" name="Gráfico 9">
          <a:extLst>
            <a:ext uri="{FF2B5EF4-FFF2-40B4-BE49-F238E27FC236}">
              <a16:creationId xmlns:a16="http://schemas.microsoft.com/office/drawing/2014/main" id="{D32290FD-AE8B-4D3D-AFAD-6655F19C5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577452</xdr:colOff>
      <xdr:row>43</xdr:row>
      <xdr:rowOff>45245</xdr:rowOff>
    </xdr:from>
    <xdr:to>
      <xdr:col>32</xdr:col>
      <xdr:colOff>202406</xdr:colOff>
      <xdr:row>51</xdr:row>
      <xdr:rowOff>166687</xdr:rowOff>
    </xdr:to>
    <xdr:graphicFrame macro="">
      <xdr:nvGraphicFramePr>
        <xdr:cNvPr id="11" name="Gráfico 10">
          <a:extLst>
            <a:ext uri="{FF2B5EF4-FFF2-40B4-BE49-F238E27FC236}">
              <a16:creationId xmlns:a16="http://schemas.microsoft.com/office/drawing/2014/main" id="{9048535C-0259-4F70-8575-BD6941C8E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32</xdr:col>
      <xdr:colOff>625077</xdr:colOff>
      <xdr:row>43</xdr:row>
      <xdr:rowOff>21432</xdr:rowOff>
    </xdr:from>
    <xdr:to>
      <xdr:col>36</xdr:col>
      <xdr:colOff>250031</xdr:colOff>
      <xdr:row>51</xdr:row>
      <xdr:rowOff>178593</xdr:rowOff>
    </xdr:to>
    <xdr:graphicFrame macro="">
      <xdr:nvGraphicFramePr>
        <xdr:cNvPr id="12" name="Gráfico 11">
          <a:extLst>
            <a:ext uri="{FF2B5EF4-FFF2-40B4-BE49-F238E27FC236}">
              <a16:creationId xmlns:a16="http://schemas.microsoft.com/office/drawing/2014/main" id="{9885894D-C12F-47FD-AA32-F1C1EB1B7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36</xdr:col>
      <xdr:colOff>482202</xdr:colOff>
      <xdr:row>43</xdr:row>
      <xdr:rowOff>23812</xdr:rowOff>
    </xdr:from>
    <xdr:to>
      <xdr:col>40</xdr:col>
      <xdr:colOff>380999</xdr:colOff>
      <xdr:row>51</xdr:row>
      <xdr:rowOff>154781</xdr:rowOff>
    </xdr:to>
    <xdr:graphicFrame macro="">
      <xdr:nvGraphicFramePr>
        <xdr:cNvPr id="13" name="Gráfico 12">
          <a:extLst>
            <a:ext uri="{FF2B5EF4-FFF2-40B4-BE49-F238E27FC236}">
              <a16:creationId xmlns:a16="http://schemas.microsoft.com/office/drawing/2014/main" id="{7D0F9363-0327-42D5-9290-FDF534468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678656</xdr:colOff>
      <xdr:row>55</xdr:row>
      <xdr:rowOff>104775</xdr:rowOff>
    </xdr:from>
    <xdr:to>
      <xdr:col>8</xdr:col>
      <xdr:colOff>666749</xdr:colOff>
      <xdr:row>63</xdr:row>
      <xdr:rowOff>154781</xdr:rowOff>
    </xdr:to>
    <xdr:graphicFrame macro="">
      <xdr:nvGraphicFramePr>
        <xdr:cNvPr id="2" name="Gráfico 1">
          <a:extLst>
            <a:ext uri="{FF2B5EF4-FFF2-40B4-BE49-F238E27FC236}">
              <a16:creationId xmlns:a16="http://schemas.microsoft.com/office/drawing/2014/main" id="{0203E3F2-D9C2-46EE-9265-18EEBB053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714374</xdr:colOff>
      <xdr:row>55</xdr:row>
      <xdr:rowOff>92869</xdr:rowOff>
    </xdr:from>
    <xdr:to>
      <xdr:col>11</xdr:col>
      <xdr:colOff>71437</xdr:colOff>
      <xdr:row>63</xdr:row>
      <xdr:rowOff>166687</xdr:rowOff>
    </xdr:to>
    <xdr:graphicFrame macro="">
      <xdr:nvGraphicFramePr>
        <xdr:cNvPr id="3" name="Gráfico 2">
          <a:extLst>
            <a:ext uri="{FF2B5EF4-FFF2-40B4-BE49-F238E27FC236}">
              <a16:creationId xmlns:a16="http://schemas.microsoft.com/office/drawing/2014/main" id="{11C8220A-6615-4F73-9006-D2ABB226C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130968</xdr:colOff>
      <xdr:row>55</xdr:row>
      <xdr:rowOff>80963</xdr:rowOff>
    </xdr:from>
    <xdr:to>
      <xdr:col>14</xdr:col>
      <xdr:colOff>71437</xdr:colOff>
      <xdr:row>64</xdr:row>
      <xdr:rowOff>23812</xdr:rowOff>
    </xdr:to>
    <xdr:graphicFrame macro="">
      <xdr:nvGraphicFramePr>
        <xdr:cNvPr id="4" name="Gráfico 3">
          <a:extLst>
            <a:ext uri="{FF2B5EF4-FFF2-40B4-BE49-F238E27FC236}">
              <a16:creationId xmlns:a16="http://schemas.microsoft.com/office/drawing/2014/main" id="{DB0CF61C-C655-43C7-8252-4B82C670F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559593</xdr:colOff>
      <xdr:row>55</xdr:row>
      <xdr:rowOff>57150</xdr:rowOff>
    </xdr:from>
    <xdr:to>
      <xdr:col>19</xdr:col>
      <xdr:colOff>-1</xdr:colOff>
      <xdr:row>64</xdr:row>
      <xdr:rowOff>-1</xdr:rowOff>
    </xdr:to>
    <xdr:graphicFrame macro="">
      <xdr:nvGraphicFramePr>
        <xdr:cNvPr id="5" name="Gráfico 4">
          <a:extLst>
            <a:ext uri="{FF2B5EF4-FFF2-40B4-BE49-F238E27FC236}">
              <a16:creationId xmlns:a16="http://schemas.microsoft.com/office/drawing/2014/main" id="{90D7436A-4378-4FFF-BCD1-67C19E4C0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11906</xdr:colOff>
      <xdr:row>55</xdr:row>
      <xdr:rowOff>57152</xdr:rowOff>
    </xdr:from>
    <xdr:to>
      <xdr:col>21</xdr:col>
      <xdr:colOff>107156</xdr:colOff>
      <xdr:row>63</xdr:row>
      <xdr:rowOff>154782</xdr:rowOff>
    </xdr:to>
    <xdr:graphicFrame macro="">
      <xdr:nvGraphicFramePr>
        <xdr:cNvPr id="6" name="Gráfico 5">
          <a:extLst>
            <a:ext uri="{FF2B5EF4-FFF2-40B4-BE49-F238E27FC236}">
              <a16:creationId xmlns:a16="http://schemas.microsoft.com/office/drawing/2014/main" id="{84138760-08D5-444C-9D79-CF55571DC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130969</xdr:colOff>
      <xdr:row>55</xdr:row>
      <xdr:rowOff>57150</xdr:rowOff>
    </xdr:from>
    <xdr:to>
      <xdr:col>23</xdr:col>
      <xdr:colOff>59531</xdr:colOff>
      <xdr:row>63</xdr:row>
      <xdr:rowOff>166687</xdr:rowOff>
    </xdr:to>
    <xdr:graphicFrame macro="">
      <xdr:nvGraphicFramePr>
        <xdr:cNvPr id="7" name="Gráfico 6">
          <a:extLst>
            <a:ext uri="{FF2B5EF4-FFF2-40B4-BE49-F238E27FC236}">
              <a16:creationId xmlns:a16="http://schemas.microsoft.com/office/drawing/2014/main" id="{81805FA1-71F3-462A-A554-D13FFD754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83343</xdr:colOff>
      <xdr:row>55</xdr:row>
      <xdr:rowOff>45245</xdr:rowOff>
    </xdr:from>
    <xdr:to>
      <xdr:col>25</xdr:col>
      <xdr:colOff>35718</xdr:colOff>
      <xdr:row>63</xdr:row>
      <xdr:rowOff>154781</xdr:rowOff>
    </xdr:to>
    <xdr:graphicFrame macro="">
      <xdr:nvGraphicFramePr>
        <xdr:cNvPr id="8" name="Gráfico 7">
          <a:extLst>
            <a:ext uri="{FF2B5EF4-FFF2-40B4-BE49-F238E27FC236}">
              <a16:creationId xmlns:a16="http://schemas.microsoft.com/office/drawing/2014/main" id="{6E4C5644-16E0-4E5A-AC13-8827770E6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71437</xdr:colOff>
      <xdr:row>55</xdr:row>
      <xdr:rowOff>57151</xdr:rowOff>
    </xdr:from>
    <xdr:to>
      <xdr:col>27</xdr:col>
      <xdr:colOff>11906</xdr:colOff>
      <xdr:row>63</xdr:row>
      <xdr:rowOff>154781</xdr:rowOff>
    </xdr:to>
    <xdr:graphicFrame macro="">
      <xdr:nvGraphicFramePr>
        <xdr:cNvPr id="9" name="Gráfico 8">
          <a:extLst>
            <a:ext uri="{FF2B5EF4-FFF2-40B4-BE49-F238E27FC236}">
              <a16:creationId xmlns:a16="http://schemas.microsoft.com/office/drawing/2014/main" id="{7C08D4DF-DC75-4F3C-B27A-E1D73ECC1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53577</xdr:colOff>
      <xdr:row>55</xdr:row>
      <xdr:rowOff>45244</xdr:rowOff>
    </xdr:from>
    <xdr:to>
      <xdr:col>29</xdr:col>
      <xdr:colOff>23812</xdr:colOff>
      <xdr:row>63</xdr:row>
      <xdr:rowOff>142874</xdr:rowOff>
    </xdr:to>
    <xdr:graphicFrame macro="">
      <xdr:nvGraphicFramePr>
        <xdr:cNvPr id="10" name="Gráfico 9">
          <a:extLst>
            <a:ext uri="{FF2B5EF4-FFF2-40B4-BE49-F238E27FC236}">
              <a16:creationId xmlns:a16="http://schemas.microsoft.com/office/drawing/2014/main" id="{DCDE9F91-D892-46E4-A04A-938B27BFB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577452</xdr:colOff>
      <xdr:row>55</xdr:row>
      <xdr:rowOff>45245</xdr:rowOff>
    </xdr:from>
    <xdr:to>
      <xdr:col>32</xdr:col>
      <xdr:colOff>202406</xdr:colOff>
      <xdr:row>63</xdr:row>
      <xdr:rowOff>166687</xdr:rowOff>
    </xdr:to>
    <xdr:graphicFrame macro="">
      <xdr:nvGraphicFramePr>
        <xdr:cNvPr id="11" name="Gráfico 10">
          <a:extLst>
            <a:ext uri="{FF2B5EF4-FFF2-40B4-BE49-F238E27FC236}">
              <a16:creationId xmlns:a16="http://schemas.microsoft.com/office/drawing/2014/main" id="{73AB5131-7D54-4E59-A51B-4839D7820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32</xdr:col>
      <xdr:colOff>625077</xdr:colOff>
      <xdr:row>55</xdr:row>
      <xdr:rowOff>21432</xdr:rowOff>
    </xdr:from>
    <xdr:to>
      <xdr:col>36</xdr:col>
      <xdr:colOff>250031</xdr:colOff>
      <xdr:row>63</xdr:row>
      <xdr:rowOff>178593</xdr:rowOff>
    </xdr:to>
    <xdr:graphicFrame macro="">
      <xdr:nvGraphicFramePr>
        <xdr:cNvPr id="12" name="Gráfico 11">
          <a:extLst>
            <a:ext uri="{FF2B5EF4-FFF2-40B4-BE49-F238E27FC236}">
              <a16:creationId xmlns:a16="http://schemas.microsoft.com/office/drawing/2014/main" id="{1ECFDED8-E0BA-4DC6-86FF-0D5A58A2C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36</xdr:col>
      <xdr:colOff>482202</xdr:colOff>
      <xdr:row>55</xdr:row>
      <xdr:rowOff>23812</xdr:rowOff>
    </xdr:from>
    <xdr:to>
      <xdr:col>40</xdr:col>
      <xdr:colOff>380999</xdr:colOff>
      <xdr:row>63</xdr:row>
      <xdr:rowOff>154781</xdr:rowOff>
    </xdr:to>
    <xdr:graphicFrame macro="">
      <xdr:nvGraphicFramePr>
        <xdr:cNvPr id="13" name="Gráfico 12">
          <a:extLst>
            <a:ext uri="{FF2B5EF4-FFF2-40B4-BE49-F238E27FC236}">
              <a16:creationId xmlns:a16="http://schemas.microsoft.com/office/drawing/2014/main" id="{48B60A41-EF7F-448D-A19C-D286E4EA6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7</xdr:col>
      <xdr:colOff>438150</xdr:colOff>
      <xdr:row>0</xdr:row>
      <xdr:rowOff>9525</xdr:rowOff>
    </xdr:from>
    <xdr:to>
      <xdr:col>13</xdr:col>
      <xdr:colOff>438150</xdr:colOff>
      <xdr:row>9</xdr:row>
      <xdr:rowOff>57150</xdr:rowOff>
    </xdr:to>
    <xdr:graphicFrame macro="">
      <xdr:nvGraphicFramePr>
        <xdr:cNvPr id="2" name="Gráfico 1">
          <a:extLst>
            <a:ext uri="{FF2B5EF4-FFF2-40B4-BE49-F238E27FC236}">
              <a16:creationId xmlns:a16="http://schemas.microsoft.com/office/drawing/2014/main" id="{24C2BB81-B1FB-4F94-9A08-2CFD3F6F2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428625</xdr:colOff>
      <xdr:row>10</xdr:row>
      <xdr:rowOff>23812</xdr:rowOff>
    </xdr:from>
    <xdr:to>
      <xdr:col>13</xdr:col>
      <xdr:colOff>428625</xdr:colOff>
      <xdr:row>21</xdr:row>
      <xdr:rowOff>38100</xdr:rowOff>
    </xdr:to>
    <xdr:graphicFrame macro="">
      <xdr:nvGraphicFramePr>
        <xdr:cNvPr id="3" name="Gráfico 2">
          <a:extLst>
            <a:ext uri="{FF2B5EF4-FFF2-40B4-BE49-F238E27FC236}">
              <a16:creationId xmlns:a16="http://schemas.microsoft.com/office/drawing/2014/main" id="{EC351A20-2989-44BB-AC6E-90298AC31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423862</xdr:colOff>
      <xdr:row>22</xdr:row>
      <xdr:rowOff>4762</xdr:rowOff>
    </xdr:from>
    <xdr:to>
      <xdr:col>13</xdr:col>
      <xdr:colOff>423862</xdr:colOff>
      <xdr:row>33</xdr:row>
      <xdr:rowOff>9525</xdr:rowOff>
    </xdr:to>
    <xdr:graphicFrame macro="">
      <xdr:nvGraphicFramePr>
        <xdr:cNvPr id="4" name="Gráfico 3">
          <a:extLst>
            <a:ext uri="{FF2B5EF4-FFF2-40B4-BE49-F238E27FC236}">
              <a16:creationId xmlns:a16="http://schemas.microsoft.com/office/drawing/2014/main" id="{82F21DB8-ABF7-4A25-8D9D-CBEBA289B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414337</xdr:colOff>
      <xdr:row>34</xdr:row>
      <xdr:rowOff>4762</xdr:rowOff>
    </xdr:from>
    <xdr:to>
      <xdr:col>13</xdr:col>
      <xdr:colOff>414337</xdr:colOff>
      <xdr:row>46</xdr:row>
      <xdr:rowOff>0</xdr:rowOff>
    </xdr:to>
    <xdr:graphicFrame macro="">
      <xdr:nvGraphicFramePr>
        <xdr:cNvPr id="5" name="Gráfico 4">
          <a:extLst>
            <a:ext uri="{FF2B5EF4-FFF2-40B4-BE49-F238E27FC236}">
              <a16:creationId xmlns:a16="http://schemas.microsoft.com/office/drawing/2014/main" id="{D1669E99-1F0F-4FF7-BDFB-35AC323E0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20INTERNO\PAAC\2022\TERCER%20SEGUIMIENTO\Matriz%20de%20evaluaci&#243;n%20de%20cumplimiento%20PAC_Mapa%20de%20riesgos%20de%20corrupci&#243;n%20III%202022%20-%20CONSOLIDADA%2010-01-2023.xlsx" TargetMode="External"/><Relationship Id="rId1" Type="http://schemas.openxmlformats.org/officeDocument/2006/relationships/externalLinkPath" Target="file:///G:\CONTROL%20INTERNO\PAAC\2022\TERCER%20SEGUIMIENTO\Matriz%20de%20evaluaci&#243;n%20de%20cumplimiento%20PAC_Mapa%20de%20riesgos%20de%20corrupci&#243;n%20III%202022%20-%20CONSOLIDADA%2010-01-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NTROL%20INTERNO\PAAC%202022\SEGUNDO%20SEGUIMIENTO\CONSOLIDACI&#211;N\Matriz%20de%20evaluaci&#243;n%20de%20cumplimiento%20PAC_Mapa%20de%20riesgos%20de%20corrupci&#243;n%20II%202022%20-%20INFORME%20-%20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EVALUACIÓN"/>
      <sheetName val="RESUMEN FASE DE PLANEACIÓN"/>
      <sheetName val="RESUMEN APOYO"/>
      <sheetName val="RESUMEN PROCESOS"/>
      <sheetName val="RESUMEN ALERTAS"/>
      <sheetName val="P. CONTRATACION"/>
      <sheetName val="P. TALENTO HUMANO"/>
      <sheetName val="P. FINANCIERO"/>
      <sheetName val="P. ARCHIVO"/>
      <sheetName val="P. JURIDICO"/>
      <sheetName val="P. OTRA"/>
      <sheetName val="P. MISIONAL"/>
      <sheetName val="P. ESTRATEGICO"/>
      <sheetName val="P. EVALUACION"/>
      <sheetName val="P. OTROS PROCESOS"/>
      <sheetName val="SECRETARÍA DE PLANEACIÓN"/>
      <sheetName val="SECRETARÍA GENERAL"/>
      <sheetName val="TALENTO HUMANO"/>
      <sheetName val="FONDO DE PENSIONES"/>
      <sheetName val="SECRETARÍA DE PARTICIPACIÓN"/>
      <sheetName val="SECRETARÍA DE EDUACAIÓN"/>
      <sheetName val="SECRETARÍA DE HACIENDA"/>
      <sheetName val="SECRETARÍA DE INFRAESTRUCTURA"/>
      <sheetName val="SECRETARÍA DE INTERIOR"/>
      <sheetName val="ESCUELA DE GOBIERNO"/>
      <sheetName val="ESPACIO PÚBLICO"/>
      <sheetName val="OFICINA ASESORA JURÍDICA"/>
      <sheetName val="CONTROL DISCIPLINARIO"/>
      <sheetName val="INFORMATICA"/>
      <sheetName val="CONTROL INTERNO"/>
      <sheetName val="GESTIÓN DE RIESGO"/>
      <sheetName val="DADIS"/>
      <sheetName val="VALORIZACIÓN"/>
      <sheetName val="ALCALDIA LOCAL 1"/>
      <sheetName val="ALCALDIA LOCAL 2"/>
      <sheetName val="ALCALDIA LOCAL 3"/>
    </sheetNames>
    <sheetDataSet>
      <sheetData sheetId="0">
        <row r="36">
          <cell r="CE36"/>
        </row>
        <row r="182">
          <cell r="CE182">
            <v>21</v>
          </cell>
          <cell r="CF182">
            <v>21</v>
          </cell>
          <cell r="CG182">
            <v>21</v>
          </cell>
          <cell r="CH182">
            <v>21</v>
          </cell>
          <cell r="CK182">
            <v>21</v>
          </cell>
          <cell r="CL182">
            <v>21</v>
          </cell>
        </row>
      </sheetData>
      <sheetData sheetId="1"/>
      <sheetData sheetId="2"/>
      <sheetData sheetId="3"/>
      <sheetData sheetId="4"/>
      <sheetData sheetId="5">
        <row r="24">
          <cell r="C24">
            <v>4</v>
          </cell>
          <cell r="J24">
            <v>0</v>
          </cell>
          <cell r="K24">
            <v>4</v>
          </cell>
          <cell r="L24">
            <v>0</v>
          </cell>
          <cell r="M24">
            <v>4</v>
          </cell>
          <cell r="N24">
            <v>0</v>
          </cell>
          <cell r="O24">
            <v>0</v>
          </cell>
          <cell r="P24">
            <v>2</v>
          </cell>
          <cell r="Q24">
            <v>2</v>
          </cell>
          <cell r="S24">
            <v>4</v>
          </cell>
          <cell r="T24">
            <v>0</v>
          </cell>
          <cell r="U24">
            <v>0</v>
          </cell>
          <cell r="V24">
            <v>4</v>
          </cell>
          <cell r="W24">
            <v>4</v>
          </cell>
          <cell r="X24">
            <v>0</v>
          </cell>
          <cell r="Y24">
            <v>4</v>
          </cell>
          <cell r="Z24">
            <v>0</v>
          </cell>
          <cell r="AA24">
            <v>4</v>
          </cell>
          <cell r="AB24">
            <v>0</v>
          </cell>
          <cell r="AC24">
            <v>0</v>
          </cell>
          <cell r="AD24">
            <v>4</v>
          </cell>
          <cell r="AF24">
            <v>4</v>
          </cell>
          <cell r="AG24">
            <v>0</v>
          </cell>
          <cell r="AI24">
            <v>0</v>
          </cell>
          <cell r="AJ24">
            <v>4</v>
          </cell>
          <cell r="AK24">
            <v>0</v>
          </cell>
          <cell r="AM24">
            <v>0</v>
          </cell>
          <cell r="AN24">
            <v>0</v>
          </cell>
          <cell r="AO24">
            <v>4</v>
          </cell>
        </row>
        <row r="25">
          <cell r="J25">
            <v>161</v>
          </cell>
          <cell r="K25">
            <v>161</v>
          </cell>
          <cell r="L25">
            <v>161</v>
          </cell>
          <cell r="M25">
            <v>161</v>
          </cell>
          <cell r="N25">
            <v>161</v>
          </cell>
          <cell r="O25">
            <v>161</v>
          </cell>
          <cell r="P25">
            <v>161</v>
          </cell>
          <cell r="Q25">
            <v>161</v>
          </cell>
          <cell r="S25">
            <v>161</v>
          </cell>
          <cell r="T25">
            <v>161</v>
          </cell>
          <cell r="U25">
            <v>161</v>
          </cell>
          <cell r="V25">
            <v>161</v>
          </cell>
          <cell r="W25">
            <v>161</v>
          </cell>
          <cell r="X25">
            <v>161</v>
          </cell>
          <cell r="Y25">
            <v>161</v>
          </cell>
          <cell r="Z25">
            <v>161</v>
          </cell>
          <cell r="AA25">
            <v>161</v>
          </cell>
          <cell r="AB25">
            <v>161</v>
          </cell>
          <cell r="AC25">
            <v>161</v>
          </cell>
          <cell r="AD25">
            <v>161</v>
          </cell>
          <cell r="AF25">
            <v>161</v>
          </cell>
          <cell r="AG25">
            <v>161</v>
          </cell>
          <cell r="AI25">
            <v>161</v>
          </cell>
          <cell r="AJ25">
            <v>161</v>
          </cell>
          <cell r="AK25">
            <v>161</v>
          </cell>
          <cell r="AM25">
            <v>161</v>
          </cell>
          <cell r="AN25">
            <v>161</v>
          </cell>
          <cell r="AO25">
            <v>161</v>
          </cell>
        </row>
        <row r="26">
          <cell r="J26">
            <v>0</v>
          </cell>
          <cell r="K26">
            <v>2.4844720496894408E-2</v>
          </cell>
          <cell r="L26">
            <v>0</v>
          </cell>
          <cell r="M26">
            <v>2.4844720496894408E-2</v>
          </cell>
          <cell r="N26">
            <v>0</v>
          </cell>
          <cell r="O26">
            <v>0</v>
          </cell>
          <cell r="P26">
            <v>1.2422360248447204E-2</v>
          </cell>
          <cell r="Q26">
            <v>1.2422360248447204E-2</v>
          </cell>
          <cell r="S26">
            <v>2.4844720496894408E-2</v>
          </cell>
          <cell r="T26">
            <v>0</v>
          </cell>
          <cell r="U26">
            <v>0</v>
          </cell>
          <cell r="V26">
            <v>2.4844720496894408E-2</v>
          </cell>
          <cell r="W26">
            <v>2.4844720496894408E-2</v>
          </cell>
          <cell r="X26">
            <v>0</v>
          </cell>
          <cell r="Y26">
            <v>2.4844720496894408E-2</v>
          </cell>
          <cell r="Z26">
            <v>0</v>
          </cell>
          <cell r="AA26">
            <v>2.4844720496894408E-2</v>
          </cell>
          <cell r="AB26">
            <v>0</v>
          </cell>
          <cell r="AC26">
            <v>0</v>
          </cell>
          <cell r="AD26">
            <v>2.4844720496894408E-2</v>
          </cell>
          <cell r="AF26">
            <v>2.4844720496894408E-2</v>
          </cell>
          <cell r="AG26">
            <v>0</v>
          </cell>
          <cell r="AI26">
            <v>0</v>
          </cell>
          <cell r="AJ26">
            <v>2.4844720496894408E-2</v>
          </cell>
          <cell r="AK26">
            <v>0</v>
          </cell>
          <cell r="AM26">
            <v>0</v>
          </cell>
          <cell r="AN26">
            <v>0</v>
          </cell>
          <cell r="AO26">
            <v>2.4844720496894408E-2</v>
          </cell>
        </row>
      </sheetData>
      <sheetData sheetId="6">
        <row r="22">
          <cell r="C22">
            <v>2</v>
          </cell>
          <cell r="J22">
            <v>0</v>
          </cell>
          <cell r="K22">
            <v>2</v>
          </cell>
          <cell r="L22">
            <v>0</v>
          </cell>
          <cell r="M22">
            <v>2</v>
          </cell>
          <cell r="N22">
            <v>0</v>
          </cell>
          <cell r="O22">
            <v>0</v>
          </cell>
          <cell r="P22">
            <v>2</v>
          </cell>
          <cell r="Q22">
            <v>0</v>
          </cell>
          <cell r="S22">
            <v>2</v>
          </cell>
          <cell r="T22">
            <v>0</v>
          </cell>
          <cell r="U22">
            <v>2</v>
          </cell>
          <cell r="V22">
            <v>0</v>
          </cell>
          <cell r="W22">
            <v>2</v>
          </cell>
          <cell r="X22">
            <v>0</v>
          </cell>
          <cell r="Y22">
            <v>1</v>
          </cell>
          <cell r="Z22">
            <v>1</v>
          </cell>
          <cell r="AA22">
            <v>2</v>
          </cell>
          <cell r="AB22">
            <v>0</v>
          </cell>
          <cell r="AC22">
            <v>2</v>
          </cell>
          <cell r="AD22">
            <v>0</v>
          </cell>
          <cell r="AF22">
            <v>0</v>
          </cell>
          <cell r="AG22">
            <v>2</v>
          </cell>
          <cell r="AI22">
            <v>0</v>
          </cell>
          <cell r="AJ22">
            <v>1</v>
          </cell>
          <cell r="AK22">
            <v>1</v>
          </cell>
          <cell r="AM22">
            <v>0</v>
          </cell>
          <cell r="AN22">
            <v>2</v>
          </cell>
          <cell r="AO22">
            <v>0</v>
          </cell>
        </row>
        <row r="23">
          <cell r="J23">
            <v>161</v>
          </cell>
          <cell r="K23">
            <v>161</v>
          </cell>
          <cell r="L23">
            <v>161</v>
          </cell>
          <cell r="M23">
            <v>161</v>
          </cell>
          <cell r="N23">
            <v>161</v>
          </cell>
          <cell r="O23">
            <v>161</v>
          </cell>
          <cell r="P23">
            <v>161</v>
          </cell>
          <cell r="Q23">
            <v>161</v>
          </cell>
          <cell r="S23">
            <v>161</v>
          </cell>
          <cell r="T23">
            <v>161</v>
          </cell>
          <cell r="U23">
            <v>161</v>
          </cell>
          <cell r="V23">
            <v>161</v>
          </cell>
          <cell r="W23">
            <v>161</v>
          </cell>
          <cell r="X23">
            <v>161</v>
          </cell>
          <cell r="Y23">
            <v>161</v>
          </cell>
          <cell r="Z23">
            <v>161</v>
          </cell>
          <cell r="AA23">
            <v>161</v>
          </cell>
          <cell r="AB23">
            <v>161</v>
          </cell>
          <cell r="AC23">
            <v>161</v>
          </cell>
          <cell r="AD23">
            <v>161</v>
          </cell>
          <cell r="AF23">
            <v>161</v>
          </cell>
          <cell r="AG23">
            <v>161</v>
          </cell>
          <cell r="AI23">
            <v>161</v>
          </cell>
          <cell r="AJ23">
            <v>161</v>
          </cell>
          <cell r="AK23">
            <v>161</v>
          </cell>
          <cell r="AM23">
            <v>161</v>
          </cell>
          <cell r="AN23">
            <v>161</v>
          </cell>
          <cell r="AO23">
            <v>161</v>
          </cell>
        </row>
        <row r="24">
          <cell r="J24">
            <v>0</v>
          </cell>
          <cell r="K24">
            <v>1.2422360248447204E-2</v>
          </cell>
          <cell r="L24">
            <v>0</v>
          </cell>
          <cell r="M24">
            <v>1.2422360248447204E-2</v>
          </cell>
          <cell r="N24">
            <v>0</v>
          </cell>
          <cell r="O24">
            <v>0</v>
          </cell>
          <cell r="P24">
            <v>1.2422360248447204E-2</v>
          </cell>
          <cell r="Q24">
            <v>0</v>
          </cell>
          <cell r="S24">
            <v>1.2422360248447204E-2</v>
          </cell>
          <cell r="T24">
            <v>0</v>
          </cell>
          <cell r="U24">
            <v>1.2422360248447204E-2</v>
          </cell>
          <cell r="V24">
            <v>0</v>
          </cell>
          <cell r="W24">
            <v>1.2422360248447204E-2</v>
          </cell>
          <cell r="X24">
            <v>0</v>
          </cell>
          <cell r="Y24">
            <v>6.2111801242236021E-3</v>
          </cell>
          <cell r="Z24">
            <v>6.2111801242236021E-3</v>
          </cell>
          <cell r="AA24">
            <v>1.2422360248447204E-2</v>
          </cell>
          <cell r="AB24">
            <v>0</v>
          </cell>
          <cell r="AC24">
            <v>1.2422360248447204E-2</v>
          </cell>
          <cell r="AD24">
            <v>0</v>
          </cell>
          <cell r="AF24">
            <v>0</v>
          </cell>
          <cell r="AG24">
            <v>1.2422360248447204E-2</v>
          </cell>
          <cell r="AI24">
            <v>0</v>
          </cell>
          <cell r="AJ24">
            <v>6.2111801242236021E-3</v>
          </cell>
          <cell r="AK24">
            <v>6.2111801242236021E-3</v>
          </cell>
          <cell r="AM24">
            <v>0</v>
          </cell>
          <cell r="AN24">
            <v>1.2422360248447204E-2</v>
          </cell>
          <cell r="AO24">
            <v>0</v>
          </cell>
        </row>
      </sheetData>
      <sheetData sheetId="7">
        <row r="29">
          <cell r="C29">
            <v>3</v>
          </cell>
          <cell r="J29">
            <v>0</v>
          </cell>
          <cell r="K29">
            <v>9</v>
          </cell>
          <cell r="L29">
            <v>0</v>
          </cell>
          <cell r="M29">
            <v>6</v>
          </cell>
          <cell r="N29">
            <v>3</v>
          </cell>
          <cell r="O29">
            <v>0</v>
          </cell>
          <cell r="P29">
            <v>6</v>
          </cell>
          <cell r="Q29">
            <v>3</v>
          </cell>
          <cell r="S29">
            <v>9</v>
          </cell>
          <cell r="T29">
            <v>0</v>
          </cell>
          <cell r="U29">
            <v>9</v>
          </cell>
          <cell r="V29">
            <v>0</v>
          </cell>
          <cell r="W29">
            <v>9</v>
          </cell>
          <cell r="X29">
            <v>0</v>
          </cell>
          <cell r="Y29">
            <v>9</v>
          </cell>
          <cell r="Z29">
            <v>0</v>
          </cell>
          <cell r="AA29">
            <v>6</v>
          </cell>
          <cell r="AB29">
            <v>3</v>
          </cell>
          <cell r="AC29">
            <v>6</v>
          </cell>
          <cell r="AD29">
            <v>3</v>
          </cell>
          <cell r="AF29">
            <v>2</v>
          </cell>
          <cell r="AG29">
            <v>7</v>
          </cell>
          <cell r="AI29">
            <v>0</v>
          </cell>
          <cell r="AJ29">
            <v>8</v>
          </cell>
          <cell r="AK29">
            <v>1</v>
          </cell>
          <cell r="AM29">
            <v>0</v>
          </cell>
          <cell r="AN29">
            <v>6</v>
          </cell>
          <cell r="AO29">
            <v>3</v>
          </cell>
        </row>
        <row r="30">
          <cell r="J30">
            <v>161</v>
          </cell>
          <cell r="K30">
            <v>161</v>
          </cell>
          <cell r="L30">
            <v>161</v>
          </cell>
          <cell r="M30">
            <v>161</v>
          </cell>
          <cell r="N30">
            <v>161</v>
          </cell>
          <cell r="O30">
            <v>161</v>
          </cell>
          <cell r="P30">
            <v>161</v>
          </cell>
          <cell r="Q30">
            <v>161</v>
          </cell>
          <cell r="S30">
            <v>161</v>
          </cell>
          <cell r="T30">
            <v>161</v>
          </cell>
          <cell r="U30">
            <v>161</v>
          </cell>
          <cell r="V30">
            <v>161</v>
          </cell>
          <cell r="W30">
            <v>161</v>
          </cell>
          <cell r="X30">
            <v>161</v>
          </cell>
          <cell r="Y30">
            <v>161</v>
          </cell>
          <cell r="Z30">
            <v>161</v>
          </cell>
          <cell r="AA30">
            <v>161</v>
          </cell>
          <cell r="AB30">
            <v>161</v>
          </cell>
          <cell r="AC30">
            <v>161</v>
          </cell>
          <cell r="AD30">
            <v>161</v>
          </cell>
          <cell r="AF30">
            <v>161</v>
          </cell>
          <cell r="AG30">
            <v>161</v>
          </cell>
          <cell r="AI30">
            <v>161</v>
          </cell>
          <cell r="AJ30">
            <v>161</v>
          </cell>
          <cell r="AK30">
            <v>161</v>
          </cell>
          <cell r="AM30">
            <v>161</v>
          </cell>
          <cell r="AN30">
            <v>161</v>
          </cell>
          <cell r="AO30">
            <v>161</v>
          </cell>
        </row>
        <row r="31">
          <cell r="J31">
            <v>0</v>
          </cell>
          <cell r="K31">
            <v>5.5900621118012424E-2</v>
          </cell>
          <cell r="L31">
            <v>0</v>
          </cell>
          <cell r="M31">
            <v>3.7267080745341616E-2</v>
          </cell>
          <cell r="N31">
            <v>1.8633540372670808E-2</v>
          </cell>
          <cell r="O31">
            <v>0</v>
          </cell>
          <cell r="P31">
            <v>3.7267080745341616E-2</v>
          </cell>
          <cell r="Q31">
            <v>1.8633540372670808E-2</v>
          </cell>
          <cell r="S31">
            <v>5.5900621118012424E-2</v>
          </cell>
          <cell r="T31">
            <v>0</v>
          </cell>
          <cell r="U31">
            <v>5.5900621118012424E-2</v>
          </cell>
          <cell r="V31">
            <v>0</v>
          </cell>
          <cell r="W31">
            <v>5.5900621118012424E-2</v>
          </cell>
          <cell r="X31">
            <v>0</v>
          </cell>
          <cell r="Y31">
            <v>5.5900621118012424E-2</v>
          </cell>
          <cell r="Z31">
            <v>0</v>
          </cell>
          <cell r="AA31">
            <v>3.7267080745341616E-2</v>
          </cell>
          <cell r="AB31">
            <v>1.8633540372670808E-2</v>
          </cell>
          <cell r="AC31">
            <v>3.7267080745341616E-2</v>
          </cell>
          <cell r="AD31">
            <v>1.8633540372670808E-2</v>
          </cell>
          <cell r="AF31">
            <v>1.2422360248447204E-2</v>
          </cell>
          <cell r="AG31">
            <v>4.3478260869565216E-2</v>
          </cell>
          <cell r="AI31">
            <v>0</v>
          </cell>
          <cell r="AJ31">
            <v>4.9689440993788817E-2</v>
          </cell>
          <cell r="AK31">
            <v>6.2111801242236021E-3</v>
          </cell>
          <cell r="AM31">
            <v>0</v>
          </cell>
          <cell r="AN31">
            <v>3.7267080745341616E-2</v>
          </cell>
          <cell r="AO31">
            <v>1.8633540372670808E-2</v>
          </cell>
        </row>
      </sheetData>
      <sheetData sheetId="8">
        <row r="181">
          <cell r="C181">
            <v>0</v>
          </cell>
          <cell r="J181">
            <v>0</v>
          </cell>
          <cell r="K181">
            <v>0</v>
          </cell>
          <cell r="L181">
            <v>0</v>
          </cell>
          <cell r="M181">
            <v>0</v>
          </cell>
          <cell r="N181">
            <v>0</v>
          </cell>
          <cell r="O181">
            <v>0</v>
          </cell>
          <cell r="P181">
            <v>0</v>
          </cell>
          <cell r="Q181">
            <v>0</v>
          </cell>
          <cell r="S181">
            <v>0</v>
          </cell>
          <cell r="T181">
            <v>0</v>
          </cell>
          <cell r="U181">
            <v>0</v>
          </cell>
          <cell r="V181">
            <v>0</v>
          </cell>
          <cell r="W181">
            <v>0</v>
          </cell>
          <cell r="X181">
            <v>0</v>
          </cell>
          <cell r="Y181">
            <v>0</v>
          </cell>
          <cell r="Z181">
            <v>0</v>
          </cell>
          <cell r="AA181">
            <v>0</v>
          </cell>
          <cell r="AB181">
            <v>0</v>
          </cell>
          <cell r="AC181">
            <v>0</v>
          </cell>
          <cell r="AD181">
            <v>0</v>
          </cell>
          <cell r="AF181">
            <v>0</v>
          </cell>
          <cell r="AG181">
            <v>0</v>
          </cell>
          <cell r="AI181">
            <v>0</v>
          </cell>
          <cell r="AJ181">
            <v>0</v>
          </cell>
          <cell r="AK181">
            <v>0</v>
          </cell>
          <cell r="AM181">
            <v>0</v>
          </cell>
          <cell r="AN181">
            <v>0</v>
          </cell>
          <cell r="AO181">
            <v>0</v>
          </cell>
        </row>
        <row r="182">
          <cell r="J182">
            <v>161</v>
          </cell>
          <cell r="K182">
            <v>161</v>
          </cell>
          <cell r="L182">
            <v>161</v>
          </cell>
          <cell r="M182">
            <v>161</v>
          </cell>
          <cell r="N182">
            <v>161</v>
          </cell>
          <cell r="O182">
            <v>161</v>
          </cell>
          <cell r="P182">
            <v>161</v>
          </cell>
          <cell r="Q182">
            <v>161</v>
          </cell>
          <cell r="S182">
            <v>161</v>
          </cell>
          <cell r="T182">
            <v>161</v>
          </cell>
          <cell r="U182">
            <v>161</v>
          </cell>
          <cell r="V182">
            <v>161</v>
          </cell>
          <cell r="W182">
            <v>161</v>
          </cell>
          <cell r="X182">
            <v>161</v>
          </cell>
          <cell r="Y182">
            <v>161</v>
          </cell>
          <cell r="Z182">
            <v>161</v>
          </cell>
          <cell r="AA182">
            <v>161</v>
          </cell>
          <cell r="AB182">
            <v>161</v>
          </cell>
          <cell r="AC182">
            <v>161</v>
          </cell>
          <cell r="AD182">
            <v>161</v>
          </cell>
          <cell r="AF182">
            <v>161</v>
          </cell>
          <cell r="AG182">
            <v>161</v>
          </cell>
          <cell r="AI182">
            <v>161</v>
          </cell>
          <cell r="AJ182">
            <v>161</v>
          </cell>
          <cell r="AK182">
            <v>161</v>
          </cell>
          <cell r="AM182">
            <v>161</v>
          </cell>
          <cell r="AN182">
            <v>161</v>
          </cell>
          <cell r="AO182">
            <v>161</v>
          </cell>
        </row>
        <row r="183">
          <cell r="J183">
            <v>0</v>
          </cell>
          <cell r="K183">
            <v>0</v>
          </cell>
          <cell r="L183">
            <v>0</v>
          </cell>
          <cell r="M183">
            <v>0</v>
          </cell>
          <cell r="N183">
            <v>0</v>
          </cell>
          <cell r="O183">
            <v>0</v>
          </cell>
          <cell r="P183">
            <v>0</v>
          </cell>
          <cell r="Q183">
            <v>0</v>
          </cell>
          <cell r="S183">
            <v>0</v>
          </cell>
          <cell r="T183">
            <v>0</v>
          </cell>
          <cell r="U183">
            <v>0</v>
          </cell>
          <cell r="V183">
            <v>0</v>
          </cell>
          <cell r="W183">
            <v>0</v>
          </cell>
          <cell r="X183">
            <v>0</v>
          </cell>
          <cell r="Y183">
            <v>0</v>
          </cell>
          <cell r="Z183">
            <v>0</v>
          </cell>
          <cell r="AA183">
            <v>0</v>
          </cell>
          <cell r="AB183">
            <v>0</v>
          </cell>
          <cell r="AC183">
            <v>0</v>
          </cell>
          <cell r="AD183">
            <v>0</v>
          </cell>
          <cell r="AF183">
            <v>0</v>
          </cell>
          <cell r="AG183">
            <v>0</v>
          </cell>
          <cell r="AI183">
            <v>0</v>
          </cell>
          <cell r="AJ183">
            <v>0</v>
          </cell>
          <cell r="AK183">
            <v>0</v>
          </cell>
          <cell r="AM183">
            <v>0</v>
          </cell>
          <cell r="AN183">
            <v>0</v>
          </cell>
          <cell r="AO183">
            <v>0</v>
          </cell>
        </row>
      </sheetData>
      <sheetData sheetId="9">
        <row r="34">
          <cell r="C34">
            <v>12</v>
          </cell>
          <cell r="J34">
            <v>0</v>
          </cell>
          <cell r="K34">
            <v>14</v>
          </cell>
          <cell r="L34">
            <v>0</v>
          </cell>
          <cell r="M34">
            <v>7</v>
          </cell>
          <cell r="N34">
            <v>7</v>
          </cell>
          <cell r="O34">
            <v>0</v>
          </cell>
          <cell r="P34">
            <v>9</v>
          </cell>
          <cell r="Q34">
            <v>5</v>
          </cell>
          <cell r="S34">
            <v>14</v>
          </cell>
          <cell r="T34">
            <v>0</v>
          </cell>
          <cell r="U34">
            <v>3</v>
          </cell>
          <cell r="V34">
            <v>11</v>
          </cell>
          <cell r="W34">
            <v>13</v>
          </cell>
          <cell r="X34">
            <v>1</v>
          </cell>
          <cell r="Y34">
            <v>12</v>
          </cell>
          <cell r="Z34">
            <v>2</v>
          </cell>
          <cell r="AA34">
            <v>9</v>
          </cell>
          <cell r="AB34">
            <v>5</v>
          </cell>
          <cell r="AC34">
            <v>8</v>
          </cell>
          <cell r="AD34">
            <v>6</v>
          </cell>
          <cell r="AF34">
            <v>14</v>
          </cell>
          <cell r="AG34">
            <v>0</v>
          </cell>
          <cell r="AI34">
            <v>0</v>
          </cell>
          <cell r="AJ34">
            <v>14</v>
          </cell>
          <cell r="AK34">
            <v>0</v>
          </cell>
          <cell r="AM34">
            <v>0</v>
          </cell>
          <cell r="AN34">
            <v>5</v>
          </cell>
          <cell r="AO34">
            <v>9</v>
          </cell>
        </row>
        <row r="35">
          <cell r="J35">
            <v>161</v>
          </cell>
          <cell r="K35">
            <v>161</v>
          </cell>
          <cell r="L35">
            <v>161</v>
          </cell>
          <cell r="M35">
            <v>161</v>
          </cell>
          <cell r="N35">
            <v>161</v>
          </cell>
          <cell r="O35">
            <v>161</v>
          </cell>
          <cell r="P35">
            <v>161</v>
          </cell>
          <cell r="Q35">
            <v>161</v>
          </cell>
          <cell r="S35">
            <v>161</v>
          </cell>
          <cell r="T35">
            <v>161</v>
          </cell>
          <cell r="U35">
            <v>161</v>
          </cell>
          <cell r="V35">
            <v>161</v>
          </cell>
          <cell r="W35">
            <v>161</v>
          </cell>
          <cell r="X35">
            <v>161</v>
          </cell>
          <cell r="Y35">
            <v>161</v>
          </cell>
          <cell r="Z35">
            <v>161</v>
          </cell>
          <cell r="AA35">
            <v>161</v>
          </cell>
          <cell r="AB35">
            <v>161</v>
          </cell>
          <cell r="AC35">
            <v>161</v>
          </cell>
          <cell r="AD35">
            <v>161</v>
          </cell>
          <cell r="AF35">
            <v>161</v>
          </cell>
          <cell r="AG35">
            <v>161</v>
          </cell>
          <cell r="AI35">
            <v>161</v>
          </cell>
          <cell r="AJ35">
            <v>161</v>
          </cell>
          <cell r="AK35">
            <v>161</v>
          </cell>
          <cell r="AM35">
            <v>161</v>
          </cell>
          <cell r="AN35">
            <v>161</v>
          </cell>
          <cell r="AO35">
            <v>161</v>
          </cell>
        </row>
        <row r="36">
          <cell r="J36">
            <v>0</v>
          </cell>
          <cell r="K36">
            <v>8.6956521739130432E-2</v>
          </cell>
          <cell r="L36">
            <v>0</v>
          </cell>
          <cell r="M36">
            <v>4.3478260869565216E-2</v>
          </cell>
          <cell r="N36">
            <v>4.3478260869565216E-2</v>
          </cell>
          <cell r="O36">
            <v>0</v>
          </cell>
          <cell r="P36">
            <v>5.5900621118012424E-2</v>
          </cell>
          <cell r="Q36">
            <v>3.1055900621118012E-2</v>
          </cell>
          <cell r="S36">
            <v>8.6956521739130432E-2</v>
          </cell>
          <cell r="T36">
            <v>0</v>
          </cell>
          <cell r="U36">
            <v>1.8633540372670808E-2</v>
          </cell>
          <cell r="V36">
            <v>6.8322981366459631E-2</v>
          </cell>
          <cell r="W36">
            <v>8.0745341614906832E-2</v>
          </cell>
          <cell r="X36">
            <v>6.2111801242236021E-3</v>
          </cell>
          <cell r="Y36">
            <v>7.4534161490683232E-2</v>
          </cell>
          <cell r="Z36">
            <v>1.2422360248447204E-2</v>
          </cell>
          <cell r="AA36">
            <v>5.5900621118012424E-2</v>
          </cell>
          <cell r="AB36">
            <v>3.1055900621118012E-2</v>
          </cell>
          <cell r="AC36">
            <v>4.9689440993788817E-2</v>
          </cell>
          <cell r="AD36">
            <v>3.7267080745341616E-2</v>
          </cell>
          <cell r="AF36">
            <v>8.6956521739130432E-2</v>
          </cell>
          <cell r="AG36">
            <v>0</v>
          </cell>
          <cell r="AI36">
            <v>0</v>
          </cell>
          <cell r="AJ36">
            <v>8.6956521739130432E-2</v>
          </cell>
          <cell r="AK36">
            <v>0</v>
          </cell>
          <cell r="AM36">
            <v>0</v>
          </cell>
          <cell r="AN36">
            <v>3.1055900621118012E-2</v>
          </cell>
          <cell r="AO36">
            <v>5.5900621118012424E-2</v>
          </cell>
        </row>
      </sheetData>
      <sheetData sheetId="10">
        <row r="38">
          <cell r="C38">
            <v>7</v>
          </cell>
          <cell r="J38">
            <v>0</v>
          </cell>
          <cell r="K38">
            <v>18</v>
          </cell>
          <cell r="L38">
            <v>0</v>
          </cell>
          <cell r="M38">
            <v>11</v>
          </cell>
          <cell r="N38">
            <v>7</v>
          </cell>
          <cell r="O38">
            <v>0</v>
          </cell>
          <cell r="P38">
            <v>3</v>
          </cell>
          <cell r="Q38">
            <v>15</v>
          </cell>
          <cell r="S38">
            <v>18</v>
          </cell>
          <cell r="T38">
            <v>0</v>
          </cell>
          <cell r="U38">
            <v>15</v>
          </cell>
          <cell r="V38">
            <v>3</v>
          </cell>
          <cell r="W38">
            <v>16</v>
          </cell>
          <cell r="X38">
            <v>2</v>
          </cell>
          <cell r="Y38">
            <v>11</v>
          </cell>
          <cell r="Z38">
            <v>7</v>
          </cell>
          <cell r="AA38">
            <v>4</v>
          </cell>
          <cell r="AB38">
            <v>14</v>
          </cell>
          <cell r="AC38">
            <v>3</v>
          </cell>
          <cell r="AD38">
            <v>15</v>
          </cell>
          <cell r="AF38">
            <v>14</v>
          </cell>
          <cell r="AG38">
            <v>7</v>
          </cell>
          <cell r="AI38">
            <v>0</v>
          </cell>
          <cell r="AJ38">
            <v>13</v>
          </cell>
          <cell r="AK38">
            <v>5</v>
          </cell>
          <cell r="AM38">
            <v>0</v>
          </cell>
          <cell r="AN38">
            <v>36</v>
          </cell>
          <cell r="AO38">
            <v>0</v>
          </cell>
        </row>
        <row r="39">
          <cell r="J39">
            <v>161</v>
          </cell>
          <cell r="K39">
            <v>161</v>
          </cell>
          <cell r="L39">
            <v>161</v>
          </cell>
          <cell r="M39">
            <v>161</v>
          </cell>
          <cell r="N39">
            <v>161</v>
          </cell>
          <cell r="O39">
            <v>161</v>
          </cell>
          <cell r="P39">
            <v>161</v>
          </cell>
          <cell r="Q39">
            <v>161</v>
          </cell>
          <cell r="S39">
            <v>161</v>
          </cell>
          <cell r="T39">
            <v>161</v>
          </cell>
          <cell r="U39">
            <v>161</v>
          </cell>
          <cell r="V39">
            <v>161</v>
          </cell>
          <cell r="W39">
            <v>161</v>
          </cell>
          <cell r="X39">
            <v>161</v>
          </cell>
          <cell r="Y39">
            <v>161</v>
          </cell>
          <cell r="Z39">
            <v>161</v>
          </cell>
          <cell r="AA39">
            <v>161</v>
          </cell>
          <cell r="AB39">
            <v>161</v>
          </cell>
          <cell r="AC39">
            <v>161</v>
          </cell>
          <cell r="AD39">
            <v>161</v>
          </cell>
          <cell r="AF39">
            <v>161</v>
          </cell>
          <cell r="AG39">
            <v>161</v>
          </cell>
          <cell r="AI39">
            <v>161</v>
          </cell>
          <cell r="AJ39">
            <v>161</v>
          </cell>
          <cell r="AK39">
            <v>161</v>
          </cell>
          <cell r="AM39">
            <v>161</v>
          </cell>
          <cell r="AN39">
            <v>161</v>
          </cell>
          <cell r="AO39">
            <v>161</v>
          </cell>
        </row>
        <row r="40">
          <cell r="J40">
            <v>0</v>
          </cell>
          <cell r="K40">
            <v>0.11180124223602485</v>
          </cell>
          <cell r="L40">
            <v>0</v>
          </cell>
          <cell r="M40">
            <v>6.8322981366459631E-2</v>
          </cell>
          <cell r="N40">
            <v>4.3478260869565216E-2</v>
          </cell>
          <cell r="O40">
            <v>0</v>
          </cell>
          <cell r="P40">
            <v>1.8633540372670808E-2</v>
          </cell>
          <cell r="Q40">
            <v>9.3167701863354033E-2</v>
          </cell>
          <cell r="S40">
            <v>0.11180124223602485</v>
          </cell>
          <cell r="T40">
            <v>0</v>
          </cell>
          <cell r="U40">
            <v>9.3167701863354033E-2</v>
          </cell>
          <cell r="V40">
            <v>1.8633540372670808E-2</v>
          </cell>
          <cell r="W40">
            <v>9.9378881987577633E-2</v>
          </cell>
          <cell r="X40">
            <v>1.2422360248447204E-2</v>
          </cell>
          <cell r="Y40">
            <v>6.8322981366459631E-2</v>
          </cell>
          <cell r="Z40">
            <v>4.3478260869565216E-2</v>
          </cell>
          <cell r="AA40">
            <v>2.4844720496894408E-2</v>
          </cell>
          <cell r="AB40">
            <v>8.6956521739130432E-2</v>
          </cell>
          <cell r="AC40">
            <v>1.8633540372670808E-2</v>
          </cell>
          <cell r="AD40">
            <v>9.3167701863354033E-2</v>
          </cell>
          <cell r="AF40">
            <v>8.6956521739130432E-2</v>
          </cell>
          <cell r="AG40">
            <v>4.3478260869565216E-2</v>
          </cell>
          <cell r="AI40">
            <v>0</v>
          </cell>
          <cell r="AJ40">
            <v>8.0745341614906832E-2</v>
          </cell>
          <cell r="AK40">
            <v>3.1055900621118012E-2</v>
          </cell>
          <cell r="AM40">
            <v>0</v>
          </cell>
          <cell r="AN40">
            <v>0.2236024844720497</v>
          </cell>
          <cell r="AO40">
            <v>0</v>
          </cell>
        </row>
      </sheetData>
      <sheetData sheetId="11">
        <row r="77">
          <cell r="C77">
            <v>32</v>
          </cell>
          <cell r="J77">
            <v>9</v>
          </cell>
          <cell r="K77">
            <v>48</v>
          </cell>
          <cell r="L77">
            <v>0</v>
          </cell>
          <cell r="M77">
            <v>27</v>
          </cell>
          <cell r="N77">
            <v>30</v>
          </cell>
          <cell r="O77">
            <v>6</v>
          </cell>
          <cell r="P77">
            <v>26</v>
          </cell>
          <cell r="Q77">
            <v>25</v>
          </cell>
          <cell r="S77">
            <v>55</v>
          </cell>
          <cell r="T77">
            <v>2</v>
          </cell>
          <cell r="U77">
            <v>50</v>
          </cell>
          <cell r="V77">
            <v>7</v>
          </cell>
          <cell r="W77">
            <v>48</v>
          </cell>
          <cell r="X77">
            <v>9</v>
          </cell>
          <cell r="Y77">
            <v>49</v>
          </cell>
          <cell r="Z77">
            <v>8</v>
          </cell>
          <cell r="AA77">
            <v>36</v>
          </cell>
          <cell r="AB77">
            <v>21</v>
          </cell>
          <cell r="AC77">
            <v>32</v>
          </cell>
          <cell r="AD77">
            <v>26</v>
          </cell>
          <cell r="AF77">
            <v>46</v>
          </cell>
          <cell r="AG77">
            <v>11</v>
          </cell>
          <cell r="AI77">
            <v>0</v>
          </cell>
          <cell r="AJ77">
            <v>41</v>
          </cell>
          <cell r="AK77">
            <v>16</v>
          </cell>
          <cell r="AM77">
            <v>2</v>
          </cell>
          <cell r="AN77">
            <v>21</v>
          </cell>
          <cell r="AO77">
            <v>34</v>
          </cell>
        </row>
        <row r="78">
          <cell r="J78">
            <v>161</v>
          </cell>
          <cell r="K78">
            <v>161</v>
          </cell>
          <cell r="L78">
            <v>161</v>
          </cell>
          <cell r="M78">
            <v>161</v>
          </cell>
          <cell r="N78">
            <v>161</v>
          </cell>
          <cell r="O78">
            <v>161</v>
          </cell>
          <cell r="P78">
            <v>161</v>
          </cell>
          <cell r="Q78">
            <v>161</v>
          </cell>
          <cell r="S78">
            <v>161</v>
          </cell>
          <cell r="T78">
            <v>161</v>
          </cell>
          <cell r="U78">
            <v>161</v>
          </cell>
          <cell r="V78">
            <v>161</v>
          </cell>
          <cell r="W78">
            <v>161</v>
          </cell>
          <cell r="X78">
            <v>161</v>
          </cell>
          <cell r="Y78">
            <v>161</v>
          </cell>
          <cell r="Z78">
            <v>161</v>
          </cell>
          <cell r="AA78">
            <v>161</v>
          </cell>
          <cell r="AB78">
            <v>161</v>
          </cell>
          <cell r="AC78">
            <v>161</v>
          </cell>
          <cell r="AD78">
            <v>161</v>
          </cell>
          <cell r="AF78">
            <v>161</v>
          </cell>
          <cell r="AG78">
            <v>161</v>
          </cell>
          <cell r="AI78">
            <v>161</v>
          </cell>
          <cell r="AJ78">
            <v>161</v>
          </cell>
          <cell r="AK78">
            <v>161</v>
          </cell>
          <cell r="AM78">
            <v>161</v>
          </cell>
          <cell r="AN78">
            <v>161</v>
          </cell>
          <cell r="AO78">
            <v>161</v>
          </cell>
        </row>
        <row r="79">
          <cell r="J79">
            <v>5.5900621118012424E-2</v>
          </cell>
          <cell r="K79">
            <v>0.29813664596273293</v>
          </cell>
          <cell r="L79">
            <v>0</v>
          </cell>
          <cell r="M79">
            <v>0.16770186335403728</v>
          </cell>
          <cell r="N79">
            <v>0.18633540372670807</v>
          </cell>
          <cell r="O79">
            <v>3.7267080745341616E-2</v>
          </cell>
          <cell r="P79">
            <v>0.16149068322981366</v>
          </cell>
          <cell r="Q79">
            <v>0.15527950310559005</v>
          </cell>
          <cell r="S79">
            <v>0.34161490683229812</v>
          </cell>
          <cell r="T79">
            <v>1.2422360248447204E-2</v>
          </cell>
          <cell r="U79">
            <v>0.3105590062111801</v>
          </cell>
          <cell r="V79">
            <v>4.3478260869565216E-2</v>
          </cell>
          <cell r="W79">
            <v>0.29813664596273293</v>
          </cell>
          <cell r="X79">
            <v>5.5900621118012424E-2</v>
          </cell>
          <cell r="Y79">
            <v>0.30434782608695654</v>
          </cell>
          <cell r="Z79">
            <v>4.9689440993788817E-2</v>
          </cell>
          <cell r="AA79">
            <v>0.2236024844720497</v>
          </cell>
          <cell r="AB79">
            <v>0.13043478260869565</v>
          </cell>
          <cell r="AC79">
            <v>0.19875776397515527</v>
          </cell>
          <cell r="AD79">
            <v>0.16149068322981366</v>
          </cell>
          <cell r="AF79">
            <v>0.2857142857142857</v>
          </cell>
          <cell r="AG79">
            <v>6.8322981366459631E-2</v>
          </cell>
          <cell r="AI79">
            <v>0</v>
          </cell>
          <cell r="AJ79">
            <v>0.25465838509316768</v>
          </cell>
          <cell r="AK79">
            <v>9.9378881987577633E-2</v>
          </cell>
          <cell r="AM79">
            <v>1.2422360248447204E-2</v>
          </cell>
          <cell r="AN79">
            <v>0.13043478260869565</v>
          </cell>
          <cell r="AO79">
            <v>0.21118012422360249</v>
          </cell>
        </row>
      </sheetData>
      <sheetData sheetId="12">
        <row r="38">
          <cell r="C38">
            <v>12</v>
          </cell>
          <cell r="J38">
            <v>0</v>
          </cell>
          <cell r="K38">
            <v>18</v>
          </cell>
          <cell r="L38">
            <v>0</v>
          </cell>
          <cell r="M38">
            <v>11</v>
          </cell>
          <cell r="N38">
            <v>7</v>
          </cell>
          <cell r="O38">
            <v>0</v>
          </cell>
          <cell r="P38">
            <v>11</v>
          </cell>
          <cell r="Q38">
            <v>7</v>
          </cell>
          <cell r="S38">
            <v>18</v>
          </cell>
          <cell r="T38">
            <v>0</v>
          </cell>
          <cell r="U38">
            <v>15</v>
          </cell>
          <cell r="V38">
            <v>3</v>
          </cell>
          <cell r="W38">
            <v>18</v>
          </cell>
          <cell r="X38">
            <v>0</v>
          </cell>
          <cell r="Y38">
            <v>15</v>
          </cell>
          <cell r="Z38">
            <v>3</v>
          </cell>
          <cell r="AA38">
            <v>12</v>
          </cell>
          <cell r="AB38">
            <v>6</v>
          </cell>
          <cell r="AC38">
            <v>12</v>
          </cell>
          <cell r="AD38">
            <v>6</v>
          </cell>
          <cell r="AF38">
            <v>2</v>
          </cell>
          <cell r="AG38">
            <v>16</v>
          </cell>
          <cell r="AI38">
            <v>0</v>
          </cell>
          <cell r="AJ38">
            <v>3</v>
          </cell>
          <cell r="AK38">
            <v>15</v>
          </cell>
          <cell r="AM38">
            <v>0</v>
          </cell>
          <cell r="AN38">
            <v>4</v>
          </cell>
          <cell r="AO38">
            <v>14</v>
          </cell>
        </row>
        <row r="39">
          <cell r="J39">
            <v>161</v>
          </cell>
          <cell r="K39">
            <v>161</v>
          </cell>
          <cell r="L39">
            <v>161</v>
          </cell>
          <cell r="M39">
            <v>161</v>
          </cell>
          <cell r="N39">
            <v>161</v>
          </cell>
          <cell r="O39">
            <v>161</v>
          </cell>
          <cell r="P39">
            <v>161</v>
          </cell>
          <cell r="Q39">
            <v>161</v>
          </cell>
          <cell r="S39">
            <v>161</v>
          </cell>
          <cell r="T39">
            <v>161</v>
          </cell>
          <cell r="U39">
            <v>161</v>
          </cell>
          <cell r="V39">
            <v>161</v>
          </cell>
          <cell r="W39">
            <v>161</v>
          </cell>
          <cell r="X39">
            <v>161</v>
          </cell>
          <cell r="Y39">
            <v>161</v>
          </cell>
          <cell r="Z39">
            <v>161</v>
          </cell>
          <cell r="AA39">
            <v>161</v>
          </cell>
          <cell r="AB39">
            <v>161</v>
          </cell>
          <cell r="AC39">
            <v>161</v>
          </cell>
          <cell r="AD39">
            <v>161</v>
          </cell>
          <cell r="AF39">
            <v>161</v>
          </cell>
          <cell r="AG39">
            <v>161</v>
          </cell>
          <cell r="AI39">
            <v>161</v>
          </cell>
          <cell r="AJ39">
            <v>161</v>
          </cell>
          <cell r="AK39">
            <v>161</v>
          </cell>
          <cell r="AM39">
            <v>161</v>
          </cell>
          <cell r="AN39">
            <v>161</v>
          </cell>
          <cell r="AO39">
            <v>161</v>
          </cell>
        </row>
        <row r="40">
          <cell r="J40">
            <v>0</v>
          </cell>
          <cell r="K40">
            <v>0.11180124223602485</v>
          </cell>
          <cell r="L40">
            <v>0</v>
          </cell>
          <cell r="M40">
            <v>6.8322981366459631E-2</v>
          </cell>
          <cell r="N40">
            <v>4.3478260869565216E-2</v>
          </cell>
          <cell r="O40">
            <v>0</v>
          </cell>
          <cell r="P40">
            <v>6.8322981366459631E-2</v>
          </cell>
          <cell r="Q40">
            <v>4.3478260869565216E-2</v>
          </cell>
          <cell r="S40">
            <v>0.11180124223602485</v>
          </cell>
          <cell r="T40">
            <v>0</v>
          </cell>
          <cell r="U40">
            <v>9.3167701863354033E-2</v>
          </cell>
          <cell r="V40">
            <v>1.8633540372670808E-2</v>
          </cell>
          <cell r="W40">
            <v>0.11180124223602485</v>
          </cell>
          <cell r="X40">
            <v>0</v>
          </cell>
          <cell r="Y40">
            <v>9.3167701863354033E-2</v>
          </cell>
          <cell r="Z40">
            <v>1.8633540372670808E-2</v>
          </cell>
          <cell r="AA40">
            <v>7.4534161490683232E-2</v>
          </cell>
          <cell r="AB40">
            <v>3.7267080745341616E-2</v>
          </cell>
          <cell r="AC40">
            <v>7.4534161490683232E-2</v>
          </cell>
          <cell r="AD40">
            <v>3.7267080745341616E-2</v>
          </cell>
          <cell r="AF40">
            <v>1.2422360248447204E-2</v>
          </cell>
          <cell r="AG40">
            <v>9.9378881987577633E-2</v>
          </cell>
          <cell r="AI40">
            <v>0</v>
          </cell>
          <cell r="AJ40">
            <v>1.8633540372670808E-2</v>
          </cell>
          <cell r="AK40">
            <v>9.3167701863354033E-2</v>
          </cell>
          <cell r="AM40">
            <v>0</v>
          </cell>
          <cell r="AN40">
            <v>2.4844720496894408E-2</v>
          </cell>
          <cell r="AO40">
            <v>8.6956521739130432E-2</v>
          </cell>
        </row>
      </sheetData>
      <sheetData sheetId="13">
        <row r="181">
          <cell r="C181">
            <v>0</v>
          </cell>
          <cell r="J181">
            <v>0</v>
          </cell>
          <cell r="K181">
            <v>0</v>
          </cell>
          <cell r="L181">
            <v>0</v>
          </cell>
          <cell r="M181">
            <v>0</v>
          </cell>
          <cell r="N181">
            <v>0</v>
          </cell>
          <cell r="O181">
            <v>0</v>
          </cell>
          <cell r="P181">
            <v>0</v>
          </cell>
          <cell r="Q181">
            <v>0</v>
          </cell>
          <cell r="S181">
            <v>0</v>
          </cell>
          <cell r="T181">
            <v>0</v>
          </cell>
          <cell r="U181">
            <v>0</v>
          </cell>
          <cell r="V181">
            <v>0</v>
          </cell>
          <cell r="W181">
            <v>0</v>
          </cell>
          <cell r="X181">
            <v>0</v>
          </cell>
          <cell r="Y181">
            <v>0</v>
          </cell>
          <cell r="Z181">
            <v>0</v>
          </cell>
          <cell r="AA181">
            <v>0</v>
          </cell>
          <cell r="AB181">
            <v>0</v>
          </cell>
          <cell r="AC181">
            <v>0</v>
          </cell>
          <cell r="AD181">
            <v>0</v>
          </cell>
          <cell r="AF181">
            <v>0</v>
          </cell>
          <cell r="AG181">
            <v>0</v>
          </cell>
          <cell r="AI181">
            <v>0</v>
          </cell>
          <cell r="AJ181">
            <v>0</v>
          </cell>
          <cell r="AK181">
            <v>0</v>
          </cell>
          <cell r="AM181">
            <v>0</v>
          </cell>
          <cell r="AN181">
            <v>0</v>
          </cell>
          <cell r="AO181">
            <v>0</v>
          </cell>
        </row>
        <row r="182">
          <cell r="J182">
            <v>161</v>
          </cell>
          <cell r="K182">
            <v>161</v>
          </cell>
          <cell r="L182">
            <v>161</v>
          </cell>
          <cell r="M182">
            <v>161</v>
          </cell>
          <cell r="N182">
            <v>161</v>
          </cell>
          <cell r="O182">
            <v>161</v>
          </cell>
          <cell r="P182">
            <v>161</v>
          </cell>
          <cell r="Q182">
            <v>161</v>
          </cell>
          <cell r="S182">
            <v>161</v>
          </cell>
          <cell r="T182">
            <v>161</v>
          </cell>
          <cell r="U182">
            <v>161</v>
          </cell>
          <cell r="V182">
            <v>161</v>
          </cell>
          <cell r="W182">
            <v>161</v>
          </cell>
          <cell r="X182">
            <v>161</v>
          </cell>
          <cell r="Y182">
            <v>161</v>
          </cell>
          <cell r="Z182">
            <v>161</v>
          </cell>
          <cell r="AA182">
            <v>161</v>
          </cell>
          <cell r="AB182">
            <v>161</v>
          </cell>
          <cell r="AC182">
            <v>161</v>
          </cell>
          <cell r="AD182">
            <v>161</v>
          </cell>
          <cell r="AF182">
            <v>161</v>
          </cell>
          <cell r="AG182">
            <v>161</v>
          </cell>
          <cell r="AI182">
            <v>161</v>
          </cell>
          <cell r="AJ182">
            <v>161</v>
          </cell>
          <cell r="AK182">
            <v>161</v>
          </cell>
          <cell r="AM182">
            <v>161</v>
          </cell>
          <cell r="AN182">
            <v>161</v>
          </cell>
          <cell r="AO182">
            <v>161</v>
          </cell>
        </row>
        <row r="183">
          <cell r="J183">
            <v>0</v>
          </cell>
          <cell r="K183">
            <v>0</v>
          </cell>
          <cell r="L183">
            <v>0</v>
          </cell>
          <cell r="M183">
            <v>0</v>
          </cell>
          <cell r="N183">
            <v>0</v>
          </cell>
          <cell r="O183">
            <v>0</v>
          </cell>
          <cell r="P183">
            <v>0</v>
          </cell>
          <cell r="Q183">
            <v>0</v>
          </cell>
          <cell r="S183">
            <v>0</v>
          </cell>
          <cell r="T183">
            <v>0</v>
          </cell>
          <cell r="U183">
            <v>0</v>
          </cell>
          <cell r="V183">
            <v>0</v>
          </cell>
          <cell r="W183">
            <v>0</v>
          </cell>
          <cell r="X183">
            <v>0</v>
          </cell>
          <cell r="Y183">
            <v>0</v>
          </cell>
          <cell r="Z183">
            <v>0</v>
          </cell>
          <cell r="AA183">
            <v>0</v>
          </cell>
          <cell r="AB183">
            <v>0</v>
          </cell>
          <cell r="AC183">
            <v>0</v>
          </cell>
          <cell r="AD183">
            <v>0</v>
          </cell>
          <cell r="AF183">
            <v>0</v>
          </cell>
          <cell r="AG183">
            <v>0</v>
          </cell>
          <cell r="AI183">
            <v>0</v>
          </cell>
          <cell r="AJ183">
            <v>0</v>
          </cell>
          <cell r="AK183">
            <v>0</v>
          </cell>
          <cell r="AM183">
            <v>0</v>
          </cell>
          <cell r="AN183">
            <v>0</v>
          </cell>
          <cell r="AO183">
            <v>0</v>
          </cell>
        </row>
      </sheetData>
      <sheetData sheetId="14">
        <row r="43">
          <cell r="C43">
            <v>32</v>
          </cell>
          <cell r="J43">
            <v>0</v>
          </cell>
          <cell r="K43">
            <v>39</v>
          </cell>
          <cell r="L43">
            <v>0</v>
          </cell>
          <cell r="M43">
            <v>10</v>
          </cell>
          <cell r="N43">
            <v>29</v>
          </cell>
          <cell r="O43">
            <v>0</v>
          </cell>
          <cell r="P43">
            <v>5</v>
          </cell>
          <cell r="Q43">
            <v>34</v>
          </cell>
          <cell r="S43">
            <v>39</v>
          </cell>
          <cell r="T43">
            <v>0</v>
          </cell>
          <cell r="U43">
            <v>27</v>
          </cell>
          <cell r="V43">
            <v>12</v>
          </cell>
          <cell r="W43">
            <v>26</v>
          </cell>
          <cell r="X43">
            <v>13</v>
          </cell>
          <cell r="Y43">
            <v>26</v>
          </cell>
          <cell r="Z43">
            <v>13</v>
          </cell>
          <cell r="AA43">
            <v>10</v>
          </cell>
          <cell r="AB43">
            <v>29</v>
          </cell>
          <cell r="AC43">
            <v>6</v>
          </cell>
          <cell r="AD43">
            <v>33</v>
          </cell>
          <cell r="AF43">
            <v>34</v>
          </cell>
          <cell r="AG43">
            <v>5</v>
          </cell>
          <cell r="AH43"/>
          <cell r="AI43">
            <v>0</v>
          </cell>
          <cell r="AJ43">
            <v>17</v>
          </cell>
          <cell r="AK43">
            <v>22</v>
          </cell>
          <cell r="AM43">
            <v>0</v>
          </cell>
          <cell r="AN43">
            <v>4</v>
          </cell>
          <cell r="AO43">
            <v>35</v>
          </cell>
        </row>
        <row r="44">
          <cell r="J44">
            <v>161</v>
          </cell>
          <cell r="K44">
            <v>161</v>
          </cell>
          <cell r="L44">
            <v>161</v>
          </cell>
          <cell r="M44">
            <v>161</v>
          </cell>
          <cell r="N44">
            <v>161</v>
          </cell>
          <cell r="O44">
            <v>161</v>
          </cell>
          <cell r="P44">
            <v>161</v>
          </cell>
          <cell r="Q44">
            <v>161</v>
          </cell>
          <cell r="S44">
            <v>161</v>
          </cell>
          <cell r="T44">
            <v>161</v>
          </cell>
          <cell r="U44">
            <v>161</v>
          </cell>
          <cell r="V44">
            <v>161</v>
          </cell>
          <cell r="W44">
            <v>161</v>
          </cell>
          <cell r="X44">
            <v>161</v>
          </cell>
          <cell r="Y44">
            <v>161</v>
          </cell>
          <cell r="Z44">
            <v>161</v>
          </cell>
          <cell r="AA44">
            <v>161</v>
          </cell>
          <cell r="AB44">
            <v>161</v>
          </cell>
          <cell r="AC44">
            <v>161</v>
          </cell>
          <cell r="AD44">
            <v>161</v>
          </cell>
          <cell r="AF44">
            <v>161</v>
          </cell>
          <cell r="AG44">
            <v>161</v>
          </cell>
          <cell r="AH44"/>
          <cell r="AI44">
            <v>161</v>
          </cell>
          <cell r="AJ44">
            <v>161</v>
          </cell>
          <cell r="AK44">
            <v>161</v>
          </cell>
          <cell r="AM44">
            <v>161</v>
          </cell>
          <cell r="AN44">
            <v>161</v>
          </cell>
          <cell r="AO44">
            <v>161</v>
          </cell>
        </row>
        <row r="45">
          <cell r="J45">
            <v>0</v>
          </cell>
          <cell r="K45">
            <v>0.24223602484472051</v>
          </cell>
          <cell r="L45">
            <v>0</v>
          </cell>
          <cell r="M45">
            <v>6.2111801242236024E-2</v>
          </cell>
          <cell r="N45">
            <v>0.18012422360248448</v>
          </cell>
          <cell r="O45">
            <v>0</v>
          </cell>
          <cell r="P45">
            <v>3.1055900621118012E-2</v>
          </cell>
          <cell r="Q45">
            <v>0.21118012422360249</v>
          </cell>
          <cell r="S45">
            <v>0.24223602484472051</v>
          </cell>
          <cell r="T45">
            <v>0</v>
          </cell>
          <cell r="U45">
            <v>0.16770186335403728</v>
          </cell>
          <cell r="V45">
            <v>7.4534161490683232E-2</v>
          </cell>
          <cell r="W45">
            <v>0.16149068322981366</v>
          </cell>
          <cell r="X45">
            <v>8.0745341614906832E-2</v>
          </cell>
          <cell r="Y45">
            <v>0.16149068322981366</v>
          </cell>
          <cell r="Z45">
            <v>8.0745341614906832E-2</v>
          </cell>
          <cell r="AA45">
            <v>6.2111801242236024E-2</v>
          </cell>
          <cell r="AB45">
            <v>0.18012422360248448</v>
          </cell>
          <cell r="AC45">
            <v>3.7267080745341616E-2</v>
          </cell>
          <cell r="AD45">
            <v>0.20496894409937888</v>
          </cell>
          <cell r="AF45">
            <v>0.21118012422360249</v>
          </cell>
          <cell r="AG45">
            <v>3.1055900621118012E-2</v>
          </cell>
          <cell r="AH45"/>
          <cell r="AI45">
            <v>0</v>
          </cell>
          <cell r="AJ45">
            <v>0.10559006211180125</v>
          </cell>
          <cell r="AK45">
            <v>0.13664596273291926</v>
          </cell>
          <cell r="AM45">
            <v>0</v>
          </cell>
          <cell r="AN45">
            <v>2.4844720496894408E-2</v>
          </cell>
          <cell r="AO45">
            <v>0.21739130434782608</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EVALUACIÓN"/>
      <sheetName val="RESUMEN FASE DE PLANEACIÓN"/>
      <sheetName val="RESUMEN PROCESOS"/>
      <sheetName val="CONTRATACION"/>
      <sheetName val="TALENTO HUMANO"/>
      <sheetName val="FINANCIERO"/>
      <sheetName val="ARCHIVO"/>
      <sheetName val="JURIDICO"/>
      <sheetName val="OTRO"/>
      <sheetName val="MISIONAL"/>
      <sheetName val="ESTRATEGICO"/>
      <sheetName val="EVALUACION"/>
    </sheetNames>
    <sheetDataSet>
      <sheetData sheetId="0">
        <row r="182">
          <cell r="AW182">
            <v>161</v>
          </cell>
          <cell r="AX182">
            <v>161</v>
          </cell>
          <cell r="AY182">
            <v>161</v>
          </cell>
          <cell r="AZ182">
            <v>161</v>
          </cell>
          <cell r="BA182">
            <v>161</v>
          </cell>
          <cell r="BB182">
            <v>161</v>
          </cell>
          <cell r="BC182">
            <v>161</v>
          </cell>
          <cell r="BD182">
            <v>161</v>
          </cell>
          <cell r="BF182">
            <v>161</v>
          </cell>
          <cell r="BG182">
            <v>161</v>
          </cell>
          <cell r="BH182">
            <v>161</v>
          </cell>
          <cell r="BI182">
            <v>161</v>
          </cell>
          <cell r="BJ182">
            <v>161</v>
          </cell>
          <cell r="BK182">
            <v>161</v>
          </cell>
          <cell r="BL182">
            <v>161</v>
          </cell>
          <cell r="BM182">
            <v>161</v>
          </cell>
          <cell r="BN182">
            <v>161</v>
          </cell>
          <cell r="BO182">
            <v>161</v>
          </cell>
          <cell r="BP182">
            <v>161</v>
          </cell>
          <cell r="BQ182">
            <v>161</v>
          </cell>
          <cell r="BS182">
            <v>161</v>
          </cell>
          <cell r="BT182">
            <v>161</v>
          </cell>
          <cell r="BV182">
            <v>161</v>
          </cell>
          <cell r="BW182">
            <v>161</v>
          </cell>
          <cell r="BX182">
            <v>161</v>
          </cell>
          <cell r="BZ182">
            <v>161</v>
          </cell>
          <cell r="CA182">
            <v>161</v>
          </cell>
          <cell r="CB182">
            <v>161</v>
          </cell>
        </row>
      </sheetData>
      <sheetData sheetId="1"/>
      <sheetData sheetId="2"/>
      <sheetData sheetId="3">
        <row r="25">
          <cell r="AQ25">
            <v>0</v>
          </cell>
          <cell r="AR25">
            <v>0</v>
          </cell>
          <cell r="AS25">
            <v>0</v>
          </cell>
          <cell r="AT25">
            <v>0</v>
          </cell>
          <cell r="AW25">
            <v>0</v>
          </cell>
          <cell r="AX25">
            <v>0</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A2900-113C-443F-92FC-DEBB154344D4}">
  <sheetPr>
    <tabColor rgb="FFFFC000"/>
  </sheetPr>
  <dimension ref="A1:AW34"/>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C18" sqref="C18:C19"/>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s="2" customFormat="1" ht="71.25" customHeight="1" x14ac:dyDescent="0.2">
      <c r="A16" s="41" t="s">
        <v>310</v>
      </c>
      <c r="B16" s="16" t="s">
        <v>2</v>
      </c>
      <c r="C16" s="16"/>
      <c r="D16" s="16"/>
      <c r="E16" s="16"/>
      <c r="F16" s="16"/>
      <c r="G16" s="16"/>
      <c r="H16" s="121"/>
      <c r="I16" s="17"/>
      <c r="J16" s="17" t="s">
        <v>2</v>
      </c>
      <c r="K16" s="17"/>
      <c r="L16" s="45"/>
      <c r="M16" s="18" t="s">
        <v>398</v>
      </c>
      <c r="N16" s="43"/>
      <c r="O16" s="16"/>
      <c r="P16" s="16" t="s">
        <v>2</v>
      </c>
      <c r="Q16" s="16"/>
      <c r="R16" s="17"/>
      <c r="S16" s="17"/>
      <c r="T16" s="17" t="s">
        <v>2</v>
      </c>
      <c r="U16" s="34"/>
      <c r="V16" s="17" t="s">
        <v>2</v>
      </c>
      <c r="W16" s="17"/>
      <c r="X16" s="17"/>
      <c r="Y16" s="17" t="s">
        <v>2</v>
      </c>
      <c r="Z16" s="17"/>
      <c r="AA16" s="17" t="s">
        <v>2</v>
      </c>
      <c r="AB16" s="34"/>
      <c r="AC16" s="17" t="s">
        <v>2</v>
      </c>
      <c r="AD16" s="17"/>
      <c r="AE16" s="37"/>
      <c r="AF16" s="17"/>
      <c r="AG16" s="17" t="s">
        <v>2</v>
      </c>
      <c r="AH16" s="17"/>
      <c r="AI16" s="37"/>
      <c r="AJ16" s="17"/>
      <c r="AK16" s="17"/>
      <c r="AL16" s="17" t="s">
        <v>2</v>
      </c>
      <c r="AM16" s="37"/>
      <c r="AN16" s="17"/>
      <c r="AO16" s="17" t="s">
        <v>2</v>
      </c>
      <c r="AP16" s="17"/>
      <c r="AQ16" s="21" t="s">
        <v>2</v>
      </c>
      <c r="AR16" s="19">
        <v>0</v>
      </c>
      <c r="AS16" s="34"/>
      <c r="AT16" s="17"/>
      <c r="AU16" s="17" t="s">
        <v>2</v>
      </c>
      <c r="AV16" s="45"/>
      <c r="AW16" s="41" t="s">
        <v>399</v>
      </c>
    </row>
    <row r="17" spans="1:49" s="2" customFormat="1" ht="71.25" customHeight="1" x14ac:dyDescent="0.2">
      <c r="A17" s="41" t="s">
        <v>311</v>
      </c>
      <c r="B17" s="16" t="s">
        <v>2</v>
      </c>
      <c r="C17" s="16"/>
      <c r="D17" s="16"/>
      <c r="E17" s="16"/>
      <c r="F17" s="16"/>
      <c r="G17" s="16"/>
      <c r="H17" s="121"/>
      <c r="I17" s="17"/>
      <c r="J17" s="17" t="s">
        <v>2</v>
      </c>
      <c r="K17" s="17"/>
      <c r="L17" s="45"/>
      <c r="M17" s="18" t="s">
        <v>49</v>
      </c>
      <c r="N17" s="43"/>
      <c r="O17" s="16"/>
      <c r="P17" s="16" t="s">
        <v>2</v>
      </c>
      <c r="Q17" s="16"/>
      <c r="R17" s="17"/>
      <c r="S17" s="17"/>
      <c r="T17" s="17" t="s">
        <v>2</v>
      </c>
      <c r="U17" s="37"/>
      <c r="V17" s="17"/>
      <c r="W17" s="17" t="s">
        <v>2</v>
      </c>
      <c r="X17" s="17" t="s">
        <v>2</v>
      </c>
      <c r="Y17" s="17"/>
      <c r="Z17" s="17"/>
      <c r="AA17" s="17" t="s">
        <v>2</v>
      </c>
      <c r="AB17" s="37"/>
      <c r="AC17" s="17" t="s">
        <v>2</v>
      </c>
      <c r="AD17" s="17"/>
      <c r="AE17" s="127"/>
      <c r="AF17" s="17"/>
      <c r="AG17" s="17" t="s">
        <v>2</v>
      </c>
      <c r="AH17" s="17"/>
      <c r="AI17" s="37"/>
      <c r="AJ17" s="17"/>
      <c r="AK17" s="17"/>
      <c r="AL17" s="17" t="s">
        <v>2</v>
      </c>
      <c r="AM17" s="37"/>
      <c r="AN17" s="154"/>
      <c r="AO17" s="155"/>
      <c r="AP17" s="155"/>
      <c r="AQ17" s="155"/>
      <c r="AR17" s="155"/>
      <c r="AS17" s="34"/>
      <c r="AT17" s="160"/>
      <c r="AU17" s="160"/>
      <c r="AV17" s="45"/>
      <c r="AW17" s="41" t="s">
        <v>400</v>
      </c>
    </row>
    <row r="18" spans="1:49" s="2" customFormat="1" ht="71.25" customHeight="1" x14ac:dyDescent="0.2">
      <c r="A18" s="153" t="s">
        <v>312</v>
      </c>
      <c r="B18" s="142" t="s">
        <v>2</v>
      </c>
      <c r="C18" s="142"/>
      <c r="D18" s="142"/>
      <c r="E18" s="142"/>
      <c r="F18" s="142"/>
      <c r="G18" s="142"/>
      <c r="H18" s="143"/>
      <c r="I18" s="142"/>
      <c r="J18" s="142" t="s">
        <v>2</v>
      </c>
      <c r="K18" s="142"/>
      <c r="L18" s="45"/>
      <c r="M18" s="18" t="s">
        <v>401</v>
      </c>
      <c r="N18" s="43"/>
      <c r="O18" s="16"/>
      <c r="P18" s="16" t="s">
        <v>2</v>
      </c>
      <c r="Q18" s="16"/>
      <c r="R18" s="17"/>
      <c r="S18" s="16"/>
      <c r="T18" s="17" t="s">
        <v>2</v>
      </c>
      <c r="U18" s="34"/>
      <c r="V18" s="17" t="s">
        <v>2</v>
      </c>
      <c r="W18" s="17"/>
      <c r="X18" s="17" t="s">
        <v>2</v>
      </c>
      <c r="Y18" s="17"/>
      <c r="Z18" s="17"/>
      <c r="AA18" s="17" t="s">
        <v>2</v>
      </c>
      <c r="AB18" s="34"/>
      <c r="AC18" s="17" t="s">
        <v>2</v>
      </c>
      <c r="AD18" s="17"/>
      <c r="AE18" s="37"/>
      <c r="AF18" s="17"/>
      <c r="AG18" s="17" t="s">
        <v>2</v>
      </c>
      <c r="AH18" s="17"/>
      <c r="AI18" s="37"/>
      <c r="AJ18" s="17"/>
      <c r="AK18" s="17"/>
      <c r="AL18" s="17" t="s">
        <v>2</v>
      </c>
      <c r="AM18" s="37"/>
      <c r="AN18" s="156"/>
      <c r="AO18" s="157"/>
      <c r="AP18" s="157"/>
      <c r="AQ18" s="157"/>
      <c r="AR18" s="157"/>
      <c r="AS18" s="47"/>
      <c r="AT18" s="160"/>
      <c r="AU18" s="160"/>
      <c r="AV18" s="45"/>
      <c r="AW18" s="41" t="s">
        <v>402</v>
      </c>
    </row>
    <row r="19" spans="1:49" s="2" customFormat="1" ht="71.25" customHeight="1" x14ac:dyDescent="0.2">
      <c r="A19" s="153"/>
      <c r="B19" s="142"/>
      <c r="C19" s="142"/>
      <c r="D19" s="142"/>
      <c r="E19" s="142"/>
      <c r="F19" s="142"/>
      <c r="G19" s="142"/>
      <c r="H19" s="143"/>
      <c r="I19" s="142"/>
      <c r="J19" s="142"/>
      <c r="K19" s="142"/>
      <c r="L19" s="45"/>
      <c r="M19" s="18" t="s">
        <v>403</v>
      </c>
      <c r="N19" s="43"/>
      <c r="O19" s="16"/>
      <c r="P19" s="16" t="s">
        <v>2</v>
      </c>
      <c r="Q19" s="16"/>
      <c r="R19" s="17"/>
      <c r="S19" s="16"/>
      <c r="T19" s="17" t="s">
        <v>2</v>
      </c>
      <c r="U19" s="34"/>
      <c r="V19" s="17" t="s">
        <v>2</v>
      </c>
      <c r="W19" s="17"/>
      <c r="X19" s="17" t="s">
        <v>2</v>
      </c>
      <c r="Y19" s="17"/>
      <c r="Z19" s="17"/>
      <c r="AA19" s="17" t="s">
        <v>2</v>
      </c>
      <c r="AB19" s="34"/>
      <c r="AC19" s="17" t="s">
        <v>2</v>
      </c>
      <c r="AD19" s="17"/>
      <c r="AE19" s="37"/>
      <c r="AF19" s="17"/>
      <c r="AG19" s="17" t="s">
        <v>2</v>
      </c>
      <c r="AH19" s="17"/>
      <c r="AI19" s="37"/>
      <c r="AJ19" s="17"/>
      <c r="AK19" s="17"/>
      <c r="AL19" s="17" t="s">
        <v>2</v>
      </c>
      <c r="AM19" s="37"/>
      <c r="AN19" s="156"/>
      <c r="AO19" s="157"/>
      <c r="AP19" s="157"/>
      <c r="AQ19" s="157"/>
      <c r="AR19" s="157"/>
      <c r="AS19" s="47"/>
      <c r="AT19" s="160"/>
      <c r="AU19" s="160"/>
      <c r="AV19" s="45"/>
      <c r="AW19" s="41" t="s">
        <v>402</v>
      </c>
    </row>
    <row r="20" spans="1:49" s="2" customFormat="1" ht="71.25" customHeight="1" x14ac:dyDescent="0.2">
      <c r="A20" s="41" t="s">
        <v>313</v>
      </c>
      <c r="B20" s="16" t="s">
        <v>2</v>
      </c>
      <c r="C20" s="20"/>
      <c r="D20" s="20"/>
      <c r="E20" s="20"/>
      <c r="F20" s="20"/>
      <c r="G20" s="20"/>
      <c r="H20" s="122"/>
      <c r="I20" s="19"/>
      <c r="J20" s="17" t="s">
        <v>2</v>
      </c>
      <c r="K20" s="19"/>
      <c r="L20" s="42"/>
      <c r="M20" s="24" t="s">
        <v>404</v>
      </c>
      <c r="N20" s="43"/>
      <c r="O20" s="16"/>
      <c r="P20" s="16" t="s">
        <v>2</v>
      </c>
      <c r="Q20" s="16"/>
      <c r="R20" s="17"/>
      <c r="S20" s="16"/>
      <c r="T20" s="17" t="s">
        <v>2</v>
      </c>
      <c r="U20" s="34"/>
      <c r="V20" s="17" t="s">
        <v>2</v>
      </c>
      <c r="W20" s="17"/>
      <c r="X20" s="17" t="s">
        <v>2</v>
      </c>
      <c r="Y20" s="17"/>
      <c r="Z20" s="17"/>
      <c r="AA20" s="17" t="s">
        <v>2</v>
      </c>
      <c r="AB20" s="34"/>
      <c r="AC20" s="17" t="s">
        <v>2</v>
      </c>
      <c r="AD20" s="17"/>
      <c r="AE20" s="37"/>
      <c r="AF20" s="17"/>
      <c r="AG20" s="17" t="s">
        <v>2</v>
      </c>
      <c r="AH20" s="17"/>
      <c r="AI20" s="37"/>
      <c r="AJ20" s="17"/>
      <c r="AK20" s="17"/>
      <c r="AL20" s="17" t="s">
        <v>2</v>
      </c>
      <c r="AM20" s="37"/>
      <c r="AN20" s="156"/>
      <c r="AO20" s="157"/>
      <c r="AP20" s="157"/>
      <c r="AQ20" s="157"/>
      <c r="AR20" s="157"/>
      <c r="AS20" s="47"/>
      <c r="AT20" s="160"/>
      <c r="AU20" s="160"/>
      <c r="AV20" s="45"/>
      <c r="AW20" s="41" t="s">
        <v>405</v>
      </c>
    </row>
    <row r="21" spans="1:49" s="2" customFormat="1" ht="71.25" customHeight="1" x14ac:dyDescent="0.2">
      <c r="A21" s="41" t="s">
        <v>314</v>
      </c>
      <c r="B21" s="16" t="s">
        <v>2</v>
      </c>
      <c r="C21" s="20"/>
      <c r="D21" s="20"/>
      <c r="E21" s="20"/>
      <c r="F21" s="20"/>
      <c r="G21" s="20"/>
      <c r="H21" s="122"/>
      <c r="I21" s="19"/>
      <c r="J21" s="17" t="s">
        <v>2</v>
      </c>
      <c r="K21" s="19"/>
      <c r="L21" s="42"/>
      <c r="M21" s="24" t="s">
        <v>406</v>
      </c>
      <c r="N21" s="43"/>
      <c r="O21" s="16"/>
      <c r="P21" s="16" t="s">
        <v>2</v>
      </c>
      <c r="Q21" s="16"/>
      <c r="R21" s="17"/>
      <c r="S21" s="16"/>
      <c r="T21" s="17" t="s">
        <v>2</v>
      </c>
      <c r="U21" s="34"/>
      <c r="V21" s="17" t="s">
        <v>2</v>
      </c>
      <c r="W21" s="17"/>
      <c r="X21" s="17" t="s">
        <v>2</v>
      </c>
      <c r="Y21" s="17"/>
      <c r="Z21" s="17"/>
      <c r="AA21" s="17" t="s">
        <v>2</v>
      </c>
      <c r="AB21" s="34"/>
      <c r="AC21" s="17" t="s">
        <v>2</v>
      </c>
      <c r="AD21" s="17"/>
      <c r="AE21" s="37"/>
      <c r="AF21" s="17"/>
      <c r="AG21" s="17" t="s">
        <v>2</v>
      </c>
      <c r="AH21" s="17"/>
      <c r="AI21" s="37"/>
      <c r="AJ21" s="17"/>
      <c r="AK21" s="17"/>
      <c r="AL21" s="17" t="s">
        <v>2</v>
      </c>
      <c r="AM21" s="37"/>
      <c r="AN21" s="156"/>
      <c r="AO21" s="157"/>
      <c r="AP21" s="157"/>
      <c r="AQ21" s="157"/>
      <c r="AR21" s="157"/>
      <c r="AS21" s="47"/>
      <c r="AT21" s="160"/>
      <c r="AU21" s="160"/>
      <c r="AV21" s="45"/>
      <c r="AW21" s="41" t="s">
        <v>407</v>
      </c>
    </row>
    <row r="22" spans="1:49" s="2" customFormat="1" ht="71.25" customHeight="1" x14ac:dyDescent="0.2">
      <c r="A22" s="153" t="s">
        <v>408</v>
      </c>
      <c r="B22" s="142" t="s">
        <v>2</v>
      </c>
      <c r="C22" s="151"/>
      <c r="D22" s="151"/>
      <c r="E22" s="151"/>
      <c r="F22" s="151"/>
      <c r="G22" s="151"/>
      <c r="H22" s="152"/>
      <c r="I22" s="151"/>
      <c r="J22" s="151" t="s">
        <v>2</v>
      </c>
      <c r="K22" s="151"/>
      <c r="L22" s="42"/>
      <c r="M22" s="24" t="s">
        <v>409</v>
      </c>
      <c r="N22" s="43"/>
      <c r="O22" s="16"/>
      <c r="P22" s="16" t="s">
        <v>2</v>
      </c>
      <c r="Q22" s="16"/>
      <c r="R22" s="17"/>
      <c r="S22" s="16"/>
      <c r="T22" s="17" t="s">
        <v>2</v>
      </c>
      <c r="U22" s="34"/>
      <c r="V22" s="17" t="s">
        <v>2</v>
      </c>
      <c r="W22" s="17"/>
      <c r="X22" s="17" t="s">
        <v>2</v>
      </c>
      <c r="Y22" s="17"/>
      <c r="Z22" s="17"/>
      <c r="AA22" s="17" t="s">
        <v>2</v>
      </c>
      <c r="AB22" s="34"/>
      <c r="AC22" s="17" t="s">
        <v>2</v>
      </c>
      <c r="AD22" s="17"/>
      <c r="AE22" s="37"/>
      <c r="AF22" s="17"/>
      <c r="AG22" s="17" t="s">
        <v>2</v>
      </c>
      <c r="AH22" s="17"/>
      <c r="AI22" s="37"/>
      <c r="AJ22" s="17"/>
      <c r="AK22" s="17" t="s">
        <v>2</v>
      </c>
      <c r="AL22" s="17"/>
      <c r="AM22" s="37"/>
      <c r="AN22" s="156"/>
      <c r="AO22" s="157"/>
      <c r="AP22" s="157"/>
      <c r="AQ22" s="157"/>
      <c r="AR22" s="157"/>
      <c r="AS22" s="47"/>
      <c r="AT22" s="160"/>
      <c r="AU22" s="160"/>
      <c r="AV22" s="45"/>
      <c r="AW22" s="41" t="s">
        <v>410</v>
      </c>
    </row>
    <row r="23" spans="1:49" s="2" customFormat="1" ht="71.25" customHeight="1" x14ac:dyDescent="0.2">
      <c r="A23" s="153"/>
      <c r="B23" s="142"/>
      <c r="C23" s="151"/>
      <c r="D23" s="151"/>
      <c r="E23" s="151"/>
      <c r="F23" s="151"/>
      <c r="G23" s="151"/>
      <c r="H23" s="152"/>
      <c r="I23" s="151"/>
      <c r="J23" s="151"/>
      <c r="K23" s="151"/>
      <c r="L23" s="42"/>
      <c r="M23" s="24" t="s">
        <v>411</v>
      </c>
      <c r="N23" s="43"/>
      <c r="O23" s="16"/>
      <c r="P23" s="16" t="s">
        <v>2</v>
      </c>
      <c r="Q23" s="16"/>
      <c r="R23" s="17"/>
      <c r="S23" s="16"/>
      <c r="T23" s="17" t="s">
        <v>2</v>
      </c>
      <c r="U23" s="34"/>
      <c r="V23" s="17" t="s">
        <v>2</v>
      </c>
      <c r="W23" s="17"/>
      <c r="X23" s="17"/>
      <c r="Y23" s="17" t="s">
        <v>2</v>
      </c>
      <c r="Z23" s="17"/>
      <c r="AA23" s="17" t="s">
        <v>2</v>
      </c>
      <c r="AB23" s="34"/>
      <c r="AC23" s="17" t="s">
        <v>2</v>
      </c>
      <c r="AD23" s="17"/>
      <c r="AE23" s="37"/>
      <c r="AF23" s="17"/>
      <c r="AG23" s="17" t="s">
        <v>2</v>
      </c>
      <c r="AH23" s="17"/>
      <c r="AI23" s="37"/>
      <c r="AJ23" s="17"/>
      <c r="AK23" s="17"/>
      <c r="AL23" s="17" t="s">
        <v>2</v>
      </c>
      <c r="AM23" s="37"/>
      <c r="AN23" s="156"/>
      <c r="AO23" s="157"/>
      <c r="AP23" s="157"/>
      <c r="AQ23" s="157"/>
      <c r="AR23" s="157"/>
      <c r="AS23" s="47"/>
      <c r="AT23" s="160"/>
      <c r="AU23" s="160"/>
      <c r="AV23" s="45"/>
      <c r="AW23" s="41" t="s">
        <v>412</v>
      </c>
    </row>
    <row r="24" spans="1:49" s="2" customFormat="1" ht="71.25" customHeight="1" x14ac:dyDescent="0.2">
      <c r="A24" s="153" t="s">
        <v>315</v>
      </c>
      <c r="B24" s="142" t="s">
        <v>2</v>
      </c>
      <c r="C24" s="151"/>
      <c r="D24" s="151"/>
      <c r="E24" s="151"/>
      <c r="F24" s="151"/>
      <c r="G24" s="151"/>
      <c r="H24" s="152"/>
      <c r="I24" s="151"/>
      <c r="J24" s="151" t="s">
        <v>2</v>
      </c>
      <c r="K24" s="151"/>
      <c r="L24" s="42"/>
      <c r="M24" s="15" t="s">
        <v>413</v>
      </c>
      <c r="N24" s="43"/>
      <c r="O24" s="16"/>
      <c r="P24" s="16" t="s">
        <v>2</v>
      </c>
      <c r="Q24" s="16"/>
      <c r="R24" s="17"/>
      <c r="S24" s="16"/>
      <c r="T24" s="17" t="s">
        <v>2</v>
      </c>
      <c r="U24" s="34"/>
      <c r="V24" s="17" t="s">
        <v>2</v>
      </c>
      <c r="W24" s="17"/>
      <c r="X24" s="17" t="s">
        <v>2</v>
      </c>
      <c r="Y24" s="17"/>
      <c r="Z24" s="17"/>
      <c r="AA24" s="17" t="s">
        <v>2</v>
      </c>
      <c r="AB24" s="34"/>
      <c r="AC24" s="17" t="s">
        <v>2</v>
      </c>
      <c r="AD24" s="17"/>
      <c r="AE24" s="37"/>
      <c r="AF24" s="17"/>
      <c r="AG24" s="17" t="s">
        <v>2</v>
      </c>
      <c r="AH24" s="17"/>
      <c r="AI24" s="37"/>
      <c r="AJ24" s="17"/>
      <c r="AK24" s="17"/>
      <c r="AL24" s="17" t="s">
        <v>2</v>
      </c>
      <c r="AM24" s="37"/>
      <c r="AN24" s="156"/>
      <c r="AO24" s="157"/>
      <c r="AP24" s="157"/>
      <c r="AQ24" s="157"/>
      <c r="AR24" s="157"/>
      <c r="AS24" s="47"/>
      <c r="AT24" s="160"/>
      <c r="AU24" s="160"/>
      <c r="AV24" s="45"/>
      <c r="AW24" s="41" t="s">
        <v>414</v>
      </c>
    </row>
    <row r="25" spans="1:49" s="2" customFormat="1" ht="71.25" customHeight="1" x14ac:dyDescent="0.2">
      <c r="A25" s="153"/>
      <c r="B25" s="142"/>
      <c r="C25" s="151"/>
      <c r="D25" s="151"/>
      <c r="E25" s="151"/>
      <c r="F25" s="151"/>
      <c r="G25" s="151"/>
      <c r="H25" s="152"/>
      <c r="I25" s="151"/>
      <c r="J25" s="151"/>
      <c r="K25" s="151"/>
      <c r="L25" s="42"/>
      <c r="M25" s="15" t="s">
        <v>415</v>
      </c>
      <c r="N25" s="43"/>
      <c r="O25" s="16"/>
      <c r="P25" s="16" t="s">
        <v>2</v>
      </c>
      <c r="Q25" s="16"/>
      <c r="R25" s="17"/>
      <c r="S25" s="16"/>
      <c r="T25" s="17" t="s">
        <v>2</v>
      </c>
      <c r="U25" s="34"/>
      <c r="V25" s="17" t="s">
        <v>2</v>
      </c>
      <c r="W25" s="17"/>
      <c r="X25" s="17" t="s">
        <v>2</v>
      </c>
      <c r="Y25" s="17"/>
      <c r="Z25" s="17"/>
      <c r="AA25" s="17" t="s">
        <v>2</v>
      </c>
      <c r="AB25" s="34"/>
      <c r="AC25" s="17" t="s">
        <v>2</v>
      </c>
      <c r="AD25" s="17"/>
      <c r="AE25" s="37"/>
      <c r="AF25" s="17"/>
      <c r="AG25" s="17" t="s">
        <v>2</v>
      </c>
      <c r="AH25" s="17"/>
      <c r="AI25" s="37"/>
      <c r="AJ25" s="17"/>
      <c r="AK25" s="17"/>
      <c r="AL25" s="17" t="s">
        <v>2</v>
      </c>
      <c r="AM25" s="37"/>
      <c r="AN25" s="156"/>
      <c r="AO25" s="157"/>
      <c r="AP25" s="157"/>
      <c r="AQ25" s="157"/>
      <c r="AR25" s="157"/>
      <c r="AS25" s="47"/>
      <c r="AT25" s="160"/>
      <c r="AU25" s="160"/>
      <c r="AV25" s="45"/>
      <c r="AW25" s="41" t="s">
        <v>416</v>
      </c>
    </row>
    <row r="26" spans="1:49" s="2" customFormat="1" ht="71.25" customHeight="1" x14ac:dyDescent="0.2">
      <c r="A26" s="144" t="s">
        <v>316</v>
      </c>
      <c r="B26" s="142" t="s">
        <v>2</v>
      </c>
      <c r="C26" s="142"/>
      <c r="D26" s="142"/>
      <c r="E26" s="142"/>
      <c r="F26" s="142"/>
      <c r="G26" s="142"/>
      <c r="H26" s="143"/>
      <c r="I26" s="142"/>
      <c r="J26" s="142" t="s">
        <v>2</v>
      </c>
      <c r="K26" s="142"/>
      <c r="L26" s="42"/>
      <c r="M26" s="15" t="s">
        <v>51</v>
      </c>
      <c r="N26" s="43"/>
      <c r="O26" s="16"/>
      <c r="P26" s="16" t="s">
        <v>2</v>
      </c>
      <c r="Q26" s="16"/>
      <c r="R26" s="17"/>
      <c r="S26" s="16"/>
      <c r="T26" s="17" t="s">
        <v>2</v>
      </c>
      <c r="U26" s="34"/>
      <c r="V26" s="17" t="s">
        <v>2</v>
      </c>
      <c r="W26" s="17"/>
      <c r="X26" s="17" t="s">
        <v>2</v>
      </c>
      <c r="Y26" s="17"/>
      <c r="Z26" s="17"/>
      <c r="AA26" s="17" t="s">
        <v>2</v>
      </c>
      <c r="AB26" s="34"/>
      <c r="AC26" s="17" t="s">
        <v>2</v>
      </c>
      <c r="AD26" s="17"/>
      <c r="AE26" s="37"/>
      <c r="AF26" s="17"/>
      <c r="AG26" s="17" t="s">
        <v>2</v>
      </c>
      <c r="AH26" s="17"/>
      <c r="AI26" s="37"/>
      <c r="AJ26" s="17"/>
      <c r="AK26" s="17"/>
      <c r="AL26" s="17" t="s">
        <v>2</v>
      </c>
      <c r="AM26" s="37"/>
      <c r="AN26" s="156"/>
      <c r="AO26" s="157"/>
      <c r="AP26" s="157"/>
      <c r="AQ26" s="157"/>
      <c r="AR26" s="157"/>
      <c r="AS26" s="47"/>
      <c r="AT26" s="160"/>
      <c r="AU26" s="160"/>
      <c r="AV26" s="45"/>
      <c r="AW26" s="132" t="s">
        <v>417</v>
      </c>
    </row>
    <row r="27" spans="1:49" s="2" customFormat="1" ht="71.25" customHeight="1" x14ac:dyDescent="0.2">
      <c r="A27" s="145"/>
      <c r="B27" s="142"/>
      <c r="C27" s="142"/>
      <c r="D27" s="142"/>
      <c r="E27" s="142"/>
      <c r="F27" s="142"/>
      <c r="G27" s="142"/>
      <c r="H27" s="143"/>
      <c r="I27" s="142"/>
      <c r="J27" s="142"/>
      <c r="K27" s="142"/>
      <c r="L27" s="42"/>
      <c r="M27" s="15" t="s">
        <v>418</v>
      </c>
      <c r="N27" s="43"/>
      <c r="O27" s="16"/>
      <c r="P27" s="16" t="s">
        <v>2</v>
      </c>
      <c r="Q27" s="16"/>
      <c r="R27" s="17"/>
      <c r="S27" s="16"/>
      <c r="T27" s="17" t="s">
        <v>2</v>
      </c>
      <c r="U27" s="34"/>
      <c r="V27" s="17" t="s">
        <v>2</v>
      </c>
      <c r="W27" s="17"/>
      <c r="X27" s="17" t="s">
        <v>2</v>
      </c>
      <c r="Y27" s="17"/>
      <c r="Z27" s="17"/>
      <c r="AA27" s="17" t="s">
        <v>2</v>
      </c>
      <c r="AB27" s="34"/>
      <c r="AC27" s="17" t="s">
        <v>2</v>
      </c>
      <c r="AD27" s="17"/>
      <c r="AE27" s="37"/>
      <c r="AF27" s="17"/>
      <c r="AG27" s="17" t="s">
        <v>2</v>
      </c>
      <c r="AH27" s="17"/>
      <c r="AI27" s="37"/>
      <c r="AJ27" s="17"/>
      <c r="AK27" s="17"/>
      <c r="AL27" s="17" t="s">
        <v>2</v>
      </c>
      <c r="AM27" s="37"/>
      <c r="AN27" s="156"/>
      <c r="AO27" s="157"/>
      <c r="AP27" s="157"/>
      <c r="AQ27" s="157"/>
      <c r="AR27" s="157"/>
      <c r="AS27" s="47"/>
      <c r="AT27" s="160"/>
      <c r="AU27" s="160"/>
      <c r="AV27" s="45"/>
      <c r="AW27" s="132" t="s">
        <v>417</v>
      </c>
    </row>
    <row r="28" spans="1:49" s="2" customFormat="1" ht="71.25" customHeight="1" x14ac:dyDescent="0.2">
      <c r="A28" s="146"/>
      <c r="B28" s="142"/>
      <c r="C28" s="142"/>
      <c r="D28" s="142"/>
      <c r="E28" s="142"/>
      <c r="F28" s="142"/>
      <c r="G28" s="142"/>
      <c r="H28" s="143"/>
      <c r="I28" s="142"/>
      <c r="J28" s="142"/>
      <c r="K28" s="142"/>
      <c r="L28" s="42"/>
      <c r="M28" s="25" t="s">
        <v>419</v>
      </c>
      <c r="N28" s="34"/>
      <c r="O28" s="16"/>
      <c r="P28" s="16" t="s">
        <v>2</v>
      </c>
      <c r="Q28" s="16"/>
      <c r="R28" s="17"/>
      <c r="S28" s="16"/>
      <c r="T28" s="17" t="s">
        <v>2</v>
      </c>
      <c r="U28" s="34"/>
      <c r="V28" s="17" t="s">
        <v>2</v>
      </c>
      <c r="W28" s="17"/>
      <c r="X28" s="17" t="s">
        <v>2</v>
      </c>
      <c r="Y28" s="17"/>
      <c r="Z28" s="17"/>
      <c r="AA28" s="17" t="s">
        <v>2</v>
      </c>
      <c r="AB28" s="34"/>
      <c r="AC28" s="17" t="s">
        <v>2</v>
      </c>
      <c r="AD28" s="17"/>
      <c r="AE28" s="37"/>
      <c r="AF28" s="17"/>
      <c r="AG28" s="17" t="s">
        <v>2</v>
      </c>
      <c r="AH28" s="17"/>
      <c r="AI28" s="37"/>
      <c r="AJ28" s="17"/>
      <c r="AK28" s="17"/>
      <c r="AL28" s="17" t="s">
        <v>2</v>
      </c>
      <c r="AM28" s="37"/>
      <c r="AN28" s="156"/>
      <c r="AO28" s="157"/>
      <c r="AP28" s="157"/>
      <c r="AQ28" s="157"/>
      <c r="AR28" s="157"/>
      <c r="AS28" s="47"/>
      <c r="AT28" s="160"/>
      <c r="AU28" s="160"/>
      <c r="AV28" s="45"/>
      <c r="AW28" s="132" t="s">
        <v>417</v>
      </c>
    </row>
    <row r="29" spans="1:49" s="2" customFormat="1" ht="71.25" customHeight="1" x14ac:dyDescent="0.2">
      <c r="A29" s="144" t="s">
        <v>52</v>
      </c>
      <c r="B29" s="142" t="s">
        <v>2</v>
      </c>
      <c r="C29" s="142"/>
      <c r="D29" s="142"/>
      <c r="E29" s="142"/>
      <c r="F29" s="142"/>
      <c r="G29" s="142"/>
      <c r="H29" s="143"/>
      <c r="I29" s="142"/>
      <c r="J29" s="142" t="s">
        <v>2</v>
      </c>
      <c r="K29" s="142"/>
      <c r="L29" s="42"/>
      <c r="M29" s="15" t="s">
        <v>53</v>
      </c>
      <c r="N29" s="43"/>
      <c r="O29" s="16"/>
      <c r="P29" s="16" t="s">
        <v>2</v>
      </c>
      <c r="Q29" s="16"/>
      <c r="R29" s="17"/>
      <c r="S29" s="16"/>
      <c r="T29" s="17" t="s">
        <v>2</v>
      </c>
      <c r="U29" s="34"/>
      <c r="V29" s="17" t="s">
        <v>2</v>
      </c>
      <c r="W29" s="17"/>
      <c r="X29" s="17" t="s">
        <v>2</v>
      </c>
      <c r="Y29" s="17"/>
      <c r="Z29" s="17"/>
      <c r="AA29" s="17" t="s">
        <v>2</v>
      </c>
      <c r="AB29" s="34"/>
      <c r="AC29" s="17" t="s">
        <v>2</v>
      </c>
      <c r="AD29" s="17"/>
      <c r="AE29" s="37"/>
      <c r="AF29" s="17"/>
      <c r="AG29" s="17" t="s">
        <v>2</v>
      </c>
      <c r="AH29" s="17"/>
      <c r="AI29" s="37"/>
      <c r="AJ29" s="17"/>
      <c r="AK29" s="17"/>
      <c r="AL29" s="17" t="s">
        <v>2</v>
      </c>
      <c r="AM29" s="37"/>
      <c r="AN29" s="156"/>
      <c r="AO29" s="157"/>
      <c r="AP29" s="157"/>
      <c r="AQ29" s="157"/>
      <c r="AR29" s="157"/>
      <c r="AS29" s="47"/>
      <c r="AT29" s="160"/>
      <c r="AU29" s="160"/>
      <c r="AV29" s="45"/>
      <c r="AW29" s="132" t="s">
        <v>422</v>
      </c>
    </row>
    <row r="30" spans="1:49" s="2" customFormat="1" ht="71.25" customHeight="1" x14ac:dyDescent="0.2">
      <c r="A30" s="145"/>
      <c r="B30" s="142"/>
      <c r="C30" s="142"/>
      <c r="D30" s="142"/>
      <c r="E30" s="142"/>
      <c r="F30" s="142"/>
      <c r="G30" s="142"/>
      <c r="H30" s="143"/>
      <c r="I30" s="142"/>
      <c r="J30" s="142"/>
      <c r="K30" s="142"/>
      <c r="L30" s="42"/>
      <c r="M30" s="25" t="s">
        <v>420</v>
      </c>
      <c r="N30" s="43"/>
      <c r="O30" s="16"/>
      <c r="P30" s="16" t="s">
        <v>2</v>
      </c>
      <c r="Q30" s="16"/>
      <c r="R30" s="17"/>
      <c r="S30" s="16"/>
      <c r="T30" s="17" t="s">
        <v>2</v>
      </c>
      <c r="U30" s="34"/>
      <c r="V30" s="17" t="s">
        <v>2</v>
      </c>
      <c r="W30" s="17"/>
      <c r="X30" s="17" t="s">
        <v>2</v>
      </c>
      <c r="Y30" s="17"/>
      <c r="Z30" s="17"/>
      <c r="AA30" s="17" t="s">
        <v>2</v>
      </c>
      <c r="AB30" s="34"/>
      <c r="AC30" s="17" t="s">
        <v>2</v>
      </c>
      <c r="AD30" s="17"/>
      <c r="AE30" s="37"/>
      <c r="AF30" s="17"/>
      <c r="AG30" s="17" t="s">
        <v>2</v>
      </c>
      <c r="AH30" s="17"/>
      <c r="AI30" s="37"/>
      <c r="AJ30" s="17"/>
      <c r="AK30" s="17"/>
      <c r="AL30" s="17" t="s">
        <v>2</v>
      </c>
      <c r="AM30" s="37"/>
      <c r="AN30" s="156"/>
      <c r="AO30" s="157"/>
      <c r="AP30" s="157"/>
      <c r="AQ30" s="157"/>
      <c r="AR30" s="157"/>
      <c r="AS30" s="47"/>
      <c r="AT30" s="160"/>
      <c r="AU30" s="160"/>
      <c r="AV30" s="45"/>
      <c r="AW30" s="132" t="s">
        <v>422</v>
      </c>
    </row>
    <row r="31" spans="1:49" s="2" customFormat="1" ht="71.25" customHeight="1" x14ac:dyDescent="0.2">
      <c r="A31" s="146"/>
      <c r="B31" s="142"/>
      <c r="C31" s="142"/>
      <c r="D31" s="142"/>
      <c r="E31" s="142"/>
      <c r="F31" s="142"/>
      <c r="G31" s="142"/>
      <c r="H31" s="143"/>
      <c r="I31" s="142"/>
      <c r="J31" s="142"/>
      <c r="K31" s="142"/>
      <c r="L31" s="42"/>
      <c r="M31" s="25" t="s">
        <v>53</v>
      </c>
      <c r="N31" s="43"/>
      <c r="O31" s="16"/>
      <c r="P31" s="16" t="s">
        <v>2</v>
      </c>
      <c r="Q31" s="16"/>
      <c r="R31" s="17"/>
      <c r="S31" s="16"/>
      <c r="T31" s="17" t="s">
        <v>2</v>
      </c>
      <c r="U31" s="34"/>
      <c r="V31" s="17" t="s">
        <v>2</v>
      </c>
      <c r="W31" s="17"/>
      <c r="X31" s="17" t="s">
        <v>2</v>
      </c>
      <c r="Y31" s="17"/>
      <c r="Z31" s="17"/>
      <c r="AA31" s="17" t="s">
        <v>2</v>
      </c>
      <c r="AB31" s="34"/>
      <c r="AC31" s="17" t="s">
        <v>2</v>
      </c>
      <c r="AD31" s="17"/>
      <c r="AE31" s="37"/>
      <c r="AF31" s="17"/>
      <c r="AG31" s="17" t="s">
        <v>2</v>
      </c>
      <c r="AH31" s="17"/>
      <c r="AI31" s="37"/>
      <c r="AJ31" s="17"/>
      <c r="AK31" s="17"/>
      <c r="AL31" s="17" t="s">
        <v>2</v>
      </c>
      <c r="AM31" s="37"/>
      <c r="AN31" s="156"/>
      <c r="AO31" s="157"/>
      <c r="AP31" s="157"/>
      <c r="AQ31" s="157"/>
      <c r="AR31" s="157"/>
      <c r="AS31" s="47"/>
      <c r="AT31" s="160"/>
      <c r="AU31" s="160"/>
      <c r="AV31" s="45"/>
      <c r="AW31" s="132" t="s">
        <v>422</v>
      </c>
    </row>
    <row r="32" spans="1:49" s="2" customFormat="1" ht="71.25" customHeight="1" x14ac:dyDescent="0.2">
      <c r="A32" s="141" t="s">
        <v>54</v>
      </c>
      <c r="B32" s="142" t="s">
        <v>318</v>
      </c>
      <c r="C32" s="142"/>
      <c r="D32" s="142"/>
      <c r="E32" s="142"/>
      <c r="F32" s="142"/>
      <c r="G32" s="142"/>
      <c r="H32" s="143"/>
      <c r="I32" s="142"/>
      <c r="J32" s="142" t="s">
        <v>2</v>
      </c>
      <c r="K32" s="142"/>
      <c r="L32" s="42"/>
      <c r="M32" s="15" t="s">
        <v>53</v>
      </c>
      <c r="N32" s="43"/>
      <c r="O32" s="16"/>
      <c r="P32" s="16" t="s">
        <v>2</v>
      </c>
      <c r="Q32" s="16"/>
      <c r="R32" s="17"/>
      <c r="S32" s="16"/>
      <c r="T32" s="17" t="s">
        <v>2</v>
      </c>
      <c r="U32" s="34"/>
      <c r="V32" s="17" t="s">
        <v>2</v>
      </c>
      <c r="W32" s="17"/>
      <c r="X32" s="17" t="s">
        <v>2</v>
      </c>
      <c r="Y32" s="17"/>
      <c r="Z32" s="17"/>
      <c r="AA32" s="17" t="s">
        <v>2</v>
      </c>
      <c r="AB32" s="34"/>
      <c r="AC32" s="17" t="s">
        <v>2</v>
      </c>
      <c r="AD32" s="17"/>
      <c r="AE32" s="37"/>
      <c r="AF32" s="17"/>
      <c r="AG32" s="17" t="s">
        <v>2</v>
      </c>
      <c r="AH32" s="17"/>
      <c r="AI32" s="37"/>
      <c r="AJ32" s="17"/>
      <c r="AK32" s="17"/>
      <c r="AL32" s="17" t="s">
        <v>2</v>
      </c>
      <c r="AM32" s="37"/>
      <c r="AN32" s="156"/>
      <c r="AO32" s="157"/>
      <c r="AP32" s="157"/>
      <c r="AQ32" s="157"/>
      <c r="AR32" s="157"/>
      <c r="AS32" s="47"/>
      <c r="AT32" s="160"/>
      <c r="AU32" s="160"/>
      <c r="AV32" s="45"/>
      <c r="AW32" s="132" t="s">
        <v>655</v>
      </c>
    </row>
    <row r="33" spans="1:49" s="2" customFormat="1" ht="71.25" customHeight="1" x14ac:dyDescent="0.2">
      <c r="A33" s="141"/>
      <c r="B33" s="142"/>
      <c r="C33" s="142"/>
      <c r="D33" s="142"/>
      <c r="E33" s="142"/>
      <c r="F33" s="142"/>
      <c r="G33" s="142"/>
      <c r="H33" s="143"/>
      <c r="I33" s="142"/>
      <c r="J33" s="142"/>
      <c r="K33" s="142"/>
      <c r="L33" s="42"/>
      <c r="M33" s="15" t="s">
        <v>421</v>
      </c>
      <c r="N33" s="43"/>
      <c r="O33" s="16"/>
      <c r="P33" s="16" t="s">
        <v>2</v>
      </c>
      <c r="Q33" s="16"/>
      <c r="R33" s="17"/>
      <c r="S33" s="16"/>
      <c r="T33" s="17" t="s">
        <v>2</v>
      </c>
      <c r="U33" s="34"/>
      <c r="V33" s="17" t="s">
        <v>2</v>
      </c>
      <c r="W33" s="17"/>
      <c r="X33" s="17" t="s">
        <v>2</v>
      </c>
      <c r="Y33" s="17"/>
      <c r="Z33" s="17"/>
      <c r="AA33" s="17" t="s">
        <v>2</v>
      </c>
      <c r="AB33" s="34"/>
      <c r="AC33" s="17" t="s">
        <v>2</v>
      </c>
      <c r="AD33" s="17"/>
      <c r="AE33" s="37"/>
      <c r="AF33" s="17"/>
      <c r="AG33" s="17" t="s">
        <v>2</v>
      </c>
      <c r="AH33" s="17"/>
      <c r="AI33" s="37"/>
      <c r="AJ33" s="17"/>
      <c r="AK33" s="17"/>
      <c r="AL33" s="17" t="s">
        <v>2</v>
      </c>
      <c r="AM33" s="37"/>
      <c r="AN33" s="156"/>
      <c r="AO33" s="157"/>
      <c r="AP33" s="157"/>
      <c r="AQ33" s="157"/>
      <c r="AR33" s="157"/>
      <c r="AS33" s="47"/>
      <c r="AT33" s="160"/>
      <c r="AU33" s="160"/>
      <c r="AV33" s="45"/>
      <c r="AW33" s="132" t="s">
        <v>654</v>
      </c>
    </row>
    <row r="34" spans="1:49" s="2" customFormat="1" ht="71.25" customHeight="1" x14ac:dyDescent="0.2">
      <c r="A34" s="141"/>
      <c r="B34" s="142"/>
      <c r="C34" s="142"/>
      <c r="D34" s="142"/>
      <c r="E34" s="142"/>
      <c r="F34" s="142"/>
      <c r="G34" s="142"/>
      <c r="H34" s="143"/>
      <c r="I34" s="142"/>
      <c r="J34" s="142"/>
      <c r="K34" s="142"/>
      <c r="L34" s="42"/>
      <c r="M34" s="15" t="s">
        <v>55</v>
      </c>
      <c r="N34" s="43"/>
      <c r="O34" s="16"/>
      <c r="P34" s="16" t="s">
        <v>2</v>
      </c>
      <c r="Q34" s="16"/>
      <c r="R34" s="17"/>
      <c r="S34" s="16"/>
      <c r="T34" s="17" t="s">
        <v>2</v>
      </c>
      <c r="U34" s="34"/>
      <c r="V34" s="17" t="s">
        <v>2</v>
      </c>
      <c r="W34" s="17"/>
      <c r="X34" s="17" t="s">
        <v>2</v>
      </c>
      <c r="Y34" s="17"/>
      <c r="Z34" s="17"/>
      <c r="AA34" s="17" t="s">
        <v>2</v>
      </c>
      <c r="AB34" s="34"/>
      <c r="AC34" s="17" t="s">
        <v>2</v>
      </c>
      <c r="AD34" s="17"/>
      <c r="AE34" s="37"/>
      <c r="AF34" s="17"/>
      <c r="AG34" s="17" t="s">
        <v>2</v>
      </c>
      <c r="AH34" s="17"/>
      <c r="AI34" s="37"/>
      <c r="AJ34" s="17"/>
      <c r="AK34" s="17"/>
      <c r="AL34" s="17" t="s">
        <v>2</v>
      </c>
      <c r="AM34" s="37"/>
      <c r="AN34" s="158"/>
      <c r="AO34" s="159"/>
      <c r="AP34" s="159"/>
      <c r="AQ34" s="159"/>
      <c r="AR34" s="159"/>
      <c r="AS34" s="47"/>
      <c r="AT34" s="160"/>
      <c r="AU34" s="160"/>
      <c r="AV34" s="45"/>
      <c r="AW34" s="132" t="s">
        <v>656</v>
      </c>
    </row>
  </sheetData>
  <sheetProtection algorithmName="SHA-512" hashValue="gycIhutiUtfj0Qfx0gF742TAGoNeeb4d4KaqCqrNl5knJaw+B/iBDdveIyxHFjdA3oc7i5pkkhnXlSfTJngf2g==" saltValue="JfE6ha6zDTq64z6THO5vXg==" spinCount="100000" sheet="1" objects="1" scenarios="1"/>
  <autoFilter ref="A13:AW34"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102">
    <mergeCell ref="R13:T14"/>
    <mergeCell ref="U13:U15"/>
    <mergeCell ref="L13:L15"/>
    <mergeCell ref="M13:M15"/>
    <mergeCell ref="N13:N15"/>
    <mergeCell ref="B13:B15"/>
    <mergeCell ref="A13:A15"/>
    <mergeCell ref="B1:AV1"/>
    <mergeCell ref="B2:AV2"/>
    <mergeCell ref="B3:AV3"/>
    <mergeCell ref="B4:AV4"/>
    <mergeCell ref="AN17:AR34"/>
    <mergeCell ref="AT17:AU34"/>
    <mergeCell ref="A18:A19"/>
    <mergeCell ref="AW13:AW15"/>
    <mergeCell ref="C14:H14"/>
    <mergeCell ref="I14:I15"/>
    <mergeCell ref="J14:J15"/>
    <mergeCell ref="K14:K15"/>
    <mergeCell ref="C13:K13"/>
    <mergeCell ref="AM13:AM15"/>
    <mergeCell ref="AN13:AO14"/>
    <mergeCell ref="AP13:AQ14"/>
    <mergeCell ref="AR13:AR14"/>
    <mergeCell ref="AT13:AU14"/>
    <mergeCell ref="AB13:AB15"/>
    <mergeCell ref="AC13:AD14"/>
    <mergeCell ref="AE13:AE15"/>
    <mergeCell ref="AF13:AH14"/>
    <mergeCell ref="AI13:AI15"/>
    <mergeCell ref="AJ13:AL14"/>
    <mergeCell ref="V13:W14"/>
    <mergeCell ref="X13:Y14"/>
    <mergeCell ref="Z13:AA14"/>
    <mergeCell ref="O13:Q14"/>
    <mergeCell ref="K18:K19"/>
    <mergeCell ref="B18:B19"/>
    <mergeCell ref="C18:C19"/>
    <mergeCell ref="D18:D19"/>
    <mergeCell ref="E18:E19"/>
    <mergeCell ref="F18:F19"/>
    <mergeCell ref="F22:F23"/>
    <mergeCell ref="G22:G23"/>
    <mergeCell ref="H22:H23"/>
    <mergeCell ref="I22:I23"/>
    <mergeCell ref="J22:J23"/>
    <mergeCell ref="K22:K23"/>
    <mergeCell ref="B22:B23"/>
    <mergeCell ref="C22:C23"/>
    <mergeCell ref="D22:D23"/>
    <mergeCell ref="E22:E23"/>
    <mergeCell ref="K24:K25"/>
    <mergeCell ref="A26:A28"/>
    <mergeCell ref="D24:D25"/>
    <mergeCell ref="E24:E25"/>
    <mergeCell ref="F24:F25"/>
    <mergeCell ref="G24:G25"/>
    <mergeCell ref="H24:H25"/>
    <mergeCell ref="I24:I25"/>
    <mergeCell ref="B24:B25"/>
    <mergeCell ref="C24:C25"/>
    <mergeCell ref="A24:A25"/>
    <mergeCell ref="I26:I28"/>
    <mergeCell ref="J26:J28"/>
    <mergeCell ref="K26:K28"/>
    <mergeCell ref="H26:H28"/>
    <mergeCell ref="B26:B28"/>
    <mergeCell ref="C26:C28"/>
    <mergeCell ref="D26:D28"/>
    <mergeCell ref="E26:E28"/>
    <mergeCell ref="F26:F28"/>
    <mergeCell ref="G26:G28"/>
    <mergeCell ref="C10:D10"/>
    <mergeCell ref="A1:A4"/>
    <mergeCell ref="J24:J25"/>
    <mergeCell ref="A22:A23"/>
    <mergeCell ref="G18:G19"/>
    <mergeCell ref="H18:H19"/>
    <mergeCell ref="I18:I19"/>
    <mergeCell ref="J18:J19"/>
    <mergeCell ref="A32:A34"/>
    <mergeCell ref="G29:G31"/>
    <mergeCell ref="H29:H31"/>
    <mergeCell ref="I29:I31"/>
    <mergeCell ref="J29:J31"/>
    <mergeCell ref="K29:K31"/>
    <mergeCell ref="B29:B31"/>
    <mergeCell ref="C29:C31"/>
    <mergeCell ref="D29:D31"/>
    <mergeCell ref="E29:E31"/>
    <mergeCell ref="F29:F31"/>
    <mergeCell ref="H32:H34"/>
    <mergeCell ref="I32:I34"/>
    <mergeCell ref="J32:J34"/>
    <mergeCell ref="K32:K34"/>
    <mergeCell ref="B32:B34"/>
    <mergeCell ref="C32:C34"/>
    <mergeCell ref="D32:D34"/>
    <mergeCell ref="E32:E34"/>
    <mergeCell ref="F32:F34"/>
    <mergeCell ref="G32:G34"/>
    <mergeCell ref="A29:A31"/>
  </mergeCells>
  <dataValidations count="4">
    <dataValidation showInputMessage="1" showErrorMessage="1" sqref="AB16:AB34 AM16:AM34 U16:U34 AE16:AE34 AI16:AI34 N16:N34 B29 B26 B16:B18 B24 B20:B22 B32" xr:uid="{4AE3181D-C807-43C1-BA39-252F876A6BAF}"/>
    <dataValidation type="list" showInputMessage="1" showErrorMessage="1" sqref="AJ17:AK17 AD17 AF17 O17:T17 V17:Z17" xr:uid="{3C88B808-B948-45E6-9639-A3E0BE6B1B6C}">
      <formula1>#REF!</formula1>
    </dataValidation>
    <dataValidation type="list" showInputMessage="1" showErrorMessage="1" sqref="AC17:AC31 AF33:AG34 AF18:AF32 O18:T34 V18:AA34 AN16:AQ16 AT16:AU16 AF16:AH16 V16:AA16 AC16:AD16 AJ16:AL16 O16:T16 AA17 AH17:AH34 AL17:AL34 AD18:AD31 AJ18:AK34 AG17:AG32 AC32:AD34" xr:uid="{2D8EB608-CBE2-40BE-837A-0D3BE582DAD0}">
      <formula1>#REF!</formula1>
    </dataValidation>
    <dataValidation type="list" allowBlank="1" showInputMessage="1" showErrorMessage="1" sqref="AS16 C16:G34 I16:K34" xr:uid="{81DC0BDB-E239-471C-86B6-5133BDDF1431}">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46B4C-29FC-4108-B880-915EEF02CDD9}">
  <sheetPr>
    <tabColor rgb="FFFFC000"/>
  </sheetPr>
  <dimension ref="A1:AW35"/>
  <sheetViews>
    <sheetView showGridLines="0" zoomScale="70" zoomScaleNormal="70" workbookViewId="0">
      <pane xSplit="1" ySplit="15" topLeftCell="B27" activePane="bottomRight" state="frozenSplit"/>
      <selection activeCell="D16" sqref="D16"/>
      <selection pane="topRight" activeCell="D16" sqref="D16"/>
      <selection pane="bottomLeft" activeCell="D16" sqref="D16"/>
      <selection pane="bottomRight" activeCell="D16" sqref="D16"/>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41" t="s">
        <v>275</v>
      </c>
      <c r="B16" s="16" t="s">
        <v>2</v>
      </c>
      <c r="C16" s="16"/>
      <c r="D16" s="16"/>
      <c r="E16" s="16"/>
      <c r="F16" s="16"/>
      <c r="G16" s="16"/>
      <c r="H16" s="18" t="s">
        <v>276</v>
      </c>
      <c r="I16" s="16"/>
      <c r="J16" s="16"/>
      <c r="K16" s="16"/>
      <c r="L16" s="42"/>
      <c r="M16" s="24" t="s">
        <v>56</v>
      </c>
      <c r="N16" s="43"/>
      <c r="O16" s="16"/>
      <c r="P16" s="16" t="s">
        <v>2</v>
      </c>
      <c r="Q16" s="16"/>
      <c r="R16" s="17"/>
      <c r="S16" s="16"/>
      <c r="T16" s="17" t="s">
        <v>2</v>
      </c>
      <c r="U16" s="34"/>
      <c r="V16" s="17" t="s">
        <v>2</v>
      </c>
      <c r="W16" s="17"/>
      <c r="X16" s="17" t="s">
        <v>2</v>
      </c>
      <c r="Y16" s="17"/>
      <c r="Z16" s="17"/>
      <c r="AA16" s="17" t="s">
        <v>2</v>
      </c>
      <c r="AB16" s="34"/>
      <c r="AC16" s="17" t="s">
        <v>2</v>
      </c>
      <c r="AD16" s="17"/>
      <c r="AE16" s="37"/>
      <c r="AF16" s="17"/>
      <c r="AG16" s="17" t="s">
        <v>2</v>
      </c>
      <c r="AH16" s="17"/>
      <c r="AI16" s="37"/>
      <c r="AJ16" s="17"/>
      <c r="AK16" s="17"/>
      <c r="AL16" s="17" t="s">
        <v>2</v>
      </c>
      <c r="AM16" s="37"/>
      <c r="AN16" s="17"/>
      <c r="AO16" s="17" t="s">
        <v>2</v>
      </c>
      <c r="AP16" s="17"/>
      <c r="AQ16" s="17" t="s">
        <v>2</v>
      </c>
      <c r="AR16" s="21">
        <v>0</v>
      </c>
      <c r="AS16" s="47"/>
      <c r="AT16" s="17"/>
      <c r="AU16" s="17"/>
      <c r="AV16" s="45"/>
      <c r="AW16" s="18" t="s">
        <v>620</v>
      </c>
    </row>
    <row r="17" spans="1:49" ht="71.25" customHeight="1" x14ac:dyDescent="0.25">
      <c r="A17" s="183" t="s">
        <v>277</v>
      </c>
      <c r="B17" s="181" t="s">
        <v>318</v>
      </c>
      <c r="C17" s="181"/>
      <c r="D17" s="181"/>
      <c r="E17" s="181"/>
      <c r="F17" s="181"/>
      <c r="G17" s="181"/>
      <c r="H17" s="185" t="s">
        <v>276</v>
      </c>
      <c r="I17" s="181"/>
      <c r="J17" s="181"/>
      <c r="K17" s="181"/>
      <c r="L17" s="42"/>
      <c r="M17" s="24" t="s">
        <v>57</v>
      </c>
      <c r="N17" s="43"/>
      <c r="O17" s="16"/>
      <c r="P17" s="16" t="s">
        <v>2</v>
      </c>
      <c r="Q17" s="16"/>
      <c r="R17" s="17"/>
      <c r="S17" s="16"/>
      <c r="T17" s="17" t="s">
        <v>2</v>
      </c>
      <c r="U17" s="34"/>
      <c r="V17" s="17" t="s">
        <v>2</v>
      </c>
      <c r="W17" s="17"/>
      <c r="X17" s="17" t="s">
        <v>2</v>
      </c>
      <c r="Y17" s="17"/>
      <c r="Z17" s="17" t="s">
        <v>2</v>
      </c>
      <c r="AA17" s="17"/>
      <c r="AB17" s="34"/>
      <c r="AC17" s="17" t="s">
        <v>2</v>
      </c>
      <c r="AD17" s="17"/>
      <c r="AE17" s="37"/>
      <c r="AF17" s="17"/>
      <c r="AG17" s="17" t="s">
        <v>2</v>
      </c>
      <c r="AH17" s="17"/>
      <c r="AI17" s="37"/>
      <c r="AJ17" s="17"/>
      <c r="AK17" s="17"/>
      <c r="AL17" s="17" t="s">
        <v>2</v>
      </c>
      <c r="AM17" s="37"/>
      <c r="AN17" s="196"/>
      <c r="AO17" s="197"/>
      <c r="AP17" s="197"/>
      <c r="AQ17" s="197"/>
      <c r="AR17" s="198"/>
      <c r="AS17" s="47"/>
      <c r="AT17" s="190"/>
      <c r="AU17" s="191"/>
      <c r="AV17" s="45"/>
      <c r="AW17" s="18" t="s">
        <v>621</v>
      </c>
    </row>
    <row r="18" spans="1:49" ht="71.25" customHeight="1" x14ac:dyDescent="0.25">
      <c r="A18" s="184"/>
      <c r="B18" s="182"/>
      <c r="C18" s="182"/>
      <c r="D18" s="182"/>
      <c r="E18" s="182"/>
      <c r="F18" s="182"/>
      <c r="G18" s="182"/>
      <c r="H18" s="187"/>
      <c r="I18" s="182"/>
      <c r="J18" s="182"/>
      <c r="K18" s="182"/>
      <c r="L18" s="42"/>
      <c r="M18" s="24" t="s">
        <v>58</v>
      </c>
      <c r="N18" s="43"/>
      <c r="O18" s="16"/>
      <c r="P18" s="16" t="s">
        <v>2</v>
      </c>
      <c r="Q18" s="16"/>
      <c r="R18" s="17"/>
      <c r="S18" s="16"/>
      <c r="T18" s="17" t="s">
        <v>2</v>
      </c>
      <c r="U18" s="34"/>
      <c r="V18" s="17" t="s">
        <v>2</v>
      </c>
      <c r="W18" s="17"/>
      <c r="X18" s="17" t="s">
        <v>2</v>
      </c>
      <c r="Y18" s="17"/>
      <c r="Z18" s="17"/>
      <c r="AA18" s="17" t="s">
        <v>2</v>
      </c>
      <c r="AB18" s="34"/>
      <c r="AC18" s="17" t="s">
        <v>2</v>
      </c>
      <c r="AD18" s="17"/>
      <c r="AE18" s="37"/>
      <c r="AF18" s="17"/>
      <c r="AG18" s="17" t="s">
        <v>2</v>
      </c>
      <c r="AH18" s="17"/>
      <c r="AI18" s="37"/>
      <c r="AJ18" s="17"/>
      <c r="AK18" s="17"/>
      <c r="AL18" s="17" t="s">
        <v>2</v>
      </c>
      <c r="AM18" s="37"/>
      <c r="AN18" s="199"/>
      <c r="AO18" s="200"/>
      <c r="AP18" s="200"/>
      <c r="AQ18" s="200"/>
      <c r="AR18" s="201"/>
      <c r="AS18" s="47"/>
      <c r="AT18" s="192"/>
      <c r="AU18" s="193"/>
      <c r="AV18" s="45"/>
      <c r="AW18" s="18" t="s">
        <v>622</v>
      </c>
    </row>
    <row r="19" spans="1:49" ht="71.25" customHeight="1" x14ac:dyDescent="0.25">
      <c r="A19" s="41" t="s">
        <v>278</v>
      </c>
      <c r="B19" s="16" t="s">
        <v>318</v>
      </c>
      <c r="C19" s="16"/>
      <c r="D19" s="16"/>
      <c r="E19" s="16"/>
      <c r="F19" s="16"/>
      <c r="G19" s="16"/>
      <c r="H19" s="18" t="s">
        <v>276</v>
      </c>
      <c r="I19" s="16"/>
      <c r="J19" s="16"/>
      <c r="K19" s="16"/>
      <c r="L19" s="42"/>
      <c r="M19" s="24" t="s">
        <v>59</v>
      </c>
      <c r="N19" s="43"/>
      <c r="O19" s="16"/>
      <c r="P19" s="16" t="s">
        <v>2</v>
      </c>
      <c r="Q19" s="16"/>
      <c r="R19" s="17"/>
      <c r="S19" s="16"/>
      <c r="T19" s="17" t="s">
        <v>2</v>
      </c>
      <c r="U19" s="34"/>
      <c r="V19" s="17" t="s">
        <v>2</v>
      </c>
      <c r="W19" s="17"/>
      <c r="X19" s="17" t="s">
        <v>2</v>
      </c>
      <c r="Y19" s="17"/>
      <c r="Z19" s="17"/>
      <c r="AA19" s="17" t="s">
        <v>2</v>
      </c>
      <c r="AB19" s="34"/>
      <c r="AC19" s="17" t="s">
        <v>2</v>
      </c>
      <c r="AD19" s="17"/>
      <c r="AE19" s="37"/>
      <c r="AF19" s="17"/>
      <c r="AG19" s="17" t="s">
        <v>2</v>
      </c>
      <c r="AH19" s="17"/>
      <c r="AI19" s="37"/>
      <c r="AJ19" s="17"/>
      <c r="AK19" s="17"/>
      <c r="AL19" s="17" t="s">
        <v>2</v>
      </c>
      <c r="AM19" s="37"/>
      <c r="AN19" s="199"/>
      <c r="AO19" s="200"/>
      <c r="AP19" s="200"/>
      <c r="AQ19" s="200"/>
      <c r="AR19" s="201"/>
      <c r="AS19" s="47"/>
      <c r="AT19" s="192"/>
      <c r="AU19" s="193"/>
      <c r="AV19" s="45"/>
      <c r="AW19" s="18" t="s">
        <v>623</v>
      </c>
    </row>
    <row r="20" spans="1:49" ht="71.25" customHeight="1" x14ac:dyDescent="0.25">
      <c r="A20" s="183" t="s">
        <v>279</v>
      </c>
      <c r="B20" s="181" t="s">
        <v>2</v>
      </c>
      <c r="C20" s="181"/>
      <c r="D20" s="181"/>
      <c r="E20" s="181"/>
      <c r="F20" s="181"/>
      <c r="G20" s="181"/>
      <c r="H20" s="185" t="s">
        <v>276</v>
      </c>
      <c r="I20" s="181"/>
      <c r="J20" s="181"/>
      <c r="K20" s="181"/>
      <c r="L20" s="42"/>
      <c r="M20" s="24" t="s">
        <v>60</v>
      </c>
      <c r="N20" s="43"/>
      <c r="O20" s="16"/>
      <c r="P20" s="16" t="s">
        <v>2</v>
      </c>
      <c r="Q20" s="16"/>
      <c r="R20" s="17"/>
      <c r="S20" s="16"/>
      <c r="T20" s="17" t="s">
        <v>2</v>
      </c>
      <c r="U20" s="34"/>
      <c r="V20" s="17" t="s">
        <v>2</v>
      </c>
      <c r="W20" s="17"/>
      <c r="X20" s="17" t="s">
        <v>2</v>
      </c>
      <c r="Y20" s="17"/>
      <c r="Z20" s="17"/>
      <c r="AA20" s="17" t="s">
        <v>2</v>
      </c>
      <c r="AB20" s="34"/>
      <c r="AC20" s="17" t="s">
        <v>2</v>
      </c>
      <c r="AD20" s="17"/>
      <c r="AE20" s="37"/>
      <c r="AF20" s="17"/>
      <c r="AG20" s="17" t="s">
        <v>2</v>
      </c>
      <c r="AH20" s="17"/>
      <c r="AI20" s="37"/>
      <c r="AJ20" s="17"/>
      <c r="AK20" s="17"/>
      <c r="AL20" s="17" t="s">
        <v>2</v>
      </c>
      <c r="AM20" s="37"/>
      <c r="AN20" s="199"/>
      <c r="AO20" s="200"/>
      <c r="AP20" s="200"/>
      <c r="AQ20" s="200"/>
      <c r="AR20" s="201"/>
      <c r="AS20" s="47"/>
      <c r="AT20" s="192"/>
      <c r="AU20" s="193"/>
      <c r="AV20" s="45"/>
      <c r="AW20" s="18" t="s">
        <v>624</v>
      </c>
    </row>
    <row r="21" spans="1:49" ht="71.25" customHeight="1" x14ac:dyDescent="0.25">
      <c r="A21" s="189"/>
      <c r="B21" s="188"/>
      <c r="C21" s="188"/>
      <c r="D21" s="188"/>
      <c r="E21" s="188"/>
      <c r="F21" s="188"/>
      <c r="G21" s="188"/>
      <c r="H21" s="186"/>
      <c r="I21" s="188"/>
      <c r="J21" s="188"/>
      <c r="K21" s="188"/>
      <c r="L21" s="42"/>
      <c r="M21" s="24" t="s">
        <v>61</v>
      </c>
      <c r="N21" s="43"/>
      <c r="O21" s="16"/>
      <c r="P21" s="16" t="s">
        <v>2</v>
      </c>
      <c r="Q21" s="16"/>
      <c r="R21" s="17"/>
      <c r="S21" s="16"/>
      <c r="T21" s="17" t="s">
        <v>2</v>
      </c>
      <c r="U21" s="34"/>
      <c r="V21" s="17" t="s">
        <v>2</v>
      </c>
      <c r="W21" s="17"/>
      <c r="X21" s="17"/>
      <c r="Y21" s="17" t="s">
        <v>2</v>
      </c>
      <c r="Z21" s="17"/>
      <c r="AA21" s="17" t="s">
        <v>2</v>
      </c>
      <c r="AB21" s="34"/>
      <c r="AC21" s="17" t="s">
        <v>2</v>
      </c>
      <c r="AD21" s="17"/>
      <c r="AE21" s="37"/>
      <c r="AF21" s="17"/>
      <c r="AG21" s="17"/>
      <c r="AH21" s="17" t="s">
        <v>2</v>
      </c>
      <c r="AI21" s="37"/>
      <c r="AJ21" s="17"/>
      <c r="AK21" s="17"/>
      <c r="AL21" s="17" t="s">
        <v>2</v>
      </c>
      <c r="AM21" s="37"/>
      <c r="AN21" s="199"/>
      <c r="AO21" s="200"/>
      <c r="AP21" s="200"/>
      <c r="AQ21" s="200"/>
      <c r="AR21" s="201"/>
      <c r="AS21" s="47"/>
      <c r="AT21" s="192"/>
      <c r="AU21" s="193"/>
      <c r="AV21" s="45"/>
      <c r="AW21" s="18" t="s">
        <v>625</v>
      </c>
    </row>
    <row r="22" spans="1:49" ht="71.25" customHeight="1" x14ac:dyDescent="0.25">
      <c r="A22" s="184"/>
      <c r="B22" s="182"/>
      <c r="C22" s="182"/>
      <c r="D22" s="182"/>
      <c r="E22" s="182"/>
      <c r="F22" s="182"/>
      <c r="G22" s="182"/>
      <c r="H22" s="187"/>
      <c r="I22" s="182"/>
      <c r="J22" s="182"/>
      <c r="K22" s="182"/>
      <c r="L22" s="42"/>
      <c r="M22" s="24" t="s">
        <v>62</v>
      </c>
      <c r="N22" s="43"/>
      <c r="O22" s="16"/>
      <c r="P22" s="16" t="s">
        <v>2</v>
      </c>
      <c r="Q22" s="16"/>
      <c r="R22" s="17"/>
      <c r="S22" s="16"/>
      <c r="T22" s="17" t="s">
        <v>2</v>
      </c>
      <c r="U22" s="34"/>
      <c r="V22" s="17" t="s">
        <v>2</v>
      </c>
      <c r="W22" s="17"/>
      <c r="X22" s="17" t="s">
        <v>2</v>
      </c>
      <c r="Y22" s="17"/>
      <c r="Z22" s="17"/>
      <c r="AA22" s="17" t="s">
        <v>2</v>
      </c>
      <c r="AB22" s="34"/>
      <c r="AC22" s="17" t="s">
        <v>2</v>
      </c>
      <c r="AD22" s="17"/>
      <c r="AE22" s="37"/>
      <c r="AF22" s="17"/>
      <c r="AG22" s="17"/>
      <c r="AH22" s="17" t="s">
        <v>2</v>
      </c>
      <c r="AI22" s="37"/>
      <c r="AJ22" s="17"/>
      <c r="AK22" s="17"/>
      <c r="AL22" s="17" t="s">
        <v>2</v>
      </c>
      <c r="AM22" s="37"/>
      <c r="AN22" s="199"/>
      <c r="AO22" s="200"/>
      <c r="AP22" s="200"/>
      <c r="AQ22" s="200"/>
      <c r="AR22" s="201"/>
      <c r="AS22" s="47"/>
      <c r="AT22" s="192"/>
      <c r="AU22" s="193"/>
      <c r="AV22" s="45"/>
      <c r="AW22" s="18" t="s">
        <v>626</v>
      </c>
    </row>
    <row r="23" spans="1:49" ht="71.25" customHeight="1" x14ac:dyDescent="0.25">
      <c r="A23" s="183" t="s">
        <v>280</v>
      </c>
      <c r="B23" s="181" t="s">
        <v>2</v>
      </c>
      <c r="C23" s="181"/>
      <c r="D23" s="181"/>
      <c r="E23" s="181"/>
      <c r="F23" s="181"/>
      <c r="G23" s="181"/>
      <c r="H23" s="185" t="s">
        <v>276</v>
      </c>
      <c r="I23" s="181"/>
      <c r="J23" s="181"/>
      <c r="K23" s="181"/>
      <c r="L23" s="42"/>
      <c r="M23" s="24" t="s">
        <v>63</v>
      </c>
      <c r="N23" s="43"/>
      <c r="O23" s="16"/>
      <c r="P23" s="16" t="s">
        <v>2</v>
      </c>
      <c r="Q23" s="16"/>
      <c r="R23" s="17"/>
      <c r="S23" s="16"/>
      <c r="T23" s="17" t="s">
        <v>2</v>
      </c>
      <c r="U23" s="34"/>
      <c r="V23" s="17" t="s">
        <v>2</v>
      </c>
      <c r="W23" s="17"/>
      <c r="X23" s="17" t="s">
        <v>2</v>
      </c>
      <c r="Y23" s="17"/>
      <c r="Z23" s="17"/>
      <c r="AA23" s="17" t="s">
        <v>2</v>
      </c>
      <c r="AB23" s="34"/>
      <c r="AC23" s="17" t="s">
        <v>2</v>
      </c>
      <c r="AD23" s="17"/>
      <c r="AE23" s="37"/>
      <c r="AF23" s="17"/>
      <c r="AG23" s="17" t="s">
        <v>2</v>
      </c>
      <c r="AH23" s="17"/>
      <c r="AI23" s="37"/>
      <c r="AJ23" s="17"/>
      <c r="AK23" s="17"/>
      <c r="AL23" s="17" t="s">
        <v>2</v>
      </c>
      <c r="AM23" s="37"/>
      <c r="AN23" s="199"/>
      <c r="AO23" s="200"/>
      <c r="AP23" s="200"/>
      <c r="AQ23" s="200"/>
      <c r="AR23" s="201"/>
      <c r="AS23" s="47"/>
      <c r="AT23" s="192"/>
      <c r="AU23" s="193"/>
      <c r="AV23" s="45"/>
      <c r="AW23" s="18" t="s">
        <v>627</v>
      </c>
    </row>
    <row r="24" spans="1:49" ht="71.25" customHeight="1" x14ac:dyDescent="0.25">
      <c r="A24" s="189"/>
      <c r="B24" s="188"/>
      <c r="C24" s="188"/>
      <c r="D24" s="188"/>
      <c r="E24" s="188"/>
      <c r="F24" s="188"/>
      <c r="G24" s="188"/>
      <c r="H24" s="186"/>
      <c r="I24" s="188"/>
      <c r="J24" s="188"/>
      <c r="K24" s="188"/>
      <c r="L24" s="42"/>
      <c r="M24" s="24" t="s">
        <v>64</v>
      </c>
      <c r="N24" s="43"/>
      <c r="O24" s="16"/>
      <c r="P24" s="16" t="s">
        <v>2</v>
      </c>
      <c r="Q24" s="16"/>
      <c r="R24" s="17"/>
      <c r="S24" s="16"/>
      <c r="T24" s="17" t="s">
        <v>2</v>
      </c>
      <c r="U24" s="34"/>
      <c r="V24" s="17" t="s">
        <v>2</v>
      </c>
      <c r="W24" s="17"/>
      <c r="X24" s="17" t="s">
        <v>2</v>
      </c>
      <c r="Y24" s="17"/>
      <c r="Z24" s="17"/>
      <c r="AA24" s="17" t="s">
        <v>2</v>
      </c>
      <c r="AB24" s="34"/>
      <c r="AC24" s="17" t="s">
        <v>2</v>
      </c>
      <c r="AD24" s="17"/>
      <c r="AE24" s="37"/>
      <c r="AF24" s="17"/>
      <c r="AG24" s="17" t="s">
        <v>2</v>
      </c>
      <c r="AH24" s="17"/>
      <c r="AI24" s="37"/>
      <c r="AJ24" s="17"/>
      <c r="AK24" s="17"/>
      <c r="AL24" s="17" t="s">
        <v>2</v>
      </c>
      <c r="AM24" s="37"/>
      <c r="AN24" s="199"/>
      <c r="AO24" s="200"/>
      <c r="AP24" s="200"/>
      <c r="AQ24" s="200"/>
      <c r="AR24" s="201"/>
      <c r="AS24" s="47"/>
      <c r="AT24" s="192"/>
      <c r="AU24" s="193"/>
      <c r="AV24" s="45"/>
      <c r="AW24" s="18" t="s">
        <v>628</v>
      </c>
    </row>
    <row r="25" spans="1:49" ht="71.25" customHeight="1" x14ac:dyDescent="0.25">
      <c r="A25" s="189"/>
      <c r="B25" s="188"/>
      <c r="C25" s="188"/>
      <c r="D25" s="188"/>
      <c r="E25" s="188"/>
      <c r="F25" s="188"/>
      <c r="G25" s="188"/>
      <c r="H25" s="186"/>
      <c r="I25" s="188"/>
      <c r="J25" s="188"/>
      <c r="K25" s="188"/>
      <c r="L25" s="42"/>
      <c r="M25" s="24" t="s">
        <v>65</v>
      </c>
      <c r="N25" s="43"/>
      <c r="O25" s="16"/>
      <c r="P25" s="16" t="s">
        <v>2</v>
      </c>
      <c r="Q25" s="16"/>
      <c r="R25" s="17"/>
      <c r="S25" s="16"/>
      <c r="T25" s="17" t="s">
        <v>2</v>
      </c>
      <c r="U25" s="34"/>
      <c r="V25" s="17" t="s">
        <v>2</v>
      </c>
      <c r="W25" s="17"/>
      <c r="X25" s="17"/>
      <c r="Y25" s="17" t="s">
        <v>2</v>
      </c>
      <c r="Z25" s="17"/>
      <c r="AA25" s="17" t="s">
        <v>2</v>
      </c>
      <c r="AB25" s="34"/>
      <c r="AC25" s="17" t="s">
        <v>2</v>
      </c>
      <c r="AD25" s="17"/>
      <c r="AE25" s="37"/>
      <c r="AF25" s="17"/>
      <c r="AG25" s="17" t="s">
        <v>2</v>
      </c>
      <c r="AH25" s="17"/>
      <c r="AI25" s="37"/>
      <c r="AJ25" s="17"/>
      <c r="AK25" s="17"/>
      <c r="AL25" s="17" t="s">
        <v>2</v>
      </c>
      <c r="AM25" s="37"/>
      <c r="AN25" s="199"/>
      <c r="AO25" s="200"/>
      <c r="AP25" s="200"/>
      <c r="AQ25" s="200"/>
      <c r="AR25" s="201"/>
      <c r="AS25" s="47"/>
      <c r="AT25" s="192"/>
      <c r="AU25" s="193"/>
      <c r="AV25" s="45"/>
      <c r="AW25" s="18" t="s">
        <v>629</v>
      </c>
    </row>
    <row r="26" spans="1:49" ht="71.25" customHeight="1" x14ac:dyDescent="0.25">
      <c r="A26" s="184"/>
      <c r="B26" s="182"/>
      <c r="C26" s="182"/>
      <c r="D26" s="182"/>
      <c r="E26" s="182"/>
      <c r="F26" s="182"/>
      <c r="G26" s="182"/>
      <c r="H26" s="187"/>
      <c r="I26" s="182"/>
      <c r="J26" s="182"/>
      <c r="K26" s="182"/>
      <c r="L26" s="42"/>
      <c r="M26" s="24" t="s">
        <v>65</v>
      </c>
      <c r="N26" s="43"/>
      <c r="O26" s="16"/>
      <c r="P26" s="16" t="s">
        <v>2</v>
      </c>
      <c r="Q26" s="16"/>
      <c r="R26" s="17"/>
      <c r="S26" s="16"/>
      <c r="T26" s="17" t="s">
        <v>2</v>
      </c>
      <c r="U26" s="34"/>
      <c r="V26" s="17" t="s">
        <v>2</v>
      </c>
      <c r="W26" s="17"/>
      <c r="X26" s="17" t="s">
        <v>2</v>
      </c>
      <c r="Y26" s="17"/>
      <c r="Z26" s="17"/>
      <c r="AA26" s="17" t="s">
        <v>2</v>
      </c>
      <c r="AB26" s="34"/>
      <c r="AC26" s="17" t="s">
        <v>2</v>
      </c>
      <c r="AD26" s="17"/>
      <c r="AE26" s="37"/>
      <c r="AF26" s="17"/>
      <c r="AG26" s="17" t="s">
        <v>2</v>
      </c>
      <c r="AH26" s="17"/>
      <c r="AI26" s="37"/>
      <c r="AJ26" s="17"/>
      <c r="AK26" s="17"/>
      <c r="AL26" s="17" t="s">
        <v>2</v>
      </c>
      <c r="AM26" s="37"/>
      <c r="AN26" s="199"/>
      <c r="AO26" s="200"/>
      <c r="AP26" s="200"/>
      <c r="AQ26" s="200"/>
      <c r="AR26" s="201"/>
      <c r="AS26" s="47"/>
      <c r="AT26" s="192"/>
      <c r="AU26" s="193"/>
      <c r="AV26" s="45"/>
      <c r="AW26" s="18" t="s">
        <v>630</v>
      </c>
    </row>
    <row r="27" spans="1:49" ht="71.25" customHeight="1" x14ac:dyDescent="0.25">
      <c r="A27" s="183" t="s">
        <v>281</v>
      </c>
      <c r="B27" s="181" t="s">
        <v>318</v>
      </c>
      <c r="C27" s="181"/>
      <c r="D27" s="181"/>
      <c r="E27" s="181"/>
      <c r="F27" s="181"/>
      <c r="G27" s="181"/>
      <c r="H27" s="185" t="s">
        <v>276</v>
      </c>
      <c r="I27" s="181"/>
      <c r="J27" s="181"/>
      <c r="K27" s="181"/>
      <c r="L27" s="42"/>
      <c r="M27" s="24" t="s">
        <v>60</v>
      </c>
      <c r="N27" s="43"/>
      <c r="O27" s="16"/>
      <c r="P27" s="16" t="s">
        <v>2</v>
      </c>
      <c r="Q27" s="16"/>
      <c r="R27" s="17"/>
      <c r="S27" s="16"/>
      <c r="T27" s="17" t="s">
        <v>2</v>
      </c>
      <c r="U27" s="34"/>
      <c r="V27" s="17" t="s">
        <v>2</v>
      </c>
      <c r="W27" s="17"/>
      <c r="X27" s="17" t="s">
        <v>2</v>
      </c>
      <c r="Y27" s="17"/>
      <c r="Z27" s="17"/>
      <c r="AA27" s="17" t="s">
        <v>2</v>
      </c>
      <c r="AB27" s="34"/>
      <c r="AC27" s="17" t="s">
        <v>2</v>
      </c>
      <c r="AD27" s="17"/>
      <c r="AE27" s="37"/>
      <c r="AF27" s="17"/>
      <c r="AG27" s="17" t="s">
        <v>2</v>
      </c>
      <c r="AH27" s="17"/>
      <c r="AI27" s="37"/>
      <c r="AJ27" s="17"/>
      <c r="AK27" s="17"/>
      <c r="AL27" s="17" t="s">
        <v>2</v>
      </c>
      <c r="AM27" s="37"/>
      <c r="AN27" s="199"/>
      <c r="AO27" s="200"/>
      <c r="AP27" s="200"/>
      <c r="AQ27" s="200"/>
      <c r="AR27" s="201"/>
      <c r="AS27" s="47"/>
      <c r="AT27" s="192"/>
      <c r="AU27" s="193"/>
      <c r="AV27" s="45"/>
      <c r="AW27" s="18" t="s">
        <v>631</v>
      </c>
    </row>
    <row r="28" spans="1:49" ht="71.25" customHeight="1" x14ac:dyDescent="0.25">
      <c r="A28" s="189"/>
      <c r="B28" s="188"/>
      <c r="C28" s="188"/>
      <c r="D28" s="188"/>
      <c r="E28" s="188"/>
      <c r="F28" s="188"/>
      <c r="G28" s="188"/>
      <c r="H28" s="186"/>
      <c r="I28" s="188"/>
      <c r="J28" s="188"/>
      <c r="K28" s="188"/>
      <c r="L28" s="42"/>
      <c r="M28" s="24" t="s">
        <v>66</v>
      </c>
      <c r="N28" s="43"/>
      <c r="O28" s="16"/>
      <c r="P28" s="16" t="s">
        <v>2</v>
      </c>
      <c r="Q28" s="16"/>
      <c r="R28" s="17"/>
      <c r="S28" s="16"/>
      <c r="T28" s="17" t="s">
        <v>2</v>
      </c>
      <c r="U28" s="34"/>
      <c r="V28" s="17" t="s">
        <v>2</v>
      </c>
      <c r="W28" s="17"/>
      <c r="X28" s="17"/>
      <c r="Y28" s="17" t="s">
        <v>2</v>
      </c>
      <c r="Z28" s="17"/>
      <c r="AA28" s="17" t="s">
        <v>2</v>
      </c>
      <c r="AB28" s="34"/>
      <c r="AC28" s="17" t="s">
        <v>2</v>
      </c>
      <c r="AD28" s="17"/>
      <c r="AE28" s="37"/>
      <c r="AF28" s="17"/>
      <c r="AG28" s="17" t="s">
        <v>2</v>
      </c>
      <c r="AH28" s="17"/>
      <c r="AI28" s="37"/>
      <c r="AJ28" s="17"/>
      <c r="AK28" s="17"/>
      <c r="AL28" s="17" t="s">
        <v>2</v>
      </c>
      <c r="AM28" s="37"/>
      <c r="AN28" s="199"/>
      <c r="AO28" s="200"/>
      <c r="AP28" s="200"/>
      <c r="AQ28" s="200"/>
      <c r="AR28" s="201"/>
      <c r="AS28" s="47"/>
      <c r="AT28" s="192"/>
      <c r="AU28" s="193"/>
      <c r="AV28" s="45"/>
      <c r="AW28" s="18" t="s">
        <v>632</v>
      </c>
    </row>
    <row r="29" spans="1:49" ht="71.25" customHeight="1" x14ac:dyDescent="0.25">
      <c r="A29" s="184"/>
      <c r="B29" s="182"/>
      <c r="C29" s="182"/>
      <c r="D29" s="182"/>
      <c r="E29" s="182"/>
      <c r="F29" s="182"/>
      <c r="G29" s="182"/>
      <c r="H29" s="187"/>
      <c r="I29" s="182"/>
      <c r="J29" s="182"/>
      <c r="K29" s="182"/>
      <c r="L29" s="42"/>
      <c r="M29" s="24" t="s">
        <v>66</v>
      </c>
      <c r="N29" s="43"/>
      <c r="O29" s="16"/>
      <c r="P29" s="16" t="s">
        <v>2</v>
      </c>
      <c r="Q29" s="16"/>
      <c r="R29" s="17"/>
      <c r="S29" s="16"/>
      <c r="T29" s="17" t="s">
        <v>2</v>
      </c>
      <c r="U29" s="34"/>
      <c r="V29" s="17" t="s">
        <v>2</v>
      </c>
      <c r="W29" s="17"/>
      <c r="X29" s="17" t="s">
        <v>2</v>
      </c>
      <c r="Y29" s="17"/>
      <c r="Z29" s="17"/>
      <c r="AA29" s="17" t="s">
        <v>2</v>
      </c>
      <c r="AB29" s="34"/>
      <c r="AC29" s="17" t="s">
        <v>2</v>
      </c>
      <c r="AD29" s="17"/>
      <c r="AE29" s="37"/>
      <c r="AF29" s="17"/>
      <c r="AG29" s="17" t="s">
        <v>2</v>
      </c>
      <c r="AH29" s="17"/>
      <c r="AI29" s="37"/>
      <c r="AJ29" s="17"/>
      <c r="AK29" s="17"/>
      <c r="AL29" s="17" t="s">
        <v>2</v>
      </c>
      <c r="AM29" s="37"/>
      <c r="AN29" s="199"/>
      <c r="AO29" s="200"/>
      <c r="AP29" s="200"/>
      <c r="AQ29" s="200"/>
      <c r="AR29" s="201"/>
      <c r="AS29" s="47"/>
      <c r="AT29" s="192"/>
      <c r="AU29" s="193"/>
      <c r="AV29" s="45"/>
      <c r="AW29" s="18" t="s">
        <v>633</v>
      </c>
    </row>
    <row r="30" spans="1:49" ht="71.25" customHeight="1" x14ac:dyDescent="0.25">
      <c r="A30" s="183" t="s">
        <v>282</v>
      </c>
      <c r="B30" s="181" t="s">
        <v>2</v>
      </c>
      <c r="C30" s="181"/>
      <c r="D30" s="181"/>
      <c r="E30" s="181"/>
      <c r="F30" s="181"/>
      <c r="G30" s="181"/>
      <c r="H30" s="185" t="s">
        <v>283</v>
      </c>
      <c r="I30" s="181"/>
      <c r="J30" s="181"/>
      <c r="K30" s="181"/>
      <c r="L30" s="42"/>
      <c r="M30" s="24" t="s">
        <v>374</v>
      </c>
      <c r="N30" s="43"/>
      <c r="O30" s="16"/>
      <c r="P30" s="16" t="s">
        <v>2</v>
      </c>
      <c r="Q30" s="16"/>
      <c r="R30" s="17"/>
      <c r="S30" s="16"/>
      <c r="T30" s="17" t="s">
        <v>2</v>
      </c>
      <c r="U30" s="34"/>
      <c r="V30" s="17" t="s">
        <v>2</v>
      </c>
      <c r="W30" s="17"/>
      <c r="X30" s="17" t="s">
        <v>2</v>
      </c>
      <c r="Y30" s="17"/>
      <c r="Z30" s="17"/>
      <c r="AA30" s="17" t="s">
        <v>2</v>
      </c>
      <c r="AB30" s="34"/>
      <c r="AC30" s="17" t="s">
        <v>2</v>
      </c>
      <c r="AD30" s="17"/>
      <c r="AE30" s="37"/>
      <c r="AF30" s="17"/>
      <c r="AG30" s="17" t="s">
        <v>2</v>
      </c>
      <c r="AH30" s="17"/>
      <c r="AI30" s="37"/>
      <c r="AJ30" s="17"/>
      <c r="AK30" s="17"/>
      <c r="AL30" s="17" t="s">
        <v>2</v>
      </c>
      <c r="AM30" s="37"/>
      <c r="AN30" s="199"/>
      <c r="AO30" s="200"/>
      <c r="AP30" s="200"/>
      <c r="AQ30" s="200"/>
      <c r="AR30" s="201"/>
      <c r="AS30" s="47"/>
      <c r="AT30" s="192"/>
      <c r="AU30" s="193"/>
      <c r="AV30" s="45"/>
      <c r="AW30" s="18" t="s">
        <v>634</v>
      </c>
    </row>
    <row r="31" spans="1:49" ht="71.25" customHeight="1" x14ac:dyDescent="0.25">
      <c r="A31" s="184"/>
      <c r="B31" s="182"/>
      <c r="C31" s="182"/>
      <c r="D31" s="182"/>
      <c r="E31" s="182"/>
      <c r="F31" s="182"/>
      <c r="G31" s="182"/>
      <c r="H31" s="187"/>
      <c r="I31" s="182"/>
      <c r="J31" s="182"/>
      <c r="K31" s="182"/>
      <c r="L31" s="42"/>
      <c r="M31" s="24" t="s">
        <v>375</v>
      </c>
      <c r="N31" s="43"/>
      <c r="O31" s="16"/>
      <c r="P31" s="16" t="s">
        <v>2</v>
      </c>
      <c r="Q31" s="16"/>
      <c r="R31" s="17"/>
      <c r="S31" s="16"/>
      <c r="T31" s="17" t="s">
        <v>2</v>
      </c>
      <c r="U31" s="34"/>
      <c r="V31" s="17" t="s">
        <v>2</v>
      </c>
      <c r="W31" s="17"/>
      <c r="X31" s="17" t="s">
        <v>2</v>
      </c>
      <c r="Y31" s="17"/>
      <c r="Z31" s="17"/>
      <c r="AA31" s="17" t="s">
        <v>2</v>
      </c>
      <c r="AB31" s="34"/>
      <c r="AC31" s="17" t="s">
        <v>2</v>
      </c>
      <c r="AD31" s="17"/>
      <c r="AE31" s="37"/>
      <c r="AF31" s="17"/>
      <c r="AG31" s="17" t="s">
        <v>2</v>
      </c>
      <c r="AH31" s="17"/>
      <c r="AI31" s="37"/>
      <c r="AJ31" s="17"/>
      <c r="AK31" s="17"/>
      <c r="AL31" s="17" t="s">
        <v>2</v>
      </c>
      <c r="AM31" s="37"/>
      <c r="AN31" s="199"/>
      <c r="AO31" s="200"/>
      <c r="AP31" s="200"/>
      <c r="AQ31" s="200"/>
      <c r="AR31" s="201"/>
      <c r="AS31" s="47"/>
      <c r="AT31" s="192"/>
      <c r="AU31" s="193"/>
      <c r="AV31" s="45"/>
      <c r="AW31" s="18" t="s">
        <v>635</v>
      </c>
    </row>
    <row r="32" spans="1:49" ht="71.25" customHeight="1" x14ac:dyDescent="0.25">
      <c r="A32" s="41" t="s">
        <v>284</v>
      </c>
      <c r="B32" s="16" t="s">
        <v>318</v>
      </c>
      <c r="C32" s="16"/>
      <c r="D32" s="16"/>
      <c r="E32" s="16"/>
      <c r="F32" s="16"/>
      <c r="G32" s="16"/>
      <c r="H32" s="18" t="s">
        <v>319</v>
      </c>
      <c r="I32" s="16"/>
      <c r="J32" s="16"/>
      <c r="K32" s="16"/>
      <c r="L32" s="42"/>
      <c r="M32" s="24" t="s">
        <v>285</v>
      </c>
      <c r="N32" s="43"/>
      <c r="O32" s="16"/>
      <c r="P32" s="16" t="s">
        <v>2</v>
      </c>
      <c r="Q32" s="16"/>
      <c r="R32" s="17"/>
      <c r="S32" s="16" t="s">
        <v>2</v>
      </c>
      <c r="T32" s="17"/>
      <c r="U32" s="34"/>
      <c r="V32" s="17"/>
      <c r="W32" s="17" t="s">
        <v>2</v>
      </c>
      <c r="X32" s="17"/>
      <c r="Y32" s="17" t="s">
        <v>2</v>
      </c>
      <c r="Z32" s="17" t="s">
        <v>2</v>
      </c>
      <c r="AA32" s="17"/>
      <c r="AB32" s="34"/>
      <c r="AC32" s="17" t="s">
        <v>2</v>
      </c>
      <c r="AD32" s="17"/>
      <c r="AE32" s="37"/>
      <c r="AF32" s="17"/>
      <c r="AG32" s="17" t="s">
        <v>2</v>
      </c>
      <c r="AH32" s="17"/>
      <c r="AI32" s="37"/>
      <c r="AJ32" s="17"/>
      <c r="AK32" s="17"/>
      <c r="AL32" s="17" t="s">
        <v>2</v>
      </c>
      <c r="AM32" s="37"/>
      <c r="AN32" s="199"/>
      <c r="AO32" s="200"/>
      <c r="AP32" s="200"/>
      <c r="AQ32" s="200"/>
      <c r="AR32" s="201"/>
      <c r="AS32" s="34"/>
      <c r="AT32" s="192"/>
      <c r="AU32" s="193"/>
      <c r="AV32" s="45"/>
      <c r="AW32" s="18" t="s">
        <v>636</v>
      </c>
    </row>
    <row r="33" spans="1:49" ht="71.25" customHeight="1" x14ac:dyDescent="0.25">
      <c r="A33" s="183" t="s">
        <v>286</v>
      </c>
      <c r="B33" s="181" t="s">
        <v>318</v>
      </c>
      <c r="C33" s="181"/>
      <c r="D33" s="181"/>
      <c r="E33" s="181"/>
      <c r="F33" s="181"/>
      <c r="G33" s="181"/>
      <c r="H33" s="185" t="s">
        <v>319</v>
      </c>
      <c r="I33" s="181"/>
      <c r="J33" s="181"/>
      <c r="K33" s="181"/>
      <c r="L33" s="42"/>
      <c r="M33" s="24" t="s">
        <v>50</v>
      </c>
      <c r="N33" s="43"/>
      <c r="O33" s="16"/>
      <c r="P33" s="16" t="s">
        <v>2</v>
      </c>
      <c r="Q33" s="16"/>
      <c r="R33" s="17"/>
      <c r="S33" s="16" t="s">
        <v>2</v>
      </c>
      <c r="T33" s="17"/>
      <c r="U33" s="34"/>
      <c r="V33" s="17"/>
      <c r="W33" s="17" t="s">
        <v>2</v>
      </c>
      <c r="X33" s="17"/>
      <c r="Y33" s="17" t="s">
        <v>2</v>
      </c>
      <c r="Z33" s="17" t="s">
        <v>2</v>
      </c>
      <c r="AA33" s="17"/>
      <c r="AB33" s="34"/>
      <c r="AC33" s="17" t="s">
        <v>2</v>
      </c>
      <c r="AD33" s="17"/>
      <c r="AE33" s="37"/>
      <c r="AF33" s="17"/>
      <c r="AG33" s="17" t="s">
        <v>2</v>
      </c>
      <c r="AH33" s="17"/>
      <c r="AI33" s="37"/>
      <c r="AJ33" s="17"/>
      <c r="AK33" s="17"/>
      <c r="AL33" s="17" t="s">
        <v>2</v>
      </c>
      <c r="AM33" s="37"/>
      <c r="AN33" s="199"/>
      <c r="AO33" s="200"/>
      <c r="AP33" s="200"/>
      <c r="AQ33" s="200"/>
      <c r="AR33" s="201"/>
      <c r="AS33" s="34"/>
      <c r="AT33" s="192"/>
      <c r="AU33" s="193"/>
      <c r="AV33" s="45"/>
      <c r="AW33" s="18" t="s">
        <v>637</v>
      </c>
    </row>
    <row r="34" spans="1:49" ht="71.25" customHeight="1" x14ac:dyDescent="0.25">
      <c r="A34" s="189"/>
      <c r="B34" s="188"/>
      <c r="C34" s="188"/>
      <c r="D34" s="188"/>
      <c r="E34" s="188"/>
      <c r="F34" s="188"/>
      <c r="G34" s="188"/>
      <c r="H34" s="186"/>
      <c r="I34" s="188"/>
      <c r="J34" s="188"/>
      <c r="K34" s="188"/>
      <c r="L34" s="42"/>
      <c r="M34" s="24" t="s">
        <v>273</v>
      </c>
      <c r="N34" s="43"/>
      <c r="O34" s="16"/>
      <c r="P34" s="16" t="s">
        <v>2</v>
      </c>
      <c r="Q34" s="16"/>
      <c r="R34" s="17"/>
      <c r="S34" s="16" t="s">
        <v>2</v>
      </c>
      <c r="T34" s="17"/>
      <c r="U34" s="34"/>
      <c r="V34" s="17"/>
      <c r="W34" s="17" t="s">
        <v>2</v>
      </c>
      <c r="X34" s="17"/>
      <c r="Y34" s="17" t="s">
        <v>2</v>
      </c>
      <c r="Z34" s="17" t="s">
        <v>2</v>
      </c>
      <c r="AA34" s="17"/>
      <c r="AB34" s="34"/>
      <c r="AC34" s="17" t="s">
        <v>2</v>
      </c>
      <c r="AD34" s="17"/>
      <c r="AE34" s="37"/>
      <c r="AF34" s="17"/>
      <c r="AG34" s="17" t="s">
        <v>2</v>
      </c>
      <c r="AH34" s="17"/>
      <c r="AI34" s="37"/>
      <c r="AJ34" s="17"/>
      <c r="AK34" s="17"/>
      <c r="AL34" s="17" t="s">
        <v>2</v>
      </c>
      <c r="AM34" s="37"/>
      <c r="AN34" s="199"/>
      <c r="AO34" s="200"/>
      <c r="AP34" s="200"/>
      <c r="AQ34" s="200"/>
      <c r="AR34" s="201"/>
      <c r="AS34" s="34"/>
      <c r="AT34" s="192"/>
      <c r="AU34" s="193"/>
      <c r="AV34" s="45"/>
      <c r="AW34" s="18" t="s">
        <v>637</v>
      </c>
    </row>
    <row r="35" spans="1:49" ht="71.25" customHeight="1" x14ac:dyDescent="0.25">
      <c r="A35" s="184"/>
      <c r="B35" s="182"/>
      <c r="C35" s="182"/>
      <c r="D35" s="182"/>
      <c r="E35" s="182"/>
      <c r="F35" s="182"/>
      <c r="G35" s="182"/>
      <c r="H35" s="187"/>
      <c r="I35" s="182"/>
      <c r="J35" s="182"/>
      <c r="K35" s="182"/>
      <c r="L35" s="42"/>
      <c r="M35" s="24" t="s">
        <v>638</v>
      </c>
      <c r="N35" s="43"/>
      <c r="O35" s="16"/>
      <c r="P35" s="16" t="s">
        <v>2</v>
      </c>
      <c r="Q35" s="16"/>
      <c r="R35" s="17"/>
      <c r="S35" s="16" t="s">
        <v>2</v>
      </c>
      <c r="T35" s="17"/>
      <c r="U35" s="34"/>
      <c r="V35" s="17"/>
      <c r="W35" s="17" t="s">
        <v>2</v>
      </c>
      <c r="X35" s="17"/>
      <c r="Y35" s="17" t="s">
        <v>2</v>
      </c>
      <c r="Z35" s="17" t="s">
        <v>2</v>
      </c>
      <c r="AA35" s="17"/>
      <c r="AB35" s="34"/>
      <c r="AC35" s="17" t="s">
        <v>2</v>
      </c>
      <c r="AD35" s="17"/>
      <c r="AE35" s="37"/>
      <c r="AF35" s="17"/>
      <c r="AG35" s="17" t="s">
        <v>2</v>
      </c>
      <c r="AH35" s="17"/>
      <c r="AI35" s="37"/>
      <c r="AJ35" s="17"/>
      <c r="AK35" s="17"/>
      <c r="AL35" s="17" t="s">
        <v>2</v>
      </c>
      <c r="AM35" s="37"/>
      <c r="AN35" s="202"/>
      <c r="AO35" s="203"/>
      <c r="AP35" s="203"/>
      <c r="AQ35" s="203"/>
      <c r="AR35" s="204"/>
      <c r="AS35" s="34"/>
      <c r="AT35" s="194"/>
      <c r="AU35" s="195"/>
      <c r="AV35" s="45"/>
      <c r="AW35" s="18" t="s">
        <v>637</v>
      </c>
    </row>
  </sheetData>
  <sheetProtection algorithmName="SHA-512" hashValue="tJ8OTuFyuYneC6NF2o7P2DEYqqn+1Y4m2vi+eAyVWduVt0dKlwheExJC4RmAC6cJojFyuVkFERL56+61AP2XLA==" saltValue="LOa2NccMWGZ2MrveW0nsYA==" spinCount="100000" sheet="1" objects="1" scenarios="1"/>
  <autoFilter ref="A13:AW35"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102">
    <mergeCell ref="A13:A15"/>
    <mergeCell ref="B13:B15"/>
    <mergeCell ref="C13:K13"/>
    <mergeCell ref="A1:A4"/>
    <mergeCell ref="B1:AV1"/>
    <mergeCell ref="B2:AV2"/>
    <mergeCell ref="B3:AV3"/>
    <mergeCell ref="B4:AV4"/>
    <mergeCell ref="C10:D10"/>
    <mergeCell ref="AR13:AR14"/>
    <mergeCell ref="AT13:AU14"/>
    <mergeCell ref="K23:K26"/>
    <mergeCell ref="AW13:AW15"/>
    <mergeCell ref="C14:H14"/>
    <mergeCell ref="I14:I15"/>
    <mergeCell ref="J14:J15"/>
    <mergeCell ref="K14:K15"/>
    <mergeCell ref="AF13:AH14"/>
    <mergeCell ref="AI13:AI15"/>
    <mergeCell ref="AJ13:AL14"/>
    <mergeCell ref="AM13:AM15"/>
    <mergeCell ref="AN13:AO14"/>
    <mergeCell ref="AP13:AQ14"/>
    <mergeCell ref="V13:W14"/>
    <mergeCell ref="X13:Y14"/>
    <mergeCell ref="Z13:AA14"/>
    <mergeCell ref="AB13:AB15"/>
    <mergeCell ref="AC13:AD14"/>
    <mergeCell ref="AE13:AE15"/>
    <mergeCell ref="L13:L15"/>
    <mergeCell ref="M13:M15"/>
    <mergeCell ref="N13:N15"/>
    <mergeCell ref="O13:Q14"/>
    <mergeCell ref="R13:T14"/>
    <mergeCell ref="U13:U15"/>
    <mergeCell ref="F27:F29"/>
    <mergeCell ref="G27:G29"/>
    <mergeCell ref="E23:E26"/>
    <mergeCell ref="F23:F26"/>
    <mergeCell ref="G23:G26"/>
    <mergeCell ref="AT17:AU35"/>
    <mergeCell ref="A20:A22"/>
    <mergeCell ref="B20:B22"/>
    <mergeCell ref="C20:C22"/>
    <mergeCell ref="D20:D22"/>
    <mergeCell ref="E20:E22"/>
    <mergeCell ref="F20:F22"/>
    <mergeCell ref="G20:G22"/>
    <mergeCell ref="G17:G18"/>
    <mergeCell ref="H17:H18"/>
    <mergeCell ref="I17:I18"/>
    <mergeCell ref="J17:J18"/>
    <mergeCell ref="K17:K18"/>
    <mergeCell ref="AN17:AR35"/>
    <mergeCell ref="H20:H22"/>
    <mergeCell ref="I20:I22"/>
    <mergeCell ref="J20:J22"/>
    <mergeCell ref="K20:K22"/>
    <mergeCell ref="K27:K29"/>
    <mergeCell ref="K33:K35"/>
    <mergeCell ref="K30:K31"/>
    <mergeCell ref="A33:A35"/>
    <mergeCell ref="B33:B35"/>
    <mergeCell ref="C33:C35"/>
    <mergeCell ref="D33:D35"/>
    <mergeCell ref="E33:E35"/>
    <mergeCell ref="F33:F35"/>
    <mergeCell ref="G33:G35"/>
    <mergeCell ref="E30:E31"/>
    <mergeCell ref="F30:F31"/>
    <mergeCell ref="G30:G31"/>
    <mergeCell ref="H30:H31"/>
    <mergeCell ref="I30:I31"/>
    <mergeCell ref="J30:J31"/>
    <mergeCell ref="A30:A31"/>
    <mergeCell ref="B30:B31"/>
    <mergeCell ref="C30:C31"/>
    <mergeCell ref="D30:D31"/>
    <mergeCell ref="E17:E18"/>
    <mergeCell ref="D17:D18"/>
    <mergeCell ref="C17:C18"/>
    <mergeCell ref="B17:B18"/>
    <mergeCell ref="A17:A18"/>
    <mergeCell ref="F17:F18"/>
    <mergeCell ref="H33:H35"/>
    <mergeCell ref="I33:I35"/>
    <mergeCell ref="J33:J35"/>
    <mergeCell ref="H27:H29"/>
    <mergeCell ref="I27:I29"/>
    <mergeCell ref="J27:J29"/>
    <mergeCell ref="H23:H26"/>
    <mergeCell ref="I23:I26"/>
    <mergeCell ref="J23:J26"/>
    <mergeCell ref="A23:A26"/>
    <mergeCell ref="B23:B26"/>
    <mergeCell ref="C23:C26"/>
    <mergeCell ref="D23:D26"/>
    <mergeCell ref="A27:A29"/>
    <mergeCell ref="B27:B29"/>
    <mergeCell ref="C27:C29"/>
    <mergeCell ref="D27:D29"/>
    <mergeCell ref="E27:E29"/>
  </mergeCells>
  <dataValidations count="3">
    <dataValidation type="list" allowBlank="1" showInputMessage="1" showErrorMessage="1" sqref="C16:C33 D33:K33 D16:G32 I16:K32" xr:uid="{FF28153A-9BD6-41D9-B896-6991C6688E79}">
      <formula1>#REF!</formula1>
    </dataValidation>
    <dataValidation type="list" showInputMessage="1" showErrorMessage="1" sqref="AT16:AU16 AN16:AQ16 AF16:AH35 AJ16:AL35 AC16:AD35 V16:AA35 O16:T35" xr:uid="{649FC33F-0C32-4FD1-8DDA-3BCD3007DDB9}">
      <formula1>#REF!</formula1>
    </dataValidation>
    <dataValidation showInputMessage="1" showErrorMessage="1" sqref="B30 B27 B23 B19:B20 B16:B17 B32:B33 N16:N35 AI16:AI35 AE16:AE35 U16:U35 AM16:AM35 AB16:AB35" xr:uid="{EAF36A2E-9E5A-4C23-ABF4-9614CC6D3C7E}"/>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1F1B5-C641-429B-8C1F-8B0EADD19171}">
  <sheetPr>
    <tabColor rgb="FFFFC000"/>
  </sheetPr>
  <dimension ref="A1:AW30"/>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8"/>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602</v>
      </c>
      <c r="B16" s="181" t="s">
        <v>2</v>
      </c>
      <c r="C16" s="181"/>
      <c r="D16" s="181"/>
      <c r="E16" s="181"/>
      <c r="F16" s="181"/>
      <c r="G16" s="181"/>
      <c r="H16" s="185"/>
      <c r="I16" s="181" t="s">
        <v>2</v>
      </c>
      <c r="J16" s="181"/>
      <c r="K16" s="181"/>
      <c r="L16" s="42"/>
      <c r="M16" s="15" t="s">
        <v>386</v>
      </c>
      <c r="N16" s="43"/>
      <c r="O16" s="16"/>
      <c r="P16" s="16" t="s">
        <v>2</v>
      </c>
      <c r="Q16" s="16"/>
      <c r="R16" s="17"/>
      <c r="S16" s="16"/>
      <c r="T16" s="17" t="s">
        <v>2</v>
      </c>
      <c r="U16" s="34"/>
      <c r="V16" s="17" t="s">
        <v>2</v>
      </c>
      <c r="W16" s="17"/>
      <c r="X16" s="17" t="s">
        <v>2</v>
      </c>
      <c r="Y16" s="17"/>
      <c r="Z16" s="17"/>
      <c r="AA16" s="17" t="s">
        <v>2</v>
      </c>
      <c r="AB16" s="34"/>
      <c r="AC16" s="17" t="s">
        <v>2</v>
      </c>
      <c r="AD16" s="17"/>
      <c r="AE16" s="37"/>
      <c r="AF16" s="17"/>
      <c r="AG16" s="17" t="s">
        <v>2</v>
      </c>
      <c r="AH16" s="17"/>
      <c r="AI16" s="37"/>
      <c r="AJ16" s="17"/>
      <c r="AK16" s="17"/>
      <c r="AL16" s="17" t="s">
        <v>2</v>
      </c>
      <c r="AM16" s="37"/>
      <c r="AN16" s="17"/>
      <c r="AO16" s="17" t="s">
        <v>2</v>
      </c>
      <c r="AP16" s="17"/>
      <c r="AQ16" s="17" t="s">
        <v>2</v>
      </c>
      <c r="AR16" s="21">
        <v>0</v>
      </c>
      <c r="AS16" s="34"/>
      <c r="AT16" s="17" t="s">
        <v>2</v>
      </c>
      <c r="AU16" s="17"/>
      <c r="AV16" s="45"/>
      <c r="AW16" s="18" t="s">
        <v>603</v>
      </c>
    </row>
    <row r="17" spans="1:49" ht="71.25" customHeight="1" x14ac:dyDescent="0.25">
      <c r="A17" s="186"/>
      <c r="B17" s="188"/>
      <c r="C17" s="188"/>
      <c r="D17" s="188"/>
      <c r="E17" s="188"/>
      <c r="F17" s="188"/>
      <c r="G17" s="188"/>
      <c r="H17" s="186"/>
      <c r="I17" s="188"/>
      <c r="J17" s="188"/>
      <c r="K17" s="188"/>
      <c r="L17" s="42"/>
      <c r="M17" s="15" t="s">
        <v>99</v>
      </c>
      <c r="N17" s="43"/>
      <c r="O17" s="16"/>
      <c r="P17" s="16" t="s">
        <v>2</v>
      </c>
      <c r="Q17" s="16"/>
      <c r="R17" s="17"/>
      <c r="S17" s="16" t="s">
        <v>2</v>
      </c>
      <c r="T17" s="17"/>
      <c r="U17" s="34"/>
      <c r="V17" s="17" t="s">
        <v>2</v>
      </c>
      <c r="W17" s="17"/>
      <c r="X17" s="17" t="s">
        <v>2</v>
      </c>
      <c r="Y17" s="17"/>
      <c r="Z17" s="17" t="s">
        <v>2</v>
      </c>
      <c r="AA17" s="17"/>
      <c r="AB17" s="34"/>
      <c r="AC17" s="17" t="s">
        <v>2</v>
      </c>
      <c r="AD17" s="17"/>
      <c r="AE17" s="37"/>
      <c r="AF17" s="17"/>
      <c r="AG17" s="17" t="s">
        <v>2</v>
      </c>
      <c r="AH17" s="17"/>
      <c r="AI17" s="37"/>
      <c r="AJ17" s="17"/>
      <c r="AK17" s="17" t="s">
        <v>2</v>
      </c>
      <c r="AL17" s="17"/>
      <c r="AM17" s="37"/>
      <c r="AN17" s="154"/>
      <c r="AO17" s="155"/>
      <c r="AP17" s="155"/>
      <c r="AQ17" s="155"/>
      <c r="AR17" s="205"/>
      <c r="AS17" s="34"/>
      <c r="AT17" s="154"/>
      <c r="AU17" s="205"/>
      <c r="AV17" s="45"/>
      <c r="AW17" s="18" t="s">
        <v>604</v>
      </c>
    </row>
    <row r="18" spans="1:49" ht="71.25" customHeight="1" x14ac:dyDescent="0.25">
      <c r="A18" s="187"/>
      <c r="B18" s="182"/>
      <c r="C18" s="182"/>
      <c r="D18" s="182"/>
      <c r="E18" s="182"/>
      <c r="F18" s="182"/>
      <c r="G18" s="182"/>
      <c r="H18" s="187"/>
      <c r="I18" s="182"/>
      <c r="J18" s="182"/>
      <c r="K18" s="182"/>
      <c r="L18" s="42"/>
      <c r="M18" s="15" t="s">
        <v>100</v>
      </c>
      <c r="N18" s="43"/>
      <c r="O18" s="16"/>
      <c r="P18" s="16" t="s">
        <v>2</v>
      </c>
      <c r="Q18" s="16"/>
      <c r="R18" s="17"/>
      <c r="S18" s="16"/>
      <c r="T18" s="17" t="s">
        <v>2</v>
      </c>
      <c r="U18" s="34"/>
      <c r="V18" s="17" t="s">
        <v>2</v>
      </c>
      <c r="W18" s="17"/>
      <c r="X18" s="17" t="s">
        <v>2</v>
      </c>
      <c r="Y18" s="17"/>
      <c r="Z18" s="17"/>
      <c r="AA18" s="17" t="s">
        <v>2</v>
      </c>
      <c r="AB18" s="34"/>
      <c r="AC18" s="17" t="s">
        <v>2</v>
      </c>
      <c r="AD18" s="17"/>
      <c r="AE18" s="37"/>
      <c r="AF18" s="17"/>
      <c r="AG18" s="17" t="s">
        <v>2</v>
      </c>
      <c r="AH18" s="17"/>
      <c r="AI18" s="37"/>
      <c r="AJ18" s="17"/>
      <c r="AK18" s="17"/>
      <c r="AL18" s="17" t="s">
        <v>2</v>
      </c>
      <c r="AM18" s="37"/>
      <c r="AN18" s="156"/>
      <c r="AO18" s="157"/>
      <c r="AP18" s="157"/>
      <c r="AQ18" s="157"/>
      <c r="AR18" s="206"/>
      <c r="AS18" s="34"/>
      <c r="AT18" s="156"/>
      <c r="AU18" s="206"/>
      <c r="AV18" s="45"/>
      <c r="AW18" s="18" t="s">
        <v>605</v>
      </c>
    </row>
    <row r="19" spans="1:49" ht="71.25" customHeight="1" x14ac:dyDescent="0.25">
      <c r="A19" s="185" t="s">
        <v>101</v>
      </c>
      <c r="B19" s="181" t="s">
        <v>2</v>
      </c>
      <c r="C19" s="181"/>
      <c r="D19" s="181"/>
      <c r="E19" s="181"/>
      <c r="F19" s="181"/>
      <c r="G19" s="181"/>
      <c r="H19" s="185"/>
      <c r="I19" s="181" t="s">
        <v>2</v>
      </c>
      <c r="J19" s="181"/>
      <c r="K19" s="181"/>
      <c r="L19" s="42"/>
      <c r="M19" s="15" t="s">
        <v>387</v>
      </c>
      <c r="N19" s="43"/>
      <c r="O19" s="16"/>
      <c r="P19" s="16" t="s">
        <v>2</v>
      </c>
      <c r="Q19" s="16"/>
      <c r="R19" s="17"/>
      <c r="S19" s="16"/>
      <c r="T19" s="17" t="s">
        <v>2</v>
      </c>
      <c r="U19" s="34"/>
      <c r="V19" s="17" t="s">
        <v>2</v>
      </c>
      <c r="W19" s="17"/>
      <c r="X19" s="17" t="s">
        <v>2</v>
      </c>
      <c r="Y19" s="17"/>
      <c r="Z19" s="17"/>
      <c r="AA19" s="17" t="s">
        <v>2</v>
      </c>
      <c r="AB19" s="34"/>
      <c r="AC19" s="17" t="s">
        <v>2</v>
      </c>
      <c r="AD19" s="17"/>
      <c r="AE19" s="37"/>
      <c r="AF19" s="17"/>
      <c r="AG19" s="17" t="s">
        <v>2</v>
      </c>
      <c r="AH19" s="17"/>
      <c r="AI19" s="37"/>
      <c r="AJ19" s="17"/>
      <c r="AK19" s="17"/>
      <c r="AL19" s="17" t="s">
        <v>2</v>
      </c>
      <c r="AM19" s="37"/>
      <c r="AN19" s="156"/>
      <c r="AO19" s="157"/>
      <c r="AP19" s="157"/>
      <c r="AQ19" s="157"/>
      <c r="AR19" s="206"/>
      <c r="AS19" s="34"/>
      <c r="AT19" s="156"/>
      <c r="AU19" s="206"/>
      <c r="AV19" s="45"/>
      <c r="AW19" s="18" t="s">
        <v>606</v>
      </c>
    </row>
    <row r="20" spans="1:49" ht="71.25" customHeight="1" x14ac:dyDescent="0.25">
      <c r="A20" s="186"/>
      <c r="B20" s="188"/>
      <c r="C20" s="188"/>
      <c r="D20" s="188"/>
      <c r="E20" s="188"/>
      <c r="F20" s="188"/>
      <c r="G20" s="188"/>
      <c r="H20" s="186"/>
      <c r="I20" s="188"/>
      <c r="J20" s="188"/>
      <c r="K20" s="188"/>
      <c r="L20" s="42"/>
      <c r="M20" s="15" t="s">
        <v>102</v>
      </c>
      <c r="N20" s="43"/>
      <c r="O20" s="16"/>
      <c r="P20" s="16" t="s">
        <v>2</v>
      </c>
      <c r="Q20" s="16"/>
      <c r="R20" s="17"/>
      <c r="S20" s="16"/>
      <c r="T20" s="17" t="s">
        <v>2</v>
      </c>
      <c r="U20" s="34"/>
      <c r="V20" s="17" t="s">
        <v>2</v>
      </c>
      <c r="W20" s="17"/>
      <c r="X20" s="17" t="s">
        <v>2</v>
      </c>
      <c r="Y20" s="17"/>
      <c r="Z20" s="17"/>
      <c r="AA20" s="17" t="s">
        <v>2</v>
      </c>
      <c r="AB20" s="34"/>
      <c r="AC20" s="17" t="s">
        <v>2</v>
      </c>
      <c r="AD20" s="17"/>
      <c r="AE20" s="37"/>
      <c r="AF20" s="17"/>
      <c r="AG20" s="17" t="s">
        <v>2</v>
      </c>
      <c r="AH20" s="17"/>
      <c r="AI20" s="37"/>
      <c r="AJ20" s="17"/>
      <c r="AK20" s="17"/>
      <c r="AL20" s="17" t="s">
        <v>2</v>
      </c>
      <c r="AM20" s="37"/>
      <c r="AN20" s="156"/>
      <c r="AO20" s="157"/>
      <c r="AP20" s="157"/>
      <c r="AQ20" s="157"/>
      <c r="AR20" s="206"/>
      <c r="AS20" s="34"/>
      <c r="AT20" s="156"/>
      <c r="AU20" s="206"/>
      <c r="AV20" s="45"/>
      <c r="AW20" s="18" t="s">
        <v>607</v>
      </c>
    </row>
    <row r="21" spans="1:49" ht="71.25" customHeight="1" x14ac:dyDescent="0.25">
      <c r="A21" s="187"/>
      <c r="B21" s="182"/>
      <c r="C21" s="182"/>
      <c r="D21" s="182"/>
      <c r="E21" s="182"/>
      <c r="F21" s="182"/>
      <c r="G21" s="182"/>
      <c r="H21" s="187"/>
      <c r="I21" s="182"/>
      <c r="J21" s="182"/>
      <c r="K21" s="182"/>
      <c r="L21" s="42"/>
      <c r="M21" s="15" t="s">
        <v>103</v>
      </c>
      <c r="N21" s="43"/>
      <c r="O21" s="16"/>
      <c r="P21" s="16" t="s">
        <v>2</v>
      </c>
      <c r="Q21" s="16"/>
      <c r="R21" s="17"/>
      <c r="S21" s="16"/>
      <c r="T21" s="17" t="s">
        <v>2</v>
      </c>
      <c r="U21" s="34"/>
      <c r="V21" s="17" t="s">
        <v>2</v>
      </c>
      <c r="W21" s="17"/>
      <c r="X21" s="17" t="s">
        <v>2</v>
      </c>
      <c r="Y21" s="17"/>
      <c r="Z21" s="17"/>
      <c r="AA21" s="17" t="s">
        <v>2</v>
      </c>
      <c r="AB21" s="34"/>
      <c r="AC21" s="17" t="s">
        <v>2</v>
      </c>
      <c r="AD21" s="17"/>
      <c r="AE21" s="37"/>
      <c r="AF21" s="17"/>
      <c r="AG21" s="17" t="s">
        <v>2</v>
      </c>
      <c r="AH21" s="17"/>
      <c r="AI21" s="37"/>
      <c r="AJ21" s="17"/>
      <c r="AK21" s="17"/>
      <c r="AL21" s="17" t="s">
        <v>2</v>
      </c>
      <c r="AM21" s="37"/>
      <c r="AN21" s="156"/>
      <c r="AO21" s="157"/>
      <c r="AP21" s="157"/>
      <c r="AQ21" s="157"/>
      <c r="AR21" s="206"/>
      <c r="AS21" s="34"/>
      <c r="AT21" s="156"/>
      <c r="AU21" s="206"/>
      <c r="AV21" s="45"/>
      <c r="AW21" s="18" t="s">
        <v>608</v>
      </c>
    </row>
    <row r="22" spans="1:49" ht="71.25" customHeight="1" x14ac:dyDescent="0.25">
      <c r="A22" s="185" t="s">
        <v>104</v>
      </c>
      <c r="B22" s="181" t="s">
        <v>2</v>
      </c>
      <c r="C22" s="181"/>
      <c r="D22" s="181"/>
      <c r="E22" s="181"/>
      <c r="F22" s="181"/>
      <c r="G22" s="181"/>
      <c r="H22" s="185"/>
      <c r="I22" s="181" t="s">
        <v>2</v>
      </c>
      <c r="J22" s="181"/>
      <c r="K22" s="181"/>
      <c r="L22" s="42"/>
      <c r="M22" s="15" t="s">
        <v>388</v>
      </c>
      <c r="N22" s="43"/>
      <c r="O22" s="16"/>
      <c r="P22" s="16" t="s">
        <v>2</v>
      </c>
      <c r="Q22" s="16"/>
      <c r="R22" s="17"/>
      <c r="S22" s="16"/>
      <c r="T22" s="17" t="s">
        <v>2</v>
      </c>
      <c r="U22" s="34"/>
      <c r="V22" s="17" t="s">
        <v>2</v>
      </c>
      <c r="W22" s="17"/>
      <c r="X22" s="17" t="s">
        <v>2</v>
      </c>
      <c r="Y22" s="17"/>
      <c r="Z22" s="17"/>
      <c r="AA22" s="17" t="s">
        <v>2</v>
      </c>
      <c r="AB22" s="34"/>
      <c r="AC22" s="17" t="s">
        <v>2</v>
      </c>
      <c r="AD22" s="17"/>
      <c r="AE22" s="37"/>
      <c r="AF22" s="17"/>
      <c r="AG22" s="17" t="s">
        <v>2</v>
      </c>
      <c r="AH22" s="17"/>
      <c r="AI22" s="37"/>
      <c r="AJ22" s="17"/>
      <c r="AK22" s="17"/>
      <c r="AL22" s="17" t="s">
        <v>2</v>
      </c>
      <c r="AM22" s="37"/>
      <c r="AN22" s="156"/>
      <c r="AO22" s="157"/>
      <c r="AP22" s="157"/>
      <c r="AQ22" s="157"/>
      <c r="AR22" s="206"/>
      <c r="AS22" s="34"/>
      <c r="AT22" s="156"/>
      <c r="AU22" s="206"/>
      <c r="AV22" s="45"/>
      <c r="AW22" s="18" t="s">
        <v>609</v>
      </c>
    </row>
    <row r="23" spans="1:49" ht="71.25" customHeight="1" x14ac:dyDescent="0.25">
      <c r="A23" s="186"/>
      <c r="B23" s="188"/>
      <c r="C23" s="188"/>
      <c r="D23" s="188"/>
      <c r="E23" s="188"/>
      <c r="F23" s="188"/>
      <c r="G23" s="188"/>
      <c r="H23" s="186"/>
      <c r="I23" s="188"/>
      <c r="J23" s="188"/>
      <c r="K23" s="188"/>
      <c r="L23" s="42"/>
      <c r="M23" s="15" t="s">
        <v>389</v>
      </c>
      <c r="N23" s="43"/>
      <c r="O23" s="16"/>
      <c r="P23" s="16" t="s">
        <v>2</v>
      </c>
      <c r="Q23" s="16"/>
      <c r="R23" s="17"/>
      <c r="S23" s="16"/>
      <c r="T23" s="17" t="s">
        <v>2</v>
      </c>
      <c r="U23" s="34"/>
      <c r="V23" s="17" t="s">
        <v>2</v>
      </c>
      <c r="W23" s="17"/>
      <c r="X23" s="17" t="s">
        <v>2</v>
      </c>
      <c r="Y23" s="17"/>
      <c r="Z23" s="17" t="s">
        <v>2</v>
      </c>
      <c r="AA23" s="17"/>
      <c r="AB23" s="34"/>
      <c r="AC23" s="17" t="s">
        <v>2</v>
      </c>
      <c r="AD23" s="17"/>
      <c r="AE23" s="37"/>
      <c r="AF23" s="17"/>
      <c r="AG23" s="17" t="s">
        <v>2</v>
      </c>
      <c r="AH23" s="17"/>
      <c r="AI23" s="37"/>
      <c r="AJ23" s="17"/>
      <c r="AK23" s="17" t="s">
        <v>2</v>
      </c>
      <c r="AL23" s="17"/>
      <c r="AM23" s="37"/>
      <c r="AN23" s="156"/>
      <c r="AO23" s="157"/>
      <c r="AP23" s="157"/>
      <c r="AQ23" s="157"/>
      <c r="AR23" s="206"/>
      <c r="AS23" s="34"/>
      <c r="AT23" s="156"/>
      <c r="AU23" s="206"/>
      <c r="AV23" s="45"/>
      <c r="AW23" s="18" t="s">
        <v>610</v>
      </c>
    </row>
    <row r="24" spans="1:49" ht="71.25" customHeight="1" x14ac:dyDescent="0.25">
      <c r="A24" s="187"/>
      <c r="B24" s="182"/>
      <c r="C24" s="182"/>
      <c r="D24" s="182"/>
      <c r="E24" s="182"/>
      <c r="F24" s="182"/>
      <c r="G24" s="182"/>
      <c r="H24" s="187"/>
      <c r="I24" s="182"/>
      <c r="J24" s="182"/>
      <c r="K24" s="182"/>
      <c r="L24" s="42"/>
      <c r="M24" s="15" t="s">
        <v>105</v>
      </c>
      <c r="N24" s="43"/>
      <c r="O24" s="16"/>
      <c r="P24" s="16" t="s">
        <v>2</v>
      </c>
      <c r="Q24" s="16"/>
      <c r="R24" s="17"/>
      <c r="S24" s="16"/>
      <c r="T24" s="17" t="s">
        <v>2</v>
      </c>
      <c r="U24" s="34"/>
      <c r="V24" s="17" t="s">
        <v>2</v>
      </c>
      <c r="W24" s="17"/>
      <c r="X24" s="17" t="s">
        <v>2</v>
      </c>
      <c r="Y24" s="17"/>
      <c r="Z24" s="17"/>
      <c r="AA24" s="17" t="s">
        <v>2</v>
      </c>
      <c r="AB24" s="34"/>
      <c r="AC24" s="17" t="s">
        <v>2</v>
      </c>
      <c r="AD24" s="17"/>
      <c r="AE24" s="37"/>
      <c r="AF24" s="17"/>
      <c r="AG24" s="17" t="s">
        <v>2</v>
      </c>
      <c r="AH24" s="17"/>
      <c r="AI24" s="37"/>
      <c r="AJ24" s="17"/>
      <c r="AK24" s="17"/>
      <c r="AL24" s="17" t="s">
        <v>2</v>
      </c>
      <c r="AM24" s="37"/>
      <c r="AN24" s="156"/>
      <c r="AO24" s="157"/>
      <c r="AP24" s="157"/>
      <c r="AQ24" s="157"/>
      <c r="AR24" s="206"/>
      <c r="AS24" s="34"/>
      <c r="AT24" s="156"/>
      <c r="AU24" s="206"/>
      <c r="AV24" s="45"/>
      <c r="AW24" s="18" t="s">
        <v>611</v>
      </c>
    </row>
    <row r="25" spans="1:49" ht="71.25" customHeight="1" x14ac:dyDescent="0.25">
      <c r="A25" s="185" t="s">
        <v>106</v>
      </c>
      <c r="B25" s="181" t="s">
        <v>2</v>
      </c>
      <c r="C25" s="185"/>
      <c r="D25" s="185"/>
      <c r="E25" s="185"/>
      <c r="F25" s="185"/>
      <c r="G25" s="185"/>
      <c r="H25" s="185"/>
      <c r="I25" s="181" t="s">
        <v>2</v>
      </c>
      <c r="J25" s="185"/>
      <c r="K25" s="185"/>
      <c r="L25" s="126"/>
      <c r="M25" s="15" t="s">
        <v>105</v>
      </c>
      <c r="N25" s="43"/>
      <c r="O25" s="16"/>
      <c r="P25" s="16" t="s">
        <v>2</v>
      </c>
      <c r="Q25" s="16"/>
      <c r="R25" s="17"/>
      <c r="S25" s="16" t="s">
        <v>2</v>
      </c>
      <c r="T25" s="17"/>
      <c r="U25" s="34"/>
      <c r="V25" s="17" t="s">
        <v>2</v>
      </c>
      <c r="W25" s="17"/>
      <c r="X25" s="17" t="s">
        <v>2</v>
      </c>
      <c r="Y25" s="17"/>
      <c r="Z25" s="17" t="s">
        <v>2</v>
      </c>
      <c r="AA25" s="17"/>
      <c r="AB25" s="34"/>
      <c r="AC25" s="17" t="s">
        <v>2</v>
      </c>
      <c r="AD25" s="17"/>
      <c r="AE25" s="37"/>
      <c r="AF25" s="17"/>
      <c r="AG25" s="17" t="s">
        <v>2</v>
      </c>
      <c r="AH25" s="17"/>
      <c r="AI25" s="37"/>
      <c r="AJ25" s="17"/>
      <c r="AK25" s="17" t="s">
        <v>2</v>
      </c>
      <c r="AL25" s="17"/>
      <c r="AM25" s="37"/>
      <c r="AN25" s="156"/>
      <c r="AO25" s="157"/>
      <c r="AP25" s="157"/>
      <c r="AQ25" s="157"/>
      <c r="AR25" s="206"/>
      <c r="AS25" s="34"/>
      <c r="AT25" s="156"/>
      <c r="AU25" s="206"/>
      <c r="AV25" s="45"/>
      <c r="AW25" s="18" t="s">
        <v>612</v>
      </c>
    </row>
    <row r="26" spans="1:49" ht="71.25" customHeight="1" x14ac:dyDescent="0.25">
      <c r="A26" s="186"/>
      <c r="B26" s="188"/>
      <c r="C26" s="186"/>
      <c r="D26" s="186"/>
      <c r="E26" s="186"/>
      <c r="F26" s="186"/>
      <c r="G26" s="186"/>
      <c r="H26" s="186"/>
      <c r="I26" s="188"/>
      <c r="J26" s="186"/>
      <c r="K26" s="186"/>
      <c r="L26" s="126"/>
      <c r="M26" s="15" t="s">
        <v>107</v>
      </c>
      <c r="N26" s="43"/>
      <c r="O26" s="16"/>
      <c r="P26" s="16" t="s">
        <v>2</v>
      </c>
      <c r="Q26" s="16"/>
      <c r="R26" s="17"/>
      <c r="S26" s="16"/>
      <c r="T26" s="17" t="s">
        <v>2</v>
      </c>
      <c r="U26" s="34"/>
      <c r="V26" s="17"/>
      <c r="W26" s="17" t="s">
        <v>2</v>
      </c>
      <c r="X26" s="17" t="s">
        <v>2</v>
      </c>
      <c r="Y26" s="17"/>
      <c r="Z26" s="17"/>
      <c r="AA26" s="17" t="s">
        <v>2</v>
      </c>
      <c r="AB26" s="34"/>
      <c r="AC26" s="17" t="s">
        <v>2</v>
      </c>
      <c r="AD26" s="17"/>
      <c r="AE26" s="37"/>
      <c r="AF26" s="17"/>
      <c r="AG26" s="17" t="s">
        <v>2</v>
      </c>
      <c r="AH26" s="17"/>
      <c r="AI26" s="37"/>
      <c r="AJ26" s="17"/>
      <c r="AK26" s="17"/>
      <c r="AL26" s="17" t="s">
        <v>2</v>
      </c>
      <c r="AM26" s="37"/>
      <c r="AN26" s="156"/>
      <c r="AO26" s="157"/>
      <c r="AP26" s="157"/>
      <c r="AQ26" s="157"/>
      <c r="AR26" s="206"/>
      <c r="AS26" s="34"/>
      <c r="AT26" s="156"/>
      <c r="AU26" s="206"/>
      <c r="AV26" s="45"/>
      <c r="AW26" s="18" t="s">
        <v>613</v>
      </c>
    </row>
    <row r="27" spans="1:49" ht="71.25" customHeight="1" x14ac:dyDescent="0.25">
      <c r="A27" s="187"/>
      <c r="B27" s="182"/>
      <c r="C27" s="187"/>
      <c r="D27" s="187"/>
      <c r="E27" s="187"/>
      <c r="F27" s="187"/>
      <c r="G27" s="187"/>
      <c r="H27" s="187"/>
      <c r="I27" s="182"/>
      <c r="J27" s="187"/>
      <c r="K27" s="187"/>
      <c r="L27" s="126"/>
      <c r="M27" s="15" t="s">
        <v>99</v>
      </c>
      <c r="N27" s="43"/>
      <c r="O27" s="16"/>
      <c r="P27" s="16" t="s">
        <v>2</v>
      </c>
      <c r="Q27" s="16"/>
      <c r="R27" s="17"/>
      <c r="S27" s="16"/>
      <c r="T27" s="17" t="s">
        <v>2</v>
      </c>
      <c r="U27" s="34"/>
      <c r="V27" s="17" t="s">
        <v>2</v>
      </c>
      <c r="W27" s="17"/>
      <c r="X27" s="17" t="s">
        <v>2</v>
      </c>
      <c r="Y27" s="17"/>
      <c r="Z27" s="17"/>
      <c r="AA27" s="17" t="s">
        <v>2</v>
      </c>
      <c r="AB27" s="34"/>
      <c r="AC27" s="17" t="s">
        <v>2</v>
      </c>
      <c r="AD27" s="17"/>
      <c r="AE27" s="37"/>
      <c r="AF27" s="17"/>
      <c r="AG27" s="17" t="s">
        <v>2</v>
      </c>
      <c r="AH27" s="17"/>
      <c r="AI27" s="37"/>
      <c r="AJ27" s="17"/>
      <c r="AK27" s="17"/>
      <c r="AL27" s="17" t="s">
        <v>2</v>
      </c>
      <c r="AM27" s="37"/>
      <c r="AN27" s="156"/>
      <c r="AO27" s="157"/>
      <c r="AP27" s="157"/>
      <c r="AQ27" s="157"/>
      <c r="AR27" s="206"/>
      <c r="AS27" s="34"/>
      <c r="AT27" s="156"/>
      <c r="AU27" s="206"/>
      <c r="AV27" s="45"/>
      <c r="AW27" s="18" t="s">
        <v>614</v>
      </c>
    </row>
    <row r="28" spans="1:49" ht="71.25" customHeight="1" x14ac:dyDescent="0.25">
      <c r="A28" s="185" t="s">
        <v>108</v>
      </c>
      <c r="B28" s="181" t="s">
        <v>2</v>
      </c>
      <c r="C28" s="181"/>
      <c r="D28" s="181"/>
      <c r="E28" s="181"/>
      <c r="F28" s="181"/>
      <c r="G28" s="181"/>
      <c r="H28" s="185"/>
      <c r="I28" s="181" t="s">
        <v>2</v>
      </c>
      <c r="J28" s="181"/>
      <c r="K28" s="181"/>
      <c r="L28" s="42"/>
      <c r="M28" s="15" t="s">
        <v>105</v>
      </c>
      <c r="N28" s="43"/>
      <c r="O28" s="16"/>
      <c r="P28" s="16" t="s">
        <v>2</v>
      </c>
      <c r="Q28" s="16"/>
      <c r="R28" s="17"/>
      <c r="S28" s="16"/>
      <c r="T28" s="17" t="s">
        <v>2</v>
      </c>
      <c r="U28" s="34"/>
      <c r="V28" s="17" t="s">
        <v>2</v>
      </c>
      <c r="W28" s="17"/>
      <c r="X28" s="17" t="s">
        <v>2</v>
      </c>
      <c r="Y28" s="17"/>
      <c r="Z28" s="17"/>
      <c r="AA28" s="17" t="s">
        <v>2</v>
      </c>
      <c r="AB28" s="34"/>
      <c r="AC28" s="17" t="s">
        <v>2</v>
      </c>
      <c r="AD28" s="17"/>
      <c r="AE28" s="37"/>
      <c r="AF28" s="17"/>
      <c r="AG28" s="17" t="s">
        <v>2</v>
      </c>
      <c r="AH28" s="17"/>
      <c r="AI28" s="37"/>
      <c r="AJ28" s="17"/>
      <c r="AK28" s="17"/>
      <c r="AL28" s="17" t="s">
        <v>2</v>
      </c>
      <c r="AM28" s="37"/>
      <c r="AN28" s="156"/>
      <c r="AO28" s="157"/>
      <c r="AP28" s="157"/>
      <c r="AQ28" s="157"/>
      <c r="AR28" s="206"/>
      <c r="AS28" s="34"/>
      <c r="AT28" s="156"/>
      <c r="AU28" s="206"/>
      <c r="AV28" s="45"/>
      <c r="AW28" s="18" t="s">
        <v>615</v>
      </c>
    </row>
    <row r="29" spans="1:49" ht="71.25" customHeight="1" x14ac:dyDescent="0.25">
      <c r="A29" s="186"/>
      <c r="B29" s="188"/>
      <c r="C29" s="188"/>
      <c r="D29" s="188"/>
      <c r="E29" s="188"/>
      <c r="F29" s="188"/>
      <c r="G29" s="188"/>
      <c r="H29" s="186"/>
      <c r="I29" s="188"/>
      <c r="J29" s="188"/>
      <c r="K29" s="188"/>
      <c r="L29" s="42"/>
      <c r="M29" s="15" t="s">
        <v>107</v>
      </c>
      <c r="N29" s="43"/>
      <c r="O29" s="16"/>
      <c r="P29" s="16" t="s">
        <v>2</v>
      </c>
      <c r="Q29" s="16"/>
      <c r="R29" s="17"/>
      <c r="S29" s="16"/>
      <c r="T29" s="17" t="s">
        <v>2</v>
      </c>
      <c r="U29" s="34"/>
      <c r="V29" s="17" t="s">
        <v>2</v>
      </c>
      <c r="W29" s="17"/>
      <c r="X29" s="17" t="s">
        <v>2</v>
      </c>
      <c r="Y29" s="17"/>
      <c r="Z29" s="17"/>
      <c r="AA29" s="17" t="s">
        <v>2</v>
      </c>
      <c r="AB29" s="34"/>
      <c r="AC29" s="17" t="s">
        <v>2</v>
      </c>
      <c r="AD29" s="17"/>
      <c r="AE29" s="37"/>
      <c r="AF29" s="17"/>
      <c r="AG29" s="17" t="s">
        <v>2</v>
      </c>
      <c r="AH29" s="17"/>
      <c r="AI29" s="37"/>
      <c r="AJ29" s="17"/>
      <c r="AK29" s="17" t="s">
        <v>2</v>
      </c>
      <c r="AL29" s="17"/>
      <c r="AM29" s="37"/>
      <c r="AN29" s="156"/>
      <c r="AO29" s="157"/>
      <c r="AP29" s="157"/>
      <c r="AQ29" s="157"/>
      <c r="AR29" s="206"/>
      <c r="AS29" s="47"/>
      <c r="AT29" s="156"/>
      <c r="AU29" s="206"/>
      <c r="AV29" s="45"/>
      <c r="AW29" s="18" t="s">
        <v>616</v>
      </c>
    </row>
    <row r="30" spans="1:49" ht="71.25" customHeight="1" x14ac:dyDescent="0.25">
      <c r="A30" s="187"/>
      <c r="B30" s="182"/>
      <c r="C30" s="182"/>
      <c r="D30" s="182"/>
      <c r="E30" s="182"/>
      <c r="F30" s="182"/>
      <c r="G30" s="182"/>
      <c r="H30" s="187"/>
      <c r="I30" s="182"/>
      <c r="J30" s="182"/>
      <c r="K30" s="182"/>
      <c r="L30" s="42"/>
      <c r="M30" s="15" t="s">
        <v>99</v>
      </c>
      <c r="N30" s="43"/>
      <c r="O30" s="16"/>
      <c r="P30" s="16" t="s">
        <v>2</v>
      </c>
      <c r="Q30" s="16"/>
      <c r="R30" s="17"/>
      <c r="S30" s="16"/>
      <c r="T30" s="17" t="s">
        <v>2</v>
      </c>
      <c r="U30" s="34"/>
      <c r="V30" s="17" t="s">
        <v>2</v>
      </c>
      <c r="W30" s="17"/>
      <c r="X30" s="17" t="s">
        <v>2</v>
      </c>
      <c r="Y30" s="17"/>
      <c r="Z30" s="17"/>
      <c r="AA30" s="17" t="s">
        <v>2</v>
      </c>
      <c r="AB30" s="34"/>
      <c r="AC30" s="17" t="s">
        <v>2</v>
      </c>
      <c r="AD30" s="17"/>
      <c r="AE30" s="37"/>
      <c r="AF30" s="17"/>
      <c r="AG30" s="17" t="s">
        <v>2</v>
      </c>
      <c r="AH30" s="17"/>
      <c r="AI30" s="37"/>
      <c r="AJ30" s="17"/>
      <c r="AK30" s="17" t="s">
        <v>2</v>
      </c>
      <c r="AL30" s="17"/>
      <c r="AM30" s="37"/>
      <c r="AN30" s="158"/>
      <c r="AO30" s="159"/>
      <c r="AP30" s="159"/>
      <c r="AQ30" s="159"/>
      <c r="AR30" s="207"/>
      <c r="AS30" s="47"/>
      <c r="AT30" s="158"/>
      <c r="AU30" s="207"/>
      <c r="AV30" s="45"/>
      <c r="AW30" s="18" t="s">
        <v>617</v>
      </c>
    </row>
  </sheetData>
  <sheetProtection algorithmName="SHA-512" hashValue="RbQVT5WMyAkPCuMxg8g7HkkhRDkQ8xwugI+jLjVz4jB9Owrfq2mlSvZVl2Nnse2wA5atdC5dbFUEIw4rsy4ezw==" saltValue="y7IWCqdL0bCevFn6TgYJ6A==" spinCount="100000" sheet="1" objects="1" scenarios="1"/>
  <autoFilter ref="A13:AW30"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1">
    <mergeCell ref="A13:A15"/>
    <mergeCell ref="B13:B15"/>
    <mergeCell ref="C13:K13"/>
    <mergeCell ref="A1:A4"/>
    <mergeCell ref="B1:AV1"/>
    <mergeCell ref="B2:AV2"/>
    <mergeCell ref="B3:AV3"/>
    <mergeCell ref="B4:AV4"/>
    <mergeCell ref="C10:D10"/>
    <mergeCell ref="AB13:AB15"/>
    <mergeCell ref="AC13:AD14"/>
    <mergeCell ref="AE13:AE15"/>
    <mergeCell ref="L13:L15"/>
    <mergeCell ref="M13:M15"/>
    <mergeCell ref="N13:N15"/>
    <mergeCell ref="O13:Q14"/>
    <mergeCell ref="AR13:AR14"/>
    <mergeCell ref="AT13:AU14"/>
    <mergeCell ref="AW13:AW15"/>
    <mergeCell ref="AI13:AI15"/>
    <mergeCell ref="AJ13:AL14"/>
    <mergeCell ref="AM13:AM15"/>
    <mergeCell ref="AN13:AO14"/>
    <mergeCell ref="AP13:AQ14"/>
    <mergeCell ref="C14:H14"/>
    <mergeCell ref="I14:I15"/>
    <mergeCell ref="J14:J15"/>
    <mergeCell ref="K14:K15"/>
    <mergeCell ref="AF13:AH14"/>
    <mergeCell ref="V13:W14"/>
    <mergeCell ref="X13:Y14"/>
    <mergeCell ref="Z13:AA14"/>
    <mergeCell ref="R13:T14"/>
    <mergeCell ref="U13:U15"/>
    <mergeCell ref="H19:H21"/>
    <mergeCell ref="I19:I21"/>
    <mergeCell ref="J19:J21"/>
    <mergeCell ref="K19:K21"/>
    <mergeCell ref="A16:A18"/>
    <mergeCell ref="B16:B18"/>
    <mergeCell ref="C16:C18"/>
    <mergeCell ref="D16:D18"/>
    <mergeCell ref="E16:E18"/>
    <mergeCell ref="F16:F18"/>
    <mergeCell ref="C22:C24"/>
    <mergeCell ref="D22:D24"/>
    <mergeCell ref="AT17:AU30"/>
    <mergeCell ref="A19:A21"/>
    <mergeCell ref="B19:B21"/>
    <mergeCell ref="C19:C21"/>
    <mergeCell ref="D19:D21"/>
    <mergeCell ref="E19:E21"/>
    <mergeCell ref="F19:F21"/>
    <mergeCell ref="G19:G21"/>
    <mergeCell ref="G16:G18"/>
    <mergeCell ref="H16:H18"/>
    <mergeCell ref="I16:I18"/>
    <mergeCell ref="J16:J18"/>
    <mergeCell ref="K16:K18"/>
    <mergeCell ref="AN17:AR30"/>
    <mergeCell ref="K22:K24"/>
    <mergeCell ref="A25:A27"/>
    <mergeCell ref="B25:B27"/>
    <mergeCell ref="C25:C27"/>
    <mergeCell ref="D25:D27"/>
    <mergeCell ref="E25:E27"/>
    <mergeCell ref="F25:F27"/>
    <mergeCell ref="G25:G27"/>
    <mergeCell ref="E22:E24"/>
    <mergeCell ref="F22:F24"/>
    <mergeCell ref="G22:G24"/>
    <mergeCell ref="H22:H24"/>
    <mergeCell ref="I22:I24"/>
    <mergeCell ref="J22:J24"/>
    <mergeCell ref="A22:A24"/>
    <mergeCell ref="B22:B24"/>
    <mergeCell ref="H25:H27"/>
    <mergeCell ref="I25:I27"/>
    <mergeCell ref="J25:J27"/>
    <mergeCell ref="K25:K27"/>
    <mergeCell ref="A28:A30"/>
    <mergeCell ref="B28:B30"/>
    <mergeCell ref="C28:C30"/>
    <mergeCell ref="D28:D30"/>
    <mergeCell ref="K28:K30"/>
    <mergeCell ref="E28:E30"/>
    <mergeCell ref="F28:F30"/>
    <mergeCell ref="G28:G30"/>
    <mergeCell ref="H28:H30"/>
    <mergeCell ref="I28:I30"/>
    <mergeCell ref="J28:J30"/>
  </mergeCells>
  <dataValidations count="3">
    <dataValidation showInputMessage="1" showErrorMessage="1" sqref="AN17:AR30 AT17:AU30 B22 B19 B16 B25 B28 N16:N30 AI16:AI30 AE16:AE30 U16:U30 AM16:AM30 AB16:AB30" xr:uid="{A9A4BC4D-E6F9-457D-BD60-06661E85B5E7}"/>
    <dataValidation type="list" showInputMessage="1" showErrorMessage="1" sqref="AN16:AQ16 AT16:AU16 AF16:AH30 AJ16:AL30 AC16:AD30 V16:AA30 O16:T30" xr:uid="{2C9C68D7-515A-4D30-98C4-8AC29B5C7DAF}">
      <formula1>#REF!</formula1>
    </dataValidation>
    <dataValidation type="list" allowBlank="1" showInputMessage="1" showErrorMessage="1" sqref="AS16:AS28 C16:C30 I16:K30 D16:G30" xr:uid="{27F60699-C0BA-4417-8981-D4A0883AB48E}">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742D-BEFF-45AA-B639-595F25C0A1AF}">
  <sheetPr>
    <tabColor rgb="FFFFC000"/>
  </sheetPr>
  <dimension ref="A1:AW24"/>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9"/>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110</v>
      </c>
      <c r="B16" s="181" t="s">
        <v>2</v>
      </c>
      <c r="C16" s="181"/>
      <c r="D16" s="181"/>
      <c r="E16" s="181"/>
      <c r="F16" s="181"/>
      <c r="G16" s="181"/>
      <c r="H16" s="185"/>
      <c r="I16" s="181" t="s">
        <v>2</v>
      </c>
      <c r="J16" s="181"/>
      <c r="K16" s="181"/>
      <c r="L16" s="42"/>
      <c r="M16" s="15" t="s">
        <v>111</v>
      </c>
      <c r="N16" s="43"/>
      <c r="O16" s="16"/>
      <c r="P16" s="16" t="s">
        <v>2</v>
      </c>
      <c r="Q16" s="16"/>
      <c r="R16" s="17"/>
      <c r="S16" s="16"/>
      <c r="T16" s="17" t="s">
        <v>2</v>
      </c>
      <c r="U16" s="34"/>
      <c r="V16" s="17" t="s">
        <v>2</v>
      </c>
      <c r="W16" s="17"/>
      <c r="X16" s="17" t="s">
        <v>2</v>
      </c>
      <c r="Y16" s="17"/>
      <c r="Z16" s="17"/>
      <c r="AA16" s="17" t="s">
        <v>2</v>
      </c>
      <c r="AB16" s="34"/>
      <c r="AC16" s="17" t="s">
        <v>2</v>
      </c>
      <c r="AD16" s="17"/>
      <c r="AE16" s="37"/>
      <c r="AF16" s="17"/>
      <c r="AG16" s="17" t="s">
        <v>2</v>
      </c>
      <c r="AH16" s="17"/>
      <c r="AI16" s="37"/>
      <c r="AJ16" s="17"/>
      <c r="AK16" s="17"/>
      <c r="AL16" s="17" t="s">
        <v>2</v>
      </c>
      <c r="AM16" s="37"/>
      <c r="AN16" s="17"/>
      <c r="AO16" s="17" t="s">
        <v>2</v>
      </c>
      <c r="AP16" s="17"/>
      <c r="AQ16" s="17" t="s">
        <v>2</v>
      </c>
      <c r="AR16" s="21">
        <v>0</v>
      </c>
      <c r="AS16" s="34"/>
      <c r="AT16" s="17"/>
      <c r="AU16" s="17"/>
      <c r="AV16" s="45"/>
      <c r="AW16" s="18" t="s">
        <v>390</v>
      </c>
    </row>
    <row r="17" spans="1:49" ht="71.25" customHeight="1" x14ac:dyDescent="0.25">
      <c r="A17" s="186"/>
      <c r="B17" s="188"/>
      <c r="C17" s="188"/>
      <c r="D17" s="188"/>
      <c r="E17" s="188"/>
      <c r="F17" s="188"/>
      <c r="G17" s="188"/>
      <c r="H17" s="186"/>
      <c r="I17" s="188"/>
      <c r="J17" s="188"/>
      <c r="K17" s="188"/>
      <c r="L17" s="42"/>
      <c r="M17" s="15" t="s">
        <v>112</v>
      </c>
      <c r="N17" s="43"/>
      <c r="O17" s="16"/>
      <c r="P17" s="16" t="s">
        <v>2</v>
      </c>
      <c r="Q17" s="16"/>
      <c r="R17" s="17"/>
      <c r="S17" s="16"/>
      <c r="T17" s="17" t="s">
        <v>2</v>
      </c>
      <c r="U17" s="34"/>
      <c r="V17" s="17"/>
      <c r="W17" s="17" t="s">
        <v>2</v>
      </c>
      <c r="X17" s="17"/>
      <c r="Y17" s="17" t="s">
        <v>2</v>
      </c>
      <c r="Z17" s="17"/>
      <c r="AA17" s="17" t="s">
        <v>2</v>
      </c>
      <c r="AB17" s="34"/>
      <c r="AC17" s="17" t="s">
        <v>2</v>
      </c>
      <c r="AD17" s="17"/>
      <c r="AE17" s="37"/>
      <c r="AF17" s="17"/>
      <c r="AG17" s="17" t="s">
        <v>2</v>
      </c>
      <c r="AH17" s="17"/>
      <c r="AI17" s="37"/>
      <c r="AJ17" s="17"/>
      <c r="AK17" s="17"/>
      <c r="AL17" s="17" t="s">
        <v>2</v>
      </c>
      <c r="AM17" s="37"/>
      <c r="AN17" s="154"/>
      <c r="AO17" s="155"/>
      <c r="AP17" s="155"/>
      <c r="AQ17" s="155"/>
      <c r="AR17" s="205"/>
      <c r="AS17" s="34"/>
      <c r="AT17" s="190"/>
      <c r="AU17" s="191"/>
      <c r="AV17" s="45"/>
      <c r="AW17" s="18" t="s">
        <v>497</v>
      </c>
    </row>
    <row r="18" spans="1:49" ht="71.25" customHeight="1" x14ac:dyDescent="0.25">
      <c r="A18" s="186"/>
      <c r="B18" s="188"/>
      <c r="C18" s="188"/>
      <c r="D18" s="188"/>
      <c r="E18" s="188"/>
      <c r="F18" s="188"/>
      <c r="G18" s="188"/>
      <c r="H18" s="186"/>
      <c r="I18" s="188"/>
      <c r="J18" s="188"/>
      <c r="K18" s="188"/>
      <c r="L18" s="42"/>
      <c r="M18" s="15" t="s">
        <v>113</v>
      </c>
      <c r="N18" s="43"/>
      <c r="O18" s="16"/>
      <c r="P18" s="16" t="s">
        <v>2</v>
      </c>
      <c r="Q18" s="16"/>
      <c r="R18" s="17"/>
      <c r="S18" s="16"/>
      <c r="T18" s="17" t="s">
        <v>2</v>
      </c>
      <c r="U18" s="34"/>
      <c r="V18" s="17" t="s">
        <v>2</v>
      </c>
      <c r="W18" s="17"/>
      <c r="X18" s="17" t="s">
        <v>2</v>
      </c>
      <c r="Y18" s="17"/>
      <c r="Z18" s="17"/>
      <c r="AA18" s="17" t="s">
        <v>2</v>
      </c>
      <c r="AB18" s="34"/>
      <c r="AC18" s="17" t="s">
        <v>2</v>
      </c>
      <c r="AD18" s="17"/>
      <c r="AE18" s="37"/>
      <c r="AF18" s="17"/>
      <c r="AG18" s="17" t="s">
        <v>2</v>
      </c>
      <c r="AH18" s="17"/>
      <c r="AI18" s="37"/>
      <c r="AJ18" s="17"/>
      <c r="AK18" s="17"/>
      <c r="AL18" s="17" t="s">
        <v>2</v>
      </c>
      <c r="AM18" s="37"/>
      <c r="AN18" s="156"/>
      <c r="AO18" s="157"/>
      <c r="AP18" s="157"/>
      <c r="AQ18" s="157"/>
      <c r="AR18" s="206"/>
      <c r="AS18" s="34"/>
      <c r="AT18" s="192"/>
      <c r="AU18" s="193"/>
      <c r="AV18" s="45"/>
      <c r="AW18" s="18" t="s">
        <v>498</v>
      </c>
    </row>
    <row r="19" spans="1:49" ht="71.25" customHeight="1" x14ac:dyDescent="0.25">
      <c r="A19" s="187"/>
      <c r="B19" s="182"/>
      <c r="C19" s="182"/>
      <c r="D19" s="182"/>
      <c r="E19" s="182"/>
      <c r="F19" s="182"/>
      <c r="G19" s="182"/>
      <c r="H19" s="187"/>
      <c r="I19" s="182"/>
      <c r="J19" s="182"/>
      <c r="K19" s="182"/>
      <c r="L19" s="42"/>
      <c r="M19" s="15" t="s">
        <v>114</v>
      </c>
      <c r="N19" s="43"/>
      <c r="O19" s="16"/>
      <c r="P19" s="16" t="s">
        <v>2</v>
      </c>
      <c r="Q19" s="16"/>
      <c r="R19" s="17"/>
      <c r="S19" s="16"/>
      <c r="T19" s="17" t="s">
        <v>2</v>
      </c>
      <c r="U19" s="34"/>
      <c r="V19" s="17" t="s">
        <v>2</v>
      </c>
      <c r="W19" s="17"/>
      <c r="X19" s="17" t="s">
        <v>2</v>
      </c>
      <c r="Y19" s="17"/>
      <c r="Z19" s="17"/>
      <c r="AA19" s="17" t="s">
        <v>2</v>
      </c>
      <c r="AB19" s="34"/>
      <c r="AC19" s="17" t="s">
        <v>2</v>
      </c>
      <c r="AD19" s="17"/>
      <c r="AE19" s="37"/>
      <c r="AF19" s="17"/>
      <c r="AG19" s="17" t="s">
        <v>2</v>
      </c>
      <c r="AH19" s="17"/>
      <c r="AI19" s="37"/>
      <c r="AJ19" s="17"/>
      <c r="AK19" s="17"/>
      <c r="AL19" s="17" t="s">
        <v>2</v>
      </c>
      <c r="AM19" s="37"/>
      <c r="AN19" s="156"/>
      <c r="AO19" s="157"/>
      <c r="AP19" s="157"/>
      <c r="AQ19" s="157"/>
      <c r="AR19" s="206"/>
      <c r="AS19" s="34"/>
      <c r="AT19" s="192"/>
      <c r="AU19" s="193"/>
      <c r="AV19" s="45"/>
      <c r="AW19" s="18" t="s">
        <v>499</v>
      </c>
    </row>
    <row r="20" spans="1:49" ht="71.25" customHeight="1" x14ac:dyDescent="0.25">
      <c r="A20" s="185" t="s">
        <v>115</v>
      </c>
      <c r="B20" s="181" t="s">
        <v>2</v>
      </c>
      <c r="C20" s="181"/>
      <c r="D20" s="181"/>
      <c r="E20" s="181"/>
      <c r="F20" s="181"/>
      <c r="G20" s="181"/>
      <c r="H20" s="185"/>
      <c r="I20" s="181" t="s">
        <v>2</v>
      </c>
      <c r="J20" s="181"/>
      <c r="K20" s="181"/>
      <c r="L20" s="42"/>
      <c r="M20" s="15" t="s">
        <v>116</v>
      </c>
      <c r="N20" s="43"/>
      <c r="O20" s="16"/>
      <c r="P20" s="16" t="s">
        <v>2</v>
      </c>
      <c r="Q20" s="16"/>
      <c r="R20" s="17"/>
      <c r="S20" s="16"/>
      <c r="T20" s="17" t="s">
        <v>2</v>
      </c>
      <c r="U20" s="34"/>
      <c r="V20" s="17" t="s">
        <v>2</v>
      </c>
      <c r="W20" s="17"/>
      <c r="X20" s="17" t="s">
        <v>2</v>
      </c>
      <c r="Y20" s="17"/>
      <c r="Z20" s="17"/>
      <c r="AA20" s="17" t="s">
        <v>2</v>
      </c>
      <c r="AB20" s="34"/>
      <c r="AC20" s="17" t="s">
        <v>2</v>
      </c>
      <c r="AD20" s="17"/>
      <c r="AE20" s="37"/>
      <c r="AF20" s="17"/>
      <c r="AG20" s="17" t="s">
        <v>2</v>
      </c>
      <c r="AH20" s="17"/>
      <c r="AI20" s="37"/>
      <c r="AJ20" s="17"/>
      <c r="AK20" s="17"/>
      <c r="AL20" s="17" t="s">
        <v>2</v>
      </c>
      <c r="AM20" s="37"/>
      <c r="AN20" s="156"/>
      <c r="AO20" s="157"/>
      <c r="AP20" s="157"/>
      <c r="AQ20" s="157"/>
      <c r="AR20" s="206"/>
      <c r="AS20" s="34"/>
      <c r="AT20" s="192"/>
      <c r="AU20" s="193"/>
      <c r="AV20" s="45"/>
      <c r="AW20" s="18" t="s">
        <v>500</v>
      </c>
    </row>
    <row r="21" spans="1:49" ht="71.25" customHeight="1" x14ac:dyDescent="0.25">
      <c r="A21" s="187"/>
      <c r="B21" s="182"/>
      <c r="C21" s="182"/>
      <c r="D21" s="182"/>
      <c r="E21" s="182"/>
      <c r="F21" s="182"/>
      <c r="G21" s="182"/>
      <c r="H21" s="187"/>
      <c r="I21" s="182"/>
      <c r="J21" s="182"/>
      <c r="K21" s="182"/>
      <c r="L21" s="42"/>
      <c r="M21" s="15" t="s">
        <v>117</v>
      </c>
      <c r="N21" s="43"/>
      <c r="O21" s="16"/>
      <c r="P21" s="16" t="s">
        <v>2</v>
      </c>
      <c r="Q21" s="16"/>
      <c r="R21" s="17"/>
      <c r="S21" s="16"/>
      <c r="T21" s="17" t="s">
        <v>2</v>
      </c>
      <c r="U21" s="34"/>
      <c r="V21" s="17" t="s">
        <v>2</v>
      </c>
      <c r="W21" s="17"/>
      <c r="X21" s="17"/>
      <c r="Y21" s="17" t="s">
        <v>2</v>
      </c>
      <c r="Z21" s="17"/>
      <c r="AA21" s="17" t="s">
        <v>2</v>
      </c>
      <c r="AB21" s="34"/>
      <c r="AC21" s="17" t="s">
        <v>2</v>
      </c>
      <c r="AD21" s="17"/>
      <c r="AE21" s="37"/>
      <c r="AF21" s="17"/>
      <c r="AG21" s="17" t="s">
        <v>2</v>
      </c>
      <c r="AH21" s="17"/>
      <c r="AI21" s="37"/>
      <c r="AJ21" s="17"/>
      <c r="AK21" s="17"/>
      <c r="AL21" s="17" t="s">
        <v>2</v>
      </c>
      <c r="AM21" s="37"/>
      <c r="AN21" s="156"/>
      <c r="AO21" s="157"/>
      <c r="AP21" s="157"/>
      <c r="AQ21" s="157"/>
      <c r="AR21" s="206"/>
      <c r="AS21" s="34"/>
      <c r="AT21" s="192"/>
      <c r="AU21" s="193"/>
      <c r="AV21" s="45"/>
      <c r="AW21" s="18" t="s">
        <v>501</v>
      </c>
    </row>
    <row r="22" spans="1:49" ht="71.25" customHeight="1" x14ac:dyDescent="0.25">
      <c r="A22" s="185" t="s">
        <v>118</v>
      </c>
      <c r="B22" s="181" t="s">
        <v>2</v>
      </c>
      <c r="C22" s="181"/>
      <c r="D22" s="181"/>
      <c r="E22" s="181"/>
      <c r="F22" s="181"/>
      <c r="G22" s="181"/>
      <c r="H22" s="185"/>
      <c r="I22" s="181" t="s">
        <v>2</v>
      </c>
      <c r="J22" s="181"/>
      <c r="K22" s="181"/>
      <c r="L22" s="42"/>
      <c r="M22" s="15" t="s">
        <v>119</v>
      </c>
      <c r="N22" s="43"/>
      <c r="O22" s="16"/>
      <c r="P22" s="16" t="s">
        <v>2</v>
      </c>
      <c r="Q22" s="16"/>
      <c r="R22" s="17"/>
      <c r="S22" s="16"/>
      <c r="T22" s="17" t="s">
        <v>2</v>
      </c>
      <c r="U22" s="34"/>
      <c r="V22" s="17" t="s">
        <v>2</v>
      </c>
      <c r="W22" s="17"/>
      <c r="X22" s="17"/>
      <c r="Y22" s="17" t="s">
        <v>2</v>
      </c>
      <c r="Z22" s="17"/>
      <c r="AA22" s="17" t="s">
        <v>2</v>
      </c>
      <c r="AB22" s="34"/>
      <c r="AC22" s="17" t="s">
        <v>2</v>
      </c>
      <c r="AD22" s="17"/>
      <c r="AE22" s="37"/>
      <c r="AF22" s="17"/>
      <c r="AG22" s="17" t="s">
        <v>2</v>
      </c>
      <c r="AH22" s="17"/>
      <c r="AI22" s="37"/>
      <c r="AJ22" s="17"/>
      <c r="AK22" s="17" t="s">
        <v>2</v>
      </c>
      <c r="AL22" s="17"/>
      <c r="AM22" s="37"/>
      <c r="AN22" s="156"/>
      <c r="AO22" s="157"/>
      <c r="AP22" s="157"/>
      <c r="AQ22" s="157"/>
      <c r="AR22" s="206"/>
      <c r="AS22" s="34"/>
      <c r="AT22" s="192"/>
      <c r="AU22" s="193"/>
      <c r="AV22" s="45"/>
      <c r="AW22" s="18" t="s">
        <v>502</v>
      </c>
    </row>
    <row r="23" spans="1:49" ht="71.25" customHeight="1" x14ac:dyDescent="0.25">
      <c r="A23" s="186"/>
      <c r="B23" s="188"/>
      <c r="C23" s="188"/>
      <c r="D23" s="188"/>
      <c r="E23" s="188"/>
      <c r="F23" s="188"/>
      <c r="G23" s="188"/>
      <c r="H23" s="186"/>
      <c r="I23" s="188"/>
      <c r="J23" s="188"/>
      <c r="K23" s="188"/>
      <c r="L23" s="42"/>
      <c r="M23" s="208" t="s">
        <v>120</v>
      </c>
      <c r="N23" s="43"/>
      <c r="O23" s="16"/>
      <c r="P23" s="16" t="s">
        <v>2</v>
      </c>
      <c r="Q23" s="16"/>
      <c r="R23" s="17"/>
      <c r="S23" s="16"/>
      <c r="T23" s="17" t="s">
        <v>2</v>
      </c>
      <c r="U23" s="34"/>
      <c r="V23" s="17"/>
      <c r="W23" s="17" t="s">
        <v>2</v>
      </c>
      <c r="X23" s="17"/>
      <c r="Y23" s="17" t="s">
        <v>2</v>
      </c>
      <c r="Z23" s="17"/>
      <c r="AA23" s="17" t="s">
        <v>2</v>
      </c>
      <c r="AB23" s="34"/>
      <c r="AC23" s="17" t="s">
        <v>2</v>
      </c>
      <c r="AD23" s="17"/>
      <c r="AE23" s="37"/>
      <c r="AF23" s="17"/>
      <c r="AG23" s="17" t="s">
        <v>2</v>
      </c>
      <c r="AH23" s="17"/>
      <c r="AI23" s="37"/>
      <c r="AJ23" s="17"/>
      <c r="AK23" s="17"/>
      <c r="AL23" s="17" t="s">
        <v>2</v>
      </c>
      <c r="AM23" s="37"/>
      <c r="AN23" s="156"/>
      <c r="AO23" s="157"/>
      <c r="AP23" s="157"/>
      <c r="AQ23" s="157"/>
      <c r="AR23" s="206"/>
      <c r="AS23" s="34"/>
      <c r="AT23" s="192"/>
      <c r="AU23" s="193"/>
      <c r="AV23" s="45"/>
      <c r="AW23" s="18" t="s">
        <v>503</v>
      </c>
    </row>
    <row r="24" spans="1:49" ht="71.25" customHeight="1" x14ac:dyDescent="0.25">
      <c r="A24" s="187"/>
      <c r="B24" s="182"/>
      <c r="C24" s="182"/>
      <c r="D24" s="182"/>
      <c r="E24" s="182"/>
      <c r="F24" s="182"/>
      <c r="G24" s="182"/>
      <c r="H24" s="187"/>
      <c r="I24" s="182"/>
      <c r="J24" s="182"/>
      <c r="K24" s="182"/>
      <c r="L24" s="42"/>
      <c r="M24" s="209"/>
      <c r="N24" s="43"/>
      <c r="O24" s="16"/>
      <c r="P24" s="16" t="s">
        <v>2</v>
      </c>
      <c r="Q24" s="16"/>
      <c r="R24" s="17"/>
      <c r="S24" s="16"/>
      <c r="T24" s="17" t="s">
        <v>2</v>
      </c>
      <c r="U24" s="34"/>
      <c r="V24" s="17"/>
      <c r="W24" s="17" t="s">
        <v>2</v>
      </c>
      <c r="X24" s="17"/>
      <c r="Y24" s="17" t="s">
        <v>2</v>
      </c>
      <c r="Z24" s="17"/>
      <c r="AA24" s="17" t="s">
        <v>2</v>
      </c>
      <c r="AB24" s="34"/>
      <c r="AC24" s="17" t="s">
        <v>2</v>
      </c>
      <c r="AD24" s="17"/>
      <c r="AE24" s="37"/>
      <c r="AF24" s="17"/>
      <c r="AG24" s="17" t="s">
        <v>2</v>
      </c>
      <c r="AH24" s="17"/>
      <c r="AI24" s="37"/>
      <c r="AJ24" s="17"/>
      <c r="AK24" s="17"/>
      <c r="AL24" s="17" t="s">
        <v>2</v>
      </c>
      <c r="AM24" s="37"/>
      <c r="AN24" s="158"/>
      <c r="AO24" s="159"/>
      <c r="AP24" s="159"/>
      <c r="AQ24" s="159"/>
      <c r="AR24" s="207"/>
      <c r="AS24" s="34"/>
      <c r="AT24" s="194"/>
      <c r="AU24" s="195"/>
      <c r="AV24" s="45"/>
      <c r="AW24" s="18" t="s">
        <v>358</v>
      </c>
    </row>
  </sheetData>
  <sheetProtection algorithmName="SHA-512" hashValue="Vo2qd+p9nLMiAe/sOMfHSEtA7mhmal+d75TqzPyrQSXPVtCUwXC/mm6ssJNUUmVkRpOwTVEcrm7dkKRHdXIMQw==" saltValue="OElP4l9GNj6ez6nIlCP0XA==" spinCount="100000" sheet="1" objects="1" scenarios="1"/>
  <autoFilter ref="A13:AW24"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70">
    <mergeCell ref="A13:A15"/>
    <mergeCell ref="B13:B15"/>
    <mergeCell ref="C13:K13"/>
    <mergeCell ref="A1:A4"/>
    <mergeCell ref="B1:AV1"/>
    <mergeCell ref="B2:AV2"/>
    <mergeCell ref="B3:AV3"/>
    <mergeCell ref="B4:AV4"/>
    <mergeCell ref="C10:D10"/>
    <mergeCell ref="Z13:AA14"/>
    <mergeCell ref="AB13:AB15"/>
    <mergeCell ref="AC13:AD14"/>
    <mergeCell ref="AE13:AE15"/>
    <mergeCell ref="L13:L15"/>
    <mergeCell ref="M13:M15"/>
    <mergeCell ref="N13:N15"/>
    <mergeCell ref="U13:U15"/>
    <mergeCell ref="C16:C19"/>
    <mergeCell ref="AR13:AR14"/>
    <mergeCell ref="J16:J19"/>
    <mergeCell ref="K16:K19"/>
    <mergeCell ref="AN17:AR24"/>
    <mergeCell ref="C22:C24"/>
    <mergeCell ref="D22:D24"/>
    <mergeCell ref="E22:E24"/>
    <mergeCell ref="F22:F24"/>
    <mergeCell ref="G22:G24"/>
    <mergeCell ref="E20:E21"/>
    <mergeCell ref="F20:F21"/>
    <mergeCell ref="G20:G21"/>
    <mergeCell ref="AT13:AU14"/>
    <mergeCell ref="AW13:AW15"/>
    <mergeCell ref="C14:H14"/>
    <mergeCell ref="I14:I15"/>
    <mergeCell ref="J14:J15"/>
    <mergeCell ref="K14:K15"/>
    <mergeCell ref="AF13:AH14"/>
    <mergeCell ref="AI13:AI15"/>
    <mergeCell ref="AJ13:AL14"/>
    <mergeCell ref="AM13:AM15"/>
    <mergeCell ref="AN13:AO14"/>
    <mergeCell ref="AP13:AQ14"/>
    <mergeCell ref="V13:W14"/>
    <mergeCell ref="X13:Y14"/>
    <mergeCell ref="O13:Q14"/>
    <mergeCell ref="R13:T14"/>
    <mergeCell ref="AT17:AU24"/>
    <mergeCell ref="A20:A21"/>
    <mergeCell ref="B20:B21"/>
    <mergeCell ref="C20:C21"/>
    <mergeCell ref="D20:D21"/>
    <mergeCell ref="D16:D19"/>
    <mergeCell ref="E16:E19"/>
    <mergeCell ref="F16:F19"/>
    <mergeCell ref="G16:G19"/>
    <mergeCell ref="H16:H19"/>
    <mergeCell ref="I16:I19"/>
    <mergeCell ref="A16:A19"/>
    <mergeCell ref="B16:B19"/>
    <mergeCell ref="K20:K21"/>
    <mergeCell ref="A22:A24"/>
    <mergeCell ref="B22:B24"/>
    <mergeCell ref="K22:K24"/>
    <mergeCell ref="M23:M24"/>
    <mergeCell ref="H20:H21"/>
    <mergeCell ref="I20:I21"/>
    <mergeCell ref="J20:J21"/>
    <mergeCell ref="H22:H24"/>
    <mergeCell ref="I22:I24"/>
    <mergeCell ref="J22:J24"/>
  </mergeCells>
  <dataValidations count="3">
    <dataValidation type="list" allowBlank="1" showInputMessage="1" showErrorMessage="1" sqref="AS16 D16:G24 I16:K24 C16:C24" xr:uid="{A12F5FA1-24A8-4EDB-81E4-C135A1BBFD60}">
      <formula1>#REF!</formula1>
    </dataValidation>
    <dataValidation type="list" showInputMessage="1" showErrorMessage="1" sqref="AT16:AU16 AN16:AQ16 O16:T24 V16:AA24 AC16:AD24 AJ16:AL24 AF16:AH24" xr:uid="{8062C2F7-8DAD-4C86-B080-4622F1D1FD48}">
      <formula1>#REF!</formula1>
    </dataValidation>
    <dataValidation showInputMessage="1" showErrorMessage="1" sqref="AN17 B20 B16 B22 AB16:AB24 AM16:AM24 U16:U24 AE16:AE24 AI16:AI24 N16:N24" xr:uid="{4A02409A-96B0-436F-8010-BA38A0C957C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BD728-E731-4547-AFCC-AAF828821E8A}">
  <sheetPr>
    <tabColor rgb="FFFFC000"/>
  </sheetPr>
  <dimension ref="A1:AW24"/>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21"/>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121</v>
      </c>
      <c r="B16" s="181" t="s">
        <v>2</v>
      </c>
      <c r="C16" s="181"/>
      <c r="D16" s="181"/>
      <c r="E16" s="181" t="s">
        <v>2</v>
      </c>
      <c r="F16" s="181"/>
      <c r="G16" s="181"/>
      <c r="H16" s="185"/>
      <c r="I16" s="181"/>
      <c r="J16" s="181"/>
      <c r="K16" s="181"/>
      <c r="L16" s="46"/>
      <c r="M16" s="15" t="s">
        <v>122</v>
      </c>
      <c r="N16" s="43"/>
      <c r="O16" s="16"/>
      <c r="P16" s="16" t="s">
        <v>2</v>
      </c>
      <c r="Q16" s="16"/>
      <c r="R16" s="17"/>
      <c r="S16" s="16"/>
      <c r="T16" s="17" t="s">
        <v>2</v>
      </c>
      <c r="U16" s="34"/>
      <c r="V16" s="17" t="s">
        <v>2</v>
      </c>
      <c r="W16" s="17"/>
      <c r="X16" s="17" t="s">
        <v>2</v>
      </c>
      <c r="Y16" s="17"/>
      <c r="Z16" s="17"/>
      <c r="AA16" s="17" t="s">
        <v>2</v>
      </c>
      <c r="AB16" s="34"/>
      <c r="AC16" s="17" t="s">
        <v>2</v>
      </c>
      <c r="AD16" s="17"/>
      <c r="AE16" s="37"/>
      <c r="AF16" s="17"/>
      <c r="AG16" s="17"/>
      <c r="AH16" s="17" t="s">
        <v>2</v>
      </c>
      <c r="AI16" s="37"/>
      <c r="AJ16" s="17"/>
      <c r="AK16" s="17"/>
      <c r="AL16" s="17" t="s">
        <v>2</v>
      </c>
      <c r="AM16" s="37"/>
      <c r="AN16" s="17"/>
      <c r="AO16" s="17" t="s">
        <v>2</v>
      </c>
      <c r="AP16" s="17"/>
      <c r="AQ16" s="17" t="s">
        <v>2</v>
      </c>
      <c r="AR16" s="21">
        <v>0</v>
      </c>
      <c r="AS16" s="34"/>
      <c r="AT16" s="17" t="s">
        <v>2</v>
      </c>
      <c r="AU16" s="17"/>
      <c r="AV16" s="45"/>
      <c r="AW16" s="18" t="s">
        <v>450</v>
      </c>
    </row>
    <row r="17" spans="1:49" ht="71.25" customHeight="1" x14ac:dyDescent="0.25">
      <c r="A17" s="186"/>
      <c r="B17" s="188"/>
      <c r="C17" s="188"/>
      <c r="D17" s="188"/>
      <c r="E17" s="188"/>
      <c r="F17" s="188"/>
      <c r="G17" s="188"/>
      <c r="H17" s="186"/>
      <c r="I17" s="188"/>
      <c r="J17" s="188"/>
      <c r="K17" s="188"/>
      <c r="L17" s="46"/>
      <c r="M17" s="15" t="s">
        <v>123</v>
      </c>
      <c r="N17" s="43"/>
      <c r="O17" s="16"/>
      <c r="P17" s="16" t="s">
        <v>2</v>
      </c>
      <c r="Q17" s="16"/>
      <c r="R17" s="17"/>
      <c r="S17" s="16"/>
      <c r="T17" s="17" t="s">
        <v>2</v>
      </c>
      <c r="U17" s="34"/>
      <c r="V17" s="17" t="s">
        <v>2</v>
      </c>
      <c r="W17" s="17"/>
      <c r="X17" s="17" t="s">
        <v>2</v>
      </c>
      <c r="Y17" s="17"/>
      <c r="Z17" s="17" t="s">
        <v>2</v>
      </c>
      <c r="AA17" s="17"/>
      <c r="AB17" s="34"/>
      <c r="AC17" s="17" t="s">
        <v>2</v>
      </c>
      <c r="AD17" s="17"/>
      <c r="AE17" s="37"/>
      <c r="AF17" s="17"/>
      <c r="AG17" s="17"/>
      <c r="AH17" s="17" t="s">
        <v>2</v>
      </c>
      <c r="AI17" s="37"/>
      <c r="AJ17" s="17"/>
      <c r="AK17" s="17"/>
      <c r="AL17" s="17" t="s">
        <v>2</v>
      </c>
      <c r="AM17" s="37"/>
      <c r="AN17" s="154"/>
      <c r="AO17" s="155"/>
      <c r="AP17" s="155"/>
      <c r="AQ17" s="155"/>
      <c r="AR17" s="205"/>
      <c r="AS17" s="34"/>
      <c r="AT17" s="154"/>
      <c r="AU17" s="205"/>
      <c r="AV17" s="45"/>
      <c r="AW17" s="18" t="s">
        <v>451</v>
      </c>
    </row>
    <row r="18" spans="1:49" ht="71.25" customHeight="1" x14ac:dyDescent="0.25">
      <c r="A18" s="186"/>
      <c r="B18" s="188"/>
      <c r="C18" s="188"/>
      <c r="D18" s="188"/>
      <c r="E18" s="188"/>
      <c r="F18" s="188"/>
      <c r="G18" s="188"/>
      <c r="H18" s="186"/>
      <c r="I18" s="188"/>
      <c r="J18" s="188"/>
      <c r="K18" s="188"/>
      <c r="L18" s="46"/>
      <c r="M18" s="15" t="s">
        <v>124</v>
      </c>
      <c r="N18" s="43"/>
      <c r="O18" s="16"/>
      <c r="P18" s="16" t="s">
        <v>2</v>
      </c>
      <c r="Q18" s="16"/>
      <c r="R18" s="17"/>
      <c r="S18" s="16" t="s">
        <v>2</v>
      </c>
      <c r="T18" s="17"/>
      <c r="U18" s="34"/>
      <c r="V18" s="17" t="s">
        <v>2</v>
      </c>
      <c r="W18" s="17"/>
      <c r="X18" s="17" t="s">
        <v>2</v>
      </c>
      <c r="Y18" s="17"/>
      <c r="Z18" s="17"/>
      <c r="AA18" s="17" t="s">
        <v>2</v>
      </c>
      <c r="AB18" s="34"/>
      <c r="AC18" s="17"/>
      <c r="AD18" s="17" t="s">
        <v>2</v>
      </c>
      <c r="AE18" s="37"/>
      <c r="AF18" s="17"/>
      <c r="AG18" s="17"/>
      <c r="AH18" s="17" t="s">
        <v>2</v>
      </c>
      <c r="AI18" s="37"/>
      <c r="AJ18" s="17"/>
      <c r="AK18" s="17"/>
      <c r="AL18" s="17" t="s">
        <v>2</v>
      </c>
      <c r="AM18" s="37"/>
      <c r="AN18" s="156"/>
      <c r="AO18" s="157"/>
      <c r="AP18" s="157"/>
      <c r="AQ18" s="157"/>
      <c r="AR18" s="206"/>
      <c r="AS18" s="34"/>
      <c r="AT18" s="156"/>
      <c r="AU18" s="206"/>
      <c r="AV18" s="45"/>
      <c r="AW18" s="18" t="s">
        <v>452</v>
      </c>
    </row>
    <row r="19" spans="1:49" ht="71.25" customHeight="1" x14ac:dyDescent="0.25">
      <c r="A19" s="186"/>
      <c r="B19" s="188"/>
      <c r="C19" s="188"/>
      <c r="D19" s="188"/>
      <c r="E19" s="188"/>
      <c r="F19" s="188"/>
      <c r="G19" s="188"/>
      <c r="H19" s="186"/>
      <c r="I19" s="188"/>
      <c r="J19" s="188"/>
      <c r="K19" s="188"/>
      <c r="L19" s="46"/>
      <c r="M19" s="208" t="s">
        <v>125</v>
      </c>
      <c r="N19" s="43"/>
      <c r="O19" s="16"/>
      <c r="P19" s="16" t="s">
        <v>2</v>
      </c>
      <c r="Q19" s="16"/>
      <c r="R19" s="17"/>
      <c r="S19" s="16"/>
      <c r="T19" s="17" t="s">
        <v>2</v>
      </c>
      <c r="U19" s="34"/>
      <c r="V19" s="17" t="s">
        <v>2</v>
      </c>
      <c r="W19" s="17"/>
      <c r="X19" s="17" t="s">
        <v>2</v>
      </c>
      <c r="Y19" s="17"/>
      <c r="Z19" s="17"/>
      <c r="AA19" s="17" t="s">
        <v>2</v>
      </c>
      <c r="AB19" s="34"/>
      <c r="AC19" s="17"/>
      <c r="AD19" s="17" t="s">
        <v>2</v>
      </c>
      <c r="AE19" s="37"/>
      <c r="AF19" s="17"/>
      <c r="AG19" s="17" t="s">
        <v>2</v>
      </c>
      <c r="AH19" s="17"/>
      <c r="AI19" s="37"/>
      <c r="AJ19" s="17"/>
      <c r="AK19" s="17" t="s">
        <v>2</v>
      </c>
      <c r="AL19" s="17"/>
      <c r="AM19" s="37"/>
      <c r="AN19" s="156"/>
      <c r="AO19" s="157"/>
      <c r="AP19" s="157"/>
      <c r="AQ19" s="157"/>
      <c r="AR19" s="206"/>
      <c r="AS19" s="34"/>
      <c r="AT19" s="156"/>
      <c r="AU19" s="206"/>
      <c r="AV19" s="45"/>
      <c r="AW19" s="18" t="s">
        <v>453</v>
      </c>
    </row>
    <row r="20" spans="1:49" ht="71.25" customHeight="1" x14ac:dyDescent="0.25">
      <c r="A20" s="186"/>
      <c r="B20" s="188"/>
      <c r="C20" s="188"/>
      <c r="D20" s="188"/>
      <c r="E20" s="188"/>
      <c r="F20" s="188"/>
      <c r="G20" s="188"/>
      <c r="H20" s="186"/>
      <c r="I20" s="188"/>
      <c r="J20" s="188"/>
      <c r="K20" s="188"/>
      <c r="L20" s="46"/>
      <c r="M20" s="209"/>
      <c r="N20" s="43"/>
      <c r="O20" s="16"/>
      <c r="P20" s="16" t="s">
        <v>2</v>
      </c>
      <c r="Q20" s="16"/>
      <c r="R20" s="17"/>
      <c r="S20" s="16"/>
      <c r="T20" s="17" t="s">
        <v>2</v>
      </c>
      <c r="U20" s="34"/>
      <c r="V20" s="17" t="s">
        <v>2</v>
      </c>
      <c r="W20" s="17"/>
      <c r="X20" s="17" t="s">
        <v>2</v>
      </c>
      <c r="Y20" s="17"/>
      <c r="Z20" s="17"/>
      <c r="AA20" s="17" t="s">
        <v>2</v>
      </c>
      <c r="AB20" s="34"/>
      <c r="AC20" s="17"/>
      <c r="AD20" s="17" t="s">
        <v>2</v>
      </c>
      <c r="AE20" s="37"/>
      <c r="AF20" s="17"/>
      <c r="AG20" s="17" t="s">
        <v>2</v>
      </c>
      <c r="AH20" s="17"/>
      <c r="AI20" s="37"/>
      <c r="AJ20" s="17"/>
      <c r="AK20" s="17"/>
      <c r="AL20" s="17" t="s">
        <v>2</v>
      </c>
      <c r="AM20" s="37"/>
      <c r="AN20" s="156"/>
      <c r="AO20" s="157"/>
      <c r="AP20" s="157"/>
      <c r="AQ20" s="157"/>
      <c r="AR20" s="206"/>
      <c r="AS20" s="34"/>
      <c r="AT20" s="156"/>
      <c r="AU20" s="206"/>
      <c r="AV20" s="45"/>
      <c r="AW20" s="18" t="s">
        <v>454</v>
      </c>
    </row>
    <row r="21" spans="1:49" ht="71.25" customHeight="1" x14ac:dyDescent="0.25">
      <c r="A21" s="187"/>
      <c r="B21" s="182"/>
      <c r="C21" s="182"/>
      <c r="D21" s="182"/>
      <c r="E21" s="182"/>
      <c r="F21" s="182"/>
      <c r="G21" s="182"/>
      <c r="H21" s="187"/>
      <c r="I21" s="182"/>
      <c r="J21" s="182"/>
      <c r="K21" s="182"/>
      <c r="L21" s="46"/>
      <c r="M21" s="15" t="s">
        <v>126</v>
      </c>
      <c r="N21" s="43"/>
      <c r="O21" s="16"/>
      <c r="P21" s="16" t="s">
        <v>2</v>
      </c>
      <c r="Q21" s="16"/>
      <c r="R21" s="17"/>
      <c r="S21" s="16"/>
      <c r="T21" s="17" t="s">
        <v>2</v>
      </c>
      <c r="U21" s="34"/>
      <c r="V21" s="17" t="s">
        <v>2</v>
      </c>
      <c r="W21" s="17"/>
      <c r="X21" s="17" t="s">
        <v>2</v>
      </c>
      <c r="Y21" s="17"/>
      <c r="Z21" s="17"/>
      <c r="AA21" s="17" t="s">
        <v>2</v>
      </c>
      <c r="AB21" s="34"/>
      <c r="AC21" s="17" t="s">
        <v>2</v>
      </c>
      <c r="AD21" s="17"/>
      <c r="AE21" s="37"/>
      <c r="AF21" s="17"/>
      <c r="AG21" s="17" t="s">
        <v>2</v>
      </c>
      <c r="AH21" s="17"/>
      <c r="AI21" s="37"/>
      <c r="AJ21" s="17"/>
      <c r="AK21" s="17"/>
      <c r="AL21" s="17" t="s">
        <v>2</v>
      </c>
      <c r="AM21" s="37"/>
      <c r="AN21" s="156"/>
      <c r="AO21" s="157"/>
      <c r="AP21" s="157"/>
      <c r="AQ21" s="157"/>
      <c r="AR21" s="206"/>
      <c r="AS21" s="34"/>
      <c r="AT21" s="156"/>
      <c r="AU21" s="206"/>
      <c r="AV21" s="45"/>
      <c r="AW21" s="18" t="s">
        <v>455</v>
      </c>
    </row>
    <row r="22" spans="1:49" ht="71.25" customHeight="1" x14ac:dyDescent="0.25">
      <c r="A22" s="18" t="s">
        <v>127</v>
      </c>
      <c r="B22" s="16" t="s">
        <v>2</v>
      </c>
      <c r="C22" s="16"/>
      <c r="D22" s="16"/>
      <c r="E22" s="16" t="s">
        <v>2</v>
      </c>
      <c r="F22" s="16"/>
      <c r="G22" s="16"/>
      <c r="H22" s="18"/>
      <c r="I22" s="16"/>
      <c r="J22" s="16"/>
      <c r="K22" s="16"/>
      <c r="L22" s="46"/>
      <c r="M22" s="15" t="s">
        <v>128</v>
      </c>
      <c r="N22" s="43"/>
      <c r="O22" s="16"/>
      <c r="P22" s="16" t="s">
        <v>2</v>
      </c>
      <c r="Q22" s="16"/>
      <c r="R22" s="17"/>
      <c r="S22" s="16"/>
      <c r="T22" s="17" t="s">
        <v>2</v>
      </c>
      <c r="U22" s="34"/>
      <c r="V22" s="17" t="s">
        <v>2</v>
      </c>
      <c r="W22" s="17"/>
      <c r="X22" s="17" t="s">
        <v>2</v>
      </c>
      <c r="Y22" s="17"/>
      <c r="Z22" s="17"/>
      <c r="AA22" s="17"/>
      <c r="AB22" s="34"/>
      <c r="AC22" s="17" t="s">
        <v>2</v>
      </c>
      <c r="AD22" s="17"/>
      <c r="AE22" s="37"/>
      <c r="AF22" s="17"/>
      <c r="AG22" s="17" t="s">
        <v>2</v>
      </c>
      <c r="AH22" s="17"/>
      <c r="AI22" s="37"/>
      <c r="AJ22" s="17"/>
      <c r="AK22" s="17"/>
      <c r="AL22" s="17" t="s">
        <v>2</v>
      </c>
      <c r="AM22" s="37"/>
      <c r="AN22" s="156"/>
      <c r="AO22" s="157"/>
      <c r="AP22" s="157"/>
      <c r="AQ22" s="157"/>
      <c r="AR22" s="206"/>
      <c r="AS22" s="34"/>
      <c r="AT22" s="156"/>
      <c r="AU22" s="206"/>
      <c r="AV22" s="45"/>
      <c r="AW22" s="18" t="s">
        <v>456</v>
      </c>
    </row>
    <row r="23" spans="1:49" ht="71.25" customHeight="1" x14ac:dyDescent="0.25">
      <c r="A23" s="18" t="s">
        <v>129</v>
      </c>
      <c r="B23" s="16" t="s">
        <v>2</v>
      </c>
      <c r="C23" s="16"/>
      <c r="D23" s="16"/>
      <c r="E23" s="16" t="s">
        <v>2</v>
      </c>
      <c r="F23" s="16"/>
      <c r="G23" s="16"/>
      <c r="H23" s="18"/>
      <c r="I23" s="16"/>
      <c r="J23" s="16"/>
      <c r="K23" s="16"/>
      <c r="L23" s="46"/>
      <c r="M23" s="15" t="s">
        <v>130</v>
      </c>
      <c r="N23" s="43"/>
      <c r="O23" s="16"/>
      <c r="P23" s="16" t="s">
        <v>2</v>
      </c>
      <c r="Q23" s="16"/>
      <c r="R23" s="17"/>
      <c r="S23" s="16" t="s">
        <v>2</v>
      </c>
      <c r="T23" s="17"/>
      <c r="U23" s="34"/>
      <c r="V23" s="17"/>
      <c r="W23" s="17" t="s">
        <v>2</v>
      </c>
      <c r="X23" s="17"/>
      <c r="Y23" s="17" t="s">
        <v>2</v>
      </c>
      <c r="Z23" s="17" t="s">
        <v>2</v>
      </c>
      <c r="AA23" s="17"/>
      <c r="AB23" s="34"/>
      <c r="AC23" s="17" t="s">
        <v>2</v>
      </c>
      <c r="AD23" s="17"/>
      <c r="AE23" s="37"/>
      <c r="AF23" s="17"/>
      <c r="AG23" s="17" t="s">
        <v>2</v>
      </c>
      <c r="AH23" s="17"/>
      <c r="AI23" s="37"/>
      <c r="AJ23" s="17"/>
      <c r="AK23" s="17" t="s">
        <v>2</v>
      </c>
      <c r="AL23" s="17"/>
      <c r="AM23" s="37"/>
      <c r="AN23" s="156"/>
      <c r="AO23" s="157"/>
      <c r="AP23" s="157"/>
      <c r="AQ23" s="157"/>
      <c r="AR23" s="206"/>
      <c r="AS23" s="34"/>
      <c r="AT23" s="156"/>
      <c r="AU23" s="206"/>
      <c r="AV23" s="45"/>
      <c r="AW23" s="18" t="s">
        <v>457</v>
      </c>
    </row>
    <row r="24" spans="1:49" ht="71.25" customHeight="1" x14ac:dyDescent="0.25">
      <c r="A24" s="18" t="s">
        <v>131</v>
      </c>
      <c r="B24" s="16" t="s">
        <v>2</v>
      </c>
      <c r="C24" s="16"/>
      <c r="D24" s="16"/>
      <c r="E24" s="16" t="s">
        <v>2</v>
      </c>
      <c r="F24" s="16"/>
      <c r="G24" s="16"/>
      <c r="H24" s="18"/>
      <c r="I24" s="16"/>
      <c r="J24" s="16"/>
      <c r="K24" s="16"/>
      <c r="L24" s="46"/>
      <c r="M24" s="15" t="s">
        <v>132</v>
      </c>
      <c r="N24" s="43"/>
      <c r="O24" s="16"/>
      <c r="P24" s="16" t="s">
        <v>2</v>
      </c>
      <c r="Q24" s="16"/>
      <c r="R24" s="17"/>
      <c r="S24" s="16" t="s">
        <v>2</v>
      </c>
      <c r="T24" s="17"/>
      <c r="U24" s="34"/>
      <c r="V24" s="17" t="s">
        <v>2</v>
      </c>
      <c r="W24" s="17"/>
      <c r="X24" s="17" t="s">
        <v>2</v>
      </c>
      <c r="Y24" s="17"/>
      <c r="Z24" s="17" t="s">
        <v>2</v>
      </c>
      <c r="AA24" s="17"/>
      <c r="AB24" s="34"/>
      <c r="AC24" s="17"/>
      <c r="AD24" s="17" t="s">
        <v>2</v>
      </c>
      <c r="AE24" s="37"/>
      <c r="AF24" s="17"/>
      <c r="AG24" s="17" t="s">
        <v>2</v>
      </c>
      <c r="AH24" s="17"/>
      <c r="AI24" s="37"/>
      <c r="AJ24" s="17"/>
      <c r="AK24" s="17" t="s">
        <v>2</v>
      </c>
      <c r="AL24" s="17"/>
      <c r="AM24" s="37"/>
      <c r="AN24" s="158"/>
      <c r="AO24" s="159"/>
      <c r="AP24" s="159"/>
      <c r="AQ24" s="159"/>
      <c r="AR24" s="207"/>
      <c r="AS24" s="34"/>
      <c r="AT24" s="158"/>
      <c r="AU24" s="207"/>
      <c r="AV24" s="45"/>
      <c r="AW24" s="15" t="s">
        <v>458</v>
      </c>
    </row>
  </sheetData>
  <sheetProtection algorithmName="SHA-512" hashValue="K/8/NsOnlV9iTVToAnCMd63V6iEjYGv+0QDdKb9P1Ok9Ue8CmfGIa+FvYEJdUdoV1aYRyhPEcwTdLWkjwlCWkg==" saltValue="wwk9pQgMN5iq41/gCbalsQ==" spinCount="100000" sheet="1" objects="1" scenarios="1"/>
  <autoFilter ref="A13:AW24"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8">
    <mergeCell ref="C10:D10"/>
    <mergeCell ref="A1:A4"/>
    <mergeCell ref="B1:AV1"/>
    <mergeCell ref="B2:AV2"/>
    <mergeCell ref="B3:AV3"/>
    <mergeCell ref="B4:AV4"/>
    <mergeCell ref="AW13:AW15"/>
    <mergeCell ref="C14:H14"/>
    <mergeCell ref="I14:I15"/>
    <mergeCell ref="J14:J15"/>
    <mergeCell ref="K14:K15"/>
    <mergeCell ref="AF13:AH14"/>
    <mergeCell ref="AI13:AI15"/>
    <mergeCell ref="AJ13:AL14"/>
    <mergeCell ref="AM13:AM15"/>
    <mergeCell ref="AN13:AO14"/>
    <mergeCell ref="AP13:AQ14"/>
    <mergeCell ref="V13:W14"/>
    <mergeCell ref="X13:Y14"/>
    <mergeCell ref="Z13:AA14"/>
    <mergeCell ref="AB13:AB15"/>
    <mergeCell ref="AC13:AD14"/>
    <mergeCell ref="A16:A21"/>
    <mergeCell ref="B16:B21"/>
    <mergeCell ref="AR13:AR14"/>
    <mergeCell ref="AT13:AU14"/>
    <mergeCell ref="AE13:AE15"/>
    <mergeCell ref="L13:L15"/>
    <mergeCell ref="M13:M15"/>
    <mergeCell ref="N13:N15"/>
    <mergeCell ref="O13:Q14"/>
    <mergeCell ref="R13:T14"/>
    <mergeCell ref="U13:U15"/>
    <mergeCell ref="A13:A15"/>
    <mergeCell ref="B13:B15"/>
    <mergeCell ref="C13:K13"/>
    <mergeCell ref="C16:C21"/>
    <mergeCell ref="D16:D21"/>
    <mergeCell ref="E16:E21"/>
    <mergeCell ref="F16:F21"/>
    <mergeCell ref="G16:G21"/>
    <mergeCell ref="I16:I21"/>
    <mergeCell ref="H16:H21"/>
    <mergeCell ref="J16:J21"/>
    <mergeCell ref="K16:K21"/>
    <mergeCell ref="AN17:AR24"/>
    <mergeCell ref="AT17:AU24"/>
    <mergeCell ref="M19:M20"/>
  </mergeCells>
  <dataValidations count="3">
    <dataValidation showInputMessage="1" showErrorMessage="1" sqref="AT17:AU24 AN17:AR24 B16 B22:B24 N16:N24 AI16:AI24 AE16:AE24 U16:U24 AM16:AM24 AB16:AB24" xr:uid="{4E38C2C2-A793-4C40-82A3-FCF838C35BF2}"/>
    <dataValidation type="list" showInputMessage="1" showErrorMessage="1" sqref="AT16:AU16 AN16:AQ16 AF16:AH24 AJ16:AL24 AC16:AD24 V16:AA24 O16:T24" xr:uid="{8180DF74-988B-40AC-8D51-6D7E48F75424}">
      <formula1>#REF!</formula1>
    </dataValidation>
    <dataValidation type="list" allowBlank="1" showInputMessage="1" showErrorMessage="1" sqref="AS16:AS24 C16:C24 I16:K24 D16:G24" xr:uid="{6CDB1B60-2078-4082-8869-07786807E09E}">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226A-608C-44B6-B279-946F7964A7EF}">
  <sheetPr>
    <tabColor rgb="FFFFC000"/>
  </sheetPr>
  <dimension ref="A1:AW28"/>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9"/>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134</v>
      </c>
      <c r="B16" s="181" t="s">
        <v>2</v>
      </c>
      <c r="C16" s="181"/>
      <c r="D16" s="181"/>
      <c r="E16" s="181"/>
      <c r="F16" s="181"/>
      <c r="G16" s="181"/>
      <c r="H16" s="185"/>
      <c r="I16" s="181" t="s">
        <v>2</v>
      </c>
      <c r="J16" s="181"/>
      <c r="K16" s="181"/>
      <c r="L16" s="42"/>
      <c r="M16" s="15" t="s">
        <v>135</v>
      </c>
      <c r="N16" s="43"/>
      <c r="O16" s="16"/>
      <c r="P16" s="16" t="s">
        <v>2</v>
      </c>
      <c r="Q16" s="16"/>
      <c r="R16" s="17"/>
      <c r="S16" s="16"/>
      <c r="T16" s="17" t="s">
        <v>2</v>
      </c>
      <c r="U16" s="34"/>
      <c r="V16" s="17" t="s">
        <v>2</v>
      </c>
      <c r="W16" s="17"/>
      <c r="X16" s="17" t="s">
        <v>2</v>
      </c>
      <c r="Y16" s="17"/>
      <c r="Z16" s="17"/>
      <c r="AA16" s="17" t="s">
        <v>2</v>
      </c>
      <c r="AB16" s="34"/>
      <c r="AC16" s="17" t="s">
        <v>2</v>
      </c>
      <c r="AD16" s="17"/>
      <c r="AE16" s="37"/>
      <c r="AF16" s="17"/>
      <c r="AG16" s="17" t="s">
        <v>2</v>
      </c>
      <c r="AH16" s="17"/>
      <c r="AI16" s="37"/>
      <c r="AJ16" s="17"/>
      <c r="AK16" s="17"/>
      <c r="AL16" s="17" t="s">
        <v>2</v>
      </c>
      <c r="AM16" s="34"/>
      <c r="AN16" s="17" t="s">
        <v>2</v>
      </c>
      <c r="AO16" s="17"/>
      <c r="AP16" s="17"/>
      <c r="AQ16" s="17" t="s">
        <v>2</v>
      </c>
      <c r="AR16" s="17">
        <v>0</v>
      </c>
      <c r="AS16" s="34"/>
      <c r="AT16" s="17"/>
      <c r="AU16" s="17"/>
      <c r="AV16" s="45"/>
      <c r="AW16" s="41" t="s">
        <v>463</v>
      </c>
    </row>
    <row r="17" spans="1:49" ht="71.25" customHeight="1" x14ac:dyDescent="0.25">
      <c r="A17" s="186"/>
      <c r="B17" s="188"/>
      <c r="C17" s="188"/>
      <c r="D17" s="188"/>
      <c r="E17" s="188"/>
      <c r="F17" s="188"/>
      <c r="G17" s="188"/>
      <c r="H17" s="186"/>
      <c r="I17" s="188"/>
      <c r="J17" s="188"/>
      <c r="K17" s="188"/>
      <c r="L17" s="42"/>
      <c r="M17" s="15" t="s">
        <v>50</v>
      </c>
      <c r="N17" s="43"/>
      <c r="O17" s="16"/>
      <c r="P17" s="16" t="s">
        <v>2</v>
      </c>
      <c r="Q17" s="16"/>
      <c r="R17" s="17"/>
      <c r="S17" s="16"/>
      <c r="T17" s="17" t="s">
        <v>2</v>
      </c>
      <c r="U17" s="34"/>
      <c r="V17" s="17" t="s">
        <v>2</v>
      </c>
      <c r="W17" s="17"/>
      <c r="X17" s="17" t="s">
        <v>2</v>
      </c>
      <c r="Y17" s="17"/>
      <c r="Z17" s="17"/>
      <c r="AA17" s="17" t="s">
        <v>2</v>
      </c>
      <c r="AB17" s="34"/>
      <c r="AC17" s="17" t="s">
        <v>2</v>
      </c>
      <c r="AD17" s="17"/>
      <c r="AE17" s="37"/>
      <c r="AF17" s="17"/>
      <c r="AG17" s="17" t="s">
        <v>2</v>
      </c>
      <c r="AH17" s="17"/>
      <c r="AI17" s="37"/>
      <c r="AJ17" s="17"/>
      <c r="AK17" s="17"/>
      <c r="AL17" s="17" t="s">
        <v>2</v>
      </c>
      <c r="AM17" s="37"/>
      <c r="AN17" s="154"/>
      <c r="AO17" s="155"/>
      <c r="AP17" s="155"/>
      <c r="AQ17" s="155"/>
      <c r="AR17" s="205"/>
      <c r="AS17" s="34"/>
      <c r="AT17" s="154"/>
      <c r="AU17" s="205"/>
      <c r="AV17" s="45"/>
      <c r="AW17" s="41" t="s">
        <v>464</v>
      </c>
    </row>
    <row r="18" spans="1:49" ht="71.25" customHeight="1" x14ac:dyDescent="0.25">
      <c r="A18" s="186"/>
      <c r="B18" s="188"/>
      <c r="C18" s="188"/>
      <c r="D18" s="188"/>
      <c r="E18" s="188"/>
      <c r="F18" s="188"/>
      <c r="G18" s="188"/>
      <c r="H18" s="186"/>
      <c r="I18" s="188"/>
      <c r="J18" s="188"/>
      <c r="K18" s="188"/>
      <c r="L18" s="42"/>
      <c r="M18" s="15" t="s">
        <v>136</v>
      </c>
      <c r="N18" s="43"/>
      <c r="O18" s="16"/>
      <c r="P18" s="16" t="s">
        <v>2</v>
      </c>
      <c r="Q18" s="16"/>
      <c r="R18" s="17"/>
      <c r="S18" s="16"/>
      <c r="T18" s="17" t="s">
        <v>2</v>
      </c>
      <c r="U18" s="34"/>
      <c r="V18" s="17" t="s">
        <v>2</v>
      </c>
      <c r="W18" s="17"/>
      <c r="X18" s="17" t="s">
        <v>2</v>
      </c>
      <c r="Y18" s="17"/>
      <c r="Z18" s="17"/>
      <c r="AA18" s="17" t="s">
        <v>2</v>
      </c>
      <c r="AB18" s="34"/>
      <c r="AC18" s="17" t="s">
        <v>2</v>
      </c>
      <c r="AD18" s="17"/>
      <c r="AE18" s="37"/>
      <c r="AF18" s="17"/>
      <c r="AG18" s="17" t="s">
        <v>2</v>
      </c>
      <c r="AH18" s="17"/>
      <c r="AI18" s="37"/>
      <c r="AJ18" s="17"/>
      <c r="AK18" s="17"/>
      <c r="AL18" s="17" t="s">
        <v>2</v>
      </c>
      <c r="AM18" s="37"/>
      <c r="AN18" s="156"/>
      <c r="AO18" s="157"/>
      <c r="AP18" s="157"/>
      <c r="AQ18" s="157"/>
      <c r="AR18" s="206"/>
      <c r="AS18" s="34"/>
      <c r="AT18" s="156"/>
      <c r="AU18" s="206"/>
      <c r="AV18" s="45"/>
      <c r="AW18" s="41" t="s">
        <v>465</v>
      </c>
    </row>
    <row r="19" spans="1:49" ht="71.25" customHeight="1" x14ac:dyDescent="0.25">
      <c r="A19" s="187"/>
      <c r="B19" s="182"/>
      <c r="C19" s="182"/>
      <c r="D19" s="182"/>
      <c r="E19" s="182"/>
      <c r="F19" s="182"/>
      <c r="G19" s="182"/>
      <c r="H19" s="187"/>
      <c r="I19" s="182"/>
      <c r="J19" s="182"/>
      <c r="K19" s="182"/>
      <c r="L19" s="42"/>
      <c r="M19" s="15" t="s">
        <v>137</v>
      </c>
      <c r="N19" s="43"/>
      <c r="O19" s="16"/>
      <c r="P19" s="16" t="s">
        <v>2</v>
      </c>
      <c r="Q19" s="16"/>
      <c r="R19" s="17"/>
      <c r="S19" s="16"/>
      <c r="T19" s="17" t="s">
        <v>2</v>
      </c>
      <c r="U19" s="34"/>
      <c r="V19" s="17" t="s">
        <v>2</v>
      </c>
      <c r="W19" s="17"/>
      <c r="X19" s="17" t="s">
        <v>2</v>
      </c>
      <c r="Y19" s="17"/>
      <c r="Z19" s="17"/>
      <c r="AA19" s="17" t="s">
        <v>2</v>
      </c>
      <c r="AB19" s="34"/>
      <c r="AC19" s="17" t="s">
        <v>2</v>
      </c>
      <c r="AD19" s="17"/>
      <c r="AE19" s="37"/>
      <c r="AF19" s="17"/>
      <c r="AG19" s="17" t="s">
        <v>2</v>
      </c>
      <c r="AH19" s="17"/>
      <c r="AI19" s="37"/>
      <c r="AJ19" s="17"/>
      <c r="AK19" s="17"/>
      <c r="AL19" s="17" t="s">
        <v>2</v>
      </c>
      <c r="AM19" s="37"/>
      <c r="AN19" s="156"/>
      <c r="AO19" s="157"/>
      <c r="AP19" s="157"/>
      <c r="AQ19" s="157"/>
      <c r="AR19" s="206"/>
      <c r="AS19" s="34"/>
      <c r="AT19" s="156"/>
      <c r="AU19" s="206"/>
      <c r="AV19" s="45"/>
      <c r="AW19" s="41" t="s">
        <v>466</v>
      </c>
    </row>
    <row r="20" spans="1:49" ht="71.25" customHeight="1" x14ac:dyDescent="0.25">
      <c r="A20" s="185" t="s">
        <v>138</v>
      </c>
      <c r="B20" s="181" t="s">
        <v>2</v>
      </c>
      <c r="C20" s="181"/>
      <c r="D20" s="181"/>
      <c r="E20" s="181"/>
      <c r="F20" s="181"/>
      <c r="G20" s="181"/>
      <c r="H20" s="185"/>
      <c r="I20" s="181" t="s">
        <v>2</v>
      </c>
      <c r="J20" s="181"/>
      <c r="K20" s="181"/>
      <c r="L20" s="42"/>
      <c r="M20" s="15" t="s">
        <v>139</v>
      </c>
      <c r="N20" s="43"/>
      <c r="O20" s="16"/>
      <c r="P20" s="16" t="s">
        <v>2</v>
      </c>
      <c r="Q20" s="16"/>
      <c r="R20" s="17"/>
      <c r="S20" s="16"/>
      <c r="T20" s="17" t="s">
        <v>2</v>
      </c>
      <c r="U20" s="34"/>
      <c r="V20" s="17" t="s">
        <v>2</v>
      </c>
      <c r="W20" s="17"/>
      <c r="X20" s="17" t="s">
        <v>2</v>
      </c>
      <c r="Y20" s="17"/>
      <c r="Z20" s="17"/>
      <c r="AA20" s="17" t="s">
        <v>2</v>
      </c>
      <c r="AB20" s="34"/>
      <c r="AC20" s="17" t="s">
        <v>2</v>
      </c>
      <c r="AD20" s="17"/>
      <c r="AE20" s="37"/>
      <c r="AF20" s="17"/>
      <c r="AG20" s="17" t="s">
        <v>2</v>
      </c>
      <c r="AH20" s="17"/>
      <c r="AI20" s="37"/>
      <c r="AJ20" s="17"/>
      <c r="AK20" s="17"/>
      <c r="AL20" s="17" t="s">
        <v>2</v>
      </c>
      <c r="AM20" s="37"/>
      <c r="AN20" s="156"/>
      <c r="AO20" s="157"/>
      <c r="AP20" s="157"/>
      <c r="AQ20" s="157"/>
      <c r="AR20" s="206"/>
      <c r="AS20" s="47"/>
      <c r="AT20" s="156"/>
      <c r="AU20" s="206"/>
      <c r="AV20" s="45"/>
      <c r="AW20" s="41" t="s">
        <v>467</v>
      </c>
    </row>
    <row r="21" spans="1:49" ht="71.25" customHeight="1" x14ac:dyDescent="0.25">
      <c r="A21" s="186"/>
      <c r="B21" s="188"/>
      <c r="C21" s="188"/>
      <c r="D21" s="188"/>
      <c r="E21" s="188"/>
      <c r="F21" s="188"/>
      <c r="G21" s="188"/>
      <c r="H21" s="186"/>
      <c r="I21" s="188"/>
      <c r="J21" s="188"/>
      <c r="K21" s="188"/>
      <c r="L21" s="42"/>
      <c r="M21" s="15" t="s">
        <v>140</v>
      </c>
      <c r="N21" s="43"/>
      <c r="O21" s="16"/>
      <c r="P21" s="16" t="s">
        <v>2</v>
      </c>
      <c r="Q21" s="16"/>
      <c r="R21" s="17"/>
      <c r="S21" s="16"/>
      <c r="T21" s="17" t="s">
        <v>2</v>
      </c>
      <c r="U21" s="34"/>
      <c r="V21" s="17" t="s">
        <v>2</v>
      </c>
      <c r="W21" s="17"/>
      <c r="X21" s="17" t="s">
        <v>2</v>
      </c>
      <c r="Y21" s="17"/>
      <c r="Z21" s="17"/>
      <c r="AA21" s="17" t="s">
        <v>2</v>
      </c>
      <c r="AB21" s="34"/>
      <c r="AC21" s="17" t="s">
        <v>2</v>
      </c>
      <c r="AD21" s="17"/>
      <c r="AE21" s="37"/>
      <c r="AF21" s="17"/>
      <c r="AG21" s="17" t="s">
        <v>2</v>
      </c>
      <c r="AH21" s="17"/>
      <c r="AI21" s="37"/>
      <c r="AJ21" s="17"/>
      <c r="AK21" s="17"/>
      <c r="AL21" s="17" t="s">
        <v>2</v>
      </c>
      <c r="AM21" s="37"/>
      <c r="AN21" s="156"/>
      <c r="AO21" s="157"/>
      <c r="AP21" s="157"/>
      <c r="AQ21" s="157"/>
      <c r="AR21" s="206"/>
      <c r="AS21" s="47"/>
      <c r="AT21" s="156"/>
      <c r="AU21" s="206"/>
      <c r="AV21" s="45"/>
      <c r="AW21" s="41" t="s">
        <v>468</v>
      </c>
    </row>
    <row r="22" spans="1:49" ht="71.25" customHeight="1" x14ac:dyDescent="0.25">
      <c r="A22" s="186"/>
      <c r="B22" s="188"/>
      <c r="C22" s="188"/>
      <c r="D22" s="188"/>
      <c r="E22" s="188"/>
      <c r="F22" s="188"/>
      <c r="G22" s="188"/>
      <c r="H22" s="186"/>
      <c r="I22" s="188"/>
      <c r="J22" s="188"/>
      <c r="K22" s="188"/>
      <c r="L22" s="42"/>
      <c r="M22" s="15" t="s">
        <v>50</v>
      </c>
      <c r="N22" s="43"/>
      <c r="O22" s="16"/>
      <c r="P22" s="16" t="s">
        <v>2</v>
      </c>
      <c r="Q22" s="16"/>
      <c r="R22" s="17"/>
      <c r="S22" s="16"/>
      <c r="T22" s="17" t="s">
        <v>2</v>
      </c>
      <c r="U22" s="34"/>
      <c r="V22" s="17" t="s">
        <v>2</v>
      </c>
      <c r="W22" s="17"/>
      <c r="X22" s="17" t="s">
        <v>2</v>
      </c>
      <c r="Y22" s="17"/>
      <c r="Z22" s="17"/>
      <c r="AA22" s="17" t="s">
        <v>2</v>
      </c>
      <c r="AB22" s="34"/>
      <c r="AC22" s="17" t="s">
        <v>2</v>
      </c>
      <c r="AD22" s="17"/>
      <c r="AE22" s="37"/>
      <c r="AF22" s="17"/>
      <c r="AG22" s="17" t="s">
        <v>2</v>
      </c>
      <c r="AH22" s="17"/>
      <c r="AI22" s="37"/>
      <c r="AJ22" s="17"/>
      <c r="AK22" s="17"/>
      <c r="AL22" s="17" t="s">
        <v>2</v>
      </c>
      <c r="AM22" s="37"/>
      <c r="AN22" s="156"/>
      <c r="AO22" s="157"/>
      <c r="AP22" s="157"/>
      <c r="AQ22" s="157"/>
      <c r="AR22" s="206"/>
      <c r="AS22" s="47"/>
      <c r="AT22" s="156"/>
      <c r="AU22" s="206"/>
      <c r="AV22" s="45"/>
      <c r="AW22" s="41" t="s">
        <v>464</v>
      </c>
    </row>
    <row r="23" spans="1:49" ht="71.25" customHeight="1" x14ac:dyDescent="0.25">
      <c r="A23" s="186"/>
      <c r="B23" s="188"/>
      <c r="C23" s="188"/>
      <c r="D23" s="188"/>
      <c r="E23" s="188"/>
      <c r="F23" s="188"/>
      <c r="G23" s="188"/>
      <c r="H23" s="186"/>
      <c r="I23" s="188"/>
      <c r="J23" s="188"/>
      <c r="K23" s="188"/>
      <c r="L23" s="42"/>
      <c r="M23" s="15" t="s">
        <v>137</v>
      </c>
      <c r="N23" s="43"/>
      <c r="O23" s="16"/>
      <c r="P23" s="16" t="s">
        <v>2</v>
      </c>
      <c r="Q23" s="16"/>
      <c r="R23" s="17"/>
      <c r="S23" s="16"/>
      <c r="T23" s="17" t="s">
        <v>2</v>
      </c>
      <c r="U23" s="34"/>
      <c r="V23" s="17" t="s">
        <v>2</v>
      </c>
      <c r="W23" s="17"/>
      <c r="X23" s="17" t="s">
        <v>2</v>
      </c>
      <c r="Y23" s="17"/>
      <c r="Z23" s="17"/>
      <c r="AA23" s="17" t="s">
        <v>2</v>
      </c>
      <c r="AB23" s="34"/>
      <c r="AC23" s="17" t="s">
        <v>2</v>
      </c>
      <c r="AD23" s="17"/>
      <c r="AE23" s="37"/>
      <c r="AF23" s="17"/>
      <c r="AG23" s="17" t="s">
        <v>2</v>
      </c>
      <c r="AH23" s="17"/>
      <c r="AI23" s="37"/>
      <c r="AJ23" s="17"/>
      <c r="AK23" s="17"/>
      <c r="AL23" s="17" t="s">
        <v>2</v>
      </c>
      <c r="AM23" s="37"/>
      <c r="AN23" s="156"/>
      <c r="AO23" s="157"/>
      <c r="AP23" s="157"/>
      <c r="AQ23" s="157"/>
      <c r="AR23" s="206"/>
      <c r="AS23" s="47"/>
      <c r="AT23" s="156"/>
      <c r="AU23" s="206"/>
      <c r="AV23" s="45"/>
      <c r="AW23" s="41" t="s">
        <v>466</v>
      </c>
    </row>
    <row r="24" spans="1:49" ht="71.25" customHeight="1" x14ac:dyDescent="0.25">
      <c r="A24" s="187"/>
      <c r="B24" s="182"/>
      <c r="C24" s="182"/>
      <c r="D24" s="182"/>
      <c r="E24" s="182"/>
      <c r="F24" s="182"/>
      <c r="G24" s="182"/>
      <c r="H24" s="187"/>
      <c r="I24" s="182"/>
      <c r="J24" s="182"/>
      <c r="K24" s="182"/>
      <c r="L24" s="42"/>
      <c r="M24" s="15" t="s">
        <v>136</v>
      </c>
      <c r="N24" s="43"/>
      <c r="O24" s="16"/>
      <c r="P24" s="16" t="s">
        <v>2</v>
      </c>
      <c r="Q24" s="16"/>
      <c r="R24" s="17"/>
      <c r="S24" s="16"/>
      <c r="T24" s="17" t="s">
        <v>2</v>
      </c>
      <c r="U24" s="34"/>
      <c r="V24" s="17" t="s">
        <v>2</v>
      </c>
      <c r="W24" s="17"/>
      <c r="X24" s="17" t="s">
        <v>2</v>
      </c>
      <c r="Y24" s="17"/>
      <c r="Z24" s="17"/>
      <c r="AA24" s="17" t="s">
        <v>2</v>
      </c>
      <c r="AB24" s="34"/>
      <c r="AC24" s="17" t="s">
        <v>2</v>
      </c>
      <c r="AD24" s="17"/>
      <c r="AE24" s="37"/>
      <c r="AF24" s="17"/>
      <c r="AG24" s="17" t="s">
        <v>2</v>
      </c>
      <c r="AH24" s="17"/>
      <c r="AI24" s="37"/>
      <c r="AJ24" s="17"/>
      <c r="AK24" s="17"/>
      <c r="AL24" s="17" t="s">
        <v>2</v>
      </c>
      <c r="AM24" s="37"/>
      <c r="AN24" s="156"/>
      <c r="AO24" s="157"/>
      <c r="AP24" s="157"/>
      <c r="AQ24" s="157"/>
      <c r="AR24" s="206"/>
      <c r="AS24" s="47"/>
      <c r="AT24" s="156"/>
      <c r="AU24" s="206"/>
      <c r="AV24" s="45"/>
      <c r="AW24" s="41" t="s">
        <v>467</v>
      </c>
    </row>
    <row r="25" spans="1:49" ht="71.25" customHeight="1" x14ac:dyDescent="0.25">
      <c r="A25" s="185" t="s">
        <v>141</v>
      </c>
      <c r="B25" s="181" t="s">
        <v>2</v>
      </c>
      <c r="C25" s="181"/>
      <c r="D25" s="181"/>
      <c r="E25" s="181"/>
      <c r="F25" s="181"/>
      <c r="G25" s="181"/>
      <c r="H25" s="185"/>
      <c r="I25" s="181" t="s">
        <v>2</v>
      </c>
      <c r="J25" s="181"/>
      <c r="K25" s="181"/>
      <c r="L25" s="42"/>
      <c r="M25" s="15" t="s">
        <v>142</v>
      </c>
      <c r="N25" s="43"/>
      <c r="O25" s="16"/>
      <c r="P25" s="16" t="s">
        <v>2</v>
      </c>
      <c r="Q25" s="16"/>
      <c r="R25" s="17"/>
      <c r="S25" s="16"/>
      <c r="T25" s="17" t="s">
        <v>2</v>
      </c>
      <c r="U25" s="34"/>
      <c r="V25" s="17" t="s">
        <v>2</v>
      </c>
      <c r="W25" s="17"/>
      <c r="X25" s="17" t="s">
        <v>2</v>
      </c>
      <c r="Y25" s="17"/>
      <c r="Z25" s="17"/>
      <c r="AA25" s="17" t="s">
        <v>2</v>
      </c>
      <c r="AB25" s="34"/>
      <c r="AC25" s="17" t="s">
        <v>2</v>
      </c>
      <c r="AD25" s="17"/>
      <c r="AE25" s="37"/>
      <c r="AF25" s="17"/>
      <c r="AG25" s="17" t="s">
        <v>2</v>
      </c>
      <c r="AH25" s="17"/>
      <c r="AI25" s="37"/>
      <c r="AJ25" s="17"/>
      <c r="AK25" s="17"/>
      <c r="AL25" s="17" t="s">
        <v>2</v>
      </c>
      <c r="AM25" s="37"/>
      <c r="AN25" s="156"/>
      <c r="AO25" s="157"/>
      <c r="AP25" s="157"/>
      <c r="AQ25" s="157"/>
      <c r="AR25" s="206"/>
      <c r="AS25" s="47"/>
      <c r="AT25" s="156"/>
      <c r="AU25" s="206"/>
      <c r="AV25" s="45"/>
      <c r="AW25" s="41" t="s">
        <v>469</v>
      </c>
    </row>
    <row r="26" spans="1:49" ht="71.25" customHeight="1" x14ac:dyDescent="0.25">
      <c r="A26" s="186"/>
      <c r="B26" s="188"/>
      <c r="C26" s="188"/>
      <c r="D26" s="188"/>
      <c r="E26" s="188"/>
      <c r="F26" s="188"/>
      <c r="G26" s="188"/>
      <c r="H26" s="186"/>
      <c r="I26" s="188"/>
      <c r="J26" s="188"/>
      <c r="K26" s="188"/>
      <c r="L26" s="42"/>
      <c r="M26" s="15" t="s">
        <v>137</v>
      </c>
      <c r="N26" s="42"/>
      <c r="O26" s="16"/>
      <c r="P26" s="16" t="s">
        <v>2</v>
      </c>
      <c r="Q26" s="16"/>
      <c r="R26" s="17"/>
      <c r="S26" s="16"/>
      <c r="T26" s="17" t="s">
        <v>2</v>
      </c>
      <c r="U26" s="34"/>
      <c r="V26" s="17" t="s">
        <v>2</v>
      </c>
      <c r="W26" s="17"/>
      <c r="X26" s="17" t="s">
        <v>2</v>
      </c>
      <c r="Y26" s="17"/>
      <c r="Z26" s="17"/>
      <c r="AA26" s="17" t="s">
        <v>2</v>
      </c>
      <c r="AB26" s="34"/>
      <c r="AC26" s="17" t="s">
        <v>2</v>
      </c>
      <c r="AD26" s="17"/>
      <c r="AE26" s="37"/>
      <c r="AF26" s="17"/>
      <c r="AG26" s="17" t="s">
        <v>2</v>
      </c>
      <c r="AH26" s="17"/>
      <c r="AI26" s="37"/>
      <c r="AJ26" s="17"/>
      <c r="AK26" s="17"/>
      <c r="AL26" s="17" t="s">
        <v>2</v>
      </c>
      <c r="AM26" s="37"/>
      <c r="AN26" s="156"/>
      <c r="AO26" s="157"/>
      <c r="AP26" s="157"/>
      <c r="AQ26" s="157"/>
      <c r="AR26" s="206"/>
      <c r="AS26" s="47"/>
      <c r="AT26" s="156"/>
      <c r="AU26" s="206"/>
      <c r="AV26" s="45"/>
      <c r="AW26" s="41" t="s">
        <v>466</v>
      </c>
    </row>
    <row r="27" spans="1:49" ht="71.25" customHeight="1" x14ac:dyDescent="0.25">
      <c r="A27" s="186"/>
      <c r="B27" s="188"/>
      <c r="C27" s="188"/>
      <c r="D27" s="188"/>
      <c r="E27" s="188"/>
      <c r="F27" s="188"/>
      <c r="G27" s="188"/>
      <c r="H27" s="186"/>
      <c r="I27" s="188"/>
      <c r="J27" s="188"/>
      <c r="K27" s="188"/>
      <c r="L27" s="42"/>
      <c r="M27" s="15" t="s">
        <v>50</v>
      </c>
      <c r="N27" s="42"/>
      <c r="O27" s="16"/>
      <c r="P27" s="16" t="s">
        <v>2</v>
      </c>
      <c r="Q27" s="16"/>
      <c r="R27" s="17"/>
      <c r="S27" s="16"/>
      <c r="T27" s="17" t="s">
        <v>2</v>
      </c>
      <c r="U27" s="42"/>
      <c r="V27" s="17" t="s">
        <v>2</v>
      </c>
      <c r="W27" s="17"/>
      <c r="X27" s="17" t="s">
        <v>2</v>
      </c>
      <c r="Y27" s="17"/>
      <c r="Z27" s="17"/>
      <c r="AA27" s="17" t="s">
        <v>2</v>
      </c>
      <c r="AB27" s="42"/>
      <c r="AC27" s="17" t="s">
        <v>2</v>
      </c>
      <c r="AD27" s="17"/>
      <c r="AE27" s="42"/>
      <c r="AF27" s="17"/>
      <c r="AG27" s="17" t="s">
        <v>2</v>
      </c>
      <c r="AH27" s="17"/>
      <c r="AI27" s="37"/>
      <c r="AJ27" s="17"/>
      <c r="AK27" s="17"/>
      <c r="AL27" s="17" t="s">
        <v>2</v>
      </c>
      <c r="AM27" s="37"/>
      <c r="AN27" s="156"/>
      <c r="AO27" s="157"/>
      <c r="AP27" s="157"/>
      <c r="AQ27" s="157"/>
      <c r="AR27" s="206"/>
      <c r="AS27" s="47"/>
      <c r="AT27" s="156"/>
      <c r="AU27" s="206"/>
      <c r="AV27" s="45"/>
      <c r="AW27" s="41" t="s">
        <v>464</v>
      </c>
    </row>
    <row r="28" spans="1:49" ht="71.25" customHeight="1" x14ac:dyDescent="0.25">
      <c r="A28" s="187"/>
      <c r="B28" s="182"/>
      <c r="C28" s="182"/>
      <c r="D28" s="182"/>
      <c r="E28" s="182"/>
      <c r="F28" s="182"/>
      <c r="G28" s="182"/>
      <c r="H28" s="187"/>
      <c r="I28" s="182"/>
      <c r="J28" s="182"/>
      <c r="K28" s="182"/>
      <c r="L28" s="42"/>
      <c r="M28" s="124" t="s">
        <v>136</v>
      </c>
      <c r="N28" s="42"/>
      <c r="O28" s="128"/>
      <c r="P28" s="128" t="s">
        <v>2</v>
      </c>
      <c r="Q28" s="128"/>
      <c r="R28" s="129"/>
      <c r="S28" s="128"/>
      <c r="T28" s="129" t="s">
        <v>2</v>
      </c>
      <c r="U28" s="42"/>
      <c r="V28" s="129" t="s">
        <v>2</v>
      </c>
      <c r="W28" s="129"/>
      <c r="X28" s="129" t="s">
        <v>2</v>
      </c>
      <c r="Y28" s="129"/>
      <c r="Z28" s="129"/>
      <c r="AA28" s="129" t="s">
        <v>2</v>
      </c>
      <c r="AB28" s="42"/>
      <c r="AC28" s="129" t="s">
        <v>2</v>
      </c>
      <c r="AD28" s="129"/>
      <c r="AE28" s="42"/>
      <c r="AF28" s="129"/>
      <c r="AG28" s="129" t="s">
        <v>2</v>
      </c>
      <c r="AH28" s="129"/>
      <c r="AI28" s="37"/>
      <c r="AJ28" s="129"/>
      <c r="AK28" s="129"/>
      <c r="AL28" s="129" t="s">
        <v>2</v>
      </c>
      <c r="AM28" s="37"/>
      <c r="AN28" s="158"/>
      <c r="AO28" s="159"/>
      <c r="AP28" s="159"/>
      <c r="AQ28" s="159"/>
      <c r="AR28" s="207"/>
      <c r="AS28" s="47"/>
      <c r="AT28" s="158"/>
      <c r="AU28" s="207"/>
      <c r="AV28" s="45"/>
      <c r="AW28" s="130" t="s">
        <v>470</v>
      </c>
    </row>
  </sheetData>
  <sheetProtection algorithmName="SHA-512" hashValue="b3eXDGP2ZcUhUvHVfkybRzWm2ALaNc9wZgkKbR2zV3e+hUwTB4XRsIacClnUr7zzvVSIc1hwlxoUFMuBP3Ctog==" saltValue="QuN37kCUTMJVNyaoa7BxKQ==" spinCount="100000" sheet="1" objects="1" scenarios="1"/>
  <autoFilter ref="A13:AW28"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69">
    <mergeCell ref="C10:D10"/>
    <mergeCell ref="A1:A4"/>
    <mergeCell ref="B1:AV1"/>
    <mergeCell ref="B2:AV2"/>
    <mergeCell ref="B3:AV3"/>
    <mergeCell ref="B4:AV4"/>
    <mergeCell ref="AT13:AU14"/>
    <mergeCell ref="AW13:AW15"/>
    <mergeCell ref="C14:H14"/>
    <mergeCell ref="I14:I15"/>
    <mergeCell ref="J14:J15"/>
    <mergeCell ref="K14:K15"/>
    <mergeCell ref="AF13:AH14"/>
    <mergeCell ref="AI13:AI15"/>
    <mergeCell ref="AJ13:AL14"/>
    <mergeCell ref="AM13:AM15"/>
    <mergeCell ref="AN13:AO14"/>
    <mergeCell ref="AP13:AQ14"/>
    <mergeCell ref="V13:W14"/>
    <mergeCell ref="X13:Y14"/>
    <mergeCell ref="Z13:AA14"/>
    <mergeCell ref="AB13:AB15"/>
    <mergeCell ref="A16:A19"/>
    <mergeCell ref="B16:B19"/>
    <mergeCell ref="AR13:AR14"/>
    <mergeCell ref="AC13:AD14"/>
    <mergeCell ref="AE13:AE15"/>
    <mergeCell ref="L13:L15"/>
    <mergeCell ref="M13:M15"/>
    <mergeCell ref="N13:N15"/>
    <mergeCell ref="O13:Q14"/>
    <mergeCell ref="R13:T14"/>
    <mergeCell ref="U13:U15"/>
    <mergeCell ref="A13:A15"/>
    <mergeCell ref="B13:B15"/>
    <mergeCell ref="C13:K13"/>
    <mergeCell ref="C20:C24"/>
    <mergeCell ref="C16:C19"/>
    <mergeCell ref="D16:D19"/>
    <mergeCell ref="E16:E19"/>
    <mergeCell ref="F16:F19"/>
    <mergeCell ref="AT17:AU28"/>
    <mergeCell ref="J20:J24"/>
    <mergeCell ref="K20:K24"/>
    <mergeCell ref="J25:J28"/>
    <mergeCell ref="K25:K28"/>
    <mergeCell ref="E25:E28"/>
    <mergeCell ref="I16:I19"/>
    <mergeCell ref="J16:J19"/>
    <mergeCell ref="K16:K19"/>
    <mergeCell ref="AN17:AR28"/>
    <mergeCell ref="G16:G19"/>
    <mergeCell ref="H16:H19"/>
    <mergeCell ref="H20:H24"/>
    <mergeCell ref="I20:I24"/>
    <mergeCell ref="A20:A24"/>
    <mergeCell ref="B20:B24"/>
    <mergeCell ref="G25:G28"/>
    <mergeCell ref="H25:H28"/>
    <mergeCell ref="I25:I28"/>
    <mergeCell ref="F25:F28"/>
    <mergeCell ref="D20:D24"/>
    <mergeCell ref="E20:E24"/>
    <mergeCell ref="F20:F24"/>
    <mergeCell ref="G20:G24"/>
    <mergeCell ref="A25:A28"/>
    <mergeCell ref="B25:B28"/>
    <mergeCell ref="C25:C28"/>
    <mergeCell ref="D25:D28"/>
  </mergeCells>
  <dataValidations count="3">
    <dataValidation type="list" allowBlank="1" showInputMessage="1" showErrorMessage="1" sqref="D16:G28 I16:K28 C16:C28 AS16:AS19" xr:uid="{5D7ECF4F-EFB0-4C00-A2A1-F04C19A24CC9}">
      <formula1>#REF!</formula1>
    </dataValidation>
    <dataValidation type="list" showInputMessage="1" showErrorMessage="1" sqref="AN16:AQ16 AT16:AU16 O16:T28 V16:AA28 AC16:AD28 AJ16:AL28 AF16:AH28" xr:uid="{9CD0518D-7FB3-468C-89BC-EE471A347D9D}">
      <formula1>#REF!</formula1>
    </dataValidation>
    <dataValidation showInputMessage="1" showErrorMessage="1" sqref="AT17:AU28 B20 B25 AB16:AB28 AM16:AM28 U16:U28 AE16:AE28 AI16:AI28 N16:N28 B16" xr:uid="{FCE2A3B6-46ED-46AF-BA2D-BCBE044574EF}"/>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1686D-DB96-479C-9B32-06A603676693}">
  <sheetPr>
    <tabColor rgb="FFFFC000"/>
  </sheetPr>
  <dimension ref="A1:AW23"/>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7"/>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144</v>
      </c>
      <c r="B16" s="181" t="s">
        <v>2</v>
      </c>
      <c r="C16" s="181"/>
      <c r="D16" s="181"/>
      <c r="E16" s="181"/>
      <c r="F16" s="181"/>
      <c r="G16" s="181"/>
      <c r="H16" s="185"/>
      <c r="I16" s="181" t="s">
        <v>2</v>
      </c>
      <c r="J16" s="181"/>
      <c r="K16" s="181"/>
      <c r="L16" s="42"/>
      <c r="M16" s="15" t="s">
        <v>391</v>
      </c>
      <c r="N16" s="42"/>
      <c r="O16" s="16"/>
      <c r="P16" s="16" t="s">
        <v>2</v>
      </c>
      <c r="Q16" s="16"/>
      <c r="R16" s="17"/>
      <c r="S16" s="16"/>
      <c r="T16" s="17" t="s">
        <v>2</v>
      </c>
      <c r="U16" s="42"/>
      <c r="V16" s="17" t="s">
        <v>2</v>
      </c>
      <c r="W16" s="17"/>
      <c r="X16" s="17" t="s">
        <v>2</v>
      </c>
      <c r="Y16" s="17"/>
      <c r="Z16" s="17" t="s">
        <v>2</v>
      </c>
      <c r="AA16" s="17"/>
      <c r="AB16" s="42"/>
      <c r="AC16" s="17" t="s">
        <v>2</v>
      </c>
      <c r="AD16" s="17"/>
      <c r="AE16" s="42"/>
      <c r="AF16" s="17"/>
      <c r="AG16" s="17" t="s">
        <v>2</v>
      </c>
      <c r="AH16" s="17"/>
      <c r="AI16" s="134"/>
      <c r="AJ16" s="17"/>
      <c r="AK16" s="17"/>
      <c r="AL16" s="17" t="s">
        <v>2</v>
      </c>
      <c r="AM16" s="134"/>
      <c r="AN16" s="17"/>
      <c r="AO16" s="17" t="s">
        <v>2</v>
      </c>
      <c r="AP16" s="17"/>
      <c r="AQ16" s="17" t="s">
        <v>2</v>
      </c>
      <c r="AR16" s="17">
        <v>0</v>
      </c>
      <c r="AS16" s="134"/>
      <c r="AT16" s="17"/>
      <c r="AU16" s="17"/>
      <c r="AV16" s="134"/>
      <c r="AW16" s="18" t="s">
        <v>657</v>
      </c>
    </row>
    <row r="17" spans="1:49" ht="71.25" customHeight="1" x14ac:dyDescent="0.25">
      <c r="A17" s="187"/>
      <c r="B17" s="182"/>
      <c r="C17" s="182"/>
      <c r="D17" s="182"/>
      <c r="E17" s="182"/>
      <c r="F17" s="182"/>
      <c r="G17" s="182"/>
      <c r="H17" s="187"/>
      <c r="I17" s="182"/>
      <c r="J17" s="182"/>
      <c r="K17" s="182"/>
      <c r="L17" s="42"/>
      <c r="M17" s="15" t="s">
        <v>145</v>
      </c>
      <c r="N17" s="42"/>
      <c r="O17" s="16"/>
      <c r="P17" s="16" t="s">
        <v>2</v>
      </c>
      <c r="Q17" s="16"/>
      <c r="R17" s="17"/>
      <c r="S17" s="16"/>
      <c r="T17" s="17" t="s">
        <v>2</v>
      </c>
      <c r="U17" s="42"/>
      <c r="V17" s="17" t="s">
        <v>2</v>
      </c>
      <c r="W17" s="17"/>
      <c r="X17" s="17" t="s">
        <v>2</v>
      </c>
      <c r="Y17" s="17"/>
      <c r="Z17" s="17" t="s">
        <v>2</v>
      </c>
      <c r="AA17" s="17"/>
      <c r="AB17" s="42"/>
      <c r="AC17" s="17" t="s">
        <v>2</v>
      </c>
      <c r="AD17" s="17"/>
      <c r="AE17" s="42"/>
      <c r="AF17" s="17"/>
      <c r="AG17" s="17" t="s">
        <v>2</v>
      </c>
      <c r="AH17" s="17"/>
      <c r="AI17" s="134"/>
      <c r="AJ17" s="17"/>
      <c r="AK17" s="17"/>
      <c r="AL17" s="17" t="s">
        <v>2</v>
      </c>
      <c r="AM17" s="134"/>
      <c r="AN17" s="154"/>
      <c r="AO17" s="155"/>
      <c r="AP17" s="155"/>
      <c r="AQ17" s="155"/>
      <c r="AR17" s="155"/>
      <c r="AS17" s="134"/>
      <c r="AT17" s="154"/>
      <c r="AU17" s="205"/>
      <c r="AV17" s="134"/>
      <c r="AW17" s="18" t="s">
        <v>658</v>
      </c>
    </row>
    <row r="18" spans="1:49" ht="71.25" customHeight="1" x14ac:dyDescent="0.25">
      <c r="A18" s="18" t="s">
        <v>146</v>
      </c>
      <c r="B18" s="16" t="s">
        <v>2</v>
      </c>
      <c r="C18" s="16"/>
      <c r="D18" s="16"/>
      <c r="E18" s="16"/>
      <c r="F18" s="16"/>
      <c r="G18" s="16"/>
      <c r="H18" s="18"/>
      <c r="I18" s="16" t="s">
        <v>2</v>
      </c>
      <c r="J18" s="16"/>
      <c r="K18" s="16"/>
      <c r="L18" s="42"/>
      <c r="M18" s="15" t="s">
        <v>392</v>
      </c>
      <c r="N18" s="42"/>
      <c r="O18" s="16"/>
      <c r="P18" s="16" t="s">
        <v>2</v>
      </c>
      <c r="Q18" s="16"/>
      <c r="R18" s="17"/>
      <c r="S18" s="16"/>
      <c r="T18" s="17" t="s">
        <v>2</v>
      </c>
      <c r="U18" s="42"/>
      <c r="V18" s="17"/>
      <c r="W18" s="17" t="s">
        <v>2</v>
      </c>
      <c r="X18" s="17" t="s">
        <v>2</v>
      </c>
      <c r="Y18" s="17"/>
      <c r="Z18" s="17" t="s">
        <v>2</v>
      </c>
      <c r="AA18" s="17"/>
      <c r="AB18" s="42"/>
      <c r="AC18" s="17" t="s">
        <v>2</v>
      </c>
      <c r="AD18" s="17"/>
      <c r="AE18" s="42"/>
      <c r="AF18" s="17"/>
      <c r="AG18" s="17" t="s">
        <v>2</v>
      </c>
      <c r="AH18" s="17"/>
      <c r="AI18" s="134"/>
      <c r="AJ18" s="17"/>
      <c r="AK18" s="17"/>
      <c r="AL18" s="17" t="s">
        <v>2</v>
      </c>
      <c r="AM18" s="134"/>
      <c r="AN18" s="156"/>
      <c r="AO18" s="157"/>
      <c r="AP18" s="157"/>
      <c r="AQ18" s="157"/>
      <c r="AR18" s="157"/>
      <c r="AS18" s="134"/>
      <c r="AT18" s="156"/>
      <c r="AU18" s="206"/>
      <c r="AV18" s="134"/>
      <c r="AW18" s="18" t="s">
        <v>659</v>
      </c>
    </row>
    <row r="19" spans="1:49" ht="71.25" customHeight="1" x14ac:dyDescent="0.25">
      <c r="A19" s="18" t="s">
        <v>393</v>
      </c>
      <c r="B19" s="16" t="s">
        <v>2</v>
      </c>
      <c r="C19" s="16"/>
      <c r="D19" s="16"/>
      <c r="E19" s="16"/>
      <c r="F19" s="16"/>
      <c r="G19" s="16"/>
      <c r="H19" s="18"/>
      <c r="I19" s="16" t="s">
        <v>2</v>
      </c>
      <c r="J19" s="16"/>
      <c r="K19" s="16"/>
      <c r="L19" s="42"/>
      <c r="M19" s="15" t="s">
        <v>394</v>
      </c>
      <c r="N19" s="42"/>
      <c r="O19" s="16"/>
      <c r="P19" s="16" t="s">
        <v>2</v>
      </c>
      <c r="Q19" s="16"/>
      <c r="R19" s="17"/>
      <c r="S19" s="16"/>
      <c r="T19" s="17" t="s">
        <v>2</v>
      </c>
      <c r="U19" s="42"/>
      <c r="V19" s="17"/>
      <c r="W19" s="17" t="s">
        <v>2</v>
      </c>
      <c r="X19" s="17" t="s">
        <v>2</v>
      </c>
      <c r="Y19" s="17"/>
      <c r="Z19" s="17"/>
      <c r="AA19" s="17" t="s">
        <v>2</v>
      </c>
      <c r="AB19" s="42"/>
      <c r="AC19" s="17" t="s">
        <v>2</v>
      </c>
      <c r="AD19" s="17"/>
      <c r="AE19" s="42"/>
      <c r="AF19" s="17"/>
      <c r="AG19" s="17" t="s">
        <v>2</v>
      </c>
      <c r="AH19" s="17"/>
      <c r="AI19" s="134"/>
      <c r="AJ19" s="17"/>
      <c r="AK19" s="17"/>
      <c r="AL19" s="17" t="s">
        <v>2</v>
      </c>
      <c r="AM19" s="134"/>
      <c r="AN19" s="156"/>
      <c r="AO19" s="157"/>
      <c r="AP19" s="157"/>
      <c r="AQ19" s="157"/>
      <c r="AR19" s="157"/>
      <c r="AS19" s="134"/>
      <c r="AT19" s="156"/>
      <c r="AU19" s="206"/>
      <c r="AV19" s="134"/>
      <c r="AW19" s="18" t="s">
        <v>660</v>
      </c>
    </row>
    <row r="20" spans="1:49" ht="71.25" customHeight="1" x14ac:dyDescent="0.25">
      <c r="A20" s="18" t="s">
        <v>395</v>
      </c>
      <c r="B20" s="16" t="s">
        <v>318</v>
      </c>
      <c r="C20" s="16"/>
      <c r="D20" s="16"/>
      <c r="E20" s="16"/>
      <c r="F20" s="16"/>
      <c r="G20" s="16"/>
      <c r="H20" s="18"/>
      <c r="I20" s="16" t="s">
        <v>2</v>
      </c>
      <c r="J20" s="16"/>
      <c r="K20" s="16"/>
      <c r="L20" s="42"/>
      <c r="M20" s="15" t="s">
        <v>396</v>
      </c>
      <c r="N20" s="42"/>
      <c r="O20" s="16"/>
      <c r="P20" s="16" t="s">
        <v>2</v>
      </c>
      <c r="Q20" s="16"/>
      <c r="R20" s="17"/>
      <c r="S20" s="16"/>
      <c r="T20" s="17" t="s">
        <v>2</v>
      </c>
      <c r="U20" s="42"/>
      <c r="V20" s="17" t="s">
        <v>2</v>
      </c>
      <c r="W20" s="17"/>
      <c r="X20" s="17" t="s">
        <v>2</v>
      </c>
      <c r="Y20" s="17"/>
      <c r="Z20" s="17"/>
      <c r="AA20" s="17" t="s">
        <v>2</v>
      </c>
      <c r="AB20" s="42"/>
      <c r="AC20" s="17" t="s">
        <v>2</v>
      </c>
      <c r="AD20" s="17"/>
      <c r="AE20" s="42"/>
      <c r="AF20" s="17"/>
      <c r="AG20" s="17" t="s">
        <v>2</v>
      </c>
      <c r="AH20" s="17"/>
      <c r="AI20" s="134"/>
      <c r="AJ20" s="17"/>
      <c r="AK20" s="17"/>
      <c r="AL20" s="17" t="s">
        <v>2</v>
      </c>
      <c r="AM20" s="134"/>
      <c r="AN20" s="156"/>
      <c r="AO20" s="157"/>
      <c r="AP20" s="157"/>
      <c r="AQ20" s="157"/>
      <c r="AR20" s="157"/>
      <c r="AS20" s="134"/>
      <c r="AT20" s="156"/>
      <c r="AU20" s="206"/>
      <c r="AV20" s="134"/>
      <c r="AW20" s="18" t="s">
        <v>661</v>
      </c>
    </row>
    <row r="21" spans="1:49" ht="71.25" customHeight="1" x14ac:dyDescent="0.25">
      <c r="A21" s="185" t="s">
        <v>147</v>
      </c>
      <c r="B21" s="181" t="s">
        <v>2</v>
      </c>
      <c r="C21" s="181"/>
      <c r="D21" s="181"/>
      <c r="E21" s="181"/>
      <c r="F21" s="181"/>
      <c r="G21" s="181"/>
      <c r="H21" s="185"/>
      <c r="I21" s="181" t="s">
        <v>2</v>
      </c>
      <c r="J21" s="181"/>
      <c r="K21" s="181"/>
      <c r="L21" s="42"/>
      <c r="M21" s="15" t="s">
        <v>148</v>
      </c>
      <c r="N21" s="42"/>
      <c r="O21" s="16"/>
      <c r="P21" s="16" t="s">
        <v>2</v>
      </c>
      <c r="Q21" s="16"/>
      <c r="R21" s="17"/>
      <c r="S21" s="16"/>
      <c r="T21" s="17" t="s">
        <v>2</v>
      </c>
      <c r="U21" s="42"/>
      <c r="V21" s="17"/>
      <c r="W21" s="17" t="s">
        <v>2</v>
      </c>
      <c r="X21" s="17" t="s">
        <v>2</v>
      </c>
      <c r="Y21" s="17"/>
      <c r="Z21" s="17" t="s">
        <v>2</v>
      </c>
      <c r="AA21" s="17"/>
      <c r="AB21" s="42"/>
      <c r="AC21" s="17" t="s">
        <v>2</v>
      </c>
      <c r="AD21" s="17"/>
      <c r="AE21" s="42"/>
      <c r="AF21" s="17"/>
      <c r="AG21" s="17" t="s">
        <v>2</v>
      </c>
      <c r="AH21" s="17"/>
      <c r="AI21" s="134"/>
      <c r="AJ21" s="17"/>
      <c r="AK21" s="17"/>
      <c r="AL21" s="17" t="s">
        <v>2</v>
      </c>
      <c r="AM21" s="134"/>
      <c r="AN21" s="156"/>
      <c r="AO21" s="157"/>
      <c r="AP21" s="157"/>
      <c r="AQ21" s="157"/>
      <c r="AR21" s="157"/>
      <c r="AS21" s="134"/>
      <c r="AT21" s="156"/>
      <c r="AU21" s="206"/>
      <c r="AV21" s="134"/>
      <c r="AW21" s="18" t="s">
        <v>662</v>
      </c>
    </row>
    <row r="22" spans="1:49" ht="71.25" customHeight="1" x14ac:dyDescent="0.25">
      <c r="A22" s="187"/>
      <c r="B22" s="182"/>
      <c r="C22" s="182"/>
      <c r="D22" s="182"/>
      <c r="E22" s="182"/>
      <c r="F22" s="182"/>
      <c r="G22" s="182"/>
      <c r="H22" s="187"/>
      <c r="I22" s="182"/>
      <c r="J22" s="182"/>
      <c r="K22" s="182"/>
      <c r="L22" s="42"/>
      <c r="M22" s="15" t="s">
        <v>149</v>
      </c>
      <c r="N22" s="42"/>
      <c r="O22" s="16"/>
      <c r="P22" s="16" t="s">
        <v>2</v>
      </c>
      <c r="Q22" s="16"/>
      <c r="R22" s="17"/>
      <c r="S22" s="16"/>
      <c r="T22" s="17" t="s">
        <v>2</v>
      </c>
      <c r="U22" s="42"/>
      <c r="V22" s="17" t="s">
        <v>2</v>
      </c>
      <c r="W22" s="17"/>
      <c r="X22" s="17" t="s">
        <v>2</v>
      </c>
      <c r="Y22" s="17"/>
      <c r="Z22" s="17"/>
      <c r="AA22" s="17" t="s">
        <v>2</v>
      </c>
      <c r="AB22" s="42"/>
      <c r="AC22" s="17" t="s">
        <v>2</v>
      </c>
      <c r="AD22" s="17"/>
      <c r="AE22" s="42"/>
      <c r="AF22" s="17"/>
      <c r="AG22" s="17" t="s">
        <v>2</v>
      </c>
      <c r="AH22" s="17"/>
      <c r="AI22" s="134"/>
      <c r="AJ22" s="17"/>
      <c r="AK22" s="17"/>
      <c r="AL22" s="17" t="s">
        <v>2</v>
      </c>
      <c r="AM22" s="134"/>
      <c r="AN22" s="156"/>
      <c r="AO22" s="157"/>
      <c r="AP22" s="157"/>
      <c r="AQ22" s="157"/>
      <c r="AR22" s="157"/>
      <c r="AS22" s="134"/>
      <c r="AT22" s="156"/>
      <c r="AU22" s="206"/>
      <c r="AV22" s="134"/>
      <c r="AW22" s="18" t="s">
        <v>663</v>
      </c>
    </row>
    <row r="23" spans="1:49" ht="71.25" customHeight="1" x14ac:dyDescent="0.25">
      <c r="A23" s="18" t="s">
        <v>150</v>
      </c>
      <c r="B23" s="16" t="s">
        <v>2</v>
      </c>
      <c r="C23" s="16"/>
      <c r="D23" s="16"/>
      <c r="E23" s="16"/>
      <c r="F23" s="16"/>
      <c r="G23" s="16"/>
      <c r="H23" s="18"/>
      <c r="I23" s="16" t="s">
        <v>2</v>
      </c>
      <c r="J23" s="16"/>
      <c r="K23" s="16"/>
      <c r="L23" s="42"/>
      <c r="M23" s="15" t="s">
        <v>151</v>
      </c>
      <c r="N23" s="42"/>
      <c r="O23" s="16"/>
      <c r="P23" s="16" t="s">
        <v>2</v>
      </c>
      <c r="Q23" s="16"/>
      <c r="R23" s="17"/>
      <c r="S23" s="16"/>
      <c r="T23" s="17" t="s">
        <v>2</v>
      </c>
      <c r="U23" s="42"/>
      <c r="V23" s="17"/>
      <c r="W23" s="17" t="s">
        <v>2</v>
      </c>
      <c r="X23" s="17" t="s">
        <v>2</v>
      </c>
      <c r="Y23" s="17"/>
      <c r="Z23" s="17" t="s">
        <v>2</v>
      </c>
      <c r="AA23" s="17"/>
      <c r="AB23" s="42"/>
      <c r="AC23" s="17" t="s">
        <v>2</v>
      </c>
      <c r="AD23" s="17"/>
      <c r="AE23" s="42"/>
      <c r="AF23" s="17"/>
      <c r="AG23" s="17" t="s">
        <v>2</v>
      </c>
      <c r="AH23" s="17"/>
      <c r="AI23" s="134"/>
      <c r="AJ23" s="17"/>
      <c r="AK23" s="17"/>
      <c r="AL23" s="17" t="s">
        <v>2</v>
      </c>
      <c r="AM23" s="134"/>
      <c r="AN23" s="158"/>
      <c r="AO23" s="159"/>
      <c r="AP23" s="159"/>
      <c r="AQ23" s="159"/>
      <c r="AR23" s="159"/>
      <c r="AS23" s="134"/>
      <c r="AT23" s="158"/>
      <c r="AU23" s="207"/>
      <c r="AV23" s="134"/>
      <c r="AW23" s="18" t="s">
        <v>664</v>
      </c>
    </row>
  </sheetData>
  <sheetProtection algorithmName="SHA-512" hashValue="mSq0o8YpB61XPpLiUgqJfMSHZFO75goBKyPklbbIZ2iMVRWqM8RZgTnknAqjDb0BKo+Hj2OJ33RODA+K5LK0vw==" saltValue="8g0HPF6rmFAVTBPCFVUe7A==" spinCount="100000" sheet="1" objects="1" scenarios="1"/>
  <autoFilter ref="A13:AW23"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8">
    <mergeCell ref="A13:A15"/>
    <mergeCell ref="B13:B15"/>
    <mergeCell ref="C13:K13"/>
    <mergeCell ref="A1:A4"/>
    <mergeCell ref="B1:AV1"/>
    <mergeCell ref="B2:AV2"/>
    <mergeCell ref="B3:AV3"/>
    <mergeCell ref="B4:AV4"/>
    <mergeCell ref="C10:D10"/>
    <mergeCell ref="Z13:AA14"/>
    <mergeCell ref="AB13:AB15"/>
    <mergeCell ref="AC13:AD14"/>
    <mergeCell ref="AE13:AE15"/>
    <mergeCell ref="L13:L15"/>
    <mergeCell ref="M13:M15"/>
    <mergeCell ref="N13:N15"/>
    <mergeCell ref="U13:U15"/>
    <mergeCell ref="C16:C17"/>
    <mergeCell ref="AR13:AR14"/>
    <mergeCell ref="J16:J17"/>
    <mergeCell ref="K16:K17"/>
    <mergeCell ref="AN17:AR23"/>
    <mergeCell ref="G21:G22"/>
    <mergeCell ref="H21:H22"/>
    <mergeCell ref="I21:I22"/>
    <mergeCell ref="J21:J22"/>
    <mergeCell ref="AT13:AU14"/>
    <mergeCell ref="AW13:AW15"/>
    <mergeCell ref="C14:H14"/>
    <mergeCell ref="I14:I15"/>
    <mergeCell ref="J14:J15"/>
    <mergeCell ref="K14:K15"/>
    <mergeCell ref="AF13:AH14"/>
    <mergeCell ref="AI13:AI15"/>
    <mergeCell ref="AJ13:AL14"/>
    <mergeCell ref="AM13:AM15"/>
    <mergeCell ref="AN13:AO14"/>
    <mergeCell ref="AP13:AQ14"/>
    <mergeCell ref="V13:W14"/>
    <mergeCell ref="X13:Y14"/>
    <mergeCell ref="O13:Q14"/>
    <mergeCell ref="R13:T14"/>
    <mergeCell ref="AT17:AU23"/>
    <mergeCell ref="A21:A22"/>
    <mergeCell ref="B21:B22"/>
    <mergeCell ref="C21:C22"/>
    <mergeCell ref="D21:D22"/>
    <mergeCell ref="D16:D17"/>
    <mergeCell ref="E16:E17"/>
    <mergeCell ref="F16:F17"/>
    <mergeCell ref="G16:G17"/>
    <mergeCell ref="H16:H17"/>
    <mergeCell ref="I16:I17"/>
    <mergeCell ref="A16:A17"/>
    <mergeCell ref="B16:B17"/>
    <mergeCell ref="K21:K22"/>
    <mergeCell ref="E21:E22"/>
    <mergeCell ref="F21:F22"/>
  </mergeCells>
  <dataValidations count="3">
    <dataValidation showInputMessage="1" showErrorMessage="1" sqref="AN17 B23 B16 B18:B21 N16:N23 AI16:AI23 AE16:AE23 U16:U23 AM16:AM23 AB16:AB23" xr:uid="{1492FC93-6560-4406-8406-4F2C1AB3AA29}"/>
    <dataValidation type="list" showInputMessage="1" showErrorMessage="1" sqref="AN16:AQ16 AT16:AU16 AF16:AH23 AJ16:AL23 AC16:AD23 V16:AA23 O16:T23" xr:uid="{2B0BC252-4037-4E0B-B8D3-542FC51248CA}">
      <formula1>#REF!</formula1>
    </dataValidation>
    <dataValidation type="list" allowBlank="1" showInputMessage="1" showErrorMessage="1" sqref="AS16 C16:C23 I16:K23 D16:G23" xr:uid="{75313F9C-38E1-4B8C-BE22-B40C213024D0}">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1A98A-38F1-43BB-8B24-265D75361F93}">
  <sheetPr>
    <tabColor rgb="FFFFC000"/>
  </sheetPr>
  <dimension ref="A1:AW28"/>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8"/>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68</v>
      </c>
      <c r="B16" s="181" t="s">
        <v>2</v>
      </c>
      <c r="C16" s="181"/>
      <c r="D16" s="181" t="s">
        <v>2</v>
      </c>
      <c r="E16" s="181"/>
      <c r="F16" s="181"/>
      <c r="G16" s="181"/>
      <c r="H16" s="185"/>
      <c r="I16" s="181"/>
      <c r="J16" s="181"/>
      <c r="K16" s="181"/>
      <c r="L16" s="42"/>
      <c r="M16" s="15" t="s">
        <v>69</v>
      </c>
      <c r="N16" s="43"/>
      <c r="O16" s="16"/>
      <c r="P16" s="16" t="s">
        <v>2</v>
      </c>
      <c r="Q16" s="16"/>
      <c r="R16" s="17"/>
      <c r="S16" s="16" t="s">
        <v>2</v>
      </c>
      <c r="T16" s="17"/>
      <c r="U16" s="34"/>
      <c r="V16" s="17" t="s">
        <v>2</v>
      </c>
      <c r="W16" s="17"/>
      <c r="X16" s="17" t="s">
        <v>2</v>
      </c>
      <c r="Y16" s="17"/>
      <c r="Z16" s="17" t="s">
        <v>2</v>
      </c>
      <c r="AA16" s="17"/>
      <c r="AB16" s="34"/>
      <c r="AC16" s="17" t="s">
        <v>2</v>
      </c>
      <c r="AD16" s="17"/>
      <c r="AE16" s="37"/>
      <c r="AF16" s="17"/>
      <c r="AG16" s="17" t="s">
        <v>2</v>
      </c>
      <c r="AH16" s="17"/>
      <c r="AI16" s="37"/>
      <c r="AJ16" s="17"/>
      <c r="AK16" s="17" t="s">
        <v>2</v>
      </c>
      <c r="AL16" s="17"/>
      <c r="AM16" s="37"/>
      <c r="AN16" s="17"/>
      <c r="AO16" s="17" t="s">
        <v>2</v>
      </c>
      <c r="AP16" s="17"/>
      <c r="AQ16" s="17" t="s">
        <v>2</v>
      </c>
      <c r="AR16" s="21">
        <v>0</v>
      </c>
      <c r="AS16" s="34"/>
      <c r="AT16" s="17" t="s">
        <v>2</v>
      </c>
      <c r="AU16" s="17"/>
      <c r="AV16" s="45"/>
      <c r="AW16" s="18" t="s">
        <v>425</v>
      </c>
    </row>
    <row r="17" spans="1:49" ht="71.25" customHeight="1" x14ac:dyDescent="0.25">
      <c r="A17" s="186"/>
      <c r="B17" s="188"/>
      <c r="C17" s="188"/>
      <c r="D17" s="188"/>
      <c r="E17" s="188"/>
      <c r="F17" s="188"/>
      <c r="G17" s="188"/>
      <c r="H17" s="186"/>
      <c r="I17" s="188"/>
      <c r="J17" s="188"/>
      <c r="K17" s="188"/>
      <c r="L17" s="42"/>
      <c r="M17" s="15" t="s">
        <v>70</v>
      </c>
      <c r="N17" s="43"/>
      <c r="O17" s="16"/>
      <c r="P17" s="16" t="s">
        <v>2</v>
      </c>
      <c r="Q17" s="16"/>
      <c r="R17" s="17"/>
      <c r="S17" s="16" t="s">
        <v>2</v>
      </c>
      <c r="T17" s="17"/>
      <c r="U17" s="34"/>
      <c r="V17" s="17" t="s">
        <v>2</v>
      </c>
      <c r="W17" s="17"/>
      <c r="X17" s="17" t="s">
        <v>2</v>
      </c>
      <c r="Y17" s="17"/>
      <c r="Z17" s="17" t="s">
        <v>2</v>
      </c>
      <c r="AA17" s="17"/>
      <c r="AB17" s="34"/>
      <c r="AC17" s="17" t="s">
        <v>2</v>
      </c>
      <c r="AD17" s="17"/>
      <c r="AE17" s="37"/>
      <c r="AF17" s="17"/>
      <c r="AG17" s="17" t="s">
        <v>2</v>
      </c>
      <c r="AH17" s="17"/>
      <c r="AI17" s="37"/>
      <c r="AJ17" s="17"/>
      <c r="AK17" s="17" t="s">
        <v>2</v>
      </c>
      <c r="AL17" s="17"/>
      <c r="AM17" s="37"/>
      <c r="AN17" s="154"/>
      <c r="AO17" s="155"/>
      <c r="AP17" s="155"/>
      <c r="AQ17" s="155"/>
      <c r="AR17" s="205"/>
      <c r="AS17" s="34"/>
      <c r="AT17" s="154"/>
      <c r="AU17" s="205"/>
      <c r="AV17" s="45"/>
      <c r="AW17" s="18" t="s">
        <v>425</v>
      </c>
    </row>
    <row r="18" spans="1:49" ht="71.25" customHeight="1" x14ac:dyDescent="0.25">
      <c r="A18" s="187"/>
      <c r="B18" s="182"/>
      <c r="C18" s="182"/>
      <c r="D18" s="182"/>
      <c r="E18" s="182"/>
      <c r="F18" s="182"/>
      <c r="G18" s="182"/>
      <c r="H18" s="187"/>
      <c r="I18" s="182"/>
      <c r="J18" s="182"/>
      <c r="K18" s="182"/>
      <c r="L18" s="42"/>
      <c r="M18" s="15" t="s">
        <v>71</v>
      </c>
      <c r="N18" s="43"/>
      <c r="O18" s="16"/>
      <c r="P18" s="16" t="s">
        <v>2</v>
      </c>
      <c r="Q18" s="16"/>
      <c r="R18" s="17"/>
      <c r="S18" s="16"/>
      <c r="T18" s="17" t="s">
        <v>2</v>
      </c>
      <c r="U18" s="34"/>
      <c r="V18" s="17" t="s">
        <v>2</v>
      </c>
      <c r="W18" s="17"/>
      <c r="X18" s="17" t="s">
        <v>2</v>
      </c>
      <c r="Y18" s="17"/>
      <c r="Z18" s="17"/>
      <c r="AA18" s="17" t="s">
        <v>2</v>
      </c>
      <c r="AB18" s="34"/>
      <c r="AC18" s="17" t="s">
        <v>2</v>
      </c>
      <c r="AD18" s="17"/>
      <c r="AE18" s="37"/>
      <c r="AF18" s="17"/>
      <c r="AG18" s="17" t="s">
        <v>2</v>
      </c>
      <c r="AH18" s="17"/>
      <c r="AI18" s="37"/>
      <c r="AJ18" s="17"/>
      <c r="AK18" s="17"/>
      <c r="AL18" s="17" t="s">
        <v>2</v>
      </c>
      <c r="AM18" s="37"/>
      <c r="AN18" s="156"/>
      <c r="AO18" s="157"/>
      <c r="AP18" s="157"/>
      <c r="AQ18" s="157"/>
      <c r="AR18" s="206"/>
      <c r="AS18" s="34"/>
      <c r="AT18" s="156"/>
      <c r="AU18" s="206"/>
      <c r="AV18" s="45"/>
      <c r="AW18" s="18" t="s">
        <v>426</v>
      </c>
    </row>
    <row r="19" spans="1:49" ht="71.25" customHeight="1" x14ac:dyDescent="0.25">
      <c r="A19" s="185" t="s">
        <v>72</v>
      </c>
      <c r="B19" s="181" t="s">
        <v>2</v>
      </c>
      <c r="C19" s="181"/>
      <c r="D19" s="181" t="s">
        <v>2</v>
      </c>
      <c r="E19" s="181"/>
      <c r="F19" s="181"/>
      <c r="G19" s="181"/>
      <c r="H19" s="185"/>
      <c r="I19" s="181"/>
      <c r="J19" s="181"/>
      <c r="K19" s="181"/>
      <c r="L19" s="42"/>
      <c r="M19" s="15" t="s">
        <v>73</v>
      </c>
      <c r="N19" s="43"/>
      <c r="O19" s="16"/>
      <c r="P19" s="16" t="s">
        <v>2</v>
      </c>
      <c r="Q19" s="16"/>
      <c r="R19" s="17"/>
      <c r="S19" s="16"/>
      <c r="T19" s="17" t="s">
        <v>2</v>
      </c>
      <c r="U19" s="34"/>
      <c r="V19" s="17" t="s">
        <v>2</v>
      </c>
      <c r="W19" s="17"/>
      <c r="X19" s="17" t="s">
        <v>2</v>
      </c>
      <c r="Y19" s="17"/>
      <c r="Z19" s="17" t="s">
        <v>2</v>
      </c>
      <c r="AA19" s="17"/>
      <c r="AB19" s="34"/>
      <c r="AC19" s="17" t="s">
        <v>2</v>
      </c>
      <c r="AD19" s="17"/>
      <c r="AE19" s="37"/>
      <c r="AF19" s="17"/>
      <c r="AG19" s="17" t="s">
        <v>2</v>
      </c>
      <c r="AH19" s="17"/>
      <c r="AI19" s="37"/>
      <c r="AJ19" s="17"/>
      <c r="AK19" s="17"/>
      <c r="AL19" s="17" t="s">
        <v>2</v>
      </c>
      <c r="AM19" s="37"/>
      <c r="AN19" s="156"/>
      <c r="AO19" s="157"/>
      <c r="AP19" s="157"/>
      <c r="AQ19" s="157"/>
      <c r="AR19" s="206"/>
      <c r="AS19" s="34"/>
      <c r="AT19" s="156"/>
      <c r="AU19" s="206"/>
      <c r="AV19" s="45"/>
      <c r="AW19" s="18" t="s">
        <v>427</v>
      </c>
    </row>
    <row r="20" spans="1:49" ht="71.25" customHeight="1" x14ac:dyDescent="0.25">
      <c r="A20" s="186"/>
      <c r="B20" s="188"/>
      <c r="C20" s="188"/>
      <c r="D20" s="188"/>
      <c r="E20" s="188"/>
      <c r="F20" s="188"/>
      <c r="G20" s="188"/>
      <c r="H20" s="186"/>
      <c r="I20" s="188"/>
      <c r="J20" s="188"/>
      <c r="K20" s="188"/>
      <c r="L20" s="42"/>
      <c r="M20" s="15" t="s">
        <v>74</v>
      </c>
      <c r="N20" s="43"/>
      <c r="O20" s="16"/>
      <c r="P20" s="16" t="s">
        <v>2</v>
      </c>
      <c r="Q20" s="16"/>
      <c r="R20" s="17"/>
      <c r="S20" s="16"/>
      <c r="T20" s="17" t="s">
        <v>2</v>
      </c>
      <c r="U20" s="34"/>
      <c r="V20" s="17" t="s">
        <v>2</v>
      </c>
      <c r="W20" s="17"/>
      <c r="X20" s="17" t="s">
        <v>2</v>
      </c>
      <c r="Y20" s="17"/>
      <c r="Z20" s="17"/>
      <c r="AA20" s="17" t="s">
        <v>2</v>
      </c>
      <c r="AB20" s="34"/>
      <c r="AC20" s="17" t="s">
        <v>2</v>
      </c>
      <c r="AD20" s="17"/>
      <c r="AE20" s="37"/>
      <c r="AF20" s="17"/>
      <c r="AG20" s="17" t="s">
        <v>2</v>
      </c>
      <c r="AH20" s="17"/>
      <c r="AI20" s="37"/>
      <c r="AJ20" s="17"/>
      <c r="AK20" s="17"/>
      <c r="AL20" s="17" t="s">
        <v>2</v>
      </c>
      <c r="AM20" s="37"/>
      <c r="AN20" s="156"/>
      <c r="AO20" s="157"/>
      <c r="AP20" s="157"/>
      <c r="AQ20" s="157"/>
      <c r="AR20" s="206"/>
      <c r="AS20" s="34"/>
      <c r="AT20" s="156"/>
      <c r="AU20" s="206"/>
      <c r="AV20" s="45"/>
      <c r="AW20" s="18" t="s">
        <v>428</v>
      </c>
    </row>
    <row r="21" spans="1:49" ht="71.25" customHeight="1" x14ac:dyDescent="0.25">
      <c r="A21" s="187"/>
      <c r="B21" s="182"/>
      <c r="C21" s="182"/>
      <c r="D21" s="182"/>
      <c r="E21" s="182"/>
      <c r="F21" s="182"/>
      <c r="G21" s="182"/>
      <c r="H21" s="187"/>
      <c r="I21" s="182"/>
      <c r="J21" s="182"/>
      <c r="K21" s="182"/>
      <c r="L21" s="42"/>
      <c r="M21" s="15" t="s">
        <v>75</v>
      </c>
      <c r="N21" s="43"/>
      <c r="O21" s="16"/>
      <c r="P21" s="16" t="s">
        <v>2</v>
      </c>
      <c r="Q21" s="16"/>
      <c r="R21" s="17"/>
      <c r="S21" s="16"/>
      <c r="T21" s="17" t="s">
        <v>2</v>
      </c>
      <c r="U21" s="34"/>
      <c r="V21" s="17" t="s">
        <v>2</v>
      </c>
      <c r="W21" s="17"/>
      <c r="X21" s="17" t="s">
        <v>2</v>
      </c>
      <c r="Y21" s="17"/>
      <c r="Z21" s="17"/>
      <c r="AA21" s="17" t="s">
        <v>2</v>
      </c>
      <c r="AB21" s="34"/>
      <c r="AC21" s="17" t="s">
        <v>2</v>
      </c>
      <c r="AD21" s="17"/>
      <c r="AE21" s="37"/>
      <c r="AF21" s="17"/>
      <c r="AG21" s="17" t="s">
        <v>2</v>
      </c>
      <c r="AH21" s="17"/>
      <c r="AI21" s="37"/>
      <c r="AJ21" s="17"/>
      <c r="AK21" s="17"/>
      <c r="AL21" s="17" t="s">
        <v>2</v>
      </c>
      <c r="AM21" s="37"/>
      <c r="AN21" s="156"/>
      <c r="AO21" s="157"/>
      <c r="AP21" s="157"/>
      <c r="AQ21" s="157"/>
      <c r="AR21" s="206"/>
      <c r="AS21" s="34"/>
      <c r="AT21" s="156"/>
      <c r="AU21" s="206"/>
      <c r="AV21" s="45"/>
      <c r="AW21" s="18" t="s">
        <v>433</v>
      </c>
    </row>
    <row r="22" spans="1:49" ht="71.25" customHeight="1" x14ac:dyDescent="0.25">
      <c r="A22" s="185" t="s">
        <v>76</v>
      </c>
      <c r="B22" s="181" t="s">
        <v>2</v>
      </c>
      <c r="C22" s="181"/>
      <c r="D22" s="181" t="s">
        <v>2</v>
      </c>
      <c r="E22" s="181"/>
      <c r="F22" s="181"/>
      <c r="G22" s="181"/>
      <c r="H22" s="185"/>
      <c r="I22" s="181"/>
      <c r="J22" s="181"/>
      <c r="K22" s="181"/>
      <c r="L22" s="42"/>
      <c r="M22" s="15" t="s">
        <v>376</v>
      </c>
      <c r="N22" s="43"/>
      <c r="O22" s="16"/>
      <c r="P22" s="16" t="s">
        <v>2</v>
      </c>
      <c r="Q22" s="16"/>
      <c r="R22" s="17"/>
      <c r="S22" s="16"/>
      <c r="T22" s="17" t="s">
        <v>2</v>
      </c>
      <c r="U22" s="34"/>
      <c r="V22" s="17" t="s">
        <v>2</v>
      </c>
      <c r="W22" s="17"/>
      <c r="X22" s="17" t="s">
        <v>2</v>
      </c>
      <c r="Y22" s="17"/>
      <c r="Z22" s="17" t="s">
        <v>2</v>
      </c>
      <c r="AA22" s="17"/>
      <c r="AB22" s="34"/>
      <c r="AC22" s="17" t="s">
        <v>2</v>
      </c>
      <c r="AD22" s="17"/>
      <c r="AE22" s="37"/>
      <c r="AF22" s="17"/>
      <c r="AG22" s="17" t="s">
        <v>2</v>
      </c>
      <c r="AH22" s="17"/>
      <c r="AI22" s="37"/>
      <c r="AJ22" s="17"/>
      <c r="AK22" s="17"/>
      <c r="AL22" s="17" t="s">
        <v>2</v>
      </c>
      <c r="AM22" s="37"/>
      <c r="AN22" s="156"/>
      <c r="AO22" s="157"/>
      <c r="AP22" s="157"/>
      <c r="AQ22" s="157"/>
      <c r="AR22" s="206"/>
      <c r="AS22" s="34"/>
      <c r="AT22" s="156"/>
      <c r="AU22" s="206"/>
      <c r="AV22" s="45"/>
      <c r="AW22" s="18" t="s">
        <v>429</v>
      </c>
    </row>
    <row r="23" spans="1:49" ht="71.25" customHeight="1" x14ac:dyDescent="0.25">
      <c r="A23" s="187"/>
      <c r="B23" s="182"/>
      <c r="C23" s="182"/>
      <c r="D23" s="182"/>
      <c r="E23" s="182"/>
      <c r="F23" s="182"/>
      <c r="G23" s="182"/>
      <c r="H23" s="187"/>
      <c r="I23" s="182"/>
      <c r="J23" s="182"/>
      <c r="K23" s="182"/>
      <c r="L23" s="42"/>
      <c r="M23" s="15" t="s">
        <v>378</v>
      </c>
      <c r="N23" s="43"/>
      <c r="O23" s="16"/>
      <c r="P23" s="16" t="s">
        <v>2</v>
      </c>
      <c r="Q23" s="16"/>
      <c r="R23" s="17"/>
      <c r="S23" s="16"/>
      <c r="T23" s="17" t="s">
        <v>2</v>
      </c>
      <c r="U23" s="34"/>
      <c r="V23" s="17" t="s">
        <v>2</v>
      </c>
      <c r="W23" s="17"/>
      <c r="X23" s="17" t="s">
        <v>2</v>
      </c>
      <c r="Y23" s="17"/>
      <c r="Z23" s="17" t="s">
        <v>2</v>
      </c>
      <c r="AA23" s="17"/>
      <c r="AB23" s="34"/>
      <c r="AC23" s="17" t="s">
        <v>2</v>
      </c>
      <c r="AD23" s="17"/>
      <c r="AE23" s="37"/>
      <c r="AF23" s="17"/>
      <c r="AG23" s="17" t="s">
        <v>2</v>
      </c>
      <c r="AH23" s="17"/>
      <c r="AI23" s="37"/>
      <c r="AJ23" s="17"/>
      <c r="AK23" s="17"/>
      <c r="AL23" s="17" t="s">
        <v>2</v>
      </c>
      <c r="AM23" s="37"/>
      <c r="AN23" s="156"/>
      <c r="AO23" s="157"/>
      <c r="AP23" s="157"/>
      <c r="AQ23" s="157"/>
      <c r="AR23" s="206"/>
      <c r="AS23" s="34"/>
      <c r="AT23" s="156"/>
      <c r="AU23" s="206"/>
      <c r="AV23" s="45"/>
      <c r="AW23" s="18" t="s">
        <v>377</v>
      </c>
    </row>
    <row r="24" spans="1:49" ht="71.25" customHeight="1" x14ac:dyDescent="0.25">
      <c r="A24" s="185" t="s">
        <v>77</v>
      </c>
      <c r="B24" s="181" t="s">
        <v>2</v>
      </c>
      <c r="C24" s="181"/>
      <c r="D24" s="181" t="s">
        <v>2</v>
      </c>
      <c r="E24" s="181"/>
      <c r="F24" s="181"/>
      <c r="G24" s="181"/>
      <c r="H24" s="185"/>
      <c r="I24" s="181"/>
      <c r="J24" s="181"/>
      <c r="K24" s="181"/>
      <c r="L24" s="42"/>
      <c r="M24" s="15" t="s">
        <v>376</v>
      </c>
      <c r="N24" s="43"/>
      <c r="O24" s="16"/>
      <c r="P24" s="16" t="s">
        <v>2</v>
      </c>
      <c r="Q24" s="16"/>
      <c r="R24" s="17"/>
      <c r="S24" s="16"/>
      <c r="T24" s="17" t="s">
        <v>2</v>
      </c>
      <c r="U24" s="34"/>
      <c r="V24" s="17" t="s">
        <v>2</v>
      </c>
      <c r="W24" s="17"/>
      <c r="X24" s="17" t="s">
        <v>2</v>
      </c>
      <c r="Y24" s="17"/>
      <c r="Z24" s="17" t="s">
        <v>2</v>
      </c>
      <c r="AA24" s="17"/>
      <c r="AB24" s="34"/>
      <c r="AC24" s="17" t="s">
        <v>2</v>
      </c>
      <c r="AD24" s="17"/>
      <c r="AE24" s="37"/>
      <c r="AF24" s="17"/>
      <c r="AG24" s="17" t="s">
        <v>2</v>
      </c>
      <c r="AH24" s="17"/>
      <c r="AI24" s="37"/>
      <c r="AJ24" s="17"/>
      <c r="AK24" s="17"/>
      <c r="AL24" s="17" t="s">
        <v>2</v>
      </c>
      <c r="AM24" s="37"/>
      <c r="AN24" s="156"/>
      <c r="AO24" s="157"/>
      <c r="AP24" s="157"/>
      <c r="AQ24" s="157"/>
      <c r="AR24" s="206"/>
      <c r="AS24" s="34"/>
      <c r="AT24" s="156"/>
      <c r="AU24" s="206"/>
      <c r="AV24" s="45"/>
      <c r="AW24" s="18" t="s">
        <v>430</v>
      </c>
    </row>
    <row r="25" spans="1:49" ht="71.25" customHeight="1" x14ac:dyDescent="0.25">
      <c r="A25" s="186"/>
      <c r="B25" s="188"/>
      <c r="C25" s="188"/>
      <c r="D25" s="188"/>
      <c r="E25" s="188"/>
      <c r="F25" s="188"/>
      <c r="G25" s="188"/>
      <c r="H25" s="186"/>
      <c r="I25" s="188"/>
      <c r="J25" s="188"/>
      <c r="K25" s="188"/>
      <c r="L25" s="42"/>
      <c r="M25" s="15" t="s">
        <v>78</v>
      </c>
      <c r="N25" s="43"/>
      <c r="O25" s="16"/>
      <c r="P25" s="16" t="s">
        <v>2</v>
      </c>
      <c r="Q25" s="16"/>
      <c r="R25" s="17"/>
      <c r="S25" s="16"/>
      <c r="T25" s="17" t="s">
        <v>2</v>
      </c>
      <c r="U25" s="34"/>
      <c r="V25" s="17"/>
      <c r="W25" s="17" t="s">
        <v>2</v>
      </c>
      <c r="X25" s="17"/>
      <c r="Y25" s="17" t="s">
        <v>2</v>
      </c>
      <c r="Z25" s="17"/>
      <c r="AA25" s="17" t="s">
        <v>2</v>
      </c>
      <c r="AB25" s="34"/>
      <c r="AC25" s="17" t="s">
        <v>2</v>
      </c>
      <c r="AD25" s="17"/>
      <c r="AE25" s="37"/>
      <c r="AF25" s="17"/>
      <c r="AG25" s="17" t="s">
        <v>2</v>
      </c>
      <c r="AH25" s="17"/>
      <c r="AI25" s="37"/>
      <c r="AJ25" s="17"/>
      <c r="AK25" s="17"/>
      <c r="AL25" s="17" t="s">
        <v>2</v>
      </c>
      <c r="AM25" s="37"/>
      <c r="AN25" s="156"/>
      <c r="AO25" s="157"/>
      <c r="AP25" s="157"/>
      <c r="AQ25" s="157"/>
      <c r="AR25" s="206"/>
      <c r="AS25" s="34"/>
      <c r="AT25" s="156"/>
      <c r="AU25" s="206"/>
      <c r="AV25" s="45"/>
      <c r="AW25" s="18" t="s">
        <v>431</v>
      </c>
    </row>
    <row r="26" spans="1:49" ht="71.25" customHeight="1" x14ac:dyDescent="0.25">
      <c r="A26" s="187"/>
      <c r="B26" s="182"/>
      <c r="C26" s="182"/>
      <c r="D26" s="182"/>
      <c r="E26" s="182"/>
      <c r="F26" s="182"/>
      <c r="G26" s="182"/>
      <c r="H26" s="187"/>
      <c r="I26" s="182"/>
      <c r="J26" s="182"/>
      <c r="K26" s="182"/>
      <c r="L26" s="42"/>
      <c r="M26" s="15" t="s">
        <v>79</v>
      </c>
      <c r="N26" s="34"/>
      <c r="O26" s="16"/>
      <c r="P26" s="16" t="s">
        <v>2</v>
      </c>
      <c r="Q26" s="16"/>
      <c r="R26" s="17"/>
      <c r="S26" s="16"/>
      <c r="T26" s="17" t="s">
        <v>2</v>
      </c>
      <c r="U26" s="34"/>
      <c r="V26" s="17" t="s">
        <v>2</v>
      </c>
      <c r="W26" s="17"/>
      <c r="X26" s="17"/>
      <c r="Y26" s="17" t="s">
        <v>2</v>
      </c>
      <c r="Z26" s="17"/>
      <c r="AA26" s="17" t="s">
        <v>2</v>
      </c>
      <c r="AB26" s="34"/>
      <c r="AC26" s="17" t="s">
        <v>2</v>
      </c>
      <c r="AD26" s="17"/>
      <c r="AE26" s="37"/>
      <c r="AF26" s="17"/>
      <c r="AG26" s="17" t="s">
        <v>2</v>
      </c>
      <c r="AH26" s="17"/>
      <c r="AI26" s="37"/>
      <c r="AJ26" s="17"/>
      <c r="AK26" s="17"/>
      <c r="AL26" s="17" t="s">
        <v>2</v>
      </c>
      <c r="AM26" s="37"/>
      <c r="AN26" s="156"/>
      <c r="AO26" s="157"/>
      <c r="AP26" s="157"/>
      <c r="AQ26" s="157"/>
      <c r="AR26" s="206"/>
      <c r="AS26" s="34"/>
      <c r="AT26" s="156"/>
      <c r="AU26" s="206"/>
      <c r="AV26" s="45"/>
      <c r="AW26" s="18" t="s">
        <v>359</v>
      </c>
    </row>
    <row r="27" spans="1:49" ht="71.25" customHeight="1" x14ac:dyDescent="0.25">
      <c r="A27" s="185" t="s">
        <v>80</v>
      </c>
      <c r="B27" s="181" t="s">
        <v>2</v>
      </c>
      <c r="C27" s="181"/>
      <c r="D27" s="181" t="s">
        <v>2</v>
      </c>
      <c r="E27" s="181"/>
      <c r="F27" s="181"/>
      <c r="G27" s="181"/>
      <c r="H27" s="185"/>
      <c r="I27" s="181"/>
      <c r="J27" s="181"/>
      <c r="K27" s="181"/>
      <c r="L27" s="42"/>
      <c r="M27" s="15" t="s">
        <v>376</v>
      </c>
      <c r="N27" s="34"/>
      <c r="O27" s="16"/>
      <c r="P27" s="16" t="s">
        <v>2</v>
      </c>
      <c r="Q27" s="16"/>
      <c r="R27" s="17"/>
      <c r="S27" s="16" t="s">
        <v>2</v>
      </c>
      <c r="T27" s="17"/>
      <c r="U27" s="34"/>
      <c r="V27" s="17" t="s">
        <v>2</v>
      </c>
      <c r="W27" s="17"/>
      <c r="X27" s="17" t="s">
        <v>2</v>
      </c>
      <c r="Y27" s="17"/>
      <c r="Z27" s="17" t="s">
        <v>2</v>
      </c>
      <c r="AA27" s="17"/>
      <c r="AB27" s="34"/>
      <c r="AC27" s="17" t="s">
        <v>2</v>
      </c>
      <c r="AD27" s="17"/>
      <c r="AE27" s="37"/>
      <c r="AF27" s="17"/>
      <c r="AG27" s="17" t="s">
        <v>2</v>
      </c>
      <c r="AH27" s="17"/>
      <c r="AI27" s="37"/>
      <c r="AJ27" s="17"/>
      <c r="AK27" s="17" t="s">
        <v>2</v>
      </c>
      <c r="AL27" s="17"/>
      <c r="AM27" s="37"/>
      <c r="AN27" s="156"/>
      <c r="AO27" s="157"/>
      <c r="AP27" s="157"/>
      <c r="AQ27" s="157"/>
      <c r="AR27" s="206"/>
      <c r="AS27" s="34"/>
      <c r="AT27" s="156"/>
      <c r="AU27" s="206"/>
      <c r="AV27" s="45"/>
      <c r="AW27" s="18" t="s">
        <v>432</v>
      </c>
    </row>
    <row r="28" spans="1:49" ht="71.25" customHeight="1" x14ac:dyDescent="0.25">
      <c r="A28" s="187"/>
      <c r="B28" s="182"/>
      <c r="C28" s="182"/>
      <c r="D28" s="182"/>
      <c r="E28" s="182"/>
      <c r="F28" s="182"/>
      <c r="G28" s="182"/>
      <c r="H28" s="187"/>
      <c r="I28" s="182"/>
      <c r="J28" s="182"/>
      <c r="K28" s="182"/>
      <c r="L28" s="42"/>
      <c r="M28" s="15" t="s">
        <v>81</v>
      </c>
      <c r="N28" s="34"/>
      <c r="O28" s="16"/>
      <c r="P28" s="16" t="s">
        <v>2</v>
      </c>
      <c r="Q28" s="16"/>
      <c r="R28" s="17"/>
      <c r="S28" s="16" t="s">
        <v>2</v>
      </c>
      <c r="T28" s="17"/>
      <c r="U28" s="34"/>
      <c r="V28" s="17" t="s">
        <v>2</v>
      </c>
      <c r="W28" s="17"/>
      <c r="X28" s="17" t="s">
        <v>2</v>
      </c>
      <c r="Y28" s="17"/>
      <c r="Z28" s="17" t="s">
        <v>2</v>
      </c>
      <c r="AA28" s="17"/>
      <c r="AB28" s="34"/>
      <c r="AC28" s="17" t="s">
        <v>2</v>
      </c>
      <c r="AD28" s="17"/>
      <c r="AE28" s="37"/>
      <c r="AF28" s="17"/>
      <c r="AG28" s="17" t="s">
        <v>2</v>
      </c>
      <c r="AH28" s="17"/>
      <c r="AI28" s="37"/>
      <c r="AJ28" s="17"/>
      <c r="AK28" s="17" t="s">
        <v>2</v>
      </c>
      <c r="AL28" s="17"/>
      <c r="AM28" s="37"/>
      <c r="AN28" s="158"/>
      <c r="AO28" s="159"/>
      <c r="AP28" s="159"/>
      <c r="AQ28" s="159"/>
      <c r="AR28" s="207"/>
      <c r="AS28" s="34"/>
      <c r="AT28" s="158"/>
      <c r="AU28" s="207"/>
      <c r="AV28" s="45"/>
      <c r="AW28" s="18" t="s">
        <v>360</v>
      </c>
    </row>
  </sheetData>
  <sheetProtection algorithmName="SHA-512" hashValue="cnawxAnIJure06mcQ1bQvgQBYlheAfOzgxzJVPeFOhp0v1yTfLC3J3bQboV+ppaDNphCd9662/cjTNd98VHn+A==" saltValue="mknta4v902BnOyuAGsTqSQ==" spinCount="100000" sheet="1" objects="1" scenarios="1"/>
  <autoFilter ref="A13:AW28"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1">
    <mergeCell ref="A13:A15"/>
    <mergeCell ref="B13:B15"/>
    <mergeCell ref="C13:K13"/>
    <mergeCell ref="A1:A4"/>
    <mergeCell ref="B1:AV1"/>
    <mergeCell ref="B2:AV2"/>
    <mergeCell ref="B3:AV3"/>
    <mergeCell ref="B4:AV4"/>
    <mergeCell ref="C10:D10"/>
    <mergeCell ref="AB13:AB15"/>
    <mergeCell ref="AC13:AD14"/>
    <mergeCell ref="AE13:AE15"/>
    <mergeCell ref="L13:L15"/>
    <mergeCell ref="M13:M15"/>
    <mergeCell ref="N13:N15"/>
    <mergeCell ref="O13:Q14"/>
    <mergeCell ref="AR13:AR14"/>
    <mergeCell ref="AT13:AU14"/>
    <mergeCell ref="AW13:AW15"/>
    <mergeCell ref="AI13:AI15"/>
    <mergeCell ref="AJ13:AL14"/>
    <mergeCell ref="AM13:AM15"/>
    <mergeCell ref="AN13:AO14"/>
    <mergeCell ref="AP13:AQ14"/>
    <mergeCell ref="C14:H14"/>
    <mergeCell ref="I14:I15"/>
    <mergeCell ref="J14:J15"/>
    <mergeCell ref="K14:K15"/>
    <mergeCell ref="AF13:AH14"/>
    <mergeCell ref="V13:W14"/>
    <mergeCell ref="X13:Y14"/>
    <mergeCell ref="Z13:AA14"/>
    <mergeCell ref="R13:T14"/>
    <mergeCell ref="U13:U15"/>
    <mergeCell ref="H19:H21"/>
    <mergeCell ref="I19:I21"/>
    <mergeCell ref="J19:J21"/>
    <mergeCell ref="K19:K21"/>
    <mergeCell ref="A16:A18"/>
    <mergeCell ref="B16:B18"/>
    <mergeCell ref="C16:C18"/>
    <mergeCell ref="D16:D18"/>
    <mergeCell ref="E16:E18"/>
    <mergeCell ref="F16:F18"/>
    <mergeCell ref="C22:C23"/>
    <mergeCell ref="D22:D23"/>
    <mergeCell ref="AT17:AU28"/>
    <mergeCell ref="A19:A21"/>
    <mergeCell ref="B19:B21"/>
    <mergeCell ref="C19:C21"/>
    <mergeCell ref="D19:D21"/>
    <mergeCell ref="E19:E21"/>
    <mergeCell ref="F19:F21"/>
    <mergeCell ref="G19:G21"/>
    <mergeCell ref="G16:G18"/>
    <mergeCell ref="H16:H18"/>
    <mergeCell ref="I16:I18"/>
    <mergeCell ref="J16:J18"/>
    <mergeCell ref="K16:K18"/>
    <mergeCell ref="AN17:AR28"/>
    <mergeCell ref="K22:K23"/>
    <mergeCell ref="A24:A26"/>
    <mergeCell ref="B24:B26"/>
    <mergeCell ref="C24:C26"/>
    <mergeCell ref="D24:D26"/>
    <mergeCell ref="E24:E26"/>
    <mergeCell ref="F24:F26"/>
    <mergeCell ref="G24:G26"/>
    <mergeCell ref="E22:E23"/>
    <mergeCell ref="F22:F23"/>
    <mergeCell ref="G22:G23"/>
    <mergeCell ref="H22:H23"/>
    <mergeCell ref="I22:I23"/>
    <mergeCell ref="J22:J23"/>
    <mergeCell ref="A22:A23"/>
    <mergeCell ref="B22:B23"/>
    <mergeCell ref="H24:H26"/>
    <mergeCell ref="I24:I26"/>
    <mergeCell ref="J24:J26"/>
    <mergeCell ref="K24:K26"/>
    <mergeCell ref="A27:A28"/>
    <mergeCell ref="B27:B28"/>
    <mergeCell ref="C27:C28"/>
    <mergeCell ref="D27:D28"/>
    <mergeCell ref="K27:K28"/>
    <mergeCell ref="E27:E28"/>
    <mergeCell ref="F27:F28"/>
    <mergeCell ref="G27:G28"/>
    <mergeCell ref="H27:H28"/>
    <mergeCell ref="I27:I28"/>
    <mergeCell ref="J27:J28"/>
  </mergeCells>
  <dataValidations count="3">
    <dataValidation showInputMessage="1" showErrorMessage="1" sqref="B24 B22 B19 B16 B27 AB16:AB28 AM16:AM28 U16:U28 AE16:AE28 AI16:AI28 N16:N28" xr:uid="{BC50425D-C674-4A06-9875-C3D2851D2BA1}"/>
    <dataValidation type="list" showInputMessage="1" showErrorMessage="1" sqref="AO16:AQ16 AT16:AT17 AN16:AN17 AU16 O16:T28 V16:AA28 AC16:AD28 AJ16:AL28 AF16:AH28" xr:uid="{904CB4C6-6FD1-4CAF-8131-4282C6D7DBB7}">
      <formula1>#REF!</formula1>
    </dataValidation>
    <dataValidation type="list" allowBlank="1" showInputMessage="1" showErrorMessage="1" sqref="D16:G28 I16:K28 AS16:AS28 C16:C28" xr:uid="{92A3E86E-4077-4D3B-B851-69E60271C49E}">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FFD5-93C4-497B-BA2E-676F4DDB92DB}">
  <sheetPr>
    <tabColor rgb="FFFFC000"/>
  </sheetPr>
  <dimension ref="A1:AW21"/>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 t="s">
        <v>365</v>
      </c>
      <c r="B16" s="16" t="s">
        <v>2</v>
      </c>
      <c r="C16" s="16"/>
      <c r="D16" s="16"/>
      <c r="E16" s="16"/>
      <c r="F16" s="16"/>
      <c r="G16" s="16"/>
      <c r="H16" s="18"/>
      <c r="I16" s="16" t="s">
        <v>2</v>
      </c>
      <c r="J16" s="16"/>
      <c r="K16" s="16"/>
      <c r="L16" s="34"/>
      <c r="M16" s="15" t="s">
        <v>368</v>
      </c>
      <c r="N16" s="34"/>
      <c r="O16" s="16"/>
      <c r="P16" s="16" t="s">
        <v>2</v>
      </c>
      <c r="Q16" s="16"/>
      <c r="R16" s="17"/>
      <c r="S16" s="16"/>
      <c r="T16" s="17" t="s">
        <v>2</v>
      </c>
      <c r="U16" s="34"/>
      <c r="V16" s="17" t="s">
        <v>2</v>
      </c>
      <c r="W16" s="17"/>
      <c r="X16" s="17" t="s">
        <v>2</v>
      </c>
      <c r="Y16" s="17"/>
      <c r="Z16" s="17" t="s">
        <v>2</v>
      </c>
      <c r="AA16" s="17"/>
      <c r="AB16" s="34"/>
      <c r="AC16" s="17"/>
      <c r="AD16" s="17" t="s">
        <v>2</v>
      </c>
      <c r="AE16" s="34"/>
      <c r="AF16" s="17"/>
      <c r="AG16" s="17" t="s">
        <v>2</v>
      </c>
      <c r="AH16" s="17"/>
      <c r="AI16" s="34"/>
      <c r="AJ16" s="17"/>
      <c r="AK16" s="17"/>
      <c r="AL16" s="17" t="s">
        <v>2</v>
      </c>
      <c r="AM16" s="34"/>
      <c r="AN16" s="17"/>
      <c r="AO16" s="17" t="s">
        <v>2</v>
      </c>
      <c r="AP16" s="17"/>
      <c r="AQ16" s="17" t="s">
        <v>2</v>
      </c>
      <c r="AR16" s="17">
        <v>0</v>
      </c>
      <c r="AS16" s="34"/>
      <c r="AT16" s="17" t="s">
        <v>2</v>
      </c>
      <c r="AU16" s="17"/>
      <c r="AV16" s="45"/>
      <c r="AW16" s="135" t="s">
        <v>665</v>
      </c>
    </row>
    <row r="17" spans="1:49" ht="71.25" customHeight="1" x14ac:dyDescent="0.25">
      <c r="A17" s="18" t="s">
        <v>366</v>
      </c>
      <c r="B17" s="16" t="s">
        <v>318</v>
      </c>
      <c r="C17" s="16"/>
      <c r="D17" s="16"/>
      <c r="E17" s="16"/>
      <c r="F17" s="16"/>
      <c r="G17" s="16"/>
      <c r="H17" s="18"/>
      <c r="I17" s="16" t="s">
        <v>2</v>
      </c>
      <c r="J17" s="16"/>
      <c r="K17" s="16"/>
      <c r="L17" s="34"/>
      <c r="M17" s="15" t="s">
        <v>369</v>
      </c>
      <c r="N17" s="34"/>
      <c r="O17" s="16"/>
      <c r="P17" s="16" t="s">
        <v>2</v>
      </c>
      <c r="Q17" s="16"/>
      <c r="R17" s="17"/>
      <c r="S17" s="16"/>
      <c r="T17" s="17" t="s">
        <v>2</v>
      </c>
      <c r="U17" s="34"/>
      <c r="V17" s="17"/>
      <c r="W17" s="17" t="s">
        <v>2</v>
      </c>
      <c r="X17" s="17" t="s">
        <v>2</v>
      </c>
      <c r="Y17" s="17"/>
      <c r="Z17" s="17" t="s">
        <v>2</v>
      </c>
      <c r="AA17" s="17"/>
      <c r="AB17" s="34"/>
      <c r="AC17" s="17" t="s">
        <v>2</v>
      </c>
      <c r="AD17" s="17"/>
      <c r="AE17" s="34"/>
      <c r="AF17" s="17"/>
      <c r="AG17" s="17" t="s">
        <v>2</v>
      </c>
      <c r="AH17" s="17"/>
      <c r="AI17" s="34"/>
      <c r="AJ17" s="17"/>
      <c r="AK17" s="17" t="s">
        <v>2</v>
      </c>
      <c r="AL17" s="17"/>
      <c r="AM17" s="34"/>
      <c r="AN17" s="154"/>
      <c r="AO17" s="155"/>
      <c r="AP17" s="155"/>
      <c r="AQ17" s="155"/>
      <c r="AR17" s="205"/>
      <c r="AS17" s="47"/>
      <c r="AT17" s="154"/>
      <c r="AU17" s="205"/>
      <c r="AV17" s="45"/>
      <c r="AW17" s="18" t="s">
        <v>666</v>
      </c>
    </row>
    <row r="18" spans="1:49" ht="71.25" customHeight="1" x14ac:dyDescent="0.25">
      <c r="A18" s="18" t="s">
        <v>367</v>
      </c>
      <c r="B18" s="16" t="s">
        <v>2</v>
      </c>
      <c r="C18" s="16"/>
      <c r="D18" s="16"/>
      <c r="E18" s="16"/>
      <c r="F18" s="16"/>
      <c r="G18" s="16"/>
      <c r="H18" s="18"/>
      <c r="I18" s="16" t="s">
        <v>2</v>
      </c>
      <c r="J18" s="16"/>
      <c r="K18" s="16"/>
      <c r="L18" s="34"/>
      <c r="M18" s="15" t="s">
        <v>370</v>
      </c>
      <c r="N18" s="34"/>
      <c r="O18" s="16"/>
      <c r="P18" s="16" t="s">
        <v>2</v>
      </c>
      <c r="Q18" s="16"/>
      <c r="R18" s="17"/>
      <c r="S18" s="16"/>
      <c r="T18" s="17" t="s">
        <v>2</v>
      </c>
      <c r="U18" s="34"/>
      <c r="V18" s="17" t="s">
        <v>2</v>
      </c>
      <c r="W18" s="17"/>
      <c r="X18" s="17" t="s">
        <v>2</v>
      </c>
      <c r="Y18" s="17"/>
      <c r="Z18" s="17" t="s">
        <v>2</v>
      </c>
      <c r="AA18" s="17"/>
      <c r="AB18" s="34"/>
      <c r="AC18" s="17" t="s">
        <v>2</v>
      </c>
      <c r="AD18" s="17"/>
      <c r="AE18" s="34"/>
      <c r="AF18" s="17"/>
      <c r="AG18" s="17" t="s">
        <v>2</v>
      </c>
      <c r="AH18" s="17"/>
      <c r="AI18" s="34"/>
      <c r="AJ18" s="17"/>
      <c r="AK18" s="17" t="s">
        <v>2</v>
      </c>
      <c r="AL18" s="17"/>
      <c r="AM18" s="34"/>
      <c r="AN18" s="156"/>
      <c r="AO18" s="157"/>
      <c r="AP18" s="157"/>
      <c r="AQ18" s="157"/>
      <c r="AR18" s="206"/>
      <c r="AS18" s="47"/>
      <c r="AT18" s="156"/>
      <c r="AU18" s="206"/>
      <c r="AV18" s="45"/>
      <c r="AW18" s="135" t="s">
        <v>667</v>
      </c>
    </row>
    <row r="19" spans="1:49" ht="71.25" customHeight="1" x14ac:dyDescent="0.25">
      <c r="A19" s="18" t="s">
        <v>379</v>
      </c>
      <c r="B19" s="16" t="s">
        <v>2</v>
      </c>
      <c r="C19" s="16"/>
      <c r="D19" s="16"/>
      <c r="E19" s="16"/>
      <c r="F19" s="16"/>
      <c r="G19" s="16"/>
      <c r="H19" s="18"/>
      <c r="I19" s="16" t="s">
        <v>2</v>
      </c>
      <c r="J19" s="16"/>
      <c r="K19" s="16"/>
      <c r="L19" s="34"/>
      <c r="M19" s="15" t="s">
        <v>371</v>
      </c>
      <c r="N19" s="34"/>
      <c r="O19" s="16"/>
      <c r="P19" s="16" t="s">
        <v>2</v>
      </c>
      <c r="Q19" s="16"/>
      <c r="R19" s="17"/>
      <c r="S19" s="16"/>
      <c r="T19" s="17" t="s">
        <v>2</v>
      </c>
      <c r="U19" s="34"/>
      <c r="V19" s="17" t="s">
        <v>2</v>
      </c>
      <c r="W19" s="17"/>
      <c r="X19" s="17" t="s">
        <v>2</v>
      </c>
      <c r="Y19" s="17"/>
      <c r="Z19" s="17" t="s">
        <v>2</v>
      </c>
      <c r="AA19" s="17"/>
      <c r="AB19" s="34"/>
      <c r="AC19" s="17"/>
      <c r="AD19" s="17" t="s">
        <v>2</v>
      </c>
      <c r="AE19" s="34"/>
      <c r="AF19" s="17"/>
      <c r="AG19" s="17" t="s">
        <v>2</v>
      </c>
      <c r="AH19" s="17"/>
      <c r="AI19" s="34"/>
      <c r="AJ19" s="17"/>
      <c r="AK19" s="17"/>
      <c r="AL19" s="17" t="s">
        <v>2</v>
      </c>
      <c r="AM19" s="34"/>
      <c r="AN19" s="156"/>
      <c r="AO19" s="157"/>
      <c r="AP19" s="157"/>
      <c r="AQ19" s="157"/>
      <c r="AR19" s="206"/>
      <c r="AS19" s="47"/>
      <c r="AT19" s="156"/>
      <c r="AU19" s="206"/>
      <c r="AV19" s="45"/>
      <c r="AW19" s="135" t="s">
        <v>668</v>
      </c>
    </row>
    <row r="20" spans="1:49" ht="71.25" customHeight="1" x14ac:dyDescent="0.25">
      <c r="A20" s="18" t="s">
        <v>82</v>
      </c>
      <c r="B20" s="16" t="s">
        <v>2</v>
      </c>
      <c r="C20" s="16"/>
      <c r="D20" s="16"/>
      <c r="E20" s="16"/>
      <c r="F20" s="16"/>
      <c r="G20" s="16"/>
      <c r="H20" s="18"/>
      <c r="I20" s="16" t="s">
        <v>2</v>
      </c>
      <c r="J20" s="16"/>
      <c r="K20" s="16"/>
      <c r="L20" s="34"/>
      <c r="M20" s="15" t="s">
        <v>380</v>
      </c>
      <c r="N20" s="34"/>
      <c r="O20" s="16"/>
      <c r="P20" s="16" t="s">
        <v>2</v>
      </c>
      <c r="Q20" s="16"/>
      <c r="R20" s="17"/>
      <c r="S20" s="16"/>
      <c r="T20" s="17" t="s">
        <v>2</v>
      </c>
      <c r="U20" s="34"/>
      <c r="V20" s="17" t="s">
        <v>2</v>
      </c>
      <c r="W20" s="17"/>
      <c r="X20" s="17" t="s">
        <v>2</v>
      </c>
      <c r="Y20" s="17"/>
      <c r="Z20" s="17"/>
      <c r="AA20" s="17" t="s">
        <v>2</v>
      </c>
      <c r="AB20" s="34"/>
      <c r="AC20" s="17" t="s">
        <v>2</v>
      </c>
      <c r="AD20" s="17"/>
      <c r="AE20" s="34"/>
      <c r="AF20" s="17"/>
      <c r="AG20" s="17" t="s">
        <v>2</v>
      </c>
      <c r="AH20" s="17"/>
      <c r="AI20" s="34"/>
      <c r="AJ20" s="17"/>
      <c r="AK20" s="17"/>
      <c r="AL20" s="17" t="s">
        <v>2</v>
      </c>
      <c r="AM20" s="34"/>
      <c r="AN20" s="156"/>
      <c r="AO20" s="157"/>
      <c r="AP20" s="157"/>
      <c r="AQ20" s="157"/>
      <c r="AR20" s="206"/>
      <c r="AS20" s="47"/>
      <c r="AT20" s="156"/>
      <c r="AU20" s="206"/>
      <c r="AV20" s="45"/>
      <c r="AW20" s="18" t="s">
        <v>669</v>
      </c>
    </row>
    <row r="21" spans="1:49" ht="71.25" customHeight="1" x14ac:dyDescent="0.25">
      <c r="A21" s="18" t="s">
        <v>381</v>
      </c>
      <c r="B21" s="16" t="s">
        <v>2</v>
      </c>
      <c r="C21" s="16"/>
      <c r="D21" s="16"/>
      <c r="E21" s="16"/>
      <c r="F21" s="16"/>
      <c r="G21" s="16"/>
      <c r="H21" s="16"/>
      <c r="I21" s="16" t="s">
        <v>2</v>
      </c>
      <c r="J21" s="16"/>
      <c r="K21" s="16"/>
      <c r="L21" s="34"/>
      <c r="M21" s="15" t="s">
        <v>382</v>
      </c>
      <c r="N21" s="34"/>
      <c r="O21" s="16"/>
      <c r="P21" s="16" t="s">
        <v>2</v>
      </c>
      <c r="Q21" s="16"/>
      <c r="R21" s="17"/>
      <c r="S21" s="16"/>
      <c r="T21" s="17" t="s">
        <v>2</v>
      </c>
      <c r="U21" s="34"/>
      <c r="V21" s="17"/>
      <c r="W21" s="17" t="s">
        <v>2</v>
      </c>
      <c r="X21" s="17"/>
      <c r="Y21" s="17" t="s">
        <v>2</v>
      </c>
      <c r="Z21" s="17"/>
      <c r="AA21" s="17" t="s">
        <v>2</v>
      </c>
      <c r="AB21" s="34"/>
      <c r="AC21" s="17"/>
      <c r="AD21" s="17" t="s">
        <v>2</v>
      </c>
      <c r="AE21" s="34"/>
      <c r="AF21" s="17"/>
      <c r="AG21" s="17" t="s">
        <v>2</v>
      </c>
      <c r="AH21" s="17"/>
      <c r="AI21" s="34"/>
      <c r="AJ21" s="17"/>
      <c r="AK21" s="17"/>
      <c r="AL21" s="17" t="s">
        <v>2</v>
      </c>
      <c r="AM21" s="34"/>
      <c r="AN21" s="158"/>
      <c r="AO21" s="159"/>
      <c r="AP21" s="159"/>
      <c r="AQ21" s="159"/>
      <c r="AR21" s="207"/>
      <c r="AS21" s="47"/>
      <c r="AT21" s="158"/>
      <c r="AU21" s="207"/>
      <c r="AV21" s="45"/>
      <c r="AW21" s="18" t="s">
        <v>670</v>
      </c>
    </row>
  </sheetData>
  <sheetProtection algorithmName="SHA-512" hashValue="NEE1RO2Bn+WB+QakfxrmoxZaEzzfc8kujAv1u/OF7BtgAGOHioVQgycOu1dVDU0+zn7l2L7MBXCWxARNxU15qA==" saltValue="kRgOTFbpzM1PRiHoDbbRhQ==" spinCount="100000" sheet="1" objects="1" scenarios="1"/>
  <autoFilter ref="A13:AW21"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36">
    <mergeCell ref="A13:A15"/>
    <mergeCell ref="B13:B15"/>
    <mergeCell ref="C13:K13"/>
    <mergeCell ref="A1:A4"/>
    <mergeCell ref="B1:AV1"/>
    <mergeCell ref="B2:AV2"/>
    <mergeCell ref="B3:AV3"/>
    <mergeCell ref="B4:AV4"/>
    <mergeCell ref="C10:D10"/>
    <mergeCell ref="AI13:AI15"/>
    <mergeCell ref="AJ13:AL14"/>
    <mergeCell ref="AM13:AM15"/>
    <mergeCell ref="AN13:AO14"/>
    <mergeCell ref="AP13:AQ14"/>
    <mergeCell ref="C14:H14"/>
    <mergeCell ref="I14:I15"/>
    <mergeCell ref="J14:J15"/>
    <mergeCell ref="K14:K15"/>
    <mergeCell ref="AF13:AH14"/>
    <mergeCell ref="V13:W14"/>
    <mergeCell ref="X13:Y14"/>
    <mergeCell ref="Z13:AA14"/>
    <mergeCell ref="AB13:AB15"/>
    <mergeCell ref="AC13:AD14"/>
    <mergeCell ref="AE13:AE15"/>
    <mergeCell ref="L13:L15"/>
    <mergeCell ref="M13:M15"/>
    <mergeCell ref="N13:N15"/>
    <mergeCell ref="O13:Q14"/>
    <mergeCell ref="R13:T14"/>
    <mergeCell ref="U13:U15"/>
    <mergeCell ref="AT17:AU21"/>
    <mergeCell ref="AN17:AR21"/>
    <mergeCell ref="AR13:AR14"/>
    <mergeCell ref="AT13:AU14"/>
    <mergeCell ref="AW13:AW15"/>
  </mergeCells>
  <dataValidations count="3">
    <dataValidation type="list" allowBlank="1" showInputMessage="1" showErrorMessage="1" sqref="D21:H21 C16:C21 AS16 I16:K21 D16:G20" xr:uid="{1DE0C221-668F-4F8B-A681-1283C0739453}">
      <formula1>#REF!</formula1>
    </dataValidation>
    <dataValidation type="list" showInputMessage="1" showErrorMessage="1" sqref="AT16:AU16 AN16:AQ16 AF16:AH21 AJ16:AL21 AC16:AD21 V16:AA21 O16:T21" xr:uid="{524F394B-25EC-417F-B220-7940AFCFC478}">
      <formula1>#REF!</formula1>
    </dataValidation>
    <dataValidation showInputMessage="1" showErrorMessage="1" sqref="AN17 B16:B21 N16:N21 AI16:AI21 AE16:AE21 U16:U21 AM16:AM21 AB16:AB21" xr:uid="{8797175A-0F0C-40C5-9CA7-10961CAD84BC}"/>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9BAE4-F262-41E3-AB47-7CD2F634D1E3}">
  <sheetPr>
    <tabColor rgb="FFFFC000"/>
  </sheetPr>
  <dimension ref="A1:AW20"/>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8"/>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86</v>
      </c>
      <c r="B16" s="181" t="s">
        <v>2</v>
      </c>
      <c r="C16" s="181"/>
      <c r="D16" s="181"/>
      <c r="E16" s="181"/>
      <c r="F16" s="181"/>
      <c r="G16" s="181"/>
      <c r="H16" s="185" t="s">
        <v>287</v>
      </c>
      <c r="I16" s="181"/>
      <c r="J16" s="181"/>
      <c r="K16" s="181"/>
      <c r="L16" s="42"/>
      <c r="M16" s="208" t="s">
        <v>87</v>
      </c>
      <c r="N16" s="43"/>
      <c r="O16" s="16"/>
      <c r="P16" s="16" t="s">
        <v>2</v>
      </c>
      <c r="Q16" s="16"/>
      <c r="R16" s="17"/>
      <c r="S16" s="16" t="s">
        <v>2</v>
      </c>
      <c r="T16" s="17"/>
      <c r="U16" s="34"/>
      <c r="V16" s="17" t="s">
        <v>2</v>
      </c>
      <c r="W16" s="17"/>
      <c r="X16" s="17" t="s">
        <v>2</v>
      </c>
      <c r="Y16" s="17"/>
      <c r="Z16" s="17" t="s">
        <v>2</v>
      </c>
      <c r="AA16" s="17"/>
      <c r="AB16" s="34"/>
      <c r="AC16" s="17" t="s">
        <v>2</v>
      </c>
      <c r="AD16" s="17"/>
      <c r="AE16" s="37"/>
      <c r="AF16" s="17"/>
      <c r="AG16" s="17" t="s">
        <v>2</v>
      </c>
      <c r="AH16" s="17"/>
      <c r="AI16" s="37"/>
      <c r="AJ16" s="17"/>
      <c r="AK16" s="17" t="s">
        <v>2</v>
      </c>
      <c r="AL16" s="17"/>
      <c r="AM16" s="37"/>
      <c r="AN16" s="17"/>
      <c r="AO16" s="17" t="s">
        <v>2</v>
      </c>
      <c r="AP16" s="17"/>
      <c r="AQ16" s="17" t="s">
        <v>2</v>
      </c>
      <c r="AR16" s="21">
        <v>0</v>
      </c>
      <c r="AS16" s="34"/>
      <c r="AT16" s="17"/>
      <c r="AU16" s="17"/>
      <c r="AV16" s="45"/>
      <c r="AW16" s="18" t="s">
        <v>435</v>
      </c>
    </row>
    <row r="17" spans="1:49" ht="71.25" customHeight="1" x14ac:dyDescent="0.25">
      <c r="A17" s="186"/>
      <c r="B17" s="188"/>
      <c r="C17" s="188"/>
      <c r="D17" s="188"/>
      <c r="E17" s="188"/>
      <c r="F17" s="188"/>
      <c r="G17" s="188"/>
      <c r="H17" s="186"/>
      <c r="I17" s="188"/>
      <c r="J17" s="188"/>
      <c r="K17" s="188"/>
      <c r="L17" s="42"/>
      <c r="M17" s="209"/>
      <c r="N17" s="43"/>
      <c r="O17" s="16"/>
      <c r="P17" s="16" t="s">
        <v>2</v>
      </c>
      <c r="Q17" s="16"/>
      <c r="R17" s="17"/>
      <c r="S17" s="16" t="s">
        <v>2</v>
      </c>
      <c r="T17" s="17"/>
      <c r="U17" s="34"/>
      <c r="V17" s="17" t="s">
        <v>2</v>
      </c>
      <c r="W17" s="17"/>
      <c r="X17" s="17" t="s">
        <v>2</v>
      </c>
      <c r="Y17" s="17"/>
      <c r="Z17" s="17"/>
      <c r="AA17" s="17" t="s">
        <v>2</v>
      </c>
      <c r="AB17" s="34"/>
      <c r="AC17" s="17" t="s">
        <v>2</v>
      </c>
      <c r="AD17" s="17"/>
      <c r="AE17" s="37"/>
      <c r="AF17" s="17"/>
      <c r="AG17" s="17" t="s">
        <v>2</v>
      </c>
      <c r="AH17" s="17"/>
      <c r="AI17" s="37"/>
      <c r="AJ17" s="17"/>
      <c r="AK17" s="17" t="s">
        <v>2</v>
      </c>
      <c r="AL17" s="17"/>
      <c r="AM17" s="37"/>
      <c r="AN17" s="196"/>
      <c r="AO17" s="197"/>
      <c r="AP17" s="197"/>
      <c r="AQ17" s="197"/>
      <c r="AR17" s="198"/>
      <c r="AS17" s="47"/>
      <c r="AT17" s="154"/>
      <c r="AU17" s="205"/>
      <c r="AV17" s="45"/>
      <c r="AW17" s="18" t="s">
        <v>436</v>
      </c>
    </row>
    <row r="18" spans="1:49" ht="71.25" customHeight="1" x14ac:dyDescent="0.25">
      <c r="A18" s="187"/>
      <c r="B18" s="182"/>
      <c r="C18" s="182"/>
      <c r="D18" s="182"/>
      <c r="E18" s="182"/>
      <c r="F18" s="182"/>
      <c r="G18" s="182"/>
      <c r="H18" s="187"/>
      <c r="I18" s="182"/>
      <c r="J18" s="182"/>
      <c r="K18" s="182"/>
      <c r="L18" s="42"/>
      <c r="M18" s="15" t="s">
        <v>88</v>
      </c>
      <c r="N18" s="43"/>
      <c r="O18" s="16"/>
      <c r="P18" s="16" t="s">
        <v>2</v>
      </c>
      <c r="Q18" s="16"/>
      <c r="R18" s="17"/>
      <c r="S18" s="16" t="s">
        <v>2</v>
      </c>
      <c r="T18" s="17"/>
      <c r="U18" s="34"/>
      <c r="V18" s="17" t="s">
        <v>2</v>
      </c>
      <c r="W18" s="17"/>
      <c r="X18" s="17" t="s">
        <v>2</v>
      </c>
      <c r="Y18" s="17"/>
      <c r="Z18" s="17"/>
      <c r="AA18" s="17" t="s">
        <v>2</v>
      </c>
      <c r="AB18" s="34"/>
      <c r="AC18" s="17" t="s">
        <v>2</v>
      </c>
      <c r="AD18" s="17"/>
      <c r="AE18" s="37"/>
      <c r="AF18" s="17"/>
      <c r="AG18" s="17" t="s">
        <v>2</v>
      </c>
      <c r="AH18" s="17"/>
      <c r="AI18" s="37"/>
      <c r="AJ18" s="17"/>
      <c r="AK18" s="17"/>
      <c r="AL18" s="17" t="s">
        <v>2</v>
      </c>
      <c r="AM18" s="37"/>
      <c r="AN18" s="199"/>
      <c r="AO18" s="200"/>
      <c r="AP18" s="200"/>
      <c r="AQ18" s="200"/>
      <c r="AR18" s="201"/>
      <c r="AS18" s="47"/>
      <c r="AT18" s="156"/>
      <c r="AU18" s="206"/>
      <c r="AV18" s="45"/>
      <c r="AW18" s="18" t="s">
        <v>437</v>
      </c>
    </row>
    <row r="19" spans="1:49" ht="71.25" customHeight="1" x14ac:dyDescent="0.25">
      <c r="A19" s="185" t="s">
        <v>438</v>
      </c>
      <c r="B19" s="181" t="s">
        <v>2</v>
      </c>
      <c r="C19" s="181"/>
      <c r="D19" s="181"/>
      <c r="E19" s="181"/>
      <c r="F19" s="181"/>
      <c r="G19" s="181"/>
      <c r="H19" s="185" t="s">
        <v>287</v>
      </c>
      <c r="I19" s="181"/>
      <c r="J19" s="181"/>
      <c r="K19" s="181"/>
      <c r="L19" s="42"/>
      <c r="M19" s="15" t="s">
        <v>89</v>
      </c>
      <c r="N19" s="43"/>
      <c r="O19" s="16"/>
      <c r="P19" s="16" t="s">
        <v>2</v>
      </c>
      <c r="Q19" s="16"/>
      <c r="R19" s="17"/>
      <c r="S19" s="16"/>
      <c r="T19" s="17" t="s">
        <v>2</v>
      </c>
      <c r="U19" s="34"/>
      <c r="V19" s="17" t="s">
        <v>2</v>
      </c>
      <c r="W19" s="17"/>
      <c r="X19" s="17"/>
      <c r="Y19" s="17" t="s">
        <v>2</v>
      </c>
      <c r="Z19" s="17"/>
      <c r="AA19" s="17" t="s">
        <v>2</v>
      </c>
      <c r="AB19" s="34"/>
      <c r="AC19" s="17" t="s">
        <v>2</v>
      </c>
      <c r="AD19" s="17"/>
      <c r="AE19" s="37"/>
      <c r="AF19" s="17"/>
      <c r="AG19" s="17" t="s">
        <v>2</v>
      </c>
      <c r="AH19" s="17"/>
      <c r="AI19" s="37"/>
      <c r="AJ19" s="17"/>
      <c r="AK19" s="17"/>
      <c r="AL19" s="17" t="s">
        <v>2</v>
      </c>
      <c r="AM19" s="37"/>
      <c r="AN19" s="199"/>
      <c r="AO19" s="200"/>
      <c r="AP19" s="200"/>
      <c r="AQ19" s="200"/>
      <c r="AR19" s="201"/>
      <c r="AS19" s="47"/>
      <c r="AT19" s="156"/>
      <c r="AU19" s="206"/>
      <c r="AV19" s="45"/>
      <c r="AW19" s="18" t="s">
        <v>437</v>
      </c>
    </row>
    <row r="20" spans="1:49" ht="71.25" customHeight="1" x14ac:dyDescent="0.25">
      <c r="A20" s="187"/>
      <c r="B20" s="182"/>
      <c r="C20" s="182"/>
      <c r="D20" s="182"/>
      <c r="E20" s="182"/>
      <c r="F20" s="182"/>
      <c r="G20" s="182"/>
      <c r="H20" s="187"/>
      <c r="I20" s="182"/>
      <c r="J20" s="182"/>
      <c r="K20" s="182"/>
      <c r="L20" s="42"/>
      <c r="M20" s="15" t="s">
        <v>90</v>
      </c>
      <c r="N20" s="43"/>
      <c r="O20" s="16"/>
      <c r="P20" s="16" t="s">
        <v>2</v>
      </c>
      <c r="Q20" s="16"/>
      <c r="R20" s="17"/>
      <c r="S20" s="16"/>
      <c r="T20" s="17" t="s">
        <v>2</v>
      </c>
      <c r="U20" s="34"/>
      <c r="V20" s="17" t="s">
        <v>2</v>
      </c>
      <c r="W20" s="17"/>
      <c r="X20" s="17"/>
      <c r="Y20" s="17" t="s">
        <v>2</v>
      </c>
      <c r="Z20" s="17"/>
      <c r="AA20" s="17" t="s">
        <v>2</v>
      </c>
      <c r="AB20" s="34"/>
      <c r="AC20" s="17" t="s">
        <v>2</v>
      </c>
      <c r="AD20" s="17"/>
      <c r="AE20" s="37"/>
      <c r="AF20" s="17"/>
      <c r="AG20" s="17"/>
      <c r="AH20" s="17" t="s">
        <v>2</v>
      </c>
      <c r="AI20" s="37"/>
      <c r="AJ20" s="17"/>
      <c r="AK20" s="17"/>
      <c r="AL20" s="17" t="s">
        <v>2</v>
      </c>
      <c r="AM20" s="37"/>
      <c r="AN20" s="202"/>
      <c r="AO20" s="203"/>
      <c r="AP20" s="203"/>
      <c r="AQ20" s="203"/>
      <c r="AR20" s="204"/>
      <c r="AS20" s="47"/>
      <c r="AT20" s="158"/>
      <c r="AU20" s="207"/>
      <c r="AV20" s="45"/>
      <c r="AW20" s="18" t="s">
        <v>385</v>
      </c>
    </row>
  </sheetData>
  <sheetProtection algorithmName="SHA-512" hashValue="E7bKM8yhsy91p7csw2XJu1R+UKROnihRLWucpHqgBFozGvw4h9TasoCaO3fWxvB1+wyIsJmfVNT+Kk1ePn0gcA==" saltValue="ie9oTge9szjeFghAcm4j1Q==" spinCount="100000" sheet="1" objects="1" scenarios="1"/>
  <autoFilter ref="A13:AW20"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9">
    <mergeCell ref="A13:A15"/>
    <mergeCell ref="B13:B15"/>
    <mergeCell ref="C13:K13"/>
    <mergeCell ref="A1:A4"/>
    <mergeCell ref="B1:AV1"/>
    <mergeCell ref="B2:AV2"/>
    <mergeCell ref="B3:AV3"/>
    <mergeCell ref="B4:AV4"/>
    <mergeCell ref="C10:D10"/>
    <mergeCell ref="L13:L15"/>
    <mergeCell ref="M13:M15"/>
    <mergeCell ref="N13:N15"/>
    <mergeCell ref="O13:Q14"/>
    <mergeCell ref="R13:T14"/>
    <mergeCell ref="X13:Y14"/>
    <mergeCell ref="AC13:AD14"/>
    <mergeCell ref="AE13:AE15"/>
    <mergeCell ref="C16:C18"/>
    <mergeCell ref="D16:D18"/>
    <mergeCell ref="K16:K18"/>
    <mergeCell ref="M16:M17"/>
    <mergeCell ref="U13:U15"/>
    <mergeCell ref="AR13:AR14"/>
    <mergeCell ref="AT13:AU14"/>
    <mergeCell ref="AW13:AW15"/>
    <mergeCell ref="C14:H14"/>
    <mergeCell ref="I14:I15"/>
    <mergeCell ref="J14:J15"/>
    <mergeCell ref="K14:K15"/>
    <mergeCell ref="AF13:AH14"/>
    <mergeCell ref="AI13:AI15"/>
    <mergeCell ref="AJ13:AL14"/>
    <mergeCell ref="AM13:AM15"/>
    <mergeCell ref="AN13:AO14"/>
    <mergeCell ref="AP13:AQ14"/>
    <mergeCell ref="V13:W14"/>
    <mergeCell ref="Z13:AA14"/>
    <mergeCell ref="AB13:AB15"/>
    <mergeCell ref="AN17:AR20"/>
    <mergeCell ref="AT17:AU20"/>
    <mergeCell ref="A19:A20"/>
    <mergeCell ref="B19:B20"/>
    <mergeCell ref="C19:C20"/>
    <mergeCell ref="D19:D20"/>
    <mergeCell ref="E16:E18"/>
    <mergeCell ref="F16:F18"/>
    <mergeCell ref="G16:G18"/>
    <mergeCell ref="H16:H18"/>
    <mergeCell ref="I16:I18"/>
    <mergeCell ref="J16:J18"/>
    <mergeCell ref="A16:A18"/>
    <mergeCell ref="B16:B18"/>
    <mergeCell ref="K19:K20"/>
    <mergeCell ref="E19:E20"/>
    <mergeCell ref="F19:F20"/>
    <mergeCell ref="G19:G20"/>
    <mergeCell ref="H19:H20"/>
    <mergeCell ref="I19:I20"/>
    <mergeCell ref="J19:J20"/>
  </mergeCells>
  <dataValidations count="3">
    <dataValidation showInputMessage="1" showErrorMessage="1" sqref="AN17:AR20 B16 B19 N16:N20 AI16:AI20 AE16:AE20 U16:U20 AM16:AM20 AB16:AB20" xr:uid="{C6A80A32-9693-4197-BA3F-798C0FFCF335}"/>
    <dataValidation type="list" showInputMessage="1" showErrorMessage="1" sqref="AN16:AQ16 AT16:AU16 AF16:AH20 AJ16:AL20 AC16:AD20 V16:AA20 O16:T20" xr:uid="{C4765CD9-EB25-460B-B155-F3BC08AA2380}">
      <formula1>#REF!</formula1>
    </dataValidation>
    <dataValidation type="list" allowBlank="1" showInputMessage="1" showErrorMessage="1" sqref="AS16 C16:C20 I16:K20 D16:G20" xr:uid="{09B772B0-52C6-4D62-9F08-B380BB886EFD}">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9D33-CA6F-4EDB-B0A1-468B875FA0F7}">
  <sheetPr>
    <tabColor rgb="FFFFC000"/>
  </sheetPr>
  <dimension ref="A1:AW33"/>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7"/>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504</v>
      </c>
      <c r="B16" s="181" t="s">
        <v>2</v>
      </c>
      <c r="C16" s="181"/>
      <c r="D16" s="181"/>
      <c r="E16" s="181"/>
      <c r="F16" s="181"/>
      <c r="G16" s="181"/>
      <c r="H16" s="185"/>
      <c r="I16" s="181" t="s">
        <v>2</v>
      </c>
      <c r="J16" s="181"/>
      <c r="K16" s="181"/>
      <c r="L16" s="42"/>
      <c r="M16" s="15" t="s">
        <v>247</v>
      </c>
      <c r="N16" s="43"/>
      <c r="O16" s="16"/>
      <c r="P16" s="16" t="s">
        <v>2</v>
      </c>
      <c r="Q16" s="16"/>
      <c r="R16" s="17"/>
      <c r="S16" s="16" t="s">
        <v>2</v>
      </c>
      <c r="T16" s="17"/>
      <c r="U16" s="34"/>
      <c r="V16" s="17" t="s">
        <v>2</v>
      </c>
      <c r="W16" s="17"/>
      <c r="X16" s="17" t="s">
        <v>2</v>
      </c>
      <c r="Y16" s="17"/>
      <c r="Z16" s="17" t="s">
        <v>2</v>
      </c>
      <c r="AA16" s="17"/>
      <c r="AB16" s="34"/>
      <c r="AC16" s="17" t="s">
        <v>2</v>
      </c>
      <c r="AD16" s="17"/>
      <c r="AE16" s="37"/>
      <c r="AF16" s="17"/>
      <c r="AG16" s="17" t="s">
        <v>2</v>
      </c>
      <c r="AH16" s="17"/>
      <c r="AI16" s="37"/>
      <c r="AJ16" s="17"/>
      <c r="AK16" s="17" t="s">
        <v>2</v>
      </c>
      <c r="AL16" s="17"/>
      <c r="AM16" s="37"/>
      <c r="AN16" s="17"/>
      <c r="AO16" s="17" t="s">
        <v>2</v>
      </c>
      <c r="AP16" s="17"/>
      <c r="AQ16" s="17" t="s">
        <v>2</v>
      </c>
      <c r="AR16" s="21">
        <v>0</v>
      </c>
      <c r="AS16" s="34"/>
      <c r="AT16" s="17"/>
      <c r="AU16" s="17"/>
      <c r="AV16" s="45"/>
      <c r="AW16" s="18" t="s">
        <v>372</v>
      </c>
    </row>
    <row r="17" spans="1:49" ht="71.25" customHeight="1" x14ac:dyDescent="0.25">
      <c r="A17" s="187"/>
      <c r="B17" s="182"/>
      <c r="C17" s="182"/>
      <c r="D17" s="182"/>
      <c r="E17" s="182"/>
      <c r="F17" s="182"/>
      <c r="G17" s="182"/>
      <c r="H17" s="187"/>
      <c r="I17" s="182"/>
      <c r="J17" s="182"/>
      <c r="K17" s="182"/>
      <c r="L17" s="42"/>
      <c r="M17" s="15"/>
      <c r="N17" s="43"/>
      <c r="O17" s="16"/>
      <c r="P17" s="16" t="s">
        <v>2</v>
      </c>
      <c r="Q17" s="16"/>
      <c r="R17" s="17"/>
      <c r="S17" s="16" t="s">
        <v>2</v>
      </c>
      <c r="T17" s="17"/>
      <c r="U17" s="34"/>
      <c r="V17" s="17" t="s">
        <v>2</v>
      </c>
      <c r="W17" s="17"/>
      <c r="X17" s="17" t="s">
        <v>2</v>
      </c>
      <c r="Y17" s="17"/>
      <c r="Z17" s="17" t="s">
        <v>2</v>
      </c>
      <c r="AA17" s="17"/>
      <c r="AB17" s="34"/>
      <c r="AC17" s="17" t="s">
        <v>2</v>
      </c>
      <c r="AD17" s="17"/>
      <c r="AE17" s="37"/>
      <c r="AF17" s="17"/>
      <c r="AG17" s="17" t="s">
        <v>2</v>
      </c>
      <c r="AH17" s="17"/>
      <c r="AI17" s="37"/>
      <c r="AJ17" s="17"/>
      <c r="AK17" s="17" t="s">
        <v>2</v>
      </c>
      <c r="AL17" s="17"/>
      <c r="AM17" s="37"/>
      <c r="AN17" s="154"/>
      <c r="AO17" s="155"/>
      <c r="AP17" s="155"/>
      <c r="AQ17" s="155"/>
      <c r="AR17" s="205"/>
      <c r="AS17" s="34"/>
      <c r="AT17" s="190"/>
      <c r="AU17" s="191"/>
      <c r="AV17" s="45"/>
      <c r="AW17" s="18" t="s">
        <v>372</v>
      </c>
    </row>
    <row r="18" spans="1:49" ht="71.25" customHeight="1" x14ac:dyDescent="0.25">
      <c r="A18" s="185" t="s">
        <v>505</v>
      </c>
      <c r="B18" s="181" t="s">
        <v>2</v>
      </c>
      <c r="C18" s="181"/>
      <c r="D18" s="181"/>
      <c r="E18" s="181"/>
      <c r="F18" s="181"/>
      <c r="G18" s="181"/>
      <c r="H18" s="185"/>
      <c r="I18" s="181" t="s">
        <v>2</v>
      </c>
      <c r="J18" s="181"/>
      <c r="K18" s="181"/>
      <c r="L18" s="42"/>
      <c r="M18" s="15" t="s">
        <v>248</v>
      </c>
      <c r="N18" s="43"/>
      <c r="O18" s="16"/>
      <c r="P18" s="16" t="s">
        <v>2</v>
      </c>
      <c r="Q18" s="16"/>
      <c r="R18" s="17"/>
      <c r="S18" s="16"/>
      <c r="T18" s="17" t="s">
        <v>2</v>
      </c>
      <c r="U18" s="34"/>
      <c r="V18" s="17" t="s">
        <v>2</v>
      </c>
      <c r="W18" s="17"/>
      <c r="X18" s="17" t="s">
        <v>2</v>
      </c>
      <c r="Y18" s="17"/>
      <c r="Z18" s="17" t="s">
        <v>2</v>
      </c>
      <c r="AA18" s="17"/>
      <c r="AB18" s="34"/>
      <c r="AC18" s="17" t="s">
        <v>2</v>
      </c>
      <c r="AD18" s="17"/>
      <c r="AE18" s="37"/>
      <c r="AF18" s="17"/>
      <c r="AG18" s="17" t="s">
        <v>2</v>
      </c>
      <c r="AH18" s="17"/>
      <c r="AI18" s="37"/>
      <c r="AJ18" s="17"/>
      <c r="AK18" s="17"/>
      <c r="AL18" s="17" t="s">
        <v>2</v>
      </c>
      <c r="AM18" s="37"/>
      <c r="AN18" s="156"/>
      <c r="AO18" s="157"/>
      <c r="AP18" s="157"/>
      <c r="AQ18" s="157"/>
      <c r="AR18" s="206"/>
      <c r="AS18" s="34"/>
      <c r="AT18" s="192"/>
      <c r="AU18" s="193"/>
      <c r="AV18" s="45"/>
      <c r="AW18" s="18" t="s">
        <v>506</v>
      </c>
    </row>
    <row r="19" spans="1:49" ht="71.25" customHeight="1" x14ac:dyDescent="0.25">
      <c r="A19" s="187"/>
      <c r="B19" s="182"/>
      <c r="C19" s="182"/>
      <c r="D19" s="182"/>
      <c r="E19" s="182"/>
      <c r="F19" s="182"/>
      <c r="G19" s="182"/>
      <c r="H19" s="187"/>
      <c r="I19" s="182"/>
      <c r="J19" s="182"/>
      <c r="K19" s="182"/>
      <c r="L19" s="42"/>
      <c r="M19" s="15" t="s">
        <v>249</v>
      </c>
      <c r="N19" s="43"/>
      <c r="O19" s="16"/>
      <c r="P19" s="16" t="s">
        <v>2</v>
      </c>
      <c r="Q19" s="16"/>
      <c r="R19" s="17"/>
      <c r="S19" s="16"/>
      <c r="T19" s="17" t="s">
        <v>2</v>
      </c>
      <c r="U19" s="34"/>
      <c r="V19" s="17" t="s">
        <v>2</v>
      </c>
      <c r="W19" s="17"/>
      <c r="X19" s="17"/>
      <c r="Y19" s="17" t="s">
        <v>2</v>
      </c>
      <c r="Z19" s="17" t="s">
        <v>2</v>
      </c>
      <c r="AA19" s="17"/>
      <c r="AB19" s="34"/>
      <c r="AC19" s="17" t="s">
        <v>2</v>
      </c>
      <c r="AD19" s="17"/>
      <c r="AE19" s="37"/>
      <c r="AF19" s="17"/>
      <c r="AG19" s="17" t="s">
        <v>2</v>
      </c>
      <c r="AH19" s="17"/>
      <c r="AI19" s="37"/>
      <c r="AJ19" s="17"/>
      <c r="AK19" s="17"/>
      <c r="AL19" s="17" t="s">
        <v>2</v>
      </c>
      <c r="AM19" s="37"/>
      <c r="AN19" s="156"/>
      <c r="AO19" s="157"/>
      <c r="AP19" s="157"/>
      <c r="AQ19" s="157"/>
      <c r="AR19" s="206"/>
      <c r="AS19" s="34"/>
      <c r="AT19" s="192"/>
      <c r="AU19" s="193"/>
      <c r="AV19" s="45"/>
      <c r="AW19" s="18" t="s">
        <v>507</v>
      </c>
    </row>
    <row r="20" spans="1:49" ht="71.25" customHeight="1" x14ac:dyDescent="0.25">
      <c r="A20" s="18" t="s">
        <v>508</v>
      </c>
      <c r="B20" s="16" t="s">
        <v>2</v>
      </c>
      <c r="C20" s="16"/>
      <c r="D20" s="16"/>
      <c r="E20" s="16"/>
      <c r="F20" s="16"/>
      <c r="G20" s="16"/>
      <c r="H20" s="18"/>
      <c r="I20" s="16" t="s">
        <v>2</v>
      </c>
      <c r="J20" s="16"/>
      <c r="K20" s="16"/>
      <c r="L20" s="42"/>
      <c r="M20" s="15" t="s">
        <v>250</v>
      </c>
      <c r="N20" s="43"/>
      <c r="O20" s="16"/>
      <c r="P20" s="16" t="s">
        <v>2</v>
      </c>
      <c r="Q20" s="16"/>
      <c r="R20" s="17"/>
      <c r="S20" s="16"/>
      <c r="T20" s="17" t="s">
        <v>2</v>
      </c>
      <c r="U20" s="34"/>
      <c r="V20" s="17" t="s">
        <v>2</v>
      </c>
      <c r="W20" s="17"/>
      <c r="X20" s="17" t="s">
        <v>2</v>
      </c>
      <c r="Y20" s="17"/>
      <c r="Z20" s="17"/>
      <c r="AA20" s="17" t="s">
        <v>2</v>
      </c>
      <c r="AB20" s="34"/>
      <c r="AC20" s="17" t="s">
        <v>2</v>
      </c>
      <c r="AD20" s="17"/>
      <c r="AE20" s="37"/>
      <c r="AF20" s="17"/>
      <c r="AG20" s="17" t="s">
        <v>2</v>
      </c>
      <c r="AH20" s="17"/>
      <c r="AI20" s="37"/>
      <c r="AJ20" s="17"/>
      <c r="AK20" s="17"/>
      <c r="AL20" s="17" t="s">
        <v>2</v>
      </c>
      <c r="AM20" s="37"/>
      <c r="AN20" s="156"/>
      <c r="AO20" s="157"/>
      <c r="AP20" s="157"/>
      <c r="AQ20" s="157"/>
      <c r="AR20" s="206"/>
      <c r="AS20" s="34"/>
      <c r="AT20" s="192"/>
      <c r="AU20" s="193"/>
      <c r="AV20" s="45"/>
      <c r="AW20" s="18" t="s">
        <v>509</v>
      </c>
    </row>
    <row r="21" spans="1:49" ht="71.25" customHeight="1" x14ac:dyDescent="0.25">
      <c r="A21" s="185" t="s">
        <v>510</v>
      </c>
      <c r="B21" s="181" t="s">
        <v>2</v>
      </c>
      <c r="C21" s="181"/>
      <c r="D21" s="181"/>
      <c r="E21" s="181"/>
      <c r="F21" s="181"/>
      <c r="G21" s="181"/>
      <c r="H21" s="181"/>
      <c r="I21" s="181" t="s">
        <v>2</v>
      </c>
      <c r="J21" s="181"/>
      <c r="K21" s="181"/>
      <c r="L21" s="42"/>
      <c r="M21" s="15" t="s">
        <v>251</v>
      </c>
      <c r="N21" s="43"/>
      <c r="O21" s="16"/>
      <c r="P21" s="16" t="s">
        <v>2</v>
      </c>
      <c r="Q21" s="16"/>
      <c r="R21" s="17"/>
      <c r="S21" s="16"/>
      <c r="T21" s="17" t="s">
        <v>2</v>
      </c>
      <c r="U21" s="34"/>
      <c r="V21" s="17" t="s">
        <v>2</v>
      </c>
      <c r="W21" s="17"/>
      <c r="X21" s="17" t="s">
        <v>2</v>
      </c>
      <c r="Y21" s="17"/>
      <c r="Z21" s="17"/>
      <c r="AA21" s="17" t="s">
        <v>2</v>
      </c>
      <c r="AB21" s="34"/>
      <c r="AC21" s="17" t="s">
        <v>2</v>
      </c>
      <c r="AD21" s="17"/>
      <c r="AE21" s="37"/>
      <c r="AF21" s="17"/>
      <c r="AG21" s="17" t="s">
        <v>2</v>
      </c>
      <c r="AH21" s="17"/>
      <c r="AI21" s="37"/>
      <c r="AJ21" s="17"/>
      <c r="AK21" s="17"/>
      <c r="AL21" s="17" t="s">
        <v>2</v>
      </c>
      <c r="AM21" s="37"/>
      <c r="AN21" s="156"/>
      <c r="AO21" s="157"/>
      <c r="AP21" s="157"/>
      <c r="AQ21" s="157"/>
      <c r="AR21" s="206"/>
      <c r="AS21" s="34"/>
      <c r="AT21" s="192"/>
      <c r="AU21" s="193"/>
      <c r="AV21" s="45"/>
      <c r="AW21" s="18" t="s">
        <v>511</v>
      </c>
    </row>
    <row r="22" spans="1:49" ht="71.25" customHeight="1" x14ac:dyDescent="0.25">
      <c r="A22" s="187"/>
      <c r="B22" s="182"/>
      <c r="C22" s="182"/>
      <c r="D22" s="182"/>
      <c r="E22" s="182"/>
      <c r="F22" s="182"/>
      <c r="G22" s="182"/>
      <c r="H22" s="182"/>
      <c r="I22" s="182"/>
      <c r="J22" s="182"/>
      <c r="K22" s="182"/>
      <c r="L22" s="42"/>
      <c r="M22" s="15" t="s">
        <v>252</v>
      </c>
      <c r="N22" s="43"/>
      <c r="O22" s="16"/>
      <c r="P22" s="16" t="s">
        <v>2</v>
      </c>
      <c r="Q22" s="16"/>
      <c r="R22" s="17"/>
      <c r="S22" s="16"/>
      <c r="T22" s="17" t="s">
        <v>2</v>
      </c>
      <c r="U22" s="34"/>
      <c r="V22" s="17" t="s">
        <v>2</v>
      </c>
      <c r="W22" s="17"/>
      <c r="X22" s="17" t="s">
        <v>2</v>
      </c>
      <c r="Y22" s="17"/>
      <c r="Z22" s="17"/>
      <c r="AA22" s="17" t="s">
        <v>2</v>
      </c>
      <c r="AB22" s="34"/>
      <c r="AC22" s="17" t="s">
        <v>2</v>
      </c>
      <c r="AD22" s="17"/>
      <c r="AE22" s="37"/>
      <c r="AF22" s="17"/>
      <c r="AG22" s="17" t="s">
        <v>2</v>
      </c>
      <c r="AH22" s="17"/>
      <c r="AI22" s="37"/>
      <c r="AJ22" s="17"/>
      <c r="AK22" s="17"/>
      <c r="AL22" s="17" t="s">
        <v>2</v>
      </c>
      <c r="AM22" s="37"/>
      <c r="AN22" s="156"/>
      <c r="AO22" s="157"/>
      <c r="AP22" s="157"/>
      <c r="AQ22" s="157"/>
      <c r="AR22" s="206"/>
      <c r="AS22" s="34"/>
      <c r="AT22" s="192"/>
      <c r="AU22" s="193"/>
      <c r="AV22" s="45"/>
      <c r="AW22" s="18" t="s">
        <v>511</v>
      </c>
    </row>
    <row r="23" spans="1:49" ht="71.25" customHeight="1" x14ac:dyDescent="0.25">
      <c r="A23" s="185" t="s">
        <v>512</v>
      </c>
      <c r="B23" s="181" t="s">
        <v>2</v>
      </c>
      <c r="C23" s="181"/>
      <c r="D23" s="181"/>
      <c r="E23" s="181"/>
      <c r="F23" s="181"/>
      <c r="G23" s="181"/>
      <c r="H23" s="185"/>
      <c r="I23" s="181" t="s">
        <v>2</v>
      </c>
      <c r="J23" s="181"/>
      <c r="K23" s="181"/>
      <c r="L23" s="42"/>
      <c r="M23" s="15" t="s">
        <v>253</v>
      </c>
      <c r="N23" s="43"/>
      <c r="O23" s="16"/>
      <c r="P23" s="16" t="s">
        <v>2</v>
      </c>
      <c r="Q23" s="16"/>
      <c r="R23" s="17"/>
      <c r="S23" s="16" t="s">
        <v>2</v>
      </c>
      <c r="T23" s="17"/>
      <c r="U23" s="34"/>
      <c r="V23" s="17" t="s">
        <v>2</v>
      </c>
      <c r="W23" s="17"/>
      <c r="X23" s="17" t="s">
        <v>2</v>
      </c>
      <c r="Y23" s="17"/>
      <c r="Z23" s="17" t="s">
        <v>2</v>
      </c>
      <c r="AA23" s="17"/>
      <c r="AB23" s="34"/>
      <c r="AC23" s="17" t="s">
        <v>2</v>
      </c>
      <c r="AD23" s="17"/>
      <c r="AE23" s="37"/>
      <c r="AF23" s="17"/>
      <c r="AG23" s="17"/>
      <c r="AH23" s="17" t="s">
        <v>2</v>
      </c>
      <c r="AI23" s="37"/>
      <c r="AJ23" s="17"/>
      <c r="AK23" s="17" t="s">
        <v>2</v>
      </c>
      <c r="AL23" s="17"/>
      <c r="AM23" s="37"/>
      <c r="AN23" s="156"/>
      <c r="AO23" s="157"/>
      <c r="AP23" s="157"/>
      <c r="AQ23" s="157"/>
      <c r="AR23" s="206"/>
      <c r="AS23" s="34"/>
      <c r="AT23" s="192"/>
      <c r="AU23" s="193"/>
      <c r="AV23" s="45"/>
      <c r="AW23" s="18" t="s">
        <v>372</v>
      </c>
    </row>
    <row r="24" spans="1:49" ht="71.25" customHeight="1" x14ac:dyDescent="0.25">
      <c r="A24" s="187"/>
      <c r="B24" s="182"/>
      <c r="C24" s="182"/>
      <c r="D24" s="182"/>
      <c r="E24" s="182"/>
      <c r="F24" s="182"/>
      <c r="G24" s="182"/>
      <c r="H24" s="187"/>
      <c r="I24" s="182"/>
      <c r="J24" s="182"/>
      <c r="K24" s="182"/>
      <c r="L24" s="42"/>
      <c r="M24" s="15" t="s">
        <v>254</v>
      </c>
      <c r="N24" s="43"/>
      <c r="O24" s="16"/>
      <c r="P24" s="16" t="s">
        <v>2</v>
      </c>
      <c r="Q24" s="16"/>
      <c r="R24" s="17"/>
      <c r="S24" s="16" t="s">
        <v>2</v>
      </c>
      <c r="T24" s="17"/>
      <c r="U24" s="34"/>
      <c r="V24" s="17" t="s">
        <v>2</v>
      </c>
      <c r="W24" s="17"/>
      <c r="X24" s="17" t="s">
        <v>2</v>
      </c>
      <c r="Y24" s="17"/>
      <c r="Z24" s="17" t="s">
        <v>2</v>
      </c>
      <c r="AA24" s="17"/>
      <c r="AB24" s="34"/>
      <c r="AC24" s="17" t="s">
        <v>2</v>
      </c>
      <c r="AD24" s="17"/>
      <c r="AE24" s="37"/>
      <c r="AF24" s="17"/>
      <c r="AG24" s="17"/>
      <c r="AH24" s="17" t="s">
        <v>2</v>
      </c>
      <c r="AI24" s="37"/>
      <c r="AJ24" s="17"/>
      <c r="AK24" s="17" t="s">
        <v>2</v>
      </c>
      <c r="AL24" s="17"/>
      <c r="AM24" s="37"/>
      <c r="AN24" s="156"/>
      <c r="AO24" s="157"/>
      <c r="AP24" s="157"/>
      <c r="AQ24" s="157"/>
      <c r="AR24" s="206"/>
      <c r="AS24" s="34"/>
      <c r="AT24" s="192"/>
      <c r="AU24" s="193"/>
      <c r="AV24" s="45"/>
      <c r="AW24" s="18" t="s">
        <v>372</v>
      </c>
    </row>
    <row r="25" spans="1:49" ht="71.25" customHeight="1" x14ac:dyDescent="0.25">
      <c r="A25" s="18" t="s">
        <v>513</v>
      </c>
      <c r="B25" s="16" t="s">
        <v>2</v>
      </c>
      <c r="C25" s="16"/>
      <c r="D25" s="16"/>
      <c r="E25" s="16"/>
      <c r="F25" s="16"/>
      <c r="G25" s="16"/>
      <c r="H25" s="18"/>
      <c r="I25" s="16" t="s">
        <v>2</v>
      </c>
      <c r="J25" s="16"/>
      <c r="K25" s="16"/>
      <c r="L25" s="42"/>
      <c r="M25" s="15" t="s">
        <v>255</v>
      </c>
      <c r="N25" s="43"/>
      <c r="O25" s="16"/>
      <c r="P25" s="16" t="s">
        <v>2</v>
      </c>
      <c r="Q25" s="16"/>
      <c r="R25" s="17"/>
      <c r="S25" s="16"/>
      <c r="T25" s="17" t="s">
        <v>2</v>
      </c>
      <c r="U25" s="34"/>
      <c r="V25" s="17" t="s">
        <v>2</v>
      </c>
      <c r="W25" s="17"/>
      <c r="X25" s="17" t="s">
        <v>2</v>
      </c>
      <c r="Y25" s="17"/>
      <c r="Z25" s="17"/>
      <c r="AA25" s="17" t="s">
        <v>2</v>
      </c>
      <c r="AB25" s="34"/>
      <c r="AC25" s="17" t="s">
        <v>2</v>
      </c>
      <c r="AD25" s="17"/>
      <c r="AE25" s="37"/>
      <c r="AF25" s="17"/>
      <c r="AG25" s="17" t="s">
        <v>2</v>
      </c>
      <c r="AH25" s="17"/>
      <c r="AI25" s="37"/>
      <c r="AJ25" s="17"/>
      <c r="AK25" s="17"/>
      <c r="AL25" s="17" t="s">
        <v>2</v>
      </c>
      <c r="AM25" s="37"/>
      <c r="AN25" s="156"/>
      <c r="AO25" s="157"/>
      <c r="AP25" s="157"/>
      <c r="AQ25" s="157"/>
      <c r="AR25" s="206"/>
      <c r="AS25" s="34"/>
      <c r="AT25" s="192"/>
      <c r="AU25" s="193"/>
      <c r="AV25" s="45"/>
      <c r="AW25" s="18" t="s">
        <v>514</v>
      </c>
    </row>
    <row r="26" spans="1:49" ht="71.25" customHeight="1" x14ac:dyDescent="0.25">
      <c r="A26" s="18" t="s">
        <v>515</v>
      </c>
      <c r="B26" s="16" t="s">
        <v>2</v>
      </c>
      <c r="C26" s="16"/>
      <c r="D26" s="16"/>
      <c r="E26" s="16"/>
      <c r="F26" s="16"/>
      <c r="G26" s="16"/>
      <c r="H26" s="18"/>
      <c r="I26" s="16" t="s">
        <v>2</v>
      </c>
      <c r="J26" s="16"/>
      <c r="K26" s="16"/>
      <c r="L26" s="42"/>
      <c r="M26" s="15" t="s">
        <v>256</v>
      </c>
      <c r="N26" s="43"/>
      <c r="O26" s="16"/>
      <c r="P26" s="16" t="s">
        <v>2</v>
      </c>
      <c r="Q26" s="16"/>
      <c r="R26" s="17"/>
      <c r="S26" s="16" t="s">
        <v>2</v>
      </c>
      <c r="T26" s="17"/>
      <c r="U26" s="34"/>
      <c r="V26" s="17" t="s">
        <v>2</v>
      </c>
      <c r="W26" s="17"/>
      <c r="X26" s="17" t="s">
        <v>2</v>
      </c>
      <c r="Y26" s="17"/>
      <c r="Z26" s="17" t="s">
        <v>2</v>
      </c>
      <c r="AA26" s="17"/>
      <c r="AB26" s="34"/>
      <c r="AC26" s="17" t="s">
        <v>2</v>
      </c>
      <c r="AD26" s="17"/>
      <c r="AE26" s="37"/>
      <c r="AF26" s="17"/>
      <c r="AG26" s="17" t="s">
        <v>2</v>
      </c>
      <c r="AH26" s="17"/>
      <c r="AI26" s="37"/>
      <c r="AJ26" s="17"/>
      <c r="AK26" s="17" t="s">
        <v>2</v>
      </c>
      <c r="AL26" s="17"/>
      <c r="AM26" s="37"/>
      <c r="AN26" s="156"/>
      <c r="AO26" s="157"/>
      <c r="AP26" s="157"/>
      <c r="AQ26" s="157"/>
      <c r="AR26" s="206"/>
      <c r="AS26" s="34"/>
      <c r="AT26" s="192"/>
      <c r="AU26" s="193"/>
      <c r="AV26" s="45"/>
      <c r="AW26" s="18" t="s">
        <v>372</v>
      </c>
    </row>
    <row r="27" spans="1:49" ht="71.25" customHeight="1" x14ac:dyDescent="0.25">
      <c r="A27" s="18" t="s">
        <v>516</v>
      </c>
      <c r="B27" s="16" t="s">
        <v>2</v>
      </c>
      <c r="C27" s="16"/>
      <c r="D27" s="16"/>
      <c r="E27" s="16"/>
      <c r="F27" s="16"/>
      <c r="G27" s="16"/>
      <c r="H27" s="18"/>
      <c r="I27" s="16" t="s">
        <v>2</v>
      </c>
      <c r="J27" s="16"/>
      <c r="K27" s="16"/>
      <c r="L27" s="42"/>
      <c r="M27" s="15" t="s">
        <v>257</v>
      </c>
      <c r="N27" s="43"/>
      <c r="O27" s="16"/>
      <c r="P27" s="16" t="s">
        <v>2</v>
      </c>
      <c r="Q27" s="16"/>
      <c r="R27" s="17"/>
      <c r="S27" s="16" t="s">
        <v>2</v>
      </c>
      <c r="T27" s="17"/>
      <c r="U27" s="34"/>
      <c r="V27" s="17" t="s">
        <v>2</v>
      </c>
      <c r="W27" s="17"/>
      <c r="X27" s="17" t="s">
        <v>2</v>
      </c>
      <c r="Y27" s="17"/>
      <c r="Z27" s="17" t="s">
        <v>2</v>
      </c>
      <c r="AA27" s="17"/>
      <c r="AB27" s="34"/>
      <c r="AC27" s="17" t="s">
        <v>2</v>
      </c>
      <c r="AD27" s="17"/>
      <c r="AE27" s="37"/>
      <c r="AF27" s="17"/>
      <c r="AG27" s="17" t="s">
        <v>2</v>
      </c>
      <c r="AH27" s="17"/>
      <c r="AI27" s="37"/>
      <c r="AJ27" s="17"/>
      <c r="AK27" s="17" t="s">
        <v>2</v>
      </c>
      <c r="AL27" s="17"/>
      <c r="AM27" s="37"/>
      <c r="AN27" s="156"/>
      <c r="AO27" s="157"/>
      <c r="AP27" s="157"/>
      <c r="AQ27" s="157"/>
      <c r="AR27" s="206"/>
      <c r="AS27" s="34"/>
      <c r="AT27" s="192"/>
      <c r="AU27" s="193"/>
      <c r="AV27" s="45"/>
      <c r="AW27" s="18" t="s">
        <v>372</v>
      </c>
    </row>
    <row r="28" spans="1:49" ht="71.25" customHeight="1" x14ac:dyDescent="0.25">
      <c r="A28" s="18" t="s">
        <v>517</v>
      </c>
      <c r="B28" s="16" t="s">
        <v>2</v>
      </c>
      <c r="C28" s="16"/>
      <c r="D28" s="16"/>
      <c r="E28" s="16"/>
      <c r="F28" s="16"/>
      <c r="G28" s="16"/>
      <c r="H28" s="18"/>
      <c r="I28" s="16" t="s">
        <v>2</v>
      </c>
      <c r="J28" s="16"/>
      <c r="K28" s="16"/>
      <c r="L28" s="42"/>
      <c r="M28" s="15" t="s">
        <v>258</v>
      </c>
      <c r="N28" s="43"/>
      <c r="O28" s="16"/>
      <c r="P28" s="16" t="s">
        <v>2</v>
      </c>
      <c r="Q28" s="16"/>
      <c r="R28" s="17"/>
      <c r="S28" s="16" t="s">
        <v>2</v>
      </c>
      <c r="T28" s="17"/>
      <c r="U28" s="34"/>
      <c r="V28" s="17" t="s">
        <v>2</v>
      </c>
      <c r="W28" s="17"/>
      <c r="X28" s="17" t="s">
        <v>2</v>
      </c>
      <c r="Y28" s="17"/>
      <c r="Z28" s="17" t="s">
        <v>2</v>
      </c>
      <c r="AA28" s="17"/>
      <c r="AB28" s="34"/>
      <c r="AC28" s="17" t="s">
        <v>2</v>
      </c>
      <c r="AD28" s="17"/>
      <c r="AE28" s="37"/>
      <c r="AF28" s="17"/>
      <c r="AG28" s="17" t="s">
        <v>2</v>
      </c>
      <c r="AH28" s="17"/>
      <c r="AI28" s="37"/>
      <c r="AJ28" s="17"/>
      <c r="AK28" s="17" t="s">
        <v>2</v>
      </c>
      <c r="AL28" s="17"/>
      <c r="AM28" s="37"/>
      <c r="AN28" s="156"/>
      <c r="AO28" s="157"/>
      <c r="AP28" s="157"/>
      <c r="AQ28" s="157"/>
      <c r="AR28" s="206"/>
      <c r="AS28" s="34"/>
      <c r="AT28" s="192"/>
      <c r="AU28" s="193"/>
      <c r="AV28" s="45"/>
      <c r="AW28" s="18" t="s">
        <v>372</v>
      </c>
    </row>
    <row r="29" spans="1:49" ht="71.25" customHeight="1" x14ac:dyDescent="0.25">
      <c r="A29" s="185" t="s">
        <v>518</v>
      </c>
      <c r="B29" s="181" t="s">
        <v>2</v>
      </c>
      <c r="C29" s="181"/>
      <c r="D29" s="181"/>
      <c r="E29" s="181"/>
      <c r="F29" s="181"/>
      <c r="G29" s="181"/>
      <c r="H29" s="185"/>
      <c r="I29" s="181" t="s">
        <v>2</v>
      </c>
      <c r="J29" s="181"/>
      <c r="K29" s="181"/>
      <c r="L29" s="42"/>
      <c r="M29" s="15" t="s">
        <v>259</v>
      </c>
      <c r="N29" s="43"/>
      <c r="O29" s="16"/>
      <c r="P29" s="16" t="s">
        <v>2</v>
      </c>
      <c r="Q29" s="16"/>
      <c r="R29" s="17"/>
      <c r="S29" s="16" t="s">
        <v>2</v>
      </c>
      <c r="T29" s="17"/>
      <c r="U29" s="34"/>
      <c r="V29" s="17" t="s">
        <v>2</v>
      </c>
      <c r="W29" s="17"/>
      <c r="X29" s="17" t="s">
        <v>2</v>
      </c>
      <c r="Y29" s="17"/>
      <c r="Z29" s="17" t="s">
        <v>2</v>
      </c>
      <c r="AA29" s="17"/>
      <c r="AB29" s="34"/>
      <c r="AC29" s="17" t="s">
        <v>2</v>
      </c>
      <c r="AD29" s="17"/>
      <c r="AE29" s="37"/>
      <c r="AF29" s="17"/>
      <c r="AG29" s="17" t="s">
        <v>2</v>
      </c>
      <c r="AH29" s="17"/>
      <c r="AI29" s="37"/>
      <c r="AJ29" s="17"/>
      <c r="AK29" s="17" t="s">
        <v>2</v>
      </c>
      <c r="AL29" s="17"/>
      <c r="AM29" s="37"/>
      <c r="AN29" s="156"/>
      <c r="AO29" s="157"/>
      <c r="AP29" s="157"/>
      <c r="AQ29" s="157"/>
      <c r="AR29" s="206"/>
      <c r="AS29" s="34"/>
      <c r="AT29" s="192"/>
      <c r="AU29" s="193"/>
      <c r="AV29" s="45"/>
      <c r="AW29" s="18" t="s">
        <v>372</v>
      </c>
    </row>
    <row r="30" spans="1:49" ht="71.25" customHeight="1" x14ac:dyDescent="0.25">
      <c r="A30" s="187"/>
      <c r="B30" s="182"/>
      <c r="C30" s="182"/>
      <c r="D30" s="182"/>
      <c r="E30" s="182"/>
      <c r="F30" s="182"/>
      <c r="G30" s="182"/>
      <c r="H30" s="187"/>
      <c r="I30" s="182"/>
      <c r="J30" s="182"/>
      <c r="K30" s="182"/>
      <c r="L30" s="42"/>
      <c r="M30" s="15" t="s">
        <v>260</v>
      </c>
      <c r="N30" s="43"/>
      <c r="O30" s="16"/>
      <c r="P30" s="16" t="s">
        <v>2</v>
      </c>
      <c r="Q30" s="16"/>
      <c r="R30" s="17"/>
      <c r="S30" s="16" t="s">
        <v>2</v>
      </c>
      <c r="T30" s="17"/>
      <c r="U30" s="34"/>
      <c r="V30" s="17" t="s">
        <v>2</v>
      </c>
      <c r="W30" s="17"/>
      <c r="X30" s="17" t="s">
        <v>2</v>
      </c>
      <c r="Y30" s="17"/>
      <c r="Z30" s="17" t="s">
        <v>2</v>
      </c>
      <c r="AA30" s="17"/>
      <c r="AB30" s="34"/>
      <c r="AC30" s="17" t="s">
        <v>2</v>
      </c>
      <c r="AD30" s="17"/>
      <c r="AE30" s="37"/>
      <c r="AF30" s="17"/>
      <c r="AG30" s="17" t="s">
        <v>2</v>
      </c>
      <c r="AH30" s="17"/>
      <c r="AI30" s="37"/>
      <c r="AJ30" s="17"/>
      <c r="AK30" s="17" t="s">
        <v>2</v>
      </c>
      <c r="AL30" s="17"/>
      <c r="AM30" s="37"/>
      <c r="AN30" s="156"/>
      <c r="AO30" s="157"/>
      <c r="AP30" s="157"/>
      <c r="AQ30" s="157"/>
      <c r="AR30" s="206"/>
      <c r="AS30" s="34"/>
      <c r="AT30" s="192"/>
      <c r="AU30" s="193"/>
      <c r="AV30" s="45"/>
      <c r="AW30" s="18" t="s">
        <v>372</v>
      </c>
    </row>
    <row r="31" spans="1:49" ht="71.25" customHeight="1" x14ac:dyDescent="0.25">
      <c r="A31" s="185" t="s">
        <v>519</v>
      </c>
      <c r="B31" s="181" t="s">
        <v>2</v>
      </c>
      <c r="C31" s="181"/>
      <c r="D31" s="181"/>
      <c r="E31" s="181"/>
      <c r="F31" s="181"/>
      <c r="G31" s="181"/>
      <c r="H31" s="185"/>
      <c r="I31" s="181" t="s">
        <v>2</v>
      </c>
      <c r="J31" s="181"/>
      <c r="K31" s="181"/>
      <c r="L31" s="42"/>
      <c r="M31" s="15" t="s">
        <v>261</v>
      </c>
      <c r="N31" s="43"/>
      <c r="O31" s="16"/>
      <c r="P31" s="16" t="s">
        <v>2</v>
      </c>
      <c r="Q31" s="16"/>
      <c r="R31" s="17"/>
      <c r="S31" s="16"/>
      <c r="T31" s="17" t="s">
        <v>2</v>
      </c>
      <c r="U31" s="34"/>
      <c r="V31" s="17" t="s">
        <v>2</v>
      </c>
      <c r="W31" s="17"/>
      <c r="X31" s="17" t="s">
        <v>2</v>
      </c>
      <c r="Y31" s="17"/>
      <c r="Z31" s="17"/>
      <c r="AA31" s="17" t="s">
        <v>2</v>
      </c>
      <c r="AB31" s="34"/>
      <c r="AC31" s="17" t="s">
        <v>2</v>
      </c>
      <c r="AD31" s="17"/>
      <c r="AE31" s="37"/>
      <c r="AF31" s="17"/>
      <c r="AG31" s="17" t="s">
        <v>2</v>
      </c>
      <c r="AH31" s="17"/>
      <c r="AI31" s="37"/>
      <c r="AJ31" s="17"/>
      <c r="AK31" s="17"/>
      <c r="AL31" s="17" t="s">
        <v>2</v>
      </c>
      <c r="AM31" s="37"/>
      <c r="AN31" s="156"/>
      <c r="AO31" s="157"/>
      <c r="AP31" s="157"/>
      <c r="AQ31" s="157"/>
      <c r="AR31" s="206"/>
      <c r="AS31" s="34"/>
      <c r="AT31" s="192"/>
      <c r="AU31" s="193"/>
      <c r="AV31" s="45"/>
      <c r="AW31" s="18" t="s">
        <v>520</v>
      </c>
    </row>
    <row r="32" spans="1:49" ht="71.25" customHeight="1" x14ac:dyDescent="0.25">
      <c r="A32" s="187"/>
      <c r="B32" s="182"/>
      <c r="C32" s="182"/>
      <c r="D32" s="182"/>
      <c r="E32" s="182"/>
      <c r="F32" s="182"/>
      <c r="G32" s="182"/>
      <c r="H32" s="187"/>
      <c r="I32" s="182"/>
      <c r="J32" s="182"/>
      <c r="K32" s="182"/>
      <c r="L32" s="42"/>
      <c r="M32" s="15" t="s">
        <v>262</v>
      </c>
      <c r="N32" s="43"/>
      <c r="O32" s="16"/>
      <c r="P32" s="16" t="s">
        <v>2</v>
      </c>
      <c r="Q32" s="16"/>
      <c r="R32" s="17"/>
      <c r="S32" s="16"/>
      <c r="T32" s="17" t="s">
        <v>2</v>
      </c>
      <c r="U32" s="34"/>
      <c r="V32" s="17" t="s">
        <v>2</v>
      </c>
      <c r="W32" s="17"/>
      <c r="X32" s="17" t="s">
        <v>2</v>
      </c>
      <c r="Y32" s="17"/>
      <c r="Z32" s="17" t="s">
        <v>2</v>
      </c>
      <c r="AA32" s="17"/>
      <c r="AB32" s="34"/>
      <c r="AC32" s="17" t="s">
        <v>2</v>
      </c>
      <c r="AD32" s="17"/>
      <c r="AE32" s="37"/>
      <c r="AF32" s="17"/>
      <c r="AG32" s="17" t="s">
        <v>2</v>
      </c>
      <c r="AH32" s="17"/>
      <c r="AI32" s="37"/>
      <c r="AJ32" s="17"/>
      <c r="AK32" s="17"/>
      <c r="AL32" s="17" t="s">
        <v>2</v>
      </c>
      <c r="AM32" s="37"/>
      <c r="AN32" s="156"/>
      <c r="AO32" s="157"/>
      <c r="AP32" s="157"/>
      <c r="AQ32" s="157"/>
      <c r="AR32" s="206"/>
      <c r="AS32" s="34"/>
      <c r="AT32" s="192"/>
      <c r="AU32" s="193"/>
      <c r="AV32" s="45"/>
      <c r="AW32" s="18" t="s">
        <v>521</v>
      </c>
    </row>
    <row r="33" spans="1:49" ht="71.25" customHeight="1" x14ac:dyDescent="0.25">
      <c r="A33" s="18" t="s">
        <v>522</v>
      </c>
      <c r="B33" s="16" t="s">
        <v>2</v>
      </c>
      <c r="C33" s="16"/>
      <c r="D33" s="16"/>
      <c r="E33" s="16"/>
      <c r="F33" s="16"/>
      <c r="G33" s="16"/>
      <c r="H33" s="18"/>
      <c r="I33" s="16" t="s">
        <v>2</v>
      </c>
      <c r="J33" s="16"/>
      <c r="K33" s="16"/>
      <c r="L33" s="42"/>
      <c r="M33" s="15" t="s">
        <v>263</v>
      </c>
      <c r="N33" s="43"/>
      <c r="O33" s="16"/>
      <c r="P33" s="16" t="s">
        <v>2</v>
      </c>
      <c r="Q33" s="16"/>
      <c r="R33" s="17"/>
      <c r="S33" s="16" t="s">
        <v>2</v>
      </c>
      <c r="T33" s="17"/>
      <c r="U33" s="34"/>
      <c r="V33" s="17" t="s">
        <v>2</v>
      </c>
      <c r="W33" s="17"/>
      <c r="X33" s="17" t="s">
        <v>2</v>
      </c>
      <c r="Y33" s="17"/>
      <c r="Z33" s="17" t="s">
        <v>2</v>
      </c>
      <c r="AA33" s="17"/>
      <c r="AB33" s="34"/>
      <c r="AC33" s="17" t="s">
        <v>2</v>
      </c>
      <c r="AD33" s="17"/>
      <c r="AE33" s="37"/>
      <c r="AF33" s="17"/>
      <c r="AG33" s="17" t="s">
        <v>2</v>
      </c>
      <c r="AH33" s="17"/>
      <c r="AI33" s="37"/>
      <c r="AJ33" s="17"/>
      <c r="AK33" s="17" t="s">
        <v>2</v>
      </c>
      <c r="AL33" s="17"/>
      <c r="AM33" s="37"/>
      <c r="AN33" s="158"/>
      <c r="AO33" s="159"/>
      <c r="AP33" s="159"/>
      <c r="AQ33" s="159"/>
      <c r="AR33" s="207"/>
      <c r="AS33" s="34"/>
      <c r="AT33" s="194"/>
      <c r="AU33" s="195"/>
      <c r="AV33" s="45"/>
      <c r="AW33" s="18" t="s">
        <v>372</v>
      </c>
    </row>
  </sheetData>
  <sheetProtection algorithmName="SHA-512" hashValue="HVxS7EpzticUcgfEz5cWQA8S418ic9/tu5Lv7RbOfXbRNuMoouSJelcYL/34pYBgJ8mMulaGbzHpPBeVg54pAw==" saltValue="lhFvMylrrrvlMUiTbqk+sQ==" spinCount="100000" sheet="1" objects="1" scenarios="1"/>
  <autoFilter ref="A13:AW33"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102">
    <mergeCell ref="A13:A15"/>
    <mergeCell ref="B13:B15"/>
    <mergeCell ref="C13:K13"/>
    <mergeCell ref="L13:L15"/>
    <mergeCell ref="M13:M15"/>
    <mergeCell ref="A1:A4"/>
    <mergeCell ref="B1:AV1"/>
    <mergeCell ref="B2:AV2"/>
    <mergeCell ref="B3:AV3"/>
    <mergeCell ref="B4:AV4"/>
    <mergeCell ref="C10:D10"/>
    <mergeCell ref="D31:D32"/>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N17:AR33"/>
    <mergeCell ref="AT17:AU33"/>
    <mergeCell ref="A18:A19"/>
    <mergeCell ref="B18:B19"/>
    <mergeCell ref="C18:C19"/>
    <mergeCell ref="D18:D19"/>
    <mergeCell ref="E18:E19"/>
    <mergeCell ref="F18:F19"/>
    <mergeCell ref="G18:G19"/>
    <mergeCell ref="H18:H19"/>
    <mergeCell ref="F16:F17"/>
    <mergeCell ref="G16:G17"/>
    <mergeCell ref="H16:H17"/>
    <mergeCell ref="I16:I17"/>
    <mergeCell ref="J16:J17"/>
    <mergeCell ref="K16:K17"/>
    <mergeCell ref="A16:A17"/>
    <mergeCell ref="B16:B17"/>
    <mergeCell ref="C16:C17"/>
    <mergeCell ref="D16:D17"/>
    <mergeCell ref="E16:E17"/>
    <mergeCell ref="A31:A32"/>
    <mergeCell ref="B31:B32"/>
    <mergeCell ref="C31:C32"/>
    <mergeCell ref="E23:E24"/>
    <mergeCell ref="F23:F24"/>
    <mergeCell ref="G23:G24"/>
    <mergeCell ref="H23:H24"/>
    <mergeCell ref="I23:I24"/>
    <mergeCell ref="I18:I19"/>
    <mergeCell ref="J18:J19"/>
    <mergeCell ref="K18:K19"/>
    <mergeCell ref="A21:A22"/>
    <mergeCell ref="B21:B22"/>
    <mergeCell ref="C21:C22"/>
    <mergeCell ref="D21:D22"/>
    <mergeCell ref="E21:E22"/>
    <mergeCell ref="F21:F22"/>
    <mergeCell ref="G21:G22"/>
    <mergeCell ref="H21:H22"/>
    <mergeCell ref="I21:I22"/>
    <mergeCell ref="J21:J22"/>
    <mergeCell ref="K21:K22"/>
    <mergeCell ref="J23:J24"/>
    <mergeCell ref="K23:K24"/>
    <mergeCell ref="A29:A30"/>
    <mergeCell ref="B29:B30"/>
    <mergeCell ref="C29:C30"/>
    <mergeCell ref="D29:D30"/>
    <mergeCell ref="E29:E30"/>
    <mergeCell ref="K31:K32"/>
    <mergeCell ref="E31:E32"/>
    <mergeCell ref="F31:F32"/>
    <mergeCell ref="G31:G32"/>
    <mergeCell ref="H31:H32"/>
    <mergeCell ref="I31:I32"/>
    <mergeCell ref="J31:J32"/>
    <mergeCell ref="F29:F30"/>
    <mergeCell ref="G29:G30"/>
    <mergeCell ref="H29:H30"/>
    <mergeCell ref="I29:I30"/>
    <mergeCell ref="J29:J30"/>
    <mergeCell ref="K29:K30"/>
    <mergeCell ref="A23:A24"/>
    <mergeCell ref="B23:B24"/>
    <mergeCell ref="C23:C24"/>
    <mergeCell ref="D23:D24"/>
  </mergeCells>
  <dataValidations count="3">
    <dataValidation type="list" allowBlank="1" showInputMessage="1" showErrorMessage="1" sqref="H21 AS16 I23:K33 C23:G33 I16:K21 C16:G21" xr:uid="{ECA93883-780C-4813-89B4-4C126E52A982}">
      <formula1>#REF!</formula1>
    </dataValidation>
    <dataValidation type="list" showInputMessage="1" showErrorMessage="1" sqref="AN16:AQ16 AT16:AU16 O16:T33 V16:AA33 AC16:AD33 AJ16:AL33 AF16:AH33" xr:uid="{6C530456-0106-4FF3-A8FF-CF3DF2E1D0F5}">
      <formula1>#REF!</formula1>
    </dataValidation>
    <dataValidation showInputMessage="1" showErrorMessage="1" sqref="AN17 B33 B31 B23 B20:B21 B18 B16 B25:B29 AB16:AB33 AM16:AM33 U16:U33 AE16:AE33 AI16:AI33 N16:N33" xr:uid="{E5C21638-C97F-4EBA-AC3F-529CC23D0ADC}"/>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2569F-1086-4788-99B8-C7AD07231683}">
  <sheetPr>
    <tabColor rgb="FFFFC000"/>
  </sheetPr>
  <dimension ref="A1:AW29"/>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9"/>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264</v>
      </c>
      <c r="B16" s="181" t="s">
        <v>2</v>
      </c>
      <c r="C16" s="181"/>
      <c r="D16" s="181"/>
      <c r="E16" s="181"/>
      <c r="F16" s="181"/>
      <c r="G16" s="181"/>
      <c r="H16" s="185"/>
      <c r="I16" s="181" t="s">
        <v>2</v>
      </c>
      <c r="J16" s="181"/>
      <c r="K16" s="181"/>
      <c r="L16" s="42"/>
      <c r="M16" s="15" t="s">
        <v>142</v>
      </c>
      <c r="N16" s="43"/>
      <c r="O16" s="16"/>
      <c r="P16" s="16" t="s">
        <v>2</v>
      </c>
      <c r="Q16" s="16"/>
      <c r="R16" s="17"/>
      <c r="S16" s="16" t="s">
        <v>2</v>
      </c>
      <c r="T16" s="17"/>
      <c r="U16" s="34"/>
      <c r="V16" s="17" t="s">
        <v>2</v>
      </c>
      <c r="W16" s="17"/>
      <c r="X16" s="17" t="s">
        <v>2</v>
      </c>
      <c r="Y16" s="17"/>
      <c r="Z16" s="17"/>
      <c r="AA16" s="17" t="s">
        <v>2</v>
      </c>
      <c r="AB16" s="34"/>
      <c r="AC16" s="17" t="s">
        <v>2</v>
      </c>
      <c r="AD16" s="17"/>
      <c r="AE16" s="37"/>
      <c r="AF16" s="17"/>
      <c r="AG16" s="17" t="s">
        <v>2</v>
      </c>
      <c r="AH16" s="17"/>
      <c r="AI16" s="37"/>
      <c r="AJ16" s="17"/>
      <c r="AK16" s="17"/>
      <c r="AL16" s="17" t="s">
        <v>2</v>
      </c>
      <c r="AM16" s="37"/>
      <c r="AN16" s="17"/>
      <c r="AO16" s="17" t="s">
        <v>2</v>
      </c>
      <c r="AP16" s="17"/>
      <c r="AQ16" s="17" t="s">
        <v>2</v>
      </c>
      <c r="AR16" s="21">
        <v>0</v>
      </c>
      <c r="AS16" s="34"/>
      <c r="AT16" s="17"/>
      <c r="AU16" s="17"/>
      <c r="AV16" s="45"/>
      <c r="AW16" s="18" t="s">
        <v>640</v>
      </c>
    </row>
    <row r="17" spans="1:49" ht="71.25" customHeight="1" x14ac:dyDescent="0.25">
      <c r="A17" s="186"/>
      <c r="B17" s="188"/>
      <c r="C17" s="188"/>
      <c r="D17" s="188"/>
      <c r="E17" s="188"/>
      <c r="F17" s="188"/>
      <c r="G17" s="188"/>
      <c r="H17" s="186"/>
      <c r="I17" s="188"/>
      <c r="J17" s="188"/>
      <c r="K17" s="188"/>
      <c r="L17" s="42"/>
      <c r="M17" s="15"/>
      <c r="N17" s="43"/>
      <c r="O17" s="16"/>
      <c r="P17" s="16" t="s">
        <v>2</v>
      </c>
      <c r="Q17" s="16"/>
      <c r="R17" s="17"/>
      <c r="S17" s="16"/>
      <c r="T17" s="17" t="s">
        <v>2</v>
      </c>
      <c r="U17" s="34"/>
      <c r="V17" s="17" t="s">
        <v>2</v>
      </c>
      <c r="W17" s="17"/>
      <c r="X17" s="17" t="s">
        <v>2</v>
      </c>
      <c r="Y17" s="17"/>
      <c r="Z17" s="17" t="s">
        <v>2</v>
      </c>
      <c r="AA17" s="17"/>
      <c r="AB17" s="34"/>
      <c r="AC17" s="17" t="s">
        <v>2</v>
      </c>
      <c r="AD17" s="17"/>
      <c r="AE17" s="37"/>
      <c r="AF17" s="17"/>
      <c r="AG17" s="17" t="s">
        <v>2</v>
      </c>
      <c r="AH17" s="17"/>
      <c r="AI17" s="37"/>
      <c r="AJ17" s="17"/>
      <c r="AK17" s="17"/>
      <c r="AL17" s="17" t="s">
        <v>2</v>
      </c>
      <c r="AM17" s="37"/>
      <c r="AN17" s="196"/>
      <c r="AO17" s="197"/>
      <c r="AP17" s="197"/>
      <c r="AQ17" s="197"/>
      <c r="AR17" s="198"/>
      <c r="AS17" s="47"/>
      <c r="AT17" s="190"/>
      <c r="AU17" s="191"/>
      <c r="AV17" s="45"/>
      <c r="AW17" s="15" t="s">
        <v>641</v>
      </c>
    </row>
    <row r="18" spans="1:49" ht="71.25" customHeight="1" x14ac:dyDescent="0.25">
      <c r="A18" s="186"/>
      <c r="B18" s="188"/>
      <c r="C18" s="188"/>
      <c r="D18" s="188"/>
      <c r="E18" s="188"/>
      <c r="F18" s="188"/>
      <c r="G18" s="188"/>
      <c r="H18" s="186"/>
      <c r="I18" s="188"/>
      <c r="J18" s="188"/>
      <c r="K18" s="188"/>
      <c r="L18" s="42"/>
      <c r="M18" s="15" t="s">
        <v>265</v>
      </c>
      <c r="N18" s="43"/>
      <c r="O18" s="16"/>
      <c r="P18" s="16" t="s">
        <v>2</v>
      </c>
      <c r="Q18" s="16"/>
      <c r="R18" s="17"/>
      <c r="S18" s="16"/>
      <c r="T18" s="17" t="s">
        <v>2</v>
      </c>
      <c r="U18" s="34"/>
      <c r="V18" s="17" t="s">
        <v>2</v>
      </c>
      <c r="W18" s="17"/>
      <c r="X18" s="17" t="s">
        <v>2</v>
      </c>
      <c r="Y18" s="17"/>
      <c r="Z18" s="17"/>
      <c r="AA18" s="17" t="s">
        <v>2</v>
      </c>
      <c r="AB18" s="34"/>
      <c r="AC18" s="17" t="s">
        <v>2</v>
      </c>
      <c r="AD18" s="17"/>
      <c r="AE18" s="37"/>
      <c r="AF18" s="17"/>
      <c r="AG18" s="17" t="s">
        <v>2</v>
      </c>
      <c r="AH18" s="17"/>
      <c r="AI18" s="37"/>
      <c r="AJ18" s="17"/>
      <c r="AK18" s="17"/>
      <c r="AL18" s="17" t="s">
        <v>2</v>
      </c>
      <c r="AM18" s="37"/>
      <c r="AN18" s="199"/>
      <c r="AO18" s="200"/>
      <c r="AP18" s="200"/>
      <c r="AQ18" s="200"/>
      <c r="AR18" s="201"/>
      <c r="AS18" s="47"/>
      <c r="AT18" s="192"/>
      <c r="AU18" s="193"/>
      <c r="AV18" s="45"/>
      <c r="AW18" s="18" t="s">
        <v>642</v>
      </c>
    </row>
    <row r="19" spans="1:49" ht="71.25" customHeight="1" x14ac:dyDescent="0.25">
      <c r="A19" s="187"/>
      <c r="B19" s="182"/>
      <c r="C19" s="182"/>
      <c r="D19" s="182"/>
      <c r="E19" s="182"/>
      <c r="F19" s="182"/>
      <c r="G19" s="182"/>
      <c r="H19" s="187"/>
      <c r="I19" s="182"/>
      <c r="J19" s="182"/>
      <c r="K19" s="182"/>
      <c r="L19" s="42"/>
      <c r="M19" s="15" t="s">
        <v>266</v>
      </c>
      <c r="N19" s="43"/>
      <c r="O19" s="16"/>
      <c r="P19" s="16" t="s">
        <v>2</v>
      </c>
      <c r="Q19" s="16"/>
      <c r="R19" s="17"/>
      <c r="S19" s="16"/>
      <c r="T19" s="17" t="s">
        <v>2</v>
      </c>
      <c r="U19" s="34"/>
      <c r="V19" s="17" t="s">
        <v>2</v>
      </c>
      <c r="W19" s="17"/>
      <c r="X19" s="17" t="s">
        <v>2</v>
      </c>
      <c r="Y19" s="17"/>
      <c r="Z19" s="17"/>
      <c r="AA19" s="17" t="s">
        <v>2</v>
      </c>
      <c r="AB19" s="34"/>
      <c r="AC19" s="17" t="s">
        <v>2</v>
      </c>
      <c r="AD19" s="17"/>
      <c r="AE19" s="37"/>
      <c r="AF19" s="17"/>
      <c r="AG19" s="17" t="s">
        <v>2</v>
      </c>
      <c r="AH19" s="17"/>
      <c r="AI19" s="37"/>
      <c r="AJ19" s="17"/>
      <c r="AK19" s="17"/>
      <c r="AL19" s="17" t="s">
        <v>2</v>
      </c>
      <c r="AM19" s="37"/>
      <c r="AN19" s="199"/>
      <c r="AO19" s="200"/>
      <c r="AP19" s="200"/>
      <c r="AQ19" s="200"/>
      <c r="AR19" s="201"/>
      <c r="AS19" s="47"/>
      <c r="AT19" s="192"/>
      <c r="AU19" s="193"/>
      <c r="AV19" s="45"/>
      <c r="AW19" s="18" t="s">
        <v>643</v>
      </c>
    </row>
    <row r="20" spans="1:49" ht="71.25" customHeight="1" x14ac:dyDescent="0.25">
      <c r="A20" s="185" t="s">
        <v>267</v>
      </c>
      <c r="B20" s="181" t="s">
        <v>2</v>
      </c>
      <c r="C20" s="181"/>
      <c r="D20" s="181"/>
      <c r="E20" s="181"/>
      <c r="F20" s="181"/>
      <c r="G20" s="181"/>
      <c r="H20" s="185"/>
      <c r="I20" s="181" t="s">
        <v>2</v>
      </c>
      <c r="J20" s="181"/>
      <c r="K20" s="181"/>
      <c r="L20" s="42"/>
      <c r="M20" s="15" t="s">
        <v>268</v>
      </c>
      <c r="N20" s="43"/>
      <c r="O20" s="16"/>
      <c r="P20" s="16" t="s">
        <v>2</v>
      </c>
      <c r="Q20" s="16"/>
      <c r="R20" s="17"/>
      <c r="S20" s="16"/>
      <c r="T20" s="17" t="s">
        <v>2</v>
      </c>
      <c r="U20" s="34"/>
      <c r="V20" s="17" t="s">
        <v>2</v>
      </c>
      <c r="W20" s="17"/>
      <c r="X20" s="17" t="s">
        <v>2</v>
      </c>
      <c r="Y20" s="17"/>
      <c r="Z20" s="17"/>
      <c r="AA20" s="17" t="s">
        <v>2</v>
      </c>
      <c r="AB20" s="34"/>
      <c r="AC20" s="17" t="s">
        <v>2</v>
      </c>
      <c r="AD20" s="17"/>
      <c r="AE20" s="37"/>
      <c r="AF20" s="17"/>
      <c r="AG20" s="17" t="s">
        <v>2</v>
      </c>
      <c r="AH20" s="17"/>
      <c r="AI20" s="37"/>
      <c r="AJ20" s="17"/>
      <c r="AK20" s="17"/>
      <c r="AL20" s="17" t="s">
        <v>2</v>
      </c>
      <c r="AM20" s="37"/>
      <c r="AN20" s="199"/>
      <c r="AO20" s="200"/>
      <c r="AP20" s="200"/>
      <c r="AQ20" s="200"/>
      <c r="AR20" s="201"/>
      <c r="AS20" s="47"/>
      <c r="AT20" s="192"/>
      <c r="AU20" s="193"/>
      <c r="AV20" s="45"/>
      <c r="AW20" s="18" t="s">
        <v>644</v>
      </c>
    </row>
    <row r="21" spans="1:49" ht="71.25" customHeight="1" x14ac:dyDescent="0.25">
      <c r="A21" s="186"/>
      <c r="B21" s="188"/>
      <c r="C21" s="188"/>
      <c r="D21" s="188"/>
      <c r="E21" s="188"/>
      <c r="F21" s="188"/>
      <c r="G21" s="188"/>
      <c r="H21" s="186"/>
      <c r="I21" s="188"/>
      <c r="J21" s="188"/>
      <c r="K21" s="188"/>
      <c r="L21" s="42"/>
      <c r="M21" s="15"/>
      <c r="N21" s="43"/>
      <c r="O21" s="16"/>
      <c r="P21" s="16" t="s">
        <v>2</v>
      </c>
      <c r="Q21" s="16"/>
      <c r="R21" s="17"/>
      <c r="S21" s="16"/>
      <c r="T21" s="17" t="s">
        <v>2</v>
      </c>
      <c r="U21" s="34"/>
      <c r="V21" s="17" t="s">
        <v>2</v>
      </c>
      <c r="W21" s="17"/>
      <c r="X21" s="17" t="s">
        <v>2</v>
      </c>
      <c r="Y21" s="17"/>
      <c r="Z21" s="17"/>
      <c r="AA21" s="17" t="s">
        <v>2</v>
      </c>
      <c r="AB21" s="34"/>
      <c r="AC21" s="17" t="s">
        <v>2</v>
      </c>
      <c r="AD21" s="17"/>
      <c r="AE21" s="37"/>
      <c r="AF21" s="17"/>
      <c r="AG21" s="17" t="s">
        <v>2</v>
      </c>
      <c r="AH21" s="17"/>
      <c r="AI21" s="37"/>
      <c r="AJ21" s="17"/>
      <c r="AK21" s="17"/>
      <c r="AL21" s="17" t="s">
        <v>2</v>
      </c>
      <c r="AM21" s="37"/>
      <c r="AN21" s="199"/>
      <c r="AO21" s="200"/>
      <c r="AP21" s="200"/>
      <c r="AQ21" s="200"/>
      <c r="AR21" s="201"/>
      <c r="AS21" s="47"/>
      <c r="AT21" s="192"/>
      <c r="AU21" s="193"/>
      <c r="AV21" s="45"/>
      <c r="AW21" s="18" t="s">
        <v>645</v>
      </c>
    </row>
    <row r="22" spans="1:49" ht="71.25" customHeight="1" x14ac:dyDescent="0.25">
      <c r="A22" s="186"/>
      <c r="B22" s="188"/>
      <c r="C22" s="188"/>
      <c r="D22" s="188"/>
      <c r="E22" s="188"/>
      <c r="F22" s="188"/>
      <c r="G22" s="188"/>
      <c r="H22" s="186"/>
      <c r="I22" s="188"/>
      <c r="J22" s="188"/>
      <c r="K22" s="188"/>
      <c r="L22" s="42"/>
      <c r="M22" s="15" t="s">
        <v>265</v>
      </c>
      <c r="N22" s="43"/>
      <c r="O22" s="16"/>
      <c r="P22" s="16" t="s">
        <v>2</v>
      </c>
      <c r="Q22" s="16"/>
      <c r="R22" s="17"/>
      <c r="S22" s="16"/>
      <c r="T22" s="17" t="s">
        <v>2</v>
      </c>
      <c r="U22" s="34"/>
      <c r="V22" s="17" t="s">
        <v>2</v>
      </c>
      <c r="W22" s="17"/>
      <c r="X22" s="17" t="s">
        <v>2</v>
      </c>
      <c r="Y22" s="17"/>
      <c r="Z22" s="17"/>
      <c r="AA22" s="17" t="s">
        <v>2</v>
      </c>
      <c r="AB22" s="34"/>
      <c r="AC22" s="17" t="s">
        <v>2</v>
      </c>
      <c r="AD22" s="17"/>
      <c r="AE22" s="37"/>
      <c r="AF22" s="17"/>
      <c r="AG22" s="17" t="s">
        <v>2</v>
      </c>
      <c r="AH22" s="17"/>
      <c r="AI22" s="37"/>
      <c r="AJ22" s="17"/>
      <c r="AK22" s="17"/>
      <c r="AL22" s="17" t="s">
        <v>2</v>
      </c>
      <c r="AM22" s="37"/>
      <c r="AN22" s="199"/>
      <c r="AO22" s="200"/>
      <c r="AP22" s="200"/>
      <c r="AQ22" s="200"/>
      <c r="AR22" s="201"/>
      <c r="AS22" s="47"/>
      <c r="AT22" s="192"/>
      <c r="AU22" s="193"/>
      <c r="AV22" s="45"/>
      <c r="AW22" s="18" t="s">
        <v>646</v>
      </c>
    </row>
    <row r="23" spans="1:49" ht="71.25" customHeight="1" x14ac:dyDescent="0.25">
      <c r="A23" s="187"/>
      <c r="B23" s="182"/>
      <c r="C23" s="182"/>
      <c r="D23" s="182"/>
      <c r="E23" s="182"/>
      <c r="F23" s="182"/>
      <c r="G23" s="182"/>
      <c r="H23" s="187"/>
      <c r="I23" s="182"/>
      <c r="J23" s="182"/>
      <c r="K23" s="182"/>
      <c r="L23" s="42"/>
      <c r="M23" s="15" t="s">
        <v>266</v>
      </c>
      <c r="N23" s="43"/>
      <c r="O23" s="16"/>
      <c r="P23" s="16" t="s">
        <v>2</v>
      </c>
      <c r="Q23" s="16"/>
      <c r="R23" s="17"/>
      <c r="S23" s="16"/>
      <c r="T23" s="17" t="s">
        <v>2</v>
      </c>
      <c r="U23" s="34"/>
      <c r="V23" s="17" t="s">
        <v>2</v>
      </c>
      <c r="W23" s="17"/>
      <c r="X23" s="17" t="s">
        <v>2</v>
      </c>
      <c r="Y23" s="17"/>
      <c r="Z23" s="17"/>
      <c r="AA23" s="17" t="s">
        <v>2</v>
      </c>
      <c r="AB23" s="34"/>
      <c r="AC23" s="17" t="s">
        <v>2</v>
      </c>
      <c r="AD23" s="17"/>
      <c r="AE23" s="37"/>
      <c r="AF23" s="17"/>
      <c r="AG23" s="17" t="s">
        <v>2</v>
      </c>
      <c r="AH23" s="17"/>
      <c r="AI23" s="37"/>
      <c r="AJ23" s="17"/>
      <c r="AK23" s="17"/>
      <c r="AL23" s="17" t="s">
        <v>2</v>
      </c>
      <c r="AM23" s="37"/>
      <c r="AN23" s="199"/>
      <c r="AO23" s="200"/>
      <c r="AP23" s="200"/>
      <c r="AQ23" s="200"/>
      <c r="AR23" s="201"/>
      <c r="AS23" s="47"/>
      <c r="AT23" s="192"/>
      <c r="AU23" s="193"/>
      <c r="AV23" s="45"/>
      <c r="AW23" s="18" t="s">
        <v>647</v>
      </c>
    </row>
    <row r="24" spans="1:49" ht="71.25" customHeight="1" x14ac:dyDescent="0.25">
      <c r="A24" s="185" t="s">
        <v>269</v>
      </c>
      <c r="B24" s="181" t="s">
        <v>2</v>
      </c>
      <c r="C24" s="181"/>
      <c r="D24" s="181"/>
      <c r="E24" s="181"/>
      <c r="F24" s="181"/>
      <c r="G24" s="181"/>
      <c r="H24" s="185"/>
      <c r="I24" s="181" t="s">
        <v>2</v>
      </c>
      <c r="J24" s="181"/>
      <c r="K24" s="181"/>
      <c r="L24" s="42"/>
      <c r="M24" s="15" t="s">
        <v>268</v>
      </c>
      <c r="N24" s="43"/>
      <c r="O24" s="16"/>
      <c r="P24" s="16" t="s">
        <v>2</v>
      </c>
      <c r="Q24" s="16"/>
      <c r="R24" s="17"/>
      <c r="S24" s="16"/>
      <c r="T24" s="17" t="s">
        <v>2</v>
      </c>
      <c r="U24" s="34"/>
      <c r="V24" s="17" t="s">
        <v>2</v>
      </c>
      <c r="W24" s="17"/>
      <c r="X24" s="17" t="s">
        <v>2</v>
      </c>
      <c r="Y24" s="17"/>
      <c r="Z24" s="17"/>
      <c r="AA24" s="17" t="s">
        <v>2</v>
      </c>
      <c r="AB24" s="34"/>
      <c r="AC24" s="17" t="s">
        <v>2</v>
      </c>
      <c r="AD24" s="17"/>
      <c r="AE24" s="37"/>
      <c r="AF24" s="17"/>
      <c r="AG24" s="17" t="s">
        <v>2</v>
      </c>
      <c r="AH24" s="17"/>
      <c r="AI24" s="37"/>
      <c r="AJ24" s="17"/>
      <c r="AK24" s="17"/>
      <c r="AL24" s="17" t="s">
        <v>2</v>
      </c>
      <c r="AM24" s="37"/>
      <c r="AN24" s="199"/>
      <c r="AO24" s="200"/>
      <c r="AP24" s="200"/>
      <c r="AQ24" s="200"/>
      <c r="AR24" s="201"/>
      <c r="AS24" s="47"/>
      <c r="AT24" s="192"/>
      <c r="AU24" s="193"/>
      <c r="AV24" s="45"/>
      <c r="AW24" s="15" t="s">
        <v>648</v>
      </c>
    </row>
    <row r="25" spans="1:49" ht="71.25" customHeight="1" x14ac:dyDescent="0.25">
      <c r="A25" s="186"/>
      <c r="B25" s="188"/>
      <c r="C25" s="188"/>
      <c r="D25" s="188"/>
      <c r="E25" s="188"/>
      <c r="F25" s="188"/>
      <c r="G25" s="188"/>
      <c r="H25" s="186"/>
      <c r="I25" s="188"/>
      <c r="J25" s="188"/>
      <c r="K25" s="188"/>
      <c r="L25" s="42"/>
      <c r="M25" s="15" t="s">
        <v>265</v>
      </c>
      <c r="N25" s="43"/>
      <c r="O25" s="16"/>
      <c r="P25" s="16" t="s">
        <v>2</v>
      </c>
      <c r="Q25" s="16"/>
      <c r="R25" s="17"/>
      <c r="S25" s="16"/>
      <c r="T25" s="17" t="s">
        <v>2</v>
      </c>
      <c r="U25" s="34"/>
      <c r="V25" s="17" t="s">
        <v>2</v>
      </c>
      <c r="W25" s="17"/>
      <c r="X25" s="17" t="s">
        <v>2</v>
      </c>
      <c r="Y25" s="17"/>
      <c r="Z25" s="17"/>
      <c r="AA25" s="17" t="s">
        <v>2</v>
      </c>
      <c r="AB25" s="34"/>
      <c r="AC25" s="17" t="s">
        <v>2</v>
      </c>
      <c r="AD25" s="17"/>
      <c r="AE25" s="37"/>
      <c r="AF25" s="17"/>
      <c r="AG25" s="17" t="s">
        <v>2</v>
      </c>
      <c r="AH25" s="17"/>
      <c r="AI25" s="37"/>
      <c r="AJ25" s="17"/>
      <c r="AK25" s="17"/>
      <c r="AL25" s="17" t="s">
        <v>2</v>
      </c>
      <c r="AM25" s="37"/>
      <c r="AN25" s="199"/>
      <c r="AO25" s="200"/>
      <c r="AP25" s="200"/>
      <c r="AQ25" s="200"/>
      <c r="AR25" s="201"/>
      <c r="AS25" s="47"/>
      <c r="AT25" s="192"/>
      <c r="AU25" s="193"/>
      <c r="AV25" s="45"/>
      <c r="AW25" s="18" t="s">
        <v>649</v>
      </c>
    </row>
    <row r="26" spans="1:49" ht="71.25" customHeight="1" x14ac:dyDescent="0.25">
      <c r="A26" s="187"/>
      <c r="B26" s="182"/>
      <c r="C26" s="182"/>
      <c r="D26" s="182"/>
      <c r="E26" s="182"/>
      <c r="F26" s="182"/>
      <c r="G26" s="182"/>
      <c r="H26" s="187"/>
      <c r="I26" s="182"/>
      <c r="J26" s="182"/>
      <c r="K26" s="182"/>
      <c r="L26" s="42"/>
      <c r="M26" s="15" t="s">
        <v>266</v>
      </c>
      <c r="N26" s="43"/>
      <c r="O26" s="16"/>
      <c r="P26" s="16" t="s">
        <v>2</v>
      </c>
      <c r="Q26" s="16"/>
      <c r="R26" s="17"/>
      <c r="S26" s="16"/>
      <c r="T26" s="17" t="s">
        <v>2</v>
      </c>
      <c r="U26" s="34"/>
      <c r="V26" s="17" t="s">
        <v>2</v>
      </c>
      <c r="W26" s="17"/>
      <c r="X26" s="17" t="s">
        <v>2</v>
      </c>
      <c r="Y26" s="17"/>
      <c r="Z26" s="17"/>
      <c r="AA26" s="17" t="s">
        <v>2</v>
      </c>
      <c r="AB26" s="34"/>
      <c r="AC26" s="17" t="s">
        <v>2</v>
      </c>
      <c r="AD26" s="17"/>
      <c r="AE26" s="37"/>
      <c r="AF26" s="17"/>
      <c r="AG26" s="17" t="s">
        <v>2</v>
      </c>
      <c r="AH26" s="17"/>
      <c r="AI26" s="37"/>
      <c r="AJ26" s="17"/>
      <c r="AK26" s="17"/>
      <c r="AL26" s="17" t="s">
        <v>2</v>
      </c>
      <c r="AM26" s="37"/>
      <c r="AN26" s="199"/>
      <c r="AO26" s="200"/>
      <c r="AP26" s="200"/>
      <c r="AQ26" s="200"/>
      <c r="AR26" s="201"/>
      <c r="AS26" s="47"/>
      <c r="AT26" s="192"/>
      <c r="AU26" s="193"/>
      <c r="AV26" s="45"/>
      <c r="AW26" s="15" t="s">
        <v>650</v>
      </c>
    </row>
    <row r="27" spans="1:49" ht="71.25" customHeight="1" x14ac:dyDescent="0.25">
      <c r="A27" s="185" t="s">
        <v>270</v>
      </c>
      <c r="B27" s="181" t="s">
        <v>2</v>
      </c>
      <c r="C27" s="181"/>
      <c r="D27" s="181"/>
      <c r="E27" s="181"/>
      <c r="F27" s="181"/>
      <c r="G27" s="181"/>
      <c r="H27" s="185"/>
      <c r="I27" s="181" t="s">
        <v>2</v>
      </c>
      <c r="J27" s="181"/>
      <c r="K27" s="181"/>
      <c r="L27" s="42"/>
      <c r="M27" s="15" t="s">
        <v>268</v>
      </c>
      <c r="N27" s="43"/>
      <c r="O27" s="16"/>
      <c r="P27" s="16" t="s">
        <v>2</v>
      </c>
      <c r="Q27" s="16"/>
      <c r="R27" s="17"/>
      <c r="S27" s="16"/>
      <c r="T27" s="17" t="s">
        <v>2</v>
      </c>
      <c r="U27" s="34"/>
      <c r="V27" s="17" t="s">
        <v>2</v>
      </c>
      <c r="W27" s="17"/>
      <c r="X27" s="17" t="s">
        <v>2</v>
      </c>
      <c r="Y27" s="17"/>
      <c r="Z27" s="17"/>
      <c r="AA27" s="17" t="s">
        <v>2</v>
      </c>
      <c r="AB27" s="34"/>
      <c r="AC27" s="17" t="s">
        <v>2</v>
      </c>
      <c r="AD27" s="17"/>
      <c r="AE27" s="37"/>
      <c r="AF27" s="17"/>
      <c r="AG27" s="17" t="s">
        <v>2</v>
      </c>
      <c r="AH27" s="17"/>
      <c r="AI27" s="37"/>
      <c r="AJ27" s="17"/>
      <c r="AK27" s="17"/>
      <c r="AL27" s="17" t="s">
        <v>2</v>
      </c>
      <c r="AM27" s="37"/>
      <c r="AN27" s="199"/>
      <c r="AO27" s="200"/>
      <c r="AP27" s="200"/>
      <c r="AQ27" s="200"/>
      <c r="AR27" s="201"/>
      <c r="AS27" s="47"/>
      <c r="AT27" s="192"/>
      <c r="AU27" s="193"/>
      <c r="AV27" s="45"/>
      <c r="AW27" s="15" t="s">
        <v>651</v>
      </c>
    </row>
    <row r="28" spans="1:49" ht="71.25" customHeight="1" x14ac:dyDescent="0.25">
      <c r="A28" s="186"/>
      <c r="B28" s="188"/>
      <c r="C28" s="188"/>
      <c r="D28" s="188"/>
      <c r="E28" s="188"/>
      <c r="F28" s="188"/>
      <c r="G28" s="188"/>
      <c r="H28" s="186"/>
      <c r="I28" s="188"/>
      <c r="J28" s="188"/>
      <c r="K28" s="188"/>
      <c r="L28" s="42"/>
      <c r="M28" s="15" t="s">
        <v>265</v>
      </c>
      <c r="N28" s="43"/>
      <c r="O28" s="16"/>
      <c r="P28" s="16" t="s">
        <v>2</v>
      </c>
      <c r="Q28" s="16"/>
      <c r="R28" s="17"/>
      <c r="S28" s="16"/>
      <c r="T28" s="17" t="s">
        <v>2</v>
      </c>
      <c r="U28" s="34"/>
      <c r="V28" s="17" t="s">
        <v>2</v>
      </c>
      <c r="W28" s="17"/>
      <c r="X28" s="17" t="s">
        <v>2</v>
      </c>
      <c r="Y28" s="17"/>
      <c r="Z28" s="17"/>
      <c r="AA28" s="17" t="s">
        <v>2</v>
      </c>
      <c r="AB28" s="34"/>
      <c r="AC28" s="17" t="s">
        <v>2</v>
      </c>
      <c r="AD28" s="17"/>
      <c r="AE28" s="37"/>
      <c r="AF28" s="17"/>
      <c r="AG28" s="17" t="s">
        <v>2</v>
      </c>
      <c r="AH28" s="17"/>
      <c r="AI28" s="37"/>
      <c r="AJ28" s="17"/>
      <c r="AK28" s="17"/>
      <c r="AL28" s="17" t="s">
        <v>2</v>
      </c>
      <c r="AM28" s="37"/>
      <c r="AN28" s="199"/>
      <c r="AO28" s="200"/>
      <c r="AP28" s="200"/>
      <c r="AQ28" s="200"/>
      <c r="AR28" s="201"/>
      <c r="AS28" s="47"/>
      <c r="AT28" s="192"/>
      <c r="AU28" s="193"/>
      <c r="AV28" s="45"/>
      <c r="AW28" s="15" t="s">
        <v>652</v>
      </c>
    </row>
    <row r="29" spans="1:49" ht="71.25" customHeight="1" x14ac:dyDescent="0.25">
      <c r="A29" s="187"/>
      <c r="B29" s="182"/>
      <c r="C29" s="182"/>
      <c r="D29" s="182"/>
      <c r="E29" s="182"/>
      <c r="F29" s="182"/>
      <c r="G29" s="182"/>
      <c r="H29" s="187"/>
      <c r="I29" s="182"/>
      <c r="J29" s="182"/>
      <c r="K29" s="182"/>
      <c r="L29" s="42"/>
      <c r="M29" s="15" t="s">
        <v>266</v>
      </c>
      <c r="N29" s="43"/>
      <c r="O29" s="16"/>
      <c r="P29" s="16" t="s">
        <v>2</v>
      </c>
      <c r="Q29" s="16"/>
      <c r="R29" s="17"/>
      <c r="S29" s="16"/>
      <c r="T29" s="17" t="s">
        <v>2</v>
      </c>
      <c r="U29" s="34"/>
      <c r="V29" s="17" t="s">
        <v>2</v>
      </c>
      <c r="W29" s="17"/>
      <c r="X29" s="17" t="s">
        <v>2</v>
      </c>
      <c r="Y29" s="17"/>
      <c r="Z29" s="17"/>
      <c r="AA29" s="17" t="s">
        <v>2</v>
      </c>
      <c r="AB29" s="34"/>
      <c r="AC29" s="17" t="s">
        <v>2</v>
      </c>
      <c r="AD29" s="17"/>
      <c r="AE29" s="37"/>
      <c r="AF29" s="17"/>
      <c r="AG29" s="17" t="s">
        <v>2</v>
      </c>
      <c r="AH29" s="17"/>
      <c r="AI29" s="37"/>
      <c r="AJ29" s="17"/>
      <c r="AK29" s="17"/>
      <c r="AL29" s="17" t="s">
        <v>2</v>
      </c>
      <c r="AM29" s="37"/>
      <c r="AN29" s="202"/>
      <c r="AO29" s="203"/>
      <c r="AP29" s="203"/>
      <c r="AQ29" s="203"/>
      <c r="AR29" s="204"/>
      <c r="AS29" s="47"/>
      <c r="AT29" s="194"/>
      <c r="AU29" s="195"/>
      <c r="AV29" s="45"/>
      <c r="AW29" s="18" t="s">
        <v>653</v>
      </c>
    </row>
  </sheetData>
  <sheetProtection algorithmName="SHA-512" hashValue="bPOrr1Lwq368qAlxJtKL86MBl6KrI8SUu5J8Cd1YtHPIpZGe3pvqPYUhWjxbAdqx+r+Klr84+NSwQbq2VzOQmQ==" saltValue="weVOeGEtwetuXhkc1bJRsQ==" spinCount="100000" sheet="1" objects="1" scenarios="1"/>
  <autoFilter ref="A13:AW29"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80">
    <mergeCell ref="C10:D10"/>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16:A19"/>
    <mergeCell ref="B16:B19"/>
    <mergeCell ref="C16:C19"/>
    <mergeCell ref="D16:D19"/>
    <mergeCell ref="E16:E19"/>
    <mergeCell ref="AN17:AR29"/>
    <mergeCell ref="AT17:AU29"/>
    <mergeCell ref="A20:A23"/>
    <mergeCell ref="B20:B23"/>
    <mergeCell ref="C20:C23"/>
    <mergeCell ref="D20:D23"/>
    <mergeCell ref="E20:E23"/>
    <mergeCell ref="F20:F23"/>
    <mergeCell ref="G20:G23"/>
    <mergeCell ref="H20:H23"/>
    <mergeCell ref="F16:F19"/>
    <mergeCell ref="G16:G19"/>
    <mergeCell ref="H16:H19"/>
    <mergeCell ref="I16:I19"/>
    <mergeCell ref="J16:J19"/>
    <mergeCell ref="K16:K19"/>
    <mergeCell ref="I20:I23"/>
    <mergeCell ref="J20:J23"/>
    <mergeCell ref="K20:K23"/>
    <mergeCell ref="A24:A26"/>
    <mergeCell ref="B24:B26"/>
    <mergeCell ref="C24:C26"/>
    <mergeCell ref="D24:D26"/>
    <mergeCell ref="E24:E26"/>
    <mergeCell ref="F24:F26"/>
    <mergeCell ref="G24:G26"/>
    <mergeCell ref="H24:H26"/>
    <mergeCell ref="I24:I26"/>
    <mergeCell ref="J24:J26"/>
    <mergeCell ref="K24:K26"/>
    <mergeCell ref="A27:A29"/>
    <mergeCell ref="B27:B29"/>
    <mergeCell ref="C27:C29"/>
    <mergeCell ref="D27:D29"/>
    <mergeCell ref="E27:E29"/>
    <mergeCell ref="K27:K29"/>
    <mergeCell ref="F27:F29"/>
    <mergeCell ref="G27:G29"/>
    <mergeCell ref="H27:H29"/>
    <mergeCell ref="I27:I29"/>
    <mergeCell ref="J27:J29"/>
  </mergeCells>
  <dataValidations count="3">
    <dataValidation showInputMessage="1" showErrorMessage="1" sqref="AN17 B24 B20 B27 N16:N29 AI16:AI29 AE16:AE29 U16:U29 AM16:AM29 AB16:AB29 B16" xr:uid="{C08373BE-BCD7-43EA-A126-C7B54D026E79}"/>
    <dataValidation type="list" showInputMessage="1" showErrorMessage="1" sqref="AN16:AQ16 AT16:AU16 AF16:AH29 AJ16:AL29 AC16:AD29 V16:AA29 O16:T29" xr:uid="{6B061F24-731E-4F30-860A-9FB454C77F45}">
      <formula1>#REF!</formula1>
    </dataValidation>
    <dataValidation type="list" allowBlank="1" showInputMessage="1" showErrorMessage="1" sqref="AS16 C16:G29 I16:K29" xr:uid="{67ECA6FD-B9F3-4AAA-83A4-BFA92CCAFE60}">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B67B7-41AA-4348-B974-858F6E0053B1}">
  <sheetPr>
    <tabColor rgb="FFFFC000"/>
  </sheetPr>
  <dimension ref="A1:AW122"/>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21"/>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210" t="s">
        <v>153</v>
      </c>
      <c r="B16" s="181" t="s">
        <v>2</v>
      </c>
      <c r="C16" s="181"/>
      <c r="D16" s="181"/>
      <c r="E16" s="181"/>
      <c r="F16" s="181"/>
      <c r="G16" s="181" t="s">
        <v>2</v>
      </c>
      <c r="H16" s="181"/>
      <c r="I16" s="181"/>
      <c r="J16" s="181"/>
      <c r="K16" s="181"/>
      <c r="L16" s="42"/>
      <c r="M16" s="15" t="s">
        <v>302</v>
      </c>
      <c r="N16" s="42"/>
      <c r="O16" s="16"/>
      <c r="P16" s="16" t="s">
        <v>2</v>
      </c>
      <c r="Q16" s="16"/>
      <c r="R16" s="17"/>
      <c r="S16" s="16"/>
      <c r="T16" s="17" t="s">
        <v>2</v>
      </c>
      <c r="U16" s="42"/>
      <c r="V16" s="17" t="s">
        <v>2</v>
      </c>
      <c r="W16" s="17"/>
      <c r="X16" s="17" t="s">
        <v>2</v>
      </c>
      <c r="Y16" s="17"/>
      <c r="Z16" s="17" t="s">
        <v>2</v>
      </c>
      <c r="AA16" s="17"/>
      <c r="AB16" s="42"/>
      <c r="AC16" s="17" t="s">
        <v>2</v>
      </c>
      <c r="AD16" s="17"/>
      <c r="AE16" s="42"/>
      <c r="AF16" s="17"/>
      <c r="AG16" s="17" t="s">
        <v>2</v>
      </c>
      <c r="AH16" s="17"/>
      <c r="AI16" s="37"/>
      <c r="AJ16" s="17"/>
      <c r="AK16" s="17"/>
      <c r="AL16" s="17" t="s">
        <v>2</v>
      </c>
      <c r="AM16" s="37"/>
      <c r="AN16" s="17"/>
      <c r="AO16" s="17" t="s">
        <v>2</v>
      </c>
      <c r="AP16" s="17"/>
      <c r="AQ16" s="17" t="s">
        <v>2</v>
      </c>
      <c r="AR16" s="21">
        <v>0</v>
      </c>
      <c r="AS16" s="34"/>
      <c r="AT16" s="17"/>
      <c r="AU16" s="17"/>
      <c r="AV16" s="45"/>
      <c r="AW16" s="18" t="s">
        <v>523</v>
      </c>
    </row>
    <row r="17" spans="1:49" ht="71.25" customHeight="1" x14ac:dyDescent="0.25">
      <c r="A17" s="211"/>
      <c r="B17" s="188"/>
      <c r="C17" s="188"/>
      <c r="D17" s="188"/>
      <c r="E17" s="188"/>
      <c r="F17" s="188"/>
      <c r="G17" s="188"/>
      <c r="H17" s="188"/>
      <c r="I17" s="188"/>
      <c r="J17" s="188"/>
      <c r="K17" s="188"/>
      <c r="L17" s="42"/>
      <c r="M17" s="15" t="s">
        <v>162</v>
      </c>
      <c r="N17" s="42"/>
      <c r="O17" s="16"/>
      <c r="P17" s="16" t="s">
        <v>2</v>
      </c>
      <c r="Q17" s="16"/>
      <c r="R17" s="17"/>
      <c r="S17" s="16" t="s">
        <v>2</v>
      </c>
      <c r="T17" s="17"/>
      <c r="U17" s="42"/>
      <c r="V17" s="17" t="s">
        <v>2</v>
      </c>
      <c r="W17" s="17"/>
      <c r="X17" s="17" t="s">
        <v>2</v>
      </c>
      <c r="Y17" s="17"/>
      <c r="Z17" s="17" t="s">
        <v>2</v>
      </c>
      <c r="AA17" s="17"/>
      <c r="AB17" s="42"/>
      <c r="AC17" s="17" t="s">
        <v>2</v>
      </c>
      <c r="AD17" s="17"/>
      <c r="AE17" s="42"/>
      <c r="AF17" s="17"/>
      <c r="AG17" s="17" t="s">
        <v>2</v>
      </c>
      <c r="AH17" s="17"/>
      <c r="AI17" s="37"/>
      <c r="AJ17" s="17"/>
      <c r="AK17" s="17" t="s">
        <v>2</v>
      </c>
      <c r="AL17" s="17"/>
      <c r="AM17" s="37"/>
      <c r="AN17" s="196"/>
      <c r="AO17" s="197"/>
      <c r="AP17" s="197"/>
      <c r="AQ17" s="197"/>
      <c r="AR17" s="198"/>
      <c r="AS17" s="47"/>
      <c r="AT17" s="190"/>
      <c r="AU17" s="191"/>
      <c r="AV17" s="45"/>
      <c r="AW17" s="18" t="s">
        <v>671</v>
      </c>
    </row>
    <row r="18" spans="1:49" ht="71.25" customHeight="1" x14ac:dyDescent="0.25">
      <c r="A18" s="211"/>
      <c r="B18" s="188"/>
      <c r="C18" s="188"/>
      <c r="D18" s="188"/>
      <c r="E18" s="188"/>
      <c r="F18" s="188"/>
      <c r="G18" s="188"/>
      <c r="H18" s="188"/>
      <c r="I18" s="188"/>
      <c r="J18" s="188"/>
      <c r="K18" s="188"/>
      <c r="L18" s="42"/>
      <c r="M18" s="15" t="s">
        <v>154</v>
      </c>
      <c r="N18" s="42"/>
      <c r="O18" s="16"/>
      <c r="P18" s="16" t="s">
        <v>2</v>
      </c>
      <c r="Q18" s="16"/>
      <c r="R18" s="17"/>
      <c r="S18" s="16" t="s">
        <v>2</v>
      </c>
      <c r="T18" s="17"/>
      <c r="U18" s="42"/>
      <c r="V18" s="17" t="s">
        <v>2</v>
      </c>
      <c r="W18" s="17"/>
      <c r="X18" s="17" t="s">
        <v>2</v>
      </c>
      <c r="Y18" s="17"/>
      <c r="Z18" s="17" t="s">
        <v>2</v>
      </c>
      <c r="AA18" s="17"/>
      <c r="AB18" s="42"/>
      <c r="AC18" s="17" t="s">
        <v>2</v>
      </c>
      <c r="AD18" s="17"/>
      <c r="AE18" s="42"/>
      <c r="AF18" s="17"/>
      <c r="AG18" s="17" t="s">
        <v>2</v>
      </c>
      <c r="AH18" s="17"/>
      <c r="AI18" s="37"/>
      <c r="AJ18" s="17"/>
      <c r="AK18" s="17"/>
      <c r="AL18" s="17" t="s">
        <v>2</v>
      </c>
      <c r="AM18" s="37"/>
      <c r="AN18" s="199"/>
      <c r="AO18" s="200"/>
      <c r="AP18" s="200"/>
      <c r="AQ18" s="200"/>
      <c r="AR18" s="201"/>
      <c r="AS18" s="47"/>
      <c r="AT18" s="192"/>
      <c r="AU18" s="193"/>
      <c r="AV18" s="45"/>
      <c r="AW18" s="18" t="s">
        <v>524</v>
      </c>
    </row>
    <row r="19" spans="1:49" ht="71.25" customHeight="1" x14ac:dyDescent="0.25">
      <c r="A19" s="211"/>
      <c r="B19" s="188"/>
      <c r="C19" s="188"/>
      <c r="D19" s="188"/>
      <c r="E19" s="188"/>
      <c r="F19" s="188"/>
      <c r="G19" s="188"/>
      <c r="H19" s="188"/>
      <c r="I19" s="188"/>
      <c r="J19" s="188"/>
      <c r="K19" s="188"/>
      <c r="L19" s="42"/>
      <c r="M19" s="15" t="s">
        <v>155</v>
      </c>
      <c r="N19" s="43"/>
      <c r="O19" s="16"/>
      <c r="P19" s="16" t="s">
        <v>2</v>
      </c>
      <c r="Q19" s="16"/>
      <c r="R19" s="17"/>
      <c r="S19" s="16" t="s">
        <v>2</v>
      </c>
      <c r="T19" s="17"/>
      <c r="U19" s="42"/>
      <c r="V19" s="17" t="s">
        <v>2</v>
      </c>
      <c r="W19" s="17"/>
      <c r="X19" s="17"/>
      <c r="Y19" s="17" t="s">
        <v>2</v>
      </c>
      <c r="Z19" s="17" t="s">
        <v>2</v>
      </c>
      <c r="AA19" s="17"/>
      <c r="AB19" s="42"/>
      <c r="AC19" s="17" t="s">
        <v>2</v>
      </c>
      <c r="AD19" s="17"/>
      <c r="AE19" s="42"/>
      <c r="AF19" s="17"/>
      <c r="AG19" s="17" t="s">
        <v>2</v>
      </c>
      <c r="AH19" s="17"/>
      <c r="AI19" s="37"/>
      <c r="AJ19" s="17"/>
      <c r="AK19" s="17"/>
      <c r="AL19" s="17" t="s">
        <v>2</v>
      </c>
      <c r="AM19" s="37"/>
      <c r="AN19" s="199"/>
      <c r="AO19" s="200"/>
      <c r="AP19" s="200"/>
      <c r="AQ19" s="200"/>
      <c r="AR19" s="201"/>
      <c r="AS19" s="47"/>
      <c r="AT19" s="192"/>
      <c r="AU19" s="193"/>
      <c r="AV19" s="45"/>
      <c r="AW19" s="18" t="s">
        <v>525</v>
      </c>
    </row>
    <row r="20" spans="1:49" ht="71.25" customHeight="1" x14ac:dyDescent="0.25">
      <c r="A20" s="211"/>
      <c r="B20" s="188"/>
      <c r="C20" s="188"/>
      <c r="D20" s="188"/>
      <c r="E20" s="188"/>
      <c r="F20" s="188"/>
      <c r="G20" s="188"/>
      <c r="H20" s="188"/>
      <c r="I20" s="188"/>
      <c r="J20" s="188"/>
      <c r="K20" s="188"/>
      <c r="L20" s="42"/>
      <c r="M20" s="15" t="s">
        <v>156</v>
      </c>
      <c r="N20" s="43"/>
      <c r="O20" s="16"/>
      <c r="P20" s="16" t="s">
        <v>2</v>
      </c>
      <c r="Q20" s="16"/>
      <c r="R20" s="17"/>
      <c r="S20" s="16" t="s">
        <v>2</v>
      </c>
      <c r="T20" s="17"/>
      <c r="U20" s="34"/>
      <c r="V20" s="17" t="s">
        <v>2</v>
      </c>
      <c r="W20" s="17"/>
      <c r="X20" s="17"/>
      <c r="Y20" s="17" t="s">
        <v>2</v>
      </c>
      <c r="Z20" s="17" t="s">
        <v>2</v>
      </c>
      <c r="AA20" s="17"/>
      <c r="AB20" s="34"/>
      <c r="AC20" s="17" t="s">
        <v>2</v>
      </c>
      <c r="AD20" s="17"/>
      <c r="AE20" s="37"/>
      <c r="AF20" s="17"/>
      <c r="AG20" s="17" t="s">
        <v>2</v>
      </c>
      <c r="AH20" s="17"/>
      <c r="AI20" s="37"/>
      <c r="AJ20" s="17"/>
      <c r="AK20" s="17"/>
      <c r="AL20" s="17" t="s">
        <v>2</v>
      </c>
      <c r="AM20" s="37"/>
      <c r="AN20" s="199"/>
      <c r="AO20" s="200"/>
      <c r="AP20" s="200"/>
      <c r="AQ20" s="200"/>
      <c r="AR20" s="201"/>
      <c r="AS20" s="47"/>
      <c r="AT20" s="192"/>
      <c r="AU20" s="193"/>
      <c r="AV20" s="45"/>
      <c r="AW20" s="18" t="s">
        <v>526</v>
      </c>
    </row>
    <row r="21" spans="1:49" ht="71.25" customHeight="1" x14ac:dyDescent="0.25">
      <c r="A21" s="212"/>
      <c r="B21" s="182"/>
      <c r="C21" s="182"/>
      <c r="D21" s="182"/>
      <c r="E21" s="182"/>
      <c r="F21" s="182"/>
      <c r="G21" s="182"/>
      <c r="H21" s="182"/>
      <c r="I21" s="182"/>
      <c r="J21" s="182"/>
      <c r="K21" s="182"/>
      <c r="L21" s="42"/>
      <c r="M21" s="15" t="s">
        <v>157</v>
      </c>
      <c r="N21" s="43"/>
      <c r="O21" s="16" t="s">
        <v>2</v>
      </c>
      <c r="P21" s="16"/>
      <c r="Q21" s="16"/>
      <c r="R21" s="17" t="s">
        <v>2</v>
      </c>
      <c r="S21" s="16"/>
      <c r="T21" s="17"/>
      <c r="U21" s="34"/>
      <c r="V21" s="17"/>
      <c r="W21" s="17"/>
      <c r="X21" s="17"/>
      <c r="Y21" s="17"/>
      <c r="Z21" s="17"/>
      <c r="AA21" s="17"/>
      <c r="AB21" s="34"/>
      <c r="AC21" s="17"/>
      <c r="AD21" s="17"/>
      <c r="AE21" s="37"/>
      <c r="AF21" s="17"/>
      <c r="AG21" s="17"/>
      <c r="AH21" s="17"/>
      <c r="AI21" s="37"/>
      <c r="AJ21" s="17"/>
      <c r="AK21" s="17"/>
      <c r="AL21" s="17"/>
      <c r="AM21" s="37"/>
      <c r="AN21" s="199"/>
      <c r="AO21" s="200"/>
      <c r="AP21" s="200"/>
      <c r="AQ21" s="200"/>
      <c r="AR21" s="201"/>
      <c r="AS21" s="47"/>
      <c r="AT21" s="192"/>
      <c r="AU21" s="193"/>
      <c r="AV21" s="45"/>
      <c r="AW21" s="18" t="s">
        <v>527</v>
      </c>
    </row>
    <row r="22" spans="1:49" ht="71.25" customHeight="1" x14ac:dyDescent="0.25">
      <c r="A22" s="210" t="s">
        <v>158</v>
      </c>
      <c r="B22" s="181" t="s">
        <v>2</v>
      </c>
      <c r="C22" s="181"/>
      <c r="D22" s="181"/>
      <c r="E22" s="181"/>
      <c r="F22" s="181"/>
      <c r="G22" s="181" t="s">
        <v>2</v>
      </c>
      <c r="H22" s="181"/>
      <c r="I22" s="181"/>
      <c r="J22" s="181"/>
      <c r="K22" s="181"/>
      <c r="L22" s="42"/>
      <c r="M22" s="15" t="s">
        <v>302</v>
      </c>
      <c r="N22" s="43"/>
      <c r="O22" s="16"/>
      <c r="P22" s="16" t="s">
        <v>2</v>
      </c>
      <c r="Q22" s="16"/>
      <c r="R22" s="17"/>
      <c r="S22" s="16" t="s">
        <v>2</v>
      </c>
      <c r="T22" s="17"/>
      <c r="U22" s="34"/>
      <c r="V22" s="17" t="s">
        <v>2</v>
      </c>
      <c r="W22" s="17"/>
      <c r="X22" s="17" t="s">
        <v>2</v>
      </c>
      <c r="Y22" s="17"/>
      <c r="Z22" s="17" t="s">
        <v>2</v>
      </c>
      <c r="AA22" s="17"/>
      <c r="AB22" s="34"/>
      <c r="AC22" s="17" t="s">
        <v>2</v>
      </c>
      <c r="AD22" s="17"/>
      <c r="AE22" s="37"/>
      <c r="AF22" s="17"/>
      <c r="AG22" s="17" t="s">
        <v>2</v>
      </c>
      <c r="AH22" s="17"/>
      <c r="AI22" s="37"/>
      <c r="AJ22" s="17"/>
      <c r="AK22" s="17"/>
      <c r="AL22" s="17" t="s">
        <v>2</v>
      </c>
      <c r="AM22" s="37"/>
      <c r="AN22" s="199"/>
      <c r="AO22" s="200"/>
      <c r="AP22" s="200"/>
      <c r="AQ22" s="200"/>
      <c r="AR22" s="201"/>
      <c r="AS22" s="47"/>
      <c r="AT22" s="192"/>
      <c r="AU22" s="193"/>
      <c r="AV22" s="45"/>
      <c r="AW22" s="18" t="s">
        <v>528</v>
      </c>
    </row>
    <row r="23" spans="1:49" ht="71.25" customHeight="1" x14ac:dyDescent="0.25">
      <c r="A23" s="211"/>
      <c r="B23" s="188"/>
      <c r="C23" s="188"/>
      <c r="D23" s="188"/>
      <c r="E23" s="188"/>
      <c r="F23" s="188"/>
      <c r="G23" s="188"/>
      <c r="H23" s="188"/>
      <c r="I23" s="188"/>
      <c r="J23" s="188"/>
      <c r="K23" s="188"/>
      <c r="L23" s="42"/>
      <c r="M23" s="15" t="s">
        <v>162</v>
      </c>
      <c r="N23" s="43"/>
      <c r="O23" s="16"/>
      <c r="P23" s="16" t="s">
        <v>2</v>
      </c>
      <c r="Q23" s="16"/>
      <c r="R23" s="17"/>
      <c r="S23" s="16" t="s">
        <v>2</v>
      </c>
      <c r="T23" s="17"/>
      <c r="U23" s="34"/>
      <c r="V23" s="17" t="s">
        <v>2</v>
      </c>
      <c r="W23" s="17"/>
      <c r="X23" s="17" t="s">
        <v>2</v>
      </c>
      <c r="Y23" s="17"/>
      <c r="Z23" s="17" t="s">
        <v>2</v>
      </c>
      <c r="AA23" s="17"/>
      <c r="AB23" s="34"/>
      <c r="AC23" s="17" t="s">
        <v>2</v>
      </c>
      <c r="AD23" s="17"/>
      <c r="AE23" s="37"/>
      <c r="AF23" s="17"/>
      <c r="AG23" s="17" t="s">
        <v>2</v>
      </c>
      <c r="AH23" s="17"/>
      <c r="AI23" s="37"/>
      <c r="AJ23" s="17"/>
      <c r="AK23" s="17"/>
      <c r="AL23" s="17" t="s">
        <v>2</v>
      </c>
      <c r="AM23" s="37"/>
      <c r="AN23" s="199"/>
      <c r="AO23" s="200"/>
      <c r="AP23" s="200"/>
      <c r="AQ23" s="200"/>
      <c r="AR23" s="201"/>
      <c r="AS23" s="47"/>
      <c r="AT23" s="192"/>
      <c r="AU23" s="193"/>
      <c r="AV23" s="45"/>
      <c r="AW23" s="18" t="s">
        <v>529</v>
      </c>
    </row>
    <row r="24" spans="1:49" ht="71.25" customHeight="1" x14ac:dyDescent="0.25">
      <c r="A24" s="211"/>
      <c r="B24" s="188"/>
      <c r="C24" s="188"/>
      <c r="D24" s="188"/>
      <c r="E24" s="188"/>
      <c r="F24" s="188"/>
      <c r="G24" s="188"/>
      <c r="H24" s="188"/>
      <c r="I24" s="188"/>
      <c r="J24" s="188"/>
      <c r="K24" s="188"/>
      <c r="L24" s="42"/>
      <c r="M24" s="15" t="s">
        <v>154</v>
      </c>
      <c r="N24" s="43"/>
      <c r="O24" s="16"/>
      <c r="P24" s="16" t="s">
        <v>2</v>
      </c>
      <c r="Q24" s="16"/>
      <c r="R24" s="17"/>
      <c r="S24" s="16" t="s">
        <v>2</v>
      </c>
      <c r="T24" s="17"/>
      <c r="U24" s="34"/>
      <c r="V24" s="17" t="s">
        <v>2</v>
      </c>
      <c r="W24" s="17"/>
      <c r="X24" s="17" t="s">
        <v>2</v>
      </c>
      <c r="Y24" s="17"/>
      <c r="Z24" s="17" t="s">
        <v>2</v>
      </c>
      <c r="AA24" s="17"/>
      <c r="AB24" s="34"/>
      <c r="AC24" s="17" t="s">
        <v>2</v>
      </c>
      <c r="AD24" s="17"/>
      <c r="AE24" s="37"/>
      <c r="AF24" s="17"/>
      <c r="AG24" s="17" t="s">
        <v>2</v>
      </c>
      <c r="AH24" s="17"/>
      <c r="AI24" s="37"/>
      <c r="AJ24" s="17"/>
      <c r="AK24" s="17"/>
      <c r="AL24" s="17" t="s">
        <v>2</v>
      </c>
      <c r="AM24" s="37"/>
      <c r="AN24" s="199"/>
      <c r="AO24" s="200"/>
      <c r="AP24" s="200"/>
      <c r="AQ24" s="200"/>
      <c r="AR24" s="201"/>
      <c r="AS24" s="47"/>
      <c r="AT24" s="192"/>
      <c r="AU24" s="193"/>
      <c r="AV24" s="45"/>
      <c r="AW24" s="18" t="s">
        <v>530</v>
      </c>
    </row>
    <row r="25" spans="1:49" ht="71.25" customHeight="1" x14ac:dyDescent="0.25">
      <c r="A25" s="211"/>
      <c r="B25" s="188"/>
      <c r="C25" s="188"/>
      <c r="D25" s="188"/>
      <c r="E25" s="188"/>
      <c r="F25" s="188"/>
      <c r="G25" s="188"/>
      <c r="H25" s="188"/>
      <c r="I25" s="188"/>
      <c r="J25" s="188"/>
      <c r="K25" s="188"/>
      <c r="L25" s="42"/>
      <c r="M25" s="15" t="s">
        <v>155</v>
      </c>
      <c r="N25" s="43"/>
      <c r="O25" s="16"/>
      <c r="P25" s="16" t="s">
        <v>2</v>
      </c>
      <c r="Q25" s="16"/>
      <c r="R25" s="17"/>
      <c r="S25" s="16" t="s">
        <v>2</v>
      </c>
      <c r="T25" s="17"/>
      <c r="U25" s="34"/>
      <c r="V25" s="17" t="s">
        <v>2</v>
      </c>
      <c r="W25" s="17"/>
      <c r="X25" s="17"/>
      <c r="Y25" s="17" t="s">
        <v>2</v>
      </c>
      <c r="Z25" s="17" t="s">
        <v>2</v>
      </c>
      <c r="AA25" s="17"/>
      <c r="AB25" s="34"/>
      <c r="AC25" s="17" t="s">
        <v>2</v>
      </c>
      <c r="AD25" s="17"/>
      <c r="AE25" s="37"/>
      <c r="AF25" s="17"/>
      <c r="AG25" s="17" t="s">
        <v>2</v>
      </c>
      <c r="AH25" s="17"/>
      <c r="AI25" s="37"/>
      <c r="AJ25" s="17"/>
      <c r="AK25" s="17"/>
      <c r="AL25" s="17" t="s">
        <v>2</v>
      </c>
      <c r="AM25" s="37"/>
      <c r="AN25" s="199"/>
      <c r="AO25" s="200"/>
      <c r="AP25" s="200"/>
      <c r="AQ25" s="200"/>
      <c r="AR25" s="201"/>
      <c r="AS25" s="47"/>
      <c r="AT25" s="192"/>
      <c r="AU25" s="193"/>
      <c r="AV25" s="45"/>
      <c r="AW25" s="18" t="s">
        <v>531</v>
      </c>
    </row>
    <row r="26" spans="1:49" ht="71.25" customHeight="1" x14ac:dyDescent="0.25">
      <c r="A26" s="211"/>
      <c r="B26" s="188"/>
      <c r="C26" s="188"/>
      <c r="D26" s="188"/>
      <c r="E26" s="188"/>
      <c r="F26" s="188"/>
      <c r="G26" s="188"/>
      <c r="H26" s="188"/>
      <c r="I26" s="188"/>
      <c r="J26" s="188"/>
      <c r="K26" s="188"/>
      <c r="L26" s="42"/>
      <c r="M26" s="15" t="s">
        <v>156</v>
      </c>
      <c r="N26" s="43"/>
      <c r="O26" s="16"/>
      <c r="P26" s="16" t="s">
        <v>2</v>
      </c>
      <c r="Q26" s="16"/>
      <c r="R26" s="17"/>
      <c r="S26" s="16" t="s">
        <v>2</v>
      </c>
      <c r="T26" s="17"/>
      <c r="U26" s="34"/>
      <c r="V26" s="17" t="s">
        <v>2</v>
      </c>
      <c r="W26" s="17"/>
      <c r="X26" s="17"/>
      <c r="Y26" s="17" t="s">
        <v>2</v>
      </c>
      <c r="Z26" s="17" t="s">
        <v>2</v>
      </c>
      <c r="AA26" s="17"/>
      <c r="AB26" s="34"/>
      <c r="AC26" s="17" t="s">
        <v>2</v>
      </c>
      <c r="AD26" s="17"/>
      <c r="AE26" s="37"/>
      <c r="AF26" s="17"/>
      <c r="AG26" s="17" t="s">
        <v>2</v>
      </c>
      <c r="AH26" s="17"/>
      <c r="AI26" s="37"/>
      <c r="AJ26" s="17"/>
      <c r="AK26" s="17"/>
      <c r="AL26" s="17" t="s">
        <v>2</v>
      </c>
      <c r="AM26" s="37"/>
      <c r="AN26" s="199"/>
      <c r="AO26" s="200"/>
      <c r="AP26" s="200"/>
      <c r="AQ26" s="200"/>
      <c r="AR26" s="201"/>
      <c r="AS26" s="47"/>
      <c r="AT26" s="192"/>
      <c r="AU26" s="193"/>
      <c r="AV26" s="45"/>
      <c r="AW26" s="18" t="s">
        <v>532</v>
      </c>
    </row>
    <row r="27" spans="1:49" ht="71.25" customHeight="1" x14ac:dyDescent="0.25">
      <c r="A27" s="211"/>
      <c r="B27" s="188"/>
      <c r="C27" s="188"/>
      <c r="D27" s="188"/>
      <c r="E27" s="188"/>
      <c r="F27" s="188"/>
      <c r="G27" s="188"/>
      <c r="H27" s="188"/>
      <c r="I27" s="188"/>
      <c r="J27" s="188"/>
      <c r="K27" s="188"/>
      <c r="L27" s="42"/>
      <c r="M27" s="15" t="s">
        <v>157</v>
      </c>
      <c r="N27" s="43"/>
      <c r="O27" s="16" t="s">
        <v>2</v>
      </c>
      <c r="P27" s="16"/>
      <c r="Q27" s="16"/>
      <c r="R27" s="17" t="s">
        <v>2</v>
      </c>
      <c r="S27" s="16"/>
      <c r="T27" s="17"/>
      <c r="U27" s="34"/>
      <c r="V27" s="17"/>
      <c r="W27" s="17"/>
      <c r="X27" s="17"/>
      <c r="Y27" s="17"/>
      <c r="Z27" s="17"/>
      <c r="AA27" s="17"/>
      <c r="AB27" s="34"/>
      <c r="AC27" s="17"/>
      <c r="AD27" s="17"/>
      <c r="AE27" s="37"/>
      <c r="AF27" s="17"/>
      <c r="AG27" s="17"/>
      <c r="AH27" s="17"/>
      <c r="AI27" s="37"/>
      <c r="AJ27" s="17"/>
      <c r="AK27" s="17"/>
      <c r="AL27" s="17"/>
      <c r="AM27" s="37"/>
      <c r="AN27" s="199"/>
      <c r="AO27" s="200"/>
      <c r="AP27" s="200"/>
      <c r="AQ27" s="200"/>
      <c r="AR27" s="201"/>
      <c r="AS27" s="47"/>
      <c r="AT27" s="192"/>
      <c r="AU27" s="193"/>
      <c r="AV27" s="45"/>
      <c r="AW27" s="18" t="s">
        <v>533</v>
      </c>
    </row>
    <row r="28" spans="1:49" ht="71.25" customHeight="1" x14ac:dyDescent="0.25">
      <c r="A28" s="212"/>
      <c r="B28" s="182"/>
      <c r="C28" s="182"/>
      <c r="D28" s="182"/>
      <c r="E28" s="182"/>
      <c r="F28" s="182"/>
      <c r="G28" s="182"/>
      <c r="H28" s="182"/>
      <c r="I28" s="182"/>
      <c r="J28" s="182"/>
      <c r="K28" s="182"/>
      <c r="L28" s="42"/>
      <c r="M28" s="15" t="s">
        <v>157</v>
      </c>
      <c r="N28" s="43"/>
      <c r="O28" s="16" t="s">
        <v>2</v>
      </c>
      <c r="P28" s="16"/>
      <c r="Q28" s="16"/>
      <c r="R28" s="17" t="s">
        <v>2</v>
      </c>
      <c r="S28" s="16"/>
      <c r="T28" s="17"/>
      <c r="U28" s="34"/>
      <c r="V28" s="17"/>
      <c r="W28" s="17"/>
      <c r="X28" s="17"/>
      <c r="Y28" s="17"/>
      <c r="Z28" s="17"/>
      <c r="AA28" s="17"/>
      <c r="AB28" s="34"/>
      <c r="AC28" s="17"/>
      <c r="AD28" s="17"/>
      <c r="AE28" s="37"/>
      <c r="AF28" s="17"/>
      <c r="AG28" s="17"/>
      <c r="AH28" s="17"/>
      <c r="AI28" s="37"/>
      <c r="AJ28" s="17"/>
      <c r="AK28" s="17"/>
      <c r="AL28" s="17"/>
      <c r="AM28" s="37"/>
      <c r="AN28" s="199"/>
      <c r="AO28" s="200"/>
      <c r="AP28" s="200"/>
      <c r="AQ28" s="200"/>
      <c r="AR28" s="201"/>
      <c r="AS28" s="47"/>
      <c r="AT28" s="192"/>
      <c r="AU28" s="193"/>
      <c r="AV28" s="45"/>
      <c r="AW28" s="18" t="s">
        <v>534</v>
      </c>
    </row>
    <row r="29" spans="1:49" ht="71.25" customHeight="1" x14ac:dyDescent="0.25">
      <c r="A29" s="210" t="s">
        <v>159</v>
      </c>
      <c r="B29" s="181" t="s">
        <v>2</v>
      </c>
      <c r="C29" s="181"/>
      <c r="D29" s="181"/>
      <c r="E29" s="181"/>
      <c r="F29" s="181"/>
      <c r="G29" s="181" t="s">
        <v>2</v>
      </c>
      <c r="H29" s="181"/>
      <c r="I29" s="181"/>
      <c r="J29" s="181"/>
      <c r="K29" s="181"/>
      <c r="L29" s="42"/>
      <c r="M29" s="15" t="s">
        <v>302</v>
      </c>
      <c r="N29" s="43"/>
      <c r="O29" s="16"/>
      <c r="P29" s="16" t="s">
        <v>2</v>
      </c>
      <c r="Q29" s="16"/>
      <c r="R29" s="17"/>
      <c r="S29" s="16" t="s">
        <v>2</v>
      </c>
      <c r="T29" s="17"/>
      <c r="U29" s="34"/>
      <c r="V29" s="17" t="s">
        <v>2</v>
      </c>
      <c r="W29" s="17"/>
      <c r="X29" s="17" t="s">
        <v>2</v>
      </c>
      <c r="Y29" s="17"/>
      <c r="Z29" s="17" t="s">
        <v>2</v>
      </c>
      <c r="AA29" s="17"/>
      <c r="AB29" s="34"/>
      <c r="AC29" s="17" t="s">
        <v>2</v>
      </c>
      <c r="AD29" s="17"/>
      <c r="AE29" s="37"/>
      <c r="AF29" s="17"/>
      <c r="AG29" s="17" t="s">
        <v>2</v>
      </c>
      <c r="AH29" s="17"/>
      <c r="AI29" s="37"/>
      <c r="AJ29" s="17"/>
      <c r="AK29" s="17"/>
      <c r="AL29" s="17" t="s">
        <v>2</v>
      </c>
      <c r="AM29" s="37"/>
      <c r="AN29" s="199"/>
      <c r="AO29" s="200"/>
      <c r="AP29" s="200"/>
      <c r="AQ29" s="200"/>
      <c r="AR29" s="201"/>
      <c r="AS29" s="47"/>
      <c r="AT29" s="192"/>
      <c r="AU29" s="193"/>
      <c r="AV29" s="45"/>
      <c r="AW29" s="18" t="s">
        <v>535</v>
      </c>
    </row>
    <row r="30" spans="1:49" ht="71.25" customHeight="1" x14ac:dyDescent="0.25">
      <c r="A30" s="211"/>
      <c r="B30" s="188"/>
      <c r="C30" s="188"/>
      <c r="D30" s="188"/>
      <c r="E30" s="188"/>
      <c r="F30" s="188"/>
      <c r="G30" s="188"/>
      <c r="H30" s="188"/>
      <c r="I30" s="188"/>
      <c r="J30" s="188"/>
      <c r="K30" s="188"/>
      <c r="L30" s="42"/>
      <c r="M30" s="15" t="s">
        <v>162</v>
      </c>
      <c r="N30" s="43"/>
      <c r="O30" s="16"/>
      <c r="P30" s="16" t="s">
        <v>2</v>
      </c>
      <c r="Q30" s="16"/>
      <c r="R30" s="17"/>
      <c r="S30" s="16" t="s">
        <v>2</v>
      </c>
      <c r="T30" s="17"/>
      <c r="U30" s="34"/>
      <c r="V30" s="17" t="s">
        <v>2</v>
      </c>
      <c r="W30" s="17"/>
      <c r="X30" s="17" t="s">
        <v>2</v>
      </c>
      <c r="Y30" s="17"/>
      <c r="Z30" s="17" t="s">
        <v>2</v>
      </c>
      <c r="AA30" s="17"/>
      <c r="AB30" s="34"/>
      <c r="AC30" s="17" t="s">
        <v>2</v>
      </c>
      <c r="AD30" s="17"/>
      <c r="AE30" s="37"/>
      <c r="AF30" s="17"/>
      <c r="AG30" s="17" t="s">
        <v>2</v>
      </c>
      <c r="AH30" s="17"/>
      <c r="AI30" s="37"/>
      <c r="AJ30" s="17"/>
      <c r="AK30" s="17"/>
      <c r="AL30" s="17" t="s">
        <v>2</v>
      </c>
      <c r="AM30" s="37"/>
      <c r="AN30" s="199"/>
      <c r="AO30" s="200"/>
      <c r="AP30" s="200"/>
      <c r="AQ30" s="200"/>
      <c r="AR30" s="201"/>
      <c r="AS30" s="47"/>
      <c r="AT30" s="192"/>
      <c r="AU30" s="193"/>
      <c r="AV30" s="45"/>
      <c r="AW30" s="18" t="s">
        <v>536</v>
      </c>
    </row>
    <row r="31" spans="1:49" ht="71.25" customHeight="1" x14ac:dyDescent="0.25">
      <c r="A31" s="211"/>
      <c r="B31" s="188"/>
      <c r="C31" s="188"/>
      <c r="D31" s="188"/>
      <c r="E31" s="188"/>
      <c r="F31" s="188"/>
      <c r="G31" s="188"/>
      <c r="H31" s="188"/>
      <c r="I31" s="188"/>
      <c r="J31" s="188"/>
      <c r="K31" s="188"/>
      <c r="L31" s="42"/>
      <c r="M31" s="15" t="s">
        <v>154</v>
      </c>
      <c r="N31" s="43"/>
      <c r="O31" s="16"/>
      <c r="P31" s="16" t="s">
        <v>2</v>
      </c>
      <c r="Q31" s="16"/>
      <c r="R31" s="17"/>
      <c r="S31" s="16" t="s">
        <v>2</v>
      </c>
      <c r="T31" s="17"/>
      <c r="U31" s="34"/>
      <c r="V31" s="17" t="s">
        <v>2</v>
      </c>
      <c r="W31" s="17"/>
      <c r="X31" s="17" t="s">
        <v>2</v>
      </c>
      <c r="Y31" s="17"/>
      <c r="Z31" s="17" t="s">
        <v>2</v>
      </c>
      <c r="AA31" s="17"/>
      <c r="AB31" s="34"/>
      <c r="AC31" s="17" t="s">
        <v>2</v>
      </c>
      <c r="AD31" s="17"/>
      <c r="AE31" s="37"/>
      <c r="AF31" s="17"/>
      <c r="AG31" s="17" t="s">
        <v>2</v>
      </c>
      <c r="AH31" s="17"/>
      <c r="AI31" s="37"/>
      <c r="AJ31" s="17"/>
      <c r="AK31" s="17"/>
      <c r="AL31" s="17" t="s">
        <v>2</v>
      </c>
      <c r="AM31" s="37"/>
      <c r="AN31" s="199"/>
      <c r="AO31" s="200"/>
      <c r="AP31" s="200"/>
      <c r="AQ31" s="200"/>
      <c r="AR31" s="201"/>
      <c r="AS31" s="47"/>
      <c r="AT31" s="192"/>
      <c r="AU31" s="193"/>
      <c r="AV31" s="45"/>
      <c r="AW31" s="18" t="s">
        <v>537</v>
      </c>
    </row>
    <row r="32" spans="1:49" ht="71.25" customHeight="1" x14ac:dyDescent="0.25">
      <c r="A32" s="211"/>
      <c r="B32" s="188"/>
      <c r="C32" s="188"/>
      <c r="D32" s="188"/>
      <c r="E32" s="188"/>
      <c r="F32" s="188"/>
      <c r="G32" s="188"/>
      <c r="H32" s="188"/>
      <c r="I32" s="188"/>
      <c r="J32" s="188"/>
      <c r="K32" s="188"/>
      <c r="L32" s="42"/>
      <c r="M32" s="15" t="s">
        <v>155</v>
      </c>
      <c r="N32" s="43"/>
      <c r="O32" s="16"/>
      <c r="P32" s="16" t="s">
        <v>2</v>
      </c>
      <c r="Q32" s="16"/>
      <c r="R32" s="17"/>
      <c r="S32" s="16" t="s">
        <v>2</v>
      </c>
      <c r="T32" s="17"/>
      <c r="U32" s="34"/>
      <c r="V32" s="17" t="s">
        <v>2</v>
      </c>
      <c r="W32" s="17"/>
      <c r="X32" s="17"/>
      <c r="Y32" s="17" t="s">
        <v>2</v>
      </c>
      <c r="Z32" s="17" t="s">
        <v>2</v>
      </c>
      <c r="AA32" s="17"/>
      <c r="AB32" s="34"/>
      <c r="AC32" s="17" t="s">
        <v>2</v>
      </c>
      <c r="AD32" s="17"/>
      <c r="AE32" s="37"/>
      <c r="AF32" s="17"/>
      <c r="AG32" s="17" t="s">
        <v>2</v>
      </c>
      <c r="AH32" s="17"/>
      <c r="AI32" s="37"/>
      <c r="AJ32" s="17"/>
      <c r="AK32" s="17"/>
      <c r="AL32" s="17" t="s">
        <v>2</v>
      </c>
      <c r="AM32" s="37"/>
      <c r="AN32" s="199"/>
      <c r="AO32" s="200"/>
      <c r="AP32" s="200"/>
      <c r="AQ32" s="200"/>
      <c r="AR32" s="201"/>
      <c r="AS32" s="47"/>
      <c r="AT32" s="192"/>
      <c r="AU32" s="193"/>
      <c r="AV32" s="45"/>
      <c r="AW32" s="18" t="s">
        <v>538</v>
      </c>
    </row>
    <row r="33" spans="1:49" ht="71.25" customHeight="1" x14ac:dyDescent="0.25">
      <c r="A33" s="211"/>
      <c r="B33" s="188"/>
      <c r="C33" s="188"/>
      <c r="D33" s="188"/>
      <c r="E33" s="188"/>
      <c r="F33" s="188"/>
      <c r="G33" s="188"/>
      <c r="H33" s="188"/>
      <c r="I33" s="188"/>
      <c r="J33" s="188"/>
      <c r="K33" s="188"/>
      <c r="L33" s="42"/>
      <c r="M33" s="15" t="s">
        <v>156</v>
      </c>
      <c r="N33" s="43"/>
      <c r="O33" s="16"/>
      <c r="P33" s="16" t="s">
        <v>2</v>
      </c>
      <c r="Q33" s="16"/>
      <c r="R33" s="17"/>
      <c r="S33" s="16" t="s">
        <v>2</v>
      </c>
      <c r="T33" s="17"/>
      <c r="U33" s="34"/>
      <c r="V33" s="17" t="s">
        <v>2</v>
      </c>
      <c r="W33" s="17"/>
      <c r="X33" s="17"/>
      <c r="Y33" s="17" t="s">
        <v>2</v>
      </c>
      <c r="Z33" s="17" t="s">
        <v>2</v>
      </c>
      <c r="AA33" s="17"/>
      <c r="AB33" s="34"/>
      <c r="AC33" s="17" t="s">
        <v>2</v>
      </c>
      <c r="AD33" s="17"/>
      <c r="AE33" s="37"/>
      <c r="AF33" s="17"/>
      <c r="AG33" s="17" t="s">
        <v>2</v>
      </c>
      <c r="AH33" s="17"/>
      <c r="AI33" s="37"/>
      <c r="AJ33" s="17"/>
      <c r="AK33" s="17"/>
      <c r="AL33" s="17" t="s">
        <v>2</v>
      </c>
      <c r="AM33" s="37"/>
      <c r="AN33" s="199"/>
      <c r="AO33" s="200"/>
      <c r="AP33" s="200"/>
      <c r="AQ33" s="200"/>
      <c r="AR33" s="201"/>
      <c r="AS33" s="47"/>
      <c r="AT33" s="192"/>
      <c r="AU33" s="193"/>
      <c r="AV33" s="45"/>
      <c r="AW33" s="18" t="s">
        <v>539</v>
      </c>
    </row>
    <row r="34" spans="1:49" ht="71.25" customHeight="1" x14ac:dyDescent="0.25">
      <c r="A34" s="211"/>
      <c r="B34" s="188"/>
      <c r="C34" s="188"/>
      <c r="D34" s="188"/>
      <c r="E34" s="188"/>
      <c r="F34" s="188"/>
      <c r="G34" s="188"/>
      <c r="H34" s="188"/>
      <c r="I34" s="188"/>
      <c r="J34" s="188"/>
      <c r="K34" s="188"/>
      <c r="L34" s="42"/>
      <c r="M34" s="15" t="s">
        <v>157</v>
      </c>
      <c r="N34" s="43"/>
      <c r="O34" s="16" t="s">
        <v>2</v>
      </c>
      <c r="P34" s="16"/>
      <c r="Q34" s="16"/>
      <c r="R34" s="17" t="s">
        <v>2</v>
      </c>
      <c r="S34" s="16"/>
      <c r="T34" s="17"/>
      <c r="U34" s="34"/>
      <c r="V34" s="17"/>
      <c r="W34" s="17"/>
      <c r="X34" s="17"/>
      <c r="Y34" s="17"/>
      <c r="Z34" s="17"/>
      <c r="AA34" s="17"/>
      <c r="AB34" s="34"/>
      <c r="AC34" s="17"/>
      <c r="AD34" s="17"/>
      <c r="AE34" s="37"/>
      <c r="AF34" s="17"/>
      <c r="AG34" s="17"/>
      <c r="AH34" s="17"/>
      <c r="AI34" s="37"/>
      <c r="AJ34" s="17"/>
      <c r="AK34" s="17"/>
      <c r="AL34" s="17"/>
      <c r="AM34" s="37"/>
      <c r="AN34" s="199"/>
      <c r="AO34" s="200"/>
      <c r="AP34" s="200"/>
      <c r="AQ34" s="200"/>
      <c r="AR34" s="201"/>
      <c r="AS34" s="47"/>
      <c r="AT34" s="192"/>
      <c r="AU34" s="193"/>
      <c r="AV34" s="45"/>
      <c r="AW34" s="18" t="s">
        <v>540</v>
      </c>
    </row>
    <row r="35" spans="1:49" ht="71.25" customHeight="1" x14ac:dyDescent="0.25">
      <c r="A35" s="212"/>
      <c r="B35" s="182"/>
      <c r="C35" s="182"/>
      <c r="D35" s="182"/>
      <c r="E35" s="182"/>
      <c r="F35" s="182"/>
      <c r="G35" s="182"/>
      <c r="H35" s="182"/>
      <c r="I35" s="182"/>
      <c r="J35" s="182"/>
      <c r="K35" s="182"/>
      <c r="L35" s="42"/>
      <c r="M35" s="15" t="s">
        <v>157</v>
      </c>
      <c r="N35" s="43"/>
      <c r="O35" s="16" t="s">
        <v>2</v>
      </c>
      <c r="P35" s="16"/>
      <c r="Q35" s="16"/>
      <c r="R35" s="17" t="s">
        <v>2</v>
      </c>
      <c r="S35" s="16"/>
      <c r="T35" s="17"/>
      <c r="U35" s="34"/>
      <c r="V35" s="17"/>
      <c r="W35" s="17"/>
      <c r="X35" s="17"/>
      <c r="Y35" s="17"/>
      <c r="Z35" s="17"/>
      <c r="AA35" s="17"/>
      <c r="AB35" s="34"/>
      <c r="AC35" s="17"/>
      <c r="AD35" s="17"/>
      <c r="AE35" s="37"/>
      <c r="AF35" s="17"/>
      <c r="AG35" s="17"/>
      <c r="AH35" s="17"/>
      <c r="AI35" s="37"/>
      <c r="AJ35" s="17"/>
      <c r="AK35" s="17"/>
      <c r="AL35" s="17"/>
      <c r="AM35" s="37"/>
      <c r="AN35" s="199"/>
      <c r="AO35" s="200"/>
      <c r="AP35" s="200"/>
      <c r="AQ35" s="200"/>
      <c r="AR35" s="201"/>
      <c r="AS35" s="47"/>
      <c r="AT35" s="192"/>
      <c r="AU35" s="193"/>
      <c r="AV35" s="45"/>
      <c r="AW35" s="18" t="s">
        <v>534</v>
      </c>
    </row>
    <row r="36" spans="1:49" ht="71.25" customHeight="1" x14ac:dyDescent="0.25">
      <c r="A36" s="210" t="s">
        <v>160</v>
      </c>
      <c r="B36" s="181" t="s">
        <v>2</v>
      </c>
      <c r="C36" s="181"/>
      <c r="D36" s="181"/>
      <c r="E36" s="181"/>
      <c r="F36" s="181"/>
      <c r="G36" s="181" t="s">
        <v>2</v>
      </c>
      <c r="H36" s="181"/>
      <c r="I36" s="181"/>
      <c r="J36" s="181"/>
      <c r="K36" s="181"/>
      <c r="L36" s="42"/>
      <c r="M36" s="15" t="s">
        <v>302</v>
      </c>
      <c r="N36" s="43"/>
      <c r="O36" s="16"/>
      <c r="P36" s="16" t="s">
        <v>2</v>
      </c>
      <c r="Q36" s="16"/>
      <c r="R36" s="17"/>
      <c r="S36" s="16" t="s">
        <v>2</v>
      </c>
      <c r="T36" s="17"/>
      <c r="U36" s="34"/>
      <c r="V36" s="17" t="s">
        <v>2</v>
      </c>
      <c r="W36" s="17"/>
      <c r="X36" s="17" t="s">
        <v>2</v>
      </c>
      <c r="Y36" s="17"/>
      <c r="Z36" s="17" t="s">
        <v>2</v>
      </c>
      <c r="AA36" s="17"/>
      <c r="AB36" s="34"/>
      <c r="AC36" s="17" t="s">
        <v>2</v>
      </c>
      <c r="AD36" s="17"/>
      <c r="AE36" s="37"/>
      <c r="AF36" s="17"/>
      <c r="AG36" s="17" t="s">
        <v>2</v>
      </c>
      <c r="AH36" s="17"/>
      <c r="AI36" s="37"/>
      <c r="AJ36" s="17"/>
      <c r="AK36" s="17"/>
      <c r="AL36" s="17" t="s">
        <v>2</v>
      </c>
      <c r="AM36" s="37"/>
      <c r="AN36" s="199"/>
      <c r="AO36" s="200"/>
      <c r="AP36" s="200"/>
      <c r="AQ36" s="200"/>
      <c r="AR36" s="201"/>
      <c r="AS36" s="47"/>
      <c r="AT36" s="192"/>
      <c r="AU36" s="193"/>
      <c r="AV36" s="45"/>
      <c r="AW36" s="18" t="s">
        <v>541</v>
      </c>
    </row>
    <row r="37" spans="1:49" ht="71.25" customHeight="1" x14ac:dyDescent="0.25">
      <c r="A37" s="211"/>
      <c r="B37" s="188"/>
      <c r="C37" s="188"/>
      <c r="D37" s="188"/>
      <c r="E37" s="188"/>
      <c r="F37" s="188"/>
      <c r="G37" s="188"/>
      <c r="H37" s="188"/>
      <c r="I37" s="188"/>
      <c r="J37" s="188"/>
      <c r="K37" s="188"/>
      <c r="L37" s="42"/>
      <c r="M37" s="15" t="s">
        <v>162</v>
      </c>
      <c r="N37" s="43"/>
      <c r="O37" s="16"/>
      <c r="P37" s="16" t="s">
        <v>2</v>
      </c>
      <c r="Q37" s="16"/>
      <c r="R37" s="17"/>
      <c r="S37" s="16" t="s">
        <v>2</v>
      </c>
      <c r="T37" s="17"/>
      <c r="U37" s="34"/>
      <c r="V37" s="17" t="s">
        <v>2</v>
      </c>
      <c r="W37" s="17"/>
      <c r="X37" s="17" t="s">
        <v>2</v>
      </c>
      <c r="Y37" s="17"/>
      <c r="Z37" s="17" t="s">
        <v>2</v>
      </c>
      <c r="AA37" s="17"/>
      <c r="AB37" s="34"/>
      <c r="AC37" s="17" t="s">
        <v>2</v>
      </c>
      <c r="AD37" s="17"/>
      <c r="AE37" s="37"/>
      <c r="AF37" s="17"/>
      <c r="AG37" s="17" t="s">
        <v>2</v>
      </c>
      <c r="AH37" s="17"/>
      <c r="AI37" s="37"/>
      <c r="AJ37" s="17"/>
      <c r="AK37" s="17"/>
      <c r="AL37" s="17" t="s">
        <v>2</v>
      </c>
      <c r="AM37" s="37"/>
      <c r="AN37" s="199"/>
      <c r="AO37" s="200"/>
      <c r="AP37" s="200"/>
      <c r="AQ37" s="200"/>
      <c r="AR37" s="201"/>
      <c r="AS37" s="47"/>
      <c r="AT37" s="192"/>
      <c r="AU37" s="193"/>
      <c r="AV37" s="45"/>
      <c r="AW37" s="18" t="s">
        <v>542</v>
      </c>
    </row>
    <row r="38" spans="1:49" ht="71.25" customHeight="1" x14ac:dyDescent="0.25">
      <c r="A38" s="211"/>
      <c r="B38" s="188"/>
      <c r="C38" s="188"/>
      <c r="D38" s="188"/>
      <c r="E38" s="188"/>
      <c r="F38" s="188"/>
      <c r="G38" s="188"/>
      <c r="H38" s="188"/>
      <c r="I38" s="188"/>
      <c r="J38" s="188"/>
      <c r="K38" s="188"/>
      <c r="L38" s="42"/>
      <c r="M38" s="15" t="s">
        <v>154</v>
      </c>
      <c r="N38" s="43"/>
      <c r="O38" s="16"/>
      <c r="P38" s="16" t="s">
        <v>2</v>
      </c>
      <c r="Q38" s="16"/>
      <c r="R38" s="17"/>
      <c r="S38" s="16" t="s">
        <v>2</v>
      </c>
      <c r="T38" s="17"/>
      <c r="U38" s="34"/>
      <c r="V38" s="17" t="s">
        <v>2</v>
      </c>
      <c r="W38" s="17"/>
      <c r="X38" s="17" t="s">
        <v>2</v>
      </c>
      <c r="Y38" s="17"/>
      <c r="Z38" s="17" t="s">
        <v>2</v>
      </c>
      <c r="AA38" s="17"/>
      <c r="AB38" s="34"/>
      <c r="AC38" s="17" t="s">
        <v>2</v>
      </c>
      <c r="AD38" s="17"/>
      <c r="AE38" s="37"/>
      <c r="AF38" s="17"/>
      <c r="AG38" s="17" t="s">
        <v>2</v>
      </c>
      <c r="AH38" s="17"/>
      <c r="AI38" s="37"/>
      <c r="AJ38" s="17"/>
      <c r="AK38" s="17"/>
      <c r="AL38" s="17" t="s">
        <v>2</v>
      </c>
      <c r="AM38" s="37"/>
      <c r="AN38" s="199"/>
      <c r="AO38" s="200"/>
      <c r="AP38" s="200"/>
      <c r="AQ38" s="200"/>
      <c r="AR38" s="201"/>
      <c r="AS38" s="47"/>
      <c r="AT38" s="192"/>
      <c r="AU38" s="193"/>
      <c r="AV38" s="45"/>
      <c r="AW38" s="18" t="s">
        <v>543</v>
      </c>
    </row>
    <row r="39" spans="1:49" ht="71.25" customHeight="1" x14ac:dyDescent="0.25">
      <c r="A39" s="211"/>
      <c r="B39" s="188"/>
      <c r="C39" s="188"/>
      <c r="D39" s="188"/>
      <c r="E39" s="188"/>
      <c r="F39" s="188"/>
      <c r="G39" s="188"/>
      <c r="H39" s="188"/>
      <c r="I39" s="188"/>
      <c r="J39" s="188"/>
      <c r="K39" s="188"/>
      <c r="L39" s="42"/>
      <c r="M39" s="15" t="s">
        <v>155</v>
      </c>
      <c r="N39" s="43"/>
      <c r="O39" s="16"/>
      <c r="P39" s="16" t="s">
        <v>2</v>
      </c>
      <c r="Q39" s="16"/>
      <c r="R39" s="17"/>
      <c r="S39" s="16" t="s">
        <v>2</v>
      </c>
      <c r="T39" s="17"/>
      <c r="U39" s="34"/>
      <c r="V39" s="17" t="s">
        <v>2</v>
      </c>
      <c r="W39" s="17"/>
      <c r="X39" s="17"/>
      <c r="Y39" s="17" t="s">
        <v>2</v>
      </c>
      <c r="Z39" s="17" t="s">
        <v>2</v>
      </c>
      <c r="AA39" s="17"/>
      <c r="AB39" s="34"/>
      <c r="AC39" s="17" t="s">
        <v>2</v>
      </c>
      <c r="AD39" s="17"/>
      <c r="AE39" s="37"/>
      <c r="AF39" s="17"/>
      <c r="AG39" s="17" t="s">
        <v>2</v>
      </c>
      <c r="AH39" s="17"/>
      <c r="AI39" s="37"/>
      <c r="AJ39" s="17"/>
      <c r="AK39" s="17"/>
      <c r="AL39" s="17" t="s">
        <v>2</v>
      </c>
      <c r="AM39" s="37"/>
      <c r="AN39" s="199"/>
      <c r="AO39" s="200"/>
      <c r="AP39" s="200"/>
      <c r="AQ39" s="200"/>
      <c r="AR39" s="201"/>
      <c r="AS39" s="47"/>
      <c r="AT39" s="192"/>
      <c r="AU39" s="193"/>
      <c r="AV39" s="45"/>
      <c r="AW39" s="18" t="s">
        <v>544</v>
      </c>
    </row>
    <row r="40" spans="1:49" ht="71.25" customHeight="1" x14ac:dyDescent="0.25">
      <c r="A40" s="211"/>
      <c r="B40" s="188"/>
      <c r="C40" s="188"/>
      <c r="D40" s="188"/>
      <c r="E40" s="188"/>
      <c r="F40" s="188"/>
      <c r="G40" s="188"/>
      <c r="H40" s="188"/>
      <c r="I40" s="188"/>
      <c r="J40" s="188"/>
      <c r="K40" s="188"/>
      <c r="L40" s="42"/>
      <c r="M40" s="15" t="s">
        <v>156</v>
      </c>
      <c r="N40" s="43"/>
      <c r="O40" s="16"/>
      <c r="P40" s="16" t="s">
        <v>2</v>
      </c>
      <c r="Q40" s="16"/>
      <c r="R40" s="17"/>
      <c r="S40" s="16"/>
      <c r="T40" s="17" t="s">
        <v>2</v>
      </c>
      <c r="U40" s="34"/>
      <c r="V40" s="17" t="s">
        <v>2</v>
      </c>
      <c r="W40" s="17"/>
      <c r="X40" s="17"/>
      <c r="Y40" s="17" t="s">
        <v>2</v>
      </c>
      <c r="Z40" s="17" t="s">
        <v>2</v>
      </c>
      <c r="AA40" s="17"/>
      <c r="AB40" s="34"/>
      <c r="AC40" s="17" t="s">
        <v>2</v>
      </c>
      <c r="AD40" s="17"/>
      <c r="AE40" s="37"/>
      <c r="AF40" s="17"/>
      <c r="AG40" s="17" t="s">
        <v>2</v>
      </c>
      <c r="AH40" s="17"/>
      <c r="AI40" s="37"/>
      <c r="AJ40" s="17"/>
      <c r="AK40" s="17"/>
      <c r="AL40" s="17" t="s">
        <v>2</v>
      </c>
      <c r="AM40" s="37"/>
      <c r="AN40" s="199"/>
      <c r="AO40" s="200"/>
      <c r="AP40" s="200"/>
      <c r="AQ40" s="200"/>
      <c r="AR40" s="201"/>
      <c r="AS40" s="47"/>
      <c r="AT40" s="192"/>
      <c r="AU40" s="193"/>
      <c r="AV40" s="45"/>
      <c r="AW40" s="18" t="s">
        <v>545</v>
      </c>
    </row>
    <row r="41" spans="1:49" ht="71.25" customHeight="1" x14ac:dyDescent="0.25">
      <c r="A41" s="211"/>
      <c r="B41" s="188"/>
      <c r="C41" s="188"/>
      <c r="D41" s="188"/>
      <c r="E41" s="188"/>
      <c r="F41" s="188"/>
      <c r="G41" s="188"/>
      <c r="H41" s="188"/>
      <c r="I41" s="188"/>
      <c r="J41" s="188"/>
      <c r="K41" s="188"/>
      <c r="L41" s="42"/>
      <c r="M41" s="15" t="s">
        <v>157</v>
      </c>
      <c r="N41" s="43"/>
      <c r="O41" s="16" t="s">
        <v>2</v>
      </c>
      <c r="P41" s="16"/>
      <c r="Q41" s="16"/>
      <c r="R41" s="17" t="s">
        <v>2</v>
      </c>
      <c r="S41" s="16"/>
      <c r="T41" s="17"/>
      <c r="U41" s="34"/>
      <c r="V41" s="17"/>
      <c r="W41" s="17"/>
      <c r="X41" s="17"/>
      <c r="Y41" s="17"/>
      <c r="Z41" s="17"/>
      <c r="AA41" s="17"/>
      <c r="AB41" s="34"/>
      <c r="AC41" s="17"/>
      <c r="AD41" s="17"/>
      <c r="AE41" s="37"/>
      <c r="AF41" s="17"/>
      <c r="AG41" s="17"/>
      <c r="AH41" s="17"/>
      <c r="AI41" s="37"/>
      <c r="AJ41" s="17"/>
      <c r="AK41" s="17"/>
      <c r="AL41" s="17"/>
      <c r="AM41" s="37"/>
      <c r="AN41" s="199"/>
      <c r="AO41" s="200"/>
      <c r="AP41" s="200"/>
      <c r="AQ41" s="200"/>
      <c r="AR41" s="201"/>
      <c r="AS41" s="47"/>
      <c r="AT41" s="192"/>
      <c r="AU41" s="193"/>
      <c r="AV41" s="45"/>
      <c r="AW41" s="18" t="s">
        <v>546</v>
      </c>
    </row>
    <row r="42" spans="1:49" ht="71.25" customHeight="1" x14ac:dyDescent="0.25">
      <c r="A42" s="212"/>
      <c r="B42" s="182"/>
      <c r="C42" s="182"/>
      <c r="D42" s="182"/>
      <c r="E42" s="182"/>
      <c r="F42" s="182"/>
      <c r="G42" s="182"/>
      <c r="H42" s="182"/>
      <c r="I42" s="182"/>
      <c r="J42" s="182"/>
      <c r="K42" s="182"/>
      <c r="L42" s="42"/>
      <c r="M42" s="15" t="s">
        <v>157</v>
      </c>
      <c r="N42" s="43"/>
      <c r="O42" s="16" t="s">
        <v>2</v>
      </c>
      <c r="P42" s="16"/>
      <c r="Q42" s="16"/>
      <c r="R42" s="17" t="s">
        <v>2</v>
      </c>
      <c r="S42" s="16"/>
      <c r="T42" s="17"/>
      <c r="U42" s="34"/>
      <c r="V42" s="17"/>
      <c r="W42" s="17"/>
      <c r="X42" s="17"/>
      <c r="Y42" s="17"/>
      <c r="Z42" s="17"/>
      <c r="AA42" s="17"/>
      <c r="AB42" s="34"/>
      <c r="AC42" s="17"/>
      <c r="AD42" s="17"/>
      <c r="AE42" s="37"/>
      <c r="AF42" s="17"/>
      <c r="AG42" s="17"/>
      <c r="AH42" s="17"/>
      <c r="AI42" s="37"/>
      <c r="AJ42" s="17"/>
      <c r="AK42" s="17"/>
      <c r="AL42" s="17"/>
      <c r="AM42" s="37"/>
      <c r="AN42" s="199"/>
      <c r="AO42" s="200"/>
      <c r="AP42" s="200"/>
      <c r="AQ42" s="200"/>
      <c r="AR42" s="201"/>
      <c r="AS42" s="47"/>
      <c r="AT42" s="192"/>
      <c r="AU42" s="193"/>
      <c r="AV42" s="45"/>
      <c r="AW42" s="18" t="s">
        <v>534</v>
      </c>
    </row>
    <row r="43" spans="1:49" ht="71.25" customHeight="1" x14ac:dyDescent="0.25">
      <c r="A43" s="210" t="s">
        <v>161</v>
      </c>
      <c r="B43" s="181" t="s">
        <v>2</v>
      </c>
      <c r="C43" s="181"/>
      <c r="D43" s="181"/>
      <c r="E43" s="181"/>
      <c r="F43" s="181"/>
      <c r="G43" s="181" t="s">
        <v>2</v>
      </c>
      <c r="H43" s="181"/>
      <c r="I43" s="181"/>
      <c r="J43" s="181"/>
      <c r="K43" s="181"/>
      <c r="L43" s="42"/>
      <c r="M43" s="15" t="s">
        <v>302</v>
      </c>
      <c r="N43" s="43"/>
      <c r="O43" s="16"/>
      <c r="P43" s="16" t="s">
        <v>2</v>
      </c>
      <c r="Q43" s="16"/>
      <c r="R43" s="17"/>
      <c r="S43" s="16" t="s">
        <v>2</v>
      </c>
      <c r="T43" s="17"/>
      <c r="U43" s="34"/>
      <c r="V43" s="17" t="s">
        <v>2</v>
      </c>
      <c r="W43" s="17"/>
      <c r="X43" s="17" t="s">
        <v>2</v>
      </c>
      <c r="Y43" s="17"/>
      <c r="Z43" s="17" t="s">
        <v>2</v>
      </c>
      <c r="AA43" s="17"/>
      <c r="AB43" s="34"/>
      <c r="AC43" s="17"/>
      <c r="AD43" s="17" t="s">
        <v>2</v>
      </c>
      <c r="AE43" s="37"/>
      <c r="AF43" s="17"/>
      <c r="AG43" s="17" t="s">
        <v>2</v>
      </c>
      <c r="AH43" s="17"/>
      <c r="AI43" s="37"/>
      <c r="AJ43" s="17"/>
      <c r="AK43" s="17"/>
      <c r="AL43" s="17" t="s">
        <v>2</v>
      </c>
      <c r="AM43" s="37"/>
      <c r="AN43" s="199"/>
      <c r="AO43" s="200"/>
      <c r="AP43" s="200"/>
      <c r="AQ43" s="200"/>
      <c r="AR43" s="201"/>
      <c r="AS43" s="47"/>
      <c r="AT43" s="192"/>
      <c r="AU43" s="193"/>
      <c r="AV43" s="45"/>
      <c r="AW43" s="18" t="s">
        <v>547</v>
      </c>
    </row>
    <row r="44" spans="1:49" ht="71.25" customHeight="1" x14ac:dyDescent="0.25">
      <c r="A44" s="211"/>
      <c r="B44" s="188"/>
      <c r="C44" s="188"/>
      <c r="D44" s="188"/>
      <c r="E44" s="188"/>
      <c r="F44" s="188"/>
      <c r="G44" s="188"/>
      <c r="H44" s="188"/>
      <c r="I44" s="188"/>
      <c r="J44" s="188"/>
      <c r="K44" s="188"/>
      <c r="L44" s="42"/>
      <c r="M44" s="15" t="s">
        <v>162</v>
      </c>
      <c r="N44" s="43"/>
      <c r="O44" s="16"/>
      <c r="P44" s="16" t="s">
        <v>2</v>
      </c>
      <c r="Q44" s="16"/>
      <c r="R44" s="17"/>
      <c r="S44" s="16" t="s">
        <v>2</v>
      </c>
      <c r="T44" s="17"/>
      <c r="U44" s="34"/>
      <c r="V44" s="17" t="s">
        <v>2</v>
      </c>
      <c r="W44" s="17"/>
      <c r="X44" s="17" t="s">
        <v>2</v>
      </c>
      <c r="Y44" s="17"/>
      <c r="Z44" s="17" t="s">
        <v>2</v>
      </c>
      <c r="AA44" s="17"/>
      <c r="AB44" s="34"/>
      <c r="AC44" s="17" t="s">
        <v>2</v>
      </c>
      <c r="AD44" s="17"/>
      <c r="AE44" s="37"/>
      <c r="AF44" s="17"/>
      <c r="AG44" s="17" t="s">
        <v>2</v>
      </c>
      <c r="AH44" s="17"/>
      <c r="AI44" s="37"/>
      <c r="AJ44" s="17"/>
      <c r="AK44" s="17"/>
      <c r="AL44" s="17" t="s">
        <v>2</v>
      </c>
      <c r="AM44" s="37"/>
      <c r="AN44" s="199"/>
      <c r="AO44" s="200"/>
      <c r="AP44" s="200"/>
      <c r="AQ44" s="200"/>
      <c r="AR44" s="201"/>
      <c r="AS44" s="47"/>
      <c r="AT44" s="192"/>
      <c r="AU44" s="193"/>
      <c r="AV44" s="45"/>
      <c r="AW44" s="18" t="s">
        <v>548</v>
      </c>
    </row>
    <row r="45" spans="1:49" ht="71.25" customHeight="1" x14ac:dyDescent="0.25">
      <c r="A45" s="211"/>
      <c r="B45" s="188"/>
      <c r="C45" s="188"/>
      <c r="D45" s="188"/>
      <c r="E45" s="188"/>
      <c r="F45" s="188"/>
      <c r="G45" s="188"/>
      <c r="H45" s="188"/>
      <c r="I45" s="188"/>
      <c r="J45" s="188"/>
      <c r="K45" s="188"/>
      <c r="L45" s="42"/>
      <c r="M45" s="15" t="s">
        <v>154</v>
      </c>
      <c r="N45" s="43"/>
      <c r="O45" s="16"/>
      <c r="P45" s="16" t="s">
        <v>2</v>
      </c>
      <c r="Q45" s="16"/>
      <c r="R45" s="17"/>
      <c r="S45" s="16" t="s">
        <v>2</v>
      </c>
      <c r="T45" s="17"/>
      <c r="U45" s="34"/>
      <c r="V45" s="17" t="s">
        <v>2</v>
      </c>
      <c r="W45" s="17"/>
      <c r="X45" s="17" t="s">
        <v>2</v>
      </c>
      <c r="Y45" s="17"/>
      <c r="Z45" s="17" t="s">
        <v>2</v>
      </c>
      <c r="AA45" s="17"/>
      <c r="AB45" s="34"/>
      <c r="AC45" s="17" t="s">
        <v>2</v>
      </c>
      <c r="AD45" s="17"/>
      <c r="AE45" s="37"/>
      <c r="AF45" s="17"/>
      <c r="AG45" s="17" t="s">
        <v>2</v>
      </c>
      <c r="AH45" s="17"/>
      <c r="AI45" s="37"/>
      <c r="AJ45" s="17"/>
      <c r="AK45" s="17"/>
      <c r="AL45" s="17" t="s">
        <v>2</v>
      </c>
      <c r="AM45" s="37"/>
      <c r="AN45" s="199"/>
      <c r="AO45" s="200"/>
      <c r="AP45" s="200"/>
      <c r="AQ45" s="200"/>
      <c r="AR45" s="201"/>
      <c r="AS45" s="47"/>
      <c r="AT45" s="192"/>
      <c r="AU45" s="193"/>
      <c r="AV45" s="45"/>
      <c r="AW45" s="18" t="s">
        <v>549</v>
      </c>
    </row>
    <row r="46" spans="1:49" ht="71.25" customHeight="1" x14ac:dyDescent="0.25">
      <c r="A46" s="211"/>
      <c r="B46" s="188"/>
      <c r="C46" s="188"/>
      <c r="D46" s="188"/>
      <c r="E46" s="188"/>
      <c r="F46" s="188"/>
      <c r="G46" s="188"/>
      <c r="H46" s="188"/>
      <c r="I46" s="188"/>
      <c r="J46" s="188"/>
      <c r="K46" s="188"/>
      <c r="L46" s="42"/>
      <c r="M46" s="15" t="s">
        <v>155</v>
      </c>
      <c r="N46" s="43"/>
      <c r="O46" s="16"/>
      <c r="P46" s="16" t="s">
        <v>2</v>
      </c>
      <c r="Q46" s="16"/>
      <c r="R46" s="17"/>
      <c r="S46" s="16" t="s">
        <v>2</v>
      </c>
      <c r="T46" s="17"/>
      <c r="U46" s="34"/>
      <c r="V46" s="17" t="s">
        <v>2</v>
      </c>
      <c r="W46" s="17"/>
      <c r="X46" s="17"/>
      <c r="Y46" s="17" t="s">
        <v>2</v>
      </c>
      <c r="Z46" s="17" t="s">
        <v>2</v>
      </c>
      <c r="AA46" s="17"/>
      <c r="AB46" s="34"/>
      <c r="AC46" s="17" t="s">
        <v>2</v>
      </c>
      <c r="AD46" s="17"/>
      <c r="AE46" s="37"/>
      <c r="AF46" s="17"/>
      <c r="AG46" s="17" t="s">
        <v>2</v>
      </c>
      <c r="AH46" s="17"/>
      <c r="AI46" s="37"/>
      <c r="AJ46" s="17"/>
      <c r="AK46" s="17"/>
      <c r="AL46" s="17" t="s">
        <v>2</v>
      </c>
      <c r="AM46" s="37"/>
      <c r="AN46" s="199"/>
      <c r="AO46" s="200"/>
      <c r="AP46" s="200"/>
      <c r="AQ46" s="200"/>
      <c r="AR46" s="201"/>
      <c r="AS46" s="47"/>
      <c r="AT46" s="192"/>
      <c r="AU46" s="193"/>
      <c r="AV46" s="45"/>
      <c r="AW46" s="18" t="s">
        <v>550</v>
      </c>
    </row>
    <row r="47" spans="1:49" ht="71.25" customHeight="1" x14ac:dyDescent="0.25">
      <c r="A47" s="211"/>
      <c r="B47" s="188"/>
      <c r="C47" s="188"/>
      <c r="D47" s="188"/>
      <c r="E47" s="188"/>
      <c r="F47" s="188"/>
      <c r="G47" s="188"/>
      <c r="H47" s="188"/>
      <c r="I47" s="188"/>
      <c r="J47" s="188"/>
      <c r="K47" s="188"/>
      <c r="L47" s="42"/>
      <c r="M47" s="15" t="s">
        <v>156</v>
      </c>
      <c r="N47" s="43"/>
      <c r="O47" s="16"/>
      <c r="P47" s="16" t="s">
        <v>2</v>
      </c>
      <c r="Q47" s="16"/>
      <c r="R47" s="17"/>
      <c r="S47" s="16" t="s">
        <v>2</v>
      </c>
      <c r="T47" s="17"/>
      <c r="U47" s="34"/>
      <c r="V47" s="17" t="s">
        <v>2</v>
      </c>
      <c r="W47" s="17"/>
      <c r="X47" s="17"/>
      <c r="Y47" s="17" t="s">
        <v>2</v>
      </c>
      <c r="Z47" s="17" t="s">
        <v>2</v>
      </c>
      <c r="AA47" s="17"/>
      <c r="AB47" s="34"/>
      <c r="AC47" s="17" t="s">
        <v>2</v>
      </c>
      <c r="AD47" s="17"/>
      <c r="AE47" s="37"/>
      <c r="AF47" s="17"/>
      <c r="AG47" s="17" t="s">
        <v>2</v>
      </c>
      <c r="AH47" s="17"/>
      <c r="AI47" s="37"/>
      <c r="AJ47" s="17"/>
      <c r="AK47" s="17"/>
      <c r="AL47" s="17" t="s">
        <v>2</v>
      </c>
      <c r="AM47" s="37"/>
      <c r="AN47" s="199"/>
      <c r="AO47" s="200"/>
      <c r="AP47" s="200"/>
      <c r="AQ47" s="200"/>
      <c r="AR47" s="201"/>
      <c r="AS47" s="47"/>
      <c r="AT47" s="192"/>
      <c r="AU47" s="193"/>
      <c r="AV47" s="45"/>
      <c r="AW47" s="18" t="s">
        <v>551</v>
      </c>
    </row>
    <row r="48" spans="1:49" ht="71.25" customHeight="1" x14ac:dyDescent="0.25">
      <c r="A48" s="211"/>
      <c r="B48" s="188"/>
      <c r="C48" s="188"/>
      <c r="D48" s="188"/>
      <c r="E48" s="188"/>
      <c r="F48" s="188"/>
      <c r="G48" s="188"/>
      <c r="H48" s="188"/>
      <c r="I48" s="188"/>
      <c r="J48" s="188"/>
      <c r="K48" s="188"/>
      <c r="L48" s="42"/>
      <c r="M48" s="15" t="s">
        <v>156</v>
      </c>
      <c r="N48" s="43"/>
      <c r="O48" s="16" t="s">
        <v>2</v>
      </c>
      <c r="P48" s="16"/>
      <c r="Q48" s="16"/>
      <c r="R48" s="17" t="s">
        <v>2</v>
      </c>
      <c r="S48" s="16"/>
      <c r="T48" s="17"/>
      <c r="U48" s="34"/>
      <c r="V48" s="17"/>
      <c r="W48" s="17"/>
      <c r="X48" s="17"/>
      <c r="Y48" s="17"/>
      <c r="Z48" s="17"/>
      <c r="AA48" s="17"/>
      <c r="AB48" s="34"/>
      <c r="AC48" s="17"/>
      <c r="AD48" s="17"/>
      <c r="AE48" s="37"/>
      <c r="AF48" s="17"/>
      <c r="AG48" s="17"/>
      <c r="AH48" s="17"/>
      <c r="AI48" s="37"/>
      <c r="AJ48" s="17"/>
      <c r="AK48" s="17"/>
      <c r="AL48" s="17"/>
      <c r="AM48" s="37"/>
      <c r="AN48" s="199"/>
      <c r="AO48" s="200"/>
      <c r="AP48" s="200"/>
      <c r="AQ48" s="200"/>
      <c r="AR48" s="201"/>
      <c r="AS48" s="47"/>
      <c r="AT48" s="192"/>
      <c r="AU48" s="193"/>
      <c r="AV48" s="45"/>
      <c r="AW48" s="18" t="s">
        <v>534</v>
      </c>
    </row>
    <row r="49" spans="1:49" ht="71.25" customHeight="1" x14ac:dyDescent="0.25">
      <c r="A49" s="212"/>
      <c r="B49" s="182"/>
      <c r="C49" s="182"/>
      <c r="D49" s="182"/>
      <c r="E49" s="182"/>
      <c r="F49" s="182"/>
      <c r="G49" s="182"/>
      <c r="H49" s="182"/>
      <c r="I49" s="182"/>
      <c r="J49" s="182"/>
      <c r="K49" s="182"/>
      <c r="L49" s="42"/>
      <c r="M49" s="15" t="s">
        <v>157</v>
      </c>
      <c r="N49" s="43"/>
      <c r="O49" s="16" t="s">
        <v>2</v>
      </c>
      <c r="P49" s="16"/>
      <c r="Q49" s="16"/>
      <c r="R49" s="17" t="s">
        <v>2</v>
      </c>
      <c r="S49" s="16"/>
      <c r="T49" s="17"/>
      <c r="U49" s="34"/>
      <c r="V49" s="17"/>
      <c r="W49" s="17"/>
      <c r="X49" s="17"/>
      <c r="Y49" s="17"/>
      <c r="Z49" s="17"/>
      <c r="AA49" s="17"/>
      <c r="AB49" s="34"/>
      <c r="AC49" s="17"/>
      <c r="AD49" s="17"/>
      <c r="AE49" s="37"/>
      <c r="AF49" s="17"/>
      <c r="AG49" s="17"/>
      <c r="AH49" s="17"/>
      <c r="AI49" s="37"/>
      <c r="AJ49" s="17"/>
      <c r="AK49" s="17"/>
      <c r="AL49" s="17"/>
      <c r="AM49" s="37"/>
      <c r="AN49" s="199"/>
      <c r="AO49" s="200"/>
      <c r="AP49" s="200"/>
      <c r="AQ49" s="200"/>
      <c r="AR49" s="201"/>
      <c r="AS49" s="47"/>
      <c r="AT49" s="192"/>
      <c r="AU49" s="193"/>
      <c r="AV49" s="45"/>
      <c r="AW49" s="18" t="s">
        <v>534</v>
      </c>
    </row>
    <row r="50" spans="1:49" ht="71.25" customHeight="1" x14ac:dyDescent="0.25">
      <c r="A50" s="210" t="s">
        <v>163</v>
      </c>
      <c r="B50" s="181" t="s">
        <v>2</v>
      </c>
      <c r="C50" s="181"/>
      <c r="D50" s="181"/>
      <c r="E50" s="181"/>
      <c r="F50" s="181"/>
      <c r="G50" s="181" t="s">
        <v>2</v>
      </c>
      <c r="H50" s="181"/>
      <c r="I50" s="181"/>
      <c r="J50" s="181"/>
      <c r="K50" s="181"/>
      <c r="L50" s="42"/>
      <c r="M50" s="15" t="s">
        <v>302</v>
      </c>
      <c r="N50" s="43"/>
      <c r="O50" s="16"/>
      <c r="P50" s="16" t="s">
        <v>2</v>
      </c>
      <c r="Q50" s="16"/>
      <c r="R50" s="17"/>
      <c r="S50" s="16" t="s">
        <v>2</v>
      </c>
      <c r="T50" s="17"/>
      <c r="U50" s="34"/>
      <c r="V50" s="17" t="s">
        <v>2</v>
      </c>
      <c r="W50" s="17"/>
      <c r="X50" s="17" t="s">
        <v>2</v>
      </c>
      <c r="Y50" s="17"/>
      <c r="Z50" s="17" t="s">
        <v>2</v>
      </c>
      <c r="AA50" s="17"/>
      <c r="AB50" s="34"/>
      <c r="AC50" s="17" t="s">
        <v>2</v>
      </c>
      <c r="AD50" s="17"/>
      <c r="AE50" s="37"/>
      <c r="AF50" s="17"/>
      <c r="AG50" s="17" t="s">
        <v>2</v>
      </c>
      <c r="AH50" s="17"/>
      <c r="AI50" s="37"/>
      <c r="AJ50" s="17"/>
      <c r="AK50" s="17"/>
      <c r="AL50" s="17" t="s">
        <v>2</v>
      </c>
      <c r="AM50" s="37"/>
      <c r="AN50" s="199"/>
      <c r="AO50" s="200"/>
      <c r="AP50" s="200"/>
      <c r="AQ50" s="200"/>
      <c r="AR50" s="201"/>
      <c r="AS50" s="47"/>
      <c r="AT50" s="192"/>
      <c r="AU50" s="193"/>
      <c r="AV50" s="45"/>
      <c r="AW50" s="18" t="s">
        <v>552</v>
      </c>
    </row>
    <row r="51" spans="1:49" ht="71.25" customHeight="1" x14ac:dyDescent="0.25">
      <c r="A51" s="211"/>
      <c r="B51" s="188"/>
      <c r="C51" s="188"/>
      <c r="D51" s="188"/>
      <c r="E51" s="188"/>
      <c r="F51" s="188"/>
      <c r="G51" s="188"/>
      <c r="H51" s="188"/>
      <c r="I51" s="188"/>
      <c r="J51" s="188"/>
      <c r="K51" s="188"/>
      <c r="L51" s="42"/>
      <c r="M51" s="15" t="s">
        <v>162</v>
      </c>
      <c r="N51" s="43"/>
      <c r="O51" s="16"/>
      <c r="P51" s="16" t="s">
        <v>2</v>
      </c>
      <c r="Q51" s="16"/>
      <c r="R51" s="17"/>
      <c r="S51" s="16" t="s">
        <v>2</v>
      </c>
      <c r="T51" s="17"/>
      <c r="U51" s="34"/>
      <c r="V51" s="17" t="s">
        <v>2</v>
      </c>
      <c r="W51" s="17"/>
      <c r="X51" s="17" t="s">
        <v>2</v>
      </c>
      <c r="Y51" s="17"/>
      <c r="Z51" s="17" t="s">
        <v>2</v>
      </c>
      <c r="AA51" s="17"/>
      <c r="AB51" s="34"/>
      <c r="AC51" s="17" t="s">
        <v>2</v>
      </c>
      <c r="AD51" s="17"/>
      <c r="AE51" s="37"/>
      <c r="AF51" s="17"/>
      <c r="AG51" s="17" t="s">
        <v>2</v>
      </c>
      <c r="AH51" s="17"/>
      <c r="AI51" s="37"/>
      <c r="AJ51" s="17"/>
      <c r="AK51" s="17"/>
      <c r="AL51" s="17" t="s">
        <v>2</v>
      </c>
      <c r="AM51" s="37"/>
      <c r="AN51" s="199"/>
      <c r="AO51" s="200"/>
      <c r="AP51" s="200"/>
      <c r="AQ51" s="200"/>
      <c r="AR51" s="201"/>
      <c r="AS51" s="47"/>
      <c r="AT51" s="192"/>
      <c r="AU51" s="193"/>
      <c r="AV51" s="45"/>
      <c r="AW51" s="18" t="s">
        <v>553</v>
      </c>
    </row>
    <row r="52" spans="1:49" ht="71.25" customHeight="1" x14ac:dyDescent="0.25">
      <c r="A52" s="211"/>
      <c r="B52" s="188"/>
      <c r="C52" s="188"/>
      <c r="D52" s="188"/>
      <c r="E52" s="188"/>
      <c r="F52" s="188"/>
      <c r="G52" s="188"/>
      <c r="H52" s="188"/>
      <c r="I52" s="188"/>
      <c r="J52" s="188"/>
      <c r="K52" s="188"/>
      <c r="L52" s="42"/>
      <c r="M52" s="15" t="s">
        <v>154</v>
      </c>
      <c r="N52" s="43"/>
      <c r="O52" s="16"/>
      <c r="P52" s="16" t="s">
        <v>2</v>
      </c>
      <c r="Q52" s="16"/>
      <c r="R52" s="17"/>
      <c r="S52" s="16" t="s">
        <v>2</v>
      </c>
      <c r="T52" s="17"/>
      <c r="U52" s="34"/>
      <c r="V52" s="17" t="s">
        <v>2</v>
      </c>
      <c r="W52" s="17"/>
      <c r="X52" s="17" t="s">
        <v>2</v>
      </c>
      <c r="Y52" s="17"/>
      <c r="Z52" s="17" t="s">
        <v>2</v>
      </c>
      <c r="AA52" s="17"/>
      <c r="AB52" s="34"/>
      <c r="AC52" s="17" t="s">
        <v>2</v>
      </c>
      <c r="AD52" s="17"/>
      <c r="AE52" s="37"/>
      <c r="AF52" s="17"/>
      <c r="AG52" s="17" t="s">
        <v>2</v>
      </c>
      <c r="AH52" s="17"/>
      <c r="AI52" s="37"/>
      <c r="AJ52" s="17"/>
      <c r="AK52" s="17"/>
      <c r="AL52" s="17" t="s">
        <v>2</v>
      </c>
      <c r="AM52" s="37"/>
      <c r="AN52" s="199"/>
      <c r="AO52" s="200"/>
      <c r="AP52" s="200"/>
      <c r="AQ52" s="200"/>
      <c r="AR52" s="201"/>
      <c r="AS52" s="47"/>
      <c r="AT52" s="192"/>
      <c r="AU52" s="193"/>
      <c r="AV52" s="45"/>
      <c r="AW52" s="18" t="s">
        <v>554</v>
      </c>
    </row>
    <row r="53" spans="1:49" ht="71.25" customHeight="1" x14ac:dyDescent="0.25">
      <c r="A53" s="211"/>
      <c r="B53" s="188"/>
      <c r="C53" s="188"/>
      <c r="D53" s="188"/>
      <c r="E53" s="188"/>
      <c r="F53" s="188"/>
      <c r="G53" s="188"/>
      <c r="H53" s="188"/>
      <c r="I53" s="188"/>
      <c r="J53" s="188"/>
      <c r="K53" s="188"/>
      <c r="L53" s="42"/>
      <c r="M53" s="15" t="s">
        <v>155</v>
      </c>
      <c r="N53" s="43"/>
      <c r="O53" s="16"/>
      <c r="P53" s="16" t="s">
        <v>2</v>
      </c>
      <c r="Q53" s="16"/>
      <c r="R53" s="17"/>
      <c r="S53" s="16" t="s">
        <v>2</v>
      </c>
      <c r="T53" s="17"/>
      <c r="U53" s="34"/>
      <c r="V53" s="17" t="s">
        <v>2</v>
      </c>
      <c r="W53" s="17"/>
      <c r="X53" s="17"/>
      <c r="Y53" s="17" t="s">
        <v>2</v>
      </c>
      <c r="Z53" s="17" t="s">
        <v>2</v>
      </c>
      <c r="AA53" s="17"/>
      <c r="AB53" s="34"/>
      <c r="AC53" s="17" t="s">
        <v>2</v>
      </c>
      <c r="AD53" s="17"/>
      <c r="AE53" s="37"/>
      <c r="AF53" s="17"/>
      <c r="AG53" s="17" t="s">
        <v>2</v>
      </c>
      <c r="AH53" s="17"/>
      <c r="AI53" s="37"/>
      <c r="AJ53" s="17"/>
      <c r="AK53" s="17"/>
      <c r="AL53" s="17" t="s">
        <v>2</v>
      </c>
      <c r="AM53" s="37"/>
      <c r="AN53" s="199"/>
      <c r="AO53" s="200"/>
      <c r="AP53" s="200"/>
      <c r="AQ53" s="200"/>
      <c r="AR53" s="201"/>
      <c r="AS53" s="47"/>
      <c r="AT53" s="192"/>
      <c r="AU53" s="193"/>
      <c r="AV53" s="45"/>
      <c r="AW53" s="18" t="s">
        <v>555</v>
      </c>
    </row>
    <row r="54" spans="1:49" ht="71.25" customHeight="1" x14ac:dyDescent="0.25">
      <c r="A54" s="211"/>
      <c r="B54" s="188"/>
      <c r="C54" s="188"/>
      <c r="D54" s="188"/>
      <c r="E54" s="188"/>
      <c r="F54" s="188"/>
      <c r="G54" s="188"/>
      <c r="H54" s="188"/>
      <c r="I54" s="188"/>
      <c r="J54" s="188"/>
      <c r="K54" s="188"/>
      <c r="L54" s="42"/>
      <c r="M54" s="15" t="s">
        <v>156</v>
      </c>
      <c r="N54" s="43"/>
      <c r="O54" s="16"/>
      <c r="P54" s="16" t="s">
        <v>2</v>
      </c>
      <c r="Q54" s="16"/>
      <c r="R54" s="17"/>
      <c r="S54" s="16" t="s">
        <v>2</v>
      </c>
      <c r="T54" s="17"/>
      <c r="U54" s="34"/>
      <c r="V54" s="17" t="s">
        <v>2</v>
      </c>
      <c r="W54" s="17"/>
      <c r="X54" s="17"/>
      <c r="Y54" s="17" t="s">
        <v>2</v>
      </c>
      <c r="Z54" s="17" t="s">
        <v>2</v>
      </c>
      <c r="AA54" s="17"/>
      <c r="AB54" s="34"/>
      <c r="AC54" s="17" t="s">
        <v>2</v>
      </c>
      <c r="AD54" s="17"/>
      <c r="AE54" s="37"/>
      <c r="AF54" s="17"/>
      <c r="AG54" s="17" t="s">
        <v>2</v>
      </c>
      <c r="AH54" s="17"/>
      <c r="AI54" s="37"/>
      <c r="AJ54" s="17"/>
      <c r="AK54" s="17"/>
      <c r="AL54" s="17" t="s">
        <v>2</v>
      </c>
      <c r="AM54" s="37"/>
      <c r="AN54" s="199"/>
      <c r="AO54" s="200"/>
      <c r="AP54" s="200"/>
      <c r="AQ54" s="200"/>
      <c r="AR54" s="201"/>
      <c r="AS54" s="47"/>
      <c r="AT54" s="192"/>
      <c r="AU54" s="193"/>
      <c r="AV54" s="45"/>
      <c r="AW54" s="18" t="s">
        <v>556</v>
      </c>
    </row>
    <row r="55" spans="1:49" ht="71.25" customHeight="1" x14ac:dyDescent="0.25">
      <c r="A55" s="211"/>
      <c r="B55" s="188"/>
      <c r="C55" s="188"/>
      <c r="D55" s="188"/>
      <c r="E55" s="188"/>
      <c r="F55" s="188"/>
      <c r="G55" s="188"/>
      <c r="H55" s="188"/>
      <c r="I55" s="188"/>
      <c r="J55" s="188"/>
      <c r="K55" s="188"/>
      <c r="L55" s="42"/>
      <c r="M55" s="15" t="s">
        <v>156</v>
      </c>
      <c r="N55" s="43"/>
      <c r="O55" s="16" t="s">
        <v>2</v>
      </c>
      <c r="P55" s="16"/>
      <c r="Q55" s="16"/>
      <c r="R55" s="17" t="s">
        <v>2</v>
      </c>
      <c r="S55" s="16"/>
      <c r="T55" s="17"/>
      <c r="U55" s="34"/>
      <c r="V55" s="17"/>
      <c r="W55" s="17"/>
      <c r="X55" s="17"/>
      <c r="Y55" s="17"/>
      <c r="Z55" s="17"/>
      <c r="AA55" s="17"/>
      <c r="AB55" s="34"/>
      <c r="AC55" s="17"/>
      <c r="AD55" s="17"/>
      <c r="AE55" s="37"/>
      <c r="AF55" s="17"/>
      <c r="AG55" s="17"/>
      <c r="AH55" s="17"/>
      <c r="AI55" s="37"/>
      <c r="AJ55" s="17"/>
      <c r="AK55" s="17"/>
      <c r="AL55" s="17"/>
      <c r="AM55" s="37"/>
      <c r="AN55" s="199"/>
      <c r="AO55" s="200"/>
      <c r="AP55" s="200"/>
      <c r="AQ55" s="200"/>
      <c r="AR55" s="201"/>
      <c r="AS55" s="47"/>
      <c r="AT55" s="192"/>
      <c r="AU55" s="193"/>
      <c r="AV55" s="45"/>
      <c r="AW55" s="18" t="s">
        <v>534</v>
      </c>
    </row>
    <row r="56" spans="1:49" ht="71.25" customHeight="1" x14ac:dyDescent="0.25">
      <c r="A56" s="212"/>
      <c r="B56" s="182"/>
      <c r="C56" s="182"/>
      <c r="D56" s="182"/>
      <c r="E56" s="182"/>
      <c r="F56" s="182"/>
      <c r="G56" s="182"/>
      <c r="H56" s="182"/>
      <c r="I56" s="182"/>
      <c r="J56" s="182"/>
      <c r="K56" s="182"/>
      <c r="L56" s="42"/>
      <c r="M56" s="15" t="s">
        <v>157</v>
      </c>
      <c r="N56" s="43"/>
      <c r="O56" s="16" t="s">
        <v>2</v>
      </c>
      <c r="P56" s="16"/>
      <c r="Q56" s="16"/>
      <c r="R56" s="17" t="s">
        <v>2</v>
      </c>
      <c r="S56" s="16"/>
      <c r="T56" s="17"/>
      <c r="U56" s="34"/>
      <c r="V56" s="17"/>
      <c r="W56" s="17"/>
      <c r="X56" s="17"/>
      <c r="Y56" s="17"/>
      <c r="Z56" s="17"/>
      <c r="AA56" s="17"/>
      <c r="AB56" s="34"/>
      <c r="AC56" s="17"/>
      <c r="AD56" s="17"/>
      <c r="AE56" s="37"/>
      <c r="AF56" s="17"/>
      <c r="AG56" s="17"/>
      <c r="AH56" s="17"/>
      <c r="AI56" s="37"/>
      <c r="AJ56" s="17"/>
      <c r="AK56" s="17"/>
      <c r="AL56" s="17"/>
      <c r="AM56" s="37"/>
      <c r="AN56" s="199"/>
      <c r="AO56" s="200"/>
      <c r="AP56" s="200"/>
      <c r="AQ56" s="200"/>
      <c r="AR56" s="201"/>
      <c r="AS56" s="47"/>
      <c r="AT56" s="192"/>
      <c r="AU56" s="193"/>
      <c r="AV56" s="45"/>
      <c r="AW56" s="18" t="s">
        <v>534</v>
      </c>
    </row>
    <row r="57" spans="1:49" ht="71.25" customHeight="1" x14ac:dyDescent="0.25">
      <c r="A57" s="210" t="s">
        <v>164</v>
      </c>
      <c r="B57" s="181" t="s">
        <v>2</v>
      </c>
      <c r="C57" s="181"/>
      <c r="D57" s="181"/>
      <c r="E57" s="181"/>
      <c r="F57" s="181"/>
      <c r="G57" s="181" t="s">
        <v>2</v>
      </c>
      <c r="H57" s="181"/>
      <c r="I57" s="181"/>
      <c r="J57" s="181"/>
      <c r="K57" s="181"/>
      <c r="L57" s="42"/>
      <c r="M57" s="15" t="s">
        <v>165</v>
      </c>
      <c r="N57" s="43"/>
      <c r="O57" s="16"/>
      <c r="P57" s="16" t="s">
        <v>2</v>
      </c>
      <c r="Q57" s="16"/>
      <c r="R57" s="17"/>
      <c r="S57" s="16" t="s">
        <v>2</v>
      </c>
      <c r="T57" s="17"/>
      <c r="U57" s="34"/>
      <c r="V57" s="17" t="s">
        <v>2</v>
      </c>
      <c r="W57" s="17"/>
      <c r="X57" s="17" t="s">
        <v>2</v>
      </c>
      <c r="Y57" s="17"/>
      <c r="Z57" s="17" t="s">
        <v>2</v>
      </c>
      <c r="AA57" s="17"/>
      <c r="AB57" s="34"/>
      <c r="AC57" s="17" t="s">
        <v>2</v>
      </c>
      <c r="AD57" s="17"/>
      <c r="AE57" s="37"/>
      <c r="AF57" s="17"/>
      <c r="AG57" s="17" t="s">
        <v>2</v>
      </c>
      <c r="AH57" s="17"/>
      <c r="AI57" s="37"/>
      <c r="AJ57" s="17"/>
      <c r="AK57" s="17"/>
      <c r="AL57" s="17" t="s">
        <v>2</v>
      </c>
      <c r="AM57" s="37"/>
      <c r="AN57" s="199"/>
      <c r="AO57" s="200"/>
      <c r="AP57" s="200"/>
      <c r="AQ57" s="200"/>
      <c r="AR57" s="201"/>
      <c r="AS57" s="47"/>
      <c r="AT57" s="192"/>
      <c r="AU57" s="193"/>
      <c r="AV57" s="45"/>
      <c r="AW57" s="18" t="s">
        <v>557</v>
      </c>
    </row>
    <row r="58" spans="1:49" ht="71.25" customHeight="1" x14ac:dyDescent="0.25">
      <c r="A58" s="211"/>
      <c r="B58" s="188"/>
      <c r="C58" s="188"/>
      <c r="D58" s="188"/>
      <c r="E58" s="188"/>
      <c r="F58" s="188"/>
      <c r="G58" s="188"/>
      <c r="H58" s="188"/>
      <c r="I58" s="188"/>
      <c r="J58" s="188"/>
      <c r="K58" s="188"/>
      <c r="L58" s="42"/>
      <c r="M58" s="15" t="s">
        <v>166</v>
      </c>
      <c r="N58" s="43"/>
      <c r="O58" s="16"/>
      <c r="P58" s="16" t="s">
        <v>2</v>
      </c>
      <c r="Q58" s="16"/>
      <c r="R58" s="17"/>
      <c r="S58" s="16"/>
      <c r="T58" s="17" t="s">
        <v>2</v>
      </c>
      <c r="U58" s="34"/>
      <c r="V58" s="17" t="s">
        <v>2</v>
      </c>
      <c r="W58" s="17"/>
      <c r="X58" s="17" t="s">
        <v>2</v>
      </c>
      <c r="Y58" s="17"/>
      <c r="Z58" s="17"/>
      <c r="AA58" s="17" t="s">
        <v>2</v>
      </c>
      <c r="AB58" s="34"/>
      <c r="AC58" s="17" t="s">
        <v>2</v>
      </c>
      <c r="AD58" s="17"/>
      <c r="AE58" s="37"/>
      <c r="AF58" s="17"/>
      <c r="AG58" s="17" t="s">
        <v>2</v>
      </c>
      <c r="AH58" s="17"/>
      <c r="AI58" s="37"/>
      <c r="AJ58" s="17"/>
      <c r="AK58" s="17"/>
      <c r="AL58" s="17" t="s">
        <v>2</v>
      </c>
      <c r="AM58" s="37"/>
      <c r="AN58" s="199"/>
      <c r="AO58" s="200"/>
      <c r="AP58" s="200"/>
      <c r="AQ58" s="200"/>
      <c r="AR58" s="201"/>
      <c r="AS58" s="47"/>
      <c r="AT58" s="192"/>
      <c r="AU58" s="193"/>
      <c r="AV58" s="45"/>
      <c r="AW58" s="18" t="s">
        <v>558</v>
      </c>
    </row>
    <row r="59" spans="1:49" ht="71.25" customHeight="1" x14ac:dyDescent="0.25">
      <c r="A59" s="211"/>
      <c r="B59" s="188"/>
      <c r="C59" s="188"/>
      <c r="D59" s="188"/>
      <c r="E59" s="188"/>
      <c r="F59" s="188"/>
      <c r="G59" s="188"/>
      <c r="H59" s="188"/>
      <c r="I59" s="188"/>
      <c r="J59" s="188"/>
      <c r="K59" s="188"/>
      <c r="L59" s="42"/>
      <c r="M59" s="15" t="s">
        <v>154</v>
      </c>
      <c r="N59" s="43"/>
      <c r="O59" s="16" t="s">
        <v>2</v>
      </c>
      <c r="P59" s="16"/>
      <c r="Q59" s="16"/>
      <c r="R59" s="17" t="s">
        <v>2</v>
      </c>
      <c r="S59" s="16"/>
      <c r="T59" s="17"/>
      <c r="U59" s="34"/>
      <c r="V59" s="17"/>
      <c r="W59" s="17"/>
      <c r="X59" s="17"/>
      <c r="Y59" s="17"/>
      <c r="Z59" s="17"/>
      <c r="AA59" s="17"/>
      <c r="AB59" s="34"/>
      <c r="AC59" s="17"/>
      <c r="AD59" s="17" t="s">
        <v>2</v>
      </c>
      <c r="AE59" s="37"/>
      <c r="AF59" s="17"/>
      <c r="AG59" s="17"/>
      <c r="AH59" s="17" t="s">
        <v>2</v>
      </c>
      <c r="AI59" s="37"/>
      <c r="AJ59" s="17"/>
      <c r="AK59" s="17"/>
      <c r="AL59" s="17" t="s">
        <v>2</v>
      </c>
      <c r="AM59" s="37"/>
      <c r="AN59" s="199"/>
      <c r="AO59" s="200"/>
      <c r="AP59" s="200"/>
      <c r="AQ59" s="200"/>
      <c r="AR59" s="201"/>
      <c r="AS59" s="47"/>
      <c r="AT59" s="192"/>
      <c r="AU59" s="193"/>
      <c r="AV59" s="45"/>
      <c r="AW59" s="18" t="s">
        <v>534</v>
      </c>
    </row>
    <row r="60" spans="1:49" ht="71.25" customHeight="1" x14ac:dyDescent="0.25">
      <c r="A60" s="211"/>
      <c r="B60" s="188"/>
      <c r="C60" s="188"/>
      <c r="D60" s="188"/>
      <c r="E60" s="188"/>
      <c r="F60" s="188"/>
      <c r="G60" s="188"/>
      <c r="H60" s="188"/>
      <c r="I60" s="188"/>
      <c r="J60" s="188"/>
      <c r="K60" s="188"/>
      <c r="L60" s="42"/>
      <c r="M60" s="15" t="s">
        <v>167</v>
      </c>
      <c r="N60" s="43"/>
      <c r="O60" s="16" t="s">
        <v>2</v>
      </c>
      <c r="P60" s="16"/>
      <c r="Q60" s="16"/>
      <c r="R60" s="17" t="s">
        <v>2</v>
      </c>
      <c r="S60" s="16"/>
      <c r="T60" s="17"/>
      <c r="U60" s="34"/>
      <c r="V60" s="17"/>
      <c r="W60" s="17"/>
      <c r="X60" s="17"/>
      <c r="Y60" s="17"/>
      <c r="Z60" s="17"/>
      <c r="AA60" s="17"/>
      <c r="AB60" s="34"/>
      <c r="AC60" s="17"/>
      <c r="AD60" s="17" t="s">
        <v>2</v>
      </c>
      <c r="AE60" s="37"/>
      <c r="AF60" s="17"/>
      <c r="AG60" s="17"/>
      <c r="AH60" s="17" t="s">
        <v>2</v>
      </c>
      <c r="AI60" s="37"/>
      <c r="AJ60" s="17"/>
      <c r="AK60" s="17"/>
      <c r="AL60" s="17" t="s">
        <v>2</v>
      </c>
      <c r="AM60" s="37"/>
      <c r="AN60" s="199"/>
      <c r="AO60" s="200"/>
      <c r="AP60" s="200"/>
      <c r="AQ60" s="200"/>
      <c r="AR60" s="201"/>
      <c r="AS60" s="47"/>
      <c r="AT60" s="192"/>
      <c r="AU60" s="193"/>
      <c r="AV60" s="45"/>
      <c r="AW60" s="18" t="s">
        <v>534</v>
      </c>
    </row>
    <row r="61" spans="1:49" ht="71.25" customHeight="1" x14ac:dyDescent="0.25">
      <c r="A61" s="212"/>
      <c r="B61" s="182"/>
      <c r="C61" s="182"/>
      <c r="D61" s="182"/>
      <c r="E61" s="182"/>
      <c r="F61" s="182"/>
      <c r="G61" s="182"/>
      <c r="H61" s="182"/>
      <c r="I61" s="182"/>
      <c r="J61" s="182"/>
      <c r="K61" s="182"/>
      <c r="L61" s="42"/>
      <c r="M61" s="15" t="s">
        <v>168</v>
      </c>
      <c r="N61" s="43"/>
      <c r="O61" s="16" t="s">
        <v>2</v>
      </c>
      <c r="P61" s="16"/>
      <c r="Q61" s="16"/>
      <c r="R61" s="17" t="s">
        <v>2</v>
      </c>
      <c r="S61" s="16"/>
      <c r="T61" s="17"/>
      <c r="U61" s="34"/>
      <c r="V61" s="17"/>
      <c r="W61" s="17"/>
      <c r="X61" s="17"/>
      <c r="Y61" s="17"/>
      <c r="Z61" s="17"/>
      <c r="AA61" s="17"/>
      <c r="AB61" s="34"/>
      <c r="AC61" s="17"/>
      <c r="AD61" s="17"/>
      <c r="AE61" s="37"/>
      <c r="AF61" s="17"/>
      <c r="AG61" s="17"/>
      <c r="AH61" s="17"/>
      <c r="AI61" s="37"/>
      <c r="AJ61" s="17"/>
      <c r="AK61" s="17"/>
      <c r="AL61" s="17"/>
      <c r="AM61" s="37"/>
      <c r="AN61" s="199"/>
      <c r="AO61" s="200"/>
      <c r="AP61" s="200"/>
      <c r="AQ61" s="200"/>
      <c r="AR61" s="201"/>
      <c r="AS61" s="47"/>
      <c r="AT61" s="192"/>
      <c r="AU61" s="193"/>
      <c r="AV61" s="45"/>
      <c r="AW61" s="18" t="s">
        <v>546</v>
      </c>
    </row>
    <row r="62" spans="1:49" ht="71.25" customHeight="1" x14ac:dyDescent="0.25">
      <c r="A62" s="210" t="s">
        <v>303</v>
      </c>
      <c r="B62" s="181" t="s">
        <v>2</v>
      </c>
      <c r="C62" s="181"/>
      <c r="D62" s="181"/>
      <c r="E62" s="181"/>
      <c r="F62" s="181"/>
      <c r="G62" s="181" t="s">
        <v>2</v>
      </c>
      <c r="H62" s="181"/>
      <c r="I62" s="181"/>
      <c r="J62" s="181"/>
      <c r="K62" s="181"/>
      <c r="L62" s="42"/>
      <c r="M62" s="15" t="s">
        <v>165</v>
      </c>
      <c r="N62" s="43"/>
      <c r="O62" s="16"/>
      <c r="P62" s="16" t="s">
        <v>2</v>
      </c>
      <c r="Q62" s="16"/>
      <c r="R62" s="17"/>
      <c r="S62" s="16" t="s">
        <v>2</v>
      </c>
      <c r="T62" s="17"/>
      <c r="U62" s="34"/>
      <c r="V62" s="17" t="s">
        <v>2</v>
      </c>
      <c r="W62" s="17"/>
      <c r="X62" s="17" t="s">
        <v>2</v>
      </c>
      <c r="Y62" s="17"/>
      <c r="Z62" s="17" t="s">
        <v>2</v>
      </c>
      <c r="AA62" s="17"/>
      <c r="AB62" s="34"/>
      <c r="AC62" s="17" t="s">
        <v>2</v>
      </c>
      <c r="AD62" s="17"/>
      <c r="AE62" s="37"/>
      <c r="AF62" s="17"/>
      <c r="AG62" s="17" t="s">
        <v>2</v>
      </c>
      <c r="AH62" s="17"/>
      <c r="AI62" s="37"/>
      <c r="AJ62" s="17"/>
      <c r="AK62" s="17" t="s">
        <v>2</v>
      </c>
      <c r="AL62" s="17"/>
      <c r="AM62" s="37"/>
      <c r="AN62" s="199"/>
      <c r="AO62" s="200"/>
      <c r="AP62" s="200"/>
      <c r="AQ62" s="200"/>
      <c r="AR62" s="201"/>
      <c r="AS62" s="47"/>
      <c r="AT62" s="192"/>
      <c r="AU62" s="193"/>
      <c r="AV62" s="45"/>
      <c r="AW62" s="18" t="s">
        <v>559</v>
      </c>
    </row>
    <row r="63" spans="1:49" ht="71.25" customHeight="1" x14ac:dyDescent="0.25">
      <c r="A63" s="211"/>
      <c r="B63" s="188"/>
      <c r="C63" s="188"/>
      <c r="D63" s="188"/>
      <c r="E63" s="188"/>
      <c r="F63" s="188"/>
      <c r="G63" s="188"/>
      <c r="H63" s="188"/>
      <c r="I63" s="188"/>
      <c r="J63" s="188"/>
      <c r="K63" s="188"/>
      <c r="L63" s="42"/>
      <c r="M63" s="15" t="s">
        <v>166</v>
      </c>
      <c r="N63" s="43"/>
      <c r="O63" s="16"/>
      <c r="P63" s="16" t="s">
        <v>2</v>
      </c>
      <c r="Q63" s="16"/>
      <c r="R63" s="17"/>
      <c r="S63" s="16" t="s">
        <v>2</v>
      </c>
      <c r="T63" s="17"/>
      <c r="U63" s="34"/>
      <c r="V63" s="17" t="s">
        <v>2</v>
      </c>
      <c r="W63" s="17"/>
      <c r="X63" s="17" t="s">
        <v>2</v>
      </c>
      <c r="Y63" s="17"/>
      <c r="Z63" s="17" t="s">
        <v>2</v>
      </c>
      <c r="AA63" s="17"/>
      <c r="AB63" s="34"/>
      <c r="AC63" s="17" t="s">
        <v>2</v>
      </c>
      <c r="AD63" s="17"/>
      <c r="AE63" s="37"/>
      <c r="AF63" s="17"/>
      <c r="AG63" s="17" t="s">
        <v>2</v>
      </c>
      <c r="AH63" s="17"/>
      <c r="AI63" s="37"/>
      <c r="AJ63" s="17"/>
      <c r="AK63" s="17" t="s">
        <v>2</v>
      </c>
      <c r="AL63" s="17"/>
      <c r="AM63" s="37"/>
      <c r="AN63" s="199"/>
      <c r="AO63" s="200"/>
      <c r="AP63" s="200"/>
      <c r="AQ63" s="200"/>
      <c r="AR63" s="201"/>
      <c r="AS63" s="47"/>
      <c r="AT63" s="192"/>
      <c r="AU63" s="193"/>
      <c r="AV63" s="45"/>
      <c r="AW63" s="18" t="s">
        <v>560</v>
      </c>
    </row>
    <row r="64" spans="1:49" ht="71.25" customHeight="1" x14ac:dyDescent="0.25">
      <c r="A64" s="211"/>
      <c r="B64" s="188"/>
      <c r="C64" s="188"/>
      <c r="D64" s="188"/>
      <c r="E64" s="188"/>
      <c r="F64" s="188"/>
      <c r="G64" s="188"/>
      <c r="H64" s="188"/>
      <c r="I64" s="188"/>
      <c r="J64" s="188"/>
      <c r="K64" s="188"/>
      <c r="L64" s="42"/>
      <c r="M64" s="15" t="s">
        <v>154</v>
      </c>
      <c r="N64" s="43"/>
      <c r="O64" s="16" t="s">
        <v>2</v>
      </c>
      <c r="P64" s="16"/>
      <c r="Q64" s="16"/>
      <c r="R64" s="17" t="s">
        <v>2</v>
      </c>
      <c r="S64" s="16"/>
      <c r="T64" s="17"/>
      <c r="U64" s="34"/>
      <c r="V64" s="17"/>
      <c r="W64" s="17"/>
      <c r="X64" s="17"/>
      <c r="Y64" s="17"/>
      <c r="Z64" s="17"/>
      <c r="AA64" s="17"/>
      <c r="AB64" s="34"/>
      <c r="AC64" s="17"/>
      <c r="AD64" s="17"/>
      <c r="AE64" s="37"/>
      <c r="AF64" s="17"/>
      <c r="AG64" s="17"/>
      <c r="AH64" s="17"/>
      <c r="AI64" s="37"/>
      <c r="AJ64" s="17"/>
      <c r="AK64" s="17"/>
      <c r="AL64" s="17"/>
      <c r="AM64" s="37"/>
      <c r="AN64" s="199"/>
      <c r="AO64" s="200"/>
      <c r="AP64" s="200"/>
      <c r="AQ64" s="200"/>
      <c r="AR64" s="201"/>
      <c r="AS64" s="47"/>
      <c r="AT64" s="192"/>
      <c r="AU64" s="193"/>
      <c r="AV64" s="45"/>
      <c r="AW64" s="18" t="s">
        <v>540</v>
      </c>
    </row>
    <row r="65" spans="1:49" ht="71.25" customHeight="1" x14ac:dyDescent="0.25">
      <c r="A65" s="211"/>
      <c r="B65" s="188"/>
      <c r="C65" s="188"/>
      <c r="D65" s="188"/>
      <c r="E65" s="188"/>
      <c r="F65" s="188"/>
      <c r="G65" s="188"/>
      <c r="H65" s="188"/>
      <c r="I65" s="188"/>
      <c r="J65" s="188"/>
      <c r="K65" s="188"/>
      <c r="L65" s="42"/>
      <c r="M65" s="15" t="s">
        <v>167</v>
      </c>
      <c r="N65" s="43"/>
      <c r="O65" s="16" t="s">
        <v>2</v>
      </c>
      <c r="P65" s="16"/>
      <c r="Q65" s="16"/>
      <c r="R65" s="17" t="s">
        <v>2</v>
      </c>
      <c r="S65" s="16"/>
      <c r="T65" s="17"/>
      <c r="U65" s="34"/>
      <c r="V65" s="17"/>
      <c r="W65" s="17"/>
      <c r="X65" s="17"/>
      <c r="Y65" s="17"/>
      <c r="Z65" s="17"/>
      <c r="AA65" s="17"/>
      <c r="AB65" s="34"/>
      <c r="AC65" s="17"/>
      <c r="AD65" s="17"/>
      <c r="AE65" s="37"/>
      <c r="AF65" s="17"/>
      <c r="AG65" s="17"/>
      <c r="AH65" s="17"/>
      <c r="AI65" s="37"/>
      <c r="AJ65" s="17"/>
      <c r="AK65" s="17"/>
      <c r="AL65" s="17"/>
      <c r="AM65" s="37"/>
      <c r="AN65" s="199"/>
      <c r="AO65" s="200"/>
      <c r="AP65" s="200"/>
      <c r="AQ65" s="200"/>
      <c r="AR65" s="201"/>
      <c r="AS65" s="47"/>
      <c r="AT65" s="192"/>
      <c r="AU65" s="193"/>
      <c r="AV65" s="45"/>
      <c r="AW65" s="18" t="s">
        <v>534</v>
      </c>
    </row>
    <row r="66" spans="1:49" ht="71.25" customHeight="1" x14ac:dyDescent="0.25">
      <c r="A66" s="212"/>
      <c r="B66" s="182"/>
      <c r="C66" s="182"/>
      <c r="D66" s="182"/>
      <c r="E66" s="182"/>
      <c r="F66" s="182"/>
      <c r="G66" s="182"/>
      <c r="H66" s="182"/>
      <c r="I66" s="182"/>
      <c r="J66" s="182"/>
      <c r="K66" s="182"/>
      <c r="L66" s="42"/>
      <c r="M66" s="15" t="s">
        <v>168</v>
      </c>
      <c r="N66" s="43"/>
      <c r="O66" s="16" t="s">
        <v>2</v>
      </c>
      <c r="P66" s="16"/>
      <c r="Q66" s="16"/>
      <c r="R66" s="17" t="s">
        <v>2</v>
      </c>
      <c r="S66" s="16"/>
      <c r="T66" s="17"/>
      <c r="U66" s="34"/>
      <c r="V66" s="17"/>
      <c r="W66" s="17"/>
      <c r="X66" s="17"/>
      <c r="Y66" s="17"/>
      <c r="Z66" s="17"/>
      <c r="AA66" s="17"/>
      <c r="AB66" s="34"/>
      <c r="AC66" s="17"/>
      <c r="AD66" s="17"/>
      <c r="AE66" s="37"/>
      <c r="AF66" s="17"/>
      <c r="AG66" s="17"/>
      <c r="AH66" s="17"/>
      <c r="AI66" s="37"/>
      <c r="AJ66" s="17"/>
      <c r="AK66" s="17"/>
      <c r="AL66" s="17"/>
      <c r="AM66" s="37"/>
      <c r="AN66" s="199"/>
      <c r="AO66" s="200"/>
      <c r="AP66" s="200"/>
      <c r="AQ66" s="200"/>
      <c r="AR66" s="201"/>
      <c r="AS66" s="47"/>
      <c r="AT66" s="192"/>
      <c r="AU66" s="193"/>
      <c r="AV66" s="45"/>
      <c r="AW66" s="18" t="s">
        <v>534</v>
      </c>
    </row>
    <row r="67" spans="1:49" ht="71.25" customHeight="1" x14ac:dyDescent="0.25">
      <c r="A67" s="210" t="s">
        <v>169</v>
      </c>
      <c r="B67" s="181" t="s">
        <v>2</v>
      </c>
      <c r="C67" s="181"/>
      <c r="D67" s="181"/>
      <c r="E67" s="181"/>
      <c r="F67" s="181"/>
      <c r="G67" s="181" t="s">
        <v>2</v>
      </c>
      <c r="H67" s="181"/>
      <c r="I67" s="181"/>
      <c r="J67" s="181"/>
      <c r="K67" s="181"/>
      <c r="L67" s="42"/>
      <c r="M67" s="15" t="s">
        <v>165</v>
      </c>
      <c r="N67" s="43"/>
      <c r="O67" s="16"/>
      <c r="P67" s="16" t="s">
        <v>2</v>
      </c>
      <c r="Q67" s="16"/>
      <c r="R67" s="17"/>
      <c r="S67" s="16" t="s">
        <v>2</v>
      </c>
      <c r="T67" s="17"/>
      <c r="U67" s="34"/>
      <c r="V67" s="17" t="s">
        <v>2</v>
      </c>
      <c r="W67" s="17"/>
      <c r="X67" s="17" t="s">
        <v>2</v>
      </c>
      <c r="Y67" s="17"/>
      <c r="Z67" s="17" t="s">
        <v>2</v>
      </c>
      <c r="AA67" s="17"/>
      <c r="AB67" s="34"/>
      <c r="AC67" s="17" t="s">
        <v>2</v>
      </c>
      <c r="AD67" s="17"/>
      <c r="AE67" s="37"/>
      <c r="AF67" s="17"/>
      <c r="AG67" s="17" t="s">
        <v>2</v>
      </c>
      <c r="AH67" s="17"/>
      <c r="AI67" s="37"/>
      <c r="AJ67" s="17"/>
      <c r="AK67" s="17"/>
      <c r="AL67" s="17" t="s">
        <v>2</v>
      </c>
      <c r="AM67" s="37"/>
      <c r="AN67" s="199"/>
      <c r="AO67" s="200"/>
      <c r="AP67" s="200"/>
      <c r="AQ67" s="200"/>
      <c r="AR67" s="201"/>
      <c r="AS67" s="47"/>
      <c r="AT67" s="192"/>
      <c r="AU67" s="193"/>
      <c r="AV67" s="45"/>
      <c r="AW67" s="18" t="s">
        <v>561</v>
      </c>
    </row>
    <row r="68" spans="1:49" ht="71.25" customHeight="1" x14ac:dyDescent="0.25">
      <c r="A68" s="211"/>
      <c r="B68" s="188"/>
      <c r="C68" s="188"/>
      <c r="D68" s="188"/>
      <c r="E68" s="188"/>
      <c r="F68" s="188"/>
      <c r="G68" s="188"/>
      <c r="H68" s="188"/>
      <c r="I68" s="188"/>
      <c r="J68" s="188"/>
      <c r="K68" s="188"/>
      <c r="L68" s="42"/>
      <c r="M68" s="15" t="s">
        <v>166</v>
      </c>
      <c r="N68" s="43"/>
      <c r="O68" s="16"/>
      <c r="P68" s="16" t="s">
        <v>2</v>
      </c>
      <c r="Q68" s="16"/>
      <c r="R68" s="17"/>
      <c r="S68" s="16" t="s">
        <v>2</v>
      </c>
      <c r="T68" s="17"/>
      <c r="U68" s="34"/>
      <c r="V68" s="17" t="s">
        <v>2</v>
      </c>
      <c r="W68" s="17"/>
      <c r="X68" s="17" t="s">
        <v>2</v>
      </c>
      <c r="Y68" s="17"/>
      <c r="Z68" s="17" t="s">
        <v>2</v>
      </c>
      <c r="AA68" s="17"/>
      <c r="AB68" s="34"/>
      <c r="AC68" s="17" t="s">
        <v>2</v>
      </c>
      <c r="AD68" s="17"/>
      <c r="AE68" s="37"/>
      <c r="AF68" s="17"/>
      <c r="AG68" s="17" t="s">
        <v>2</v>
      </c>
      <c r="AH68" s="17"/>
      <c r="AI68" s="37"/>
      <c r="AJ68" s="17"/>
      <c r="AK68" s="17"/>
      <c r="AL68" s="17" t="s">
        <v>2</v>
      </c>
      <c r="AM68" s="37"/>
      <c r="AN68" s="199"/>
      <c r="AO68" s="200"/>
      <c r="AP68" s="200"/>
      <c r="AQ68" s="200"/>
      <c r="AR68" s="201"/>
      <c r="AS68" s="47"/>
      <c r="AT68" s="192"/>
      <c r="AU68" s="193"/>
      <c r="AV68" s="45"/>
      <c r="AW68" s="18" t="s">
        <v>562</v>
      </c>
    </row>
    <row r="69" spans="1:49" ht="71.25" customHeight="1" x14ac:dyDescent="0.25">
      <c r="A69" s="211"/>
      <c r="B69" s="188"/>
      <c r="C69" s="188"/>
      <c r="D69" s="188"/>
      <c r="E69" s="188"/>
      <c r="F69" s="188"/>
      <c r="G69" s="188"/>
      <c r="H69" s="188"/>
      <c r="I69" s="188"/>
      <c r="J69" s="188"/>
      <c r="K69" s="188"/>
      <c r="L69" s="42"/>
      <c r="M69" s="15" t="s">
        <v>154</v>
      </c>
      <c r="N69" s="43"/>
      <c r="O69" s="16"/>
      <c r="P69" s="16" t="s">
        <v>2</v>
      </c>
      <c r="Q69" s="16"/>
      <c r="R69" s="17"/>
      <c r="S69" s="16" t="s">
        <v>2</v>
      </c>
      <c r="T69" s="17"/>
      <c r="U69" s="34"/>
      <c r="V69" s="17" t="s">
        <v>2</v>
      </c>
      <c r="W69" s="17"/>
      <c r="X69" s="17" t="s">
        <v>2</v>
      </c>
      <c r="Y69" s="17"/>
      <c r="Z69" s="17" t="s">
        <v>2</v>
      </c>
      <c r="AA69" s="17"/>
      <c r="AB69" s="34"/>
      <c r="AC69" s="17" t="s">
        <v>2</v>
      </c>
      <c r="AD69" s="17"/>
      <c r="AE69" s="37"/>
      <c r="AF69" s="17"/>
      <c r="AG69" s="17" t="s">
        <v>2</v>
      </c>
      <c r="AH69" s="17"/>
      <c r="AI69" s="37"/>
      <c r="AJ69" s="17"/>
      <c r="AK69" s="17"/>
      <c r="AL69" s="17" t="s">
        <v>2</v>
      </c>
      <c r="AM69" s="37"/>
      <c r="AN69" s="199"/>
      <c r="AO69" s="200"/>
      <c r="AP69" s="200"/>
      <c r="AQ69" s="200"/>
      <c r="AR69" s="201"/>
      <c r="AS69" s="47"/>
      <c r="AT69" s="192"/>
      <c r="AU69" s="193"/>
      <c r="AV69" s="45"/>
      <c r="AW69" s="18" t="s">
        <v>563</v>
      </c>
    </row>
    <row r="70" spans="1:49" ht="71.25" customHeight="1" x14ac:dyDescent="0.25">
      <c r="A70" s="212"/>
      <c r="B70" s="182"/>
      <c r="C70" s="182"/>
      <c r="D70" s="182"/>
      <c r="E70" s="182"/>
      <c r="F70" s="182"/>
      <c r="G70" s="182"/>
      <c r="H70" s="182"/>
      <c r="I70" s="182"/>
      <c r="J70" s="182"/>
      <c r="K70" s="182"/>
      <c r="L70" s="42"/>
      <c r="M70" s="15" t="s">
        <v>167</v>
      </c>
      <c r="N70" s="43"/>
      <c r="O70" s="16" t="s">
        <v>2</v>
      </c>
      <c r="P70" s="16"/>
      <c r="Q70" s="16"/>
      <c r="R70" s="17" t="s">
        <v>2</v>
      </c>
      <c r="S70" s="16"/>
      <c r="T70" s="17"/>
      <c r="U70" s="34"/>
      <c r="V70" s="17"/>
      <c r="W70" s="17"/>
      <c r="X70" s="17"/>
      <c r="Y70" s="17"/>
      <c r="Z70" s="17"/>
      <c r="AA70" s="17"/>
      <c r="AB70" s="34"/>
      <c r="AC70" s="17"/>
      <c r="AD70" s="17"/>
      <c r="AE70" s="37"/>
      <c r="AF70" s="17"/>
      <c r="AG70" s="17"/>
      <c r="AH70" s="17"/>
      <c r="AI70" s="37"/>
      <c r="AJ70" s="17"/>
      <c r="AK70" s="17"/>
      <c r="AL70" s="17"/>
      <c r="AM70" s="37"/>
      <c r="AN70" s="199"/>
      <c r="AO70" s="200"/>
      <c r="AP70" s="200"/>
      <c r="AQ70" s="200"/>
      <c r="AR70" s="201"/>
      <c r="AS70" s="47"/>
      <c r="AT70" s="192"/>
      <c r="AU70" s="193"/>
      <c r="AV70" s="45"/>
      <c r="AW70" s="18" t="s">
        <v>564</v>
      </c>
    </row>
    <row r="71" spans="1:49" ht="71.25" customHeight="1" x14ac:dyDescent="0.25">
      <c r="A71" s="210" t="s">
        <v>170</v>
      </c>
      <c r="B71" s="181" t="s">
        <v>2</v>
      </c>
      <c r="C71" s="181"/>
      <c r="D71" s="181"/>
      <c r="E71" s="181"/>
      <c r="F71" s="181"/>
      <c r="G71" s="181" t="s">
        <v>2</v>
      </c>
      <c r="H71" s="181"/>
      <c r="I71" s="181"/>
      <c r="J71" s="181"/>
      <c r="K71" s="181"/>
      <c r="L71" s="42"/>
      <c r="M71" s="15" t="s">
        <v>165</v>
      </c>
      <c r="N71" s="43"/>
      <c r="O71" s="16"/>
      <c r="P71" s="16" t="s">
        <v>2</v>
      </c>
      <c r="Q71" s="16"/>
      <c r="R71" s="17"/>
      <c r="S71" s="16" t="s">
        <v>2</v>
      </c>
      <c r="T71" s="17"/>
      <c r="U71" s="34"/>
      <c r="V71" s="17" t="s">
        <v>2</v>
      </c>
      <c r="W71" s="17"/>
      <c r="X71" s="17" t="s">
        <v>2</v>
      </c>
      <c r="Y71" s="17"/>
      <c r="Z71" s="17" t="s">
        <v>2</v>
      </c>
      <c r="AA71" s="17"/>
      <c r="AB71" s="34"/>
      <c r="AC71" s="17" t="s">
        <v>2</v>
      </c>
      <c r="AD71" s="17"/>
      <c r="AE71" s="37"/>
      <c r="AF71" s="17"/>
      <c r="AG71" s="17" t="s">
        <v>2</v>
      </c>
      <c r="AH71" s="17"/>
      <c r="AI71" s="37"/>
      <c r="AJ71" s="17"/>
      <c r="AK71" s="17"/>
      <c r="AL71" s="17" t="s">
        <v>2</v>
      </c>
      <c r="AM71" s="37"/>
      <c r="AN71" s="199"/>
      <c r="AO71" s="200"/>
      <c r="AP71" s="200"/>
      <c r="AQ71" s="200"/>
      <c r="AR71" s="201"/>
      <c r="AS71" s="47"/>
      <c r="AT71" s="192"/>
      <c r="AU71" s="193"/>
      <c r="AV71" s="45"/>
      <c r="AW71" s="18" t="s">
        <v>565</v>
      </c>
    </row>
    <row r="72" spans="1:49" ht="71.25" customHeight="1" x14ac:dyDescent="0.25">
      <c r="A72" s="211"/>
      <c r="B72" s="188"/>
      <c r="C72" s="188"/>
      <c r="D72" s="188"/>
      <c r="E72" s="188"/>
      <c r="F72" s="188"/>
      <c r="G72" s="188"/>
      <c r="H72" s="188"/>
      <c r="I72" s="188"/>
      <c r="J72" s="188"/>
      <c r="K72" s="188"/>
      <c r="L72" s="42"/>
      <c r="M72" s="15" t="s">
        <v>166</v>
      </c>
      <c r="N72" s="43"/>
      <c r="O72" s="16"/>
      <c r="P72" s="16" t="s">
        <v>2</v>
      </c>
      <c r="Q72" s="16"/>
      <c r="R72" s="17"/>
      <c r="S72" s="16" t="s">
        <v>2</v>
      </c>
      <c r="T72" s="17"/>
      <c r="U72" s="34"/>
      <c r="V72" s="17" t="s">
        <v>2</v>
      </c>
      <c r="W72" s="17"/>
      <c r="X72" s="17" t="s">
        <v>2</v>
      </c>
      <c r="Y72" s="17"/>
      <c r="Z72" s="17"/>
      <c r="AA72" s="17" t="s">
        <v>2</v>
      </c>
      <c r="AB72" s="34"/>
      <c r="AC72" s="17" t="s">
        <v>2</v>
      </c>
      <c r="AD72" s="17"/>
      <c r="AE72" s="37"/>
      <c r="AF72" s="17"/>
      <c r="AG72" s="17" t="s">
        <v>2</v>
      </c>
      <c r="AH72" s="17"/>
      <c r="AI72" s="37"/>
      <c r="AJ72" s="17"/>
      <c r="AK72" s="17"/>
      <c r="AL72" s="17" t="s">
        <v>2</v>
      </c>
      <c r="AM72" s="37"/>
      <c r="AN72" s="199"/>
      <c r="AO72" s="200"/>
      <c r="AP72" s="200"/>
      <c r="AQ72" s="200"/>
      <c r="AR72" s="201"/>
      <c r="AS72" s="47"/>
      <c r="AT72" s="192"/>
      <c r="AU72" s="193"/>
      <c r="AV72" s="45"/>
      <c r="AW72" s="18" t="s">
        <v>566</v>
      </c>
    </row>
    <row r="73" spans="1:49" ht="71.25" customHeight="1" x14ac:dyDescent="0.25">
      <c r="A73" s="211"/>
      <c r="B73" s="188"/>
      <c r="C73" s="188"/>
      <c r="D73" s="188"/>
      <c r="E73" s="188"/>
      <c r="F73" s="188"/>
      <c r="G73" s="188"/>
      <c r="H73" s="188"/>
      <c r="I73" s="188"/>
      <c r="J73" s="188"/>
      <c r="K73" s="188"/>
      <c r="L73" s="42"/>
      <c r="M73" s="15" t="s">
        <v>154</v>
      </c>
      <c r="N73" s="43"/>
      <c r="O73" s="16" t="s">
        <v>2</v>
      </c>
      <c r="P73" s="16"/>
      <c r="Q73" s="16"/>
      <c r="R73" s="17" t="s">
        <v>2</v>
      </c>
      <c r="S73" s="16"/>
      <c r="T73" s="17"/>
      <c r="U73" s="34"/>
      <c r="V73" s="17"/>
      <c r="W73" s="17"/>
      <c r="X73" s="17"/>
      <c r="Y73" s="17"/>
      <c r="Z73" s="17"/>
      <c r="AA73" s="17"/>
      <c r="AB73" s="34"/>
      <c r="AC73" s="17"/>
      <c r="AD73" s="17"/>
      <c r="AE73" s="37"/>
      <c r="AF73" s="17"/>
      <c r="AG73" s="17"/>
      <c r="AH73" s="17"/>
      <c r="AI73" s="37"/>
      <c r="AJ73" s="17"/>
      <c r="AK73" s="17"/>
      <c r="AL73" s="17"/>
      <c r="AM73" s="37"/>
      <c r="AN73" s="199"/>
      <c r="AO73" s="200"/>
      <c r="AP73" s="200"/>
      <c r="AQ73" s="200"/>
      <c r="AR73" s="201"/>
      <c r="AS73" s="47"/>
      <c r="AT73" s="192"/>
      <c r="AU73" s="193"/>
      <c r="AV73" s="45"/>
      <c r="AW73" s="18" t="s">
        <v>540</v>
      </c>
    </row>
    <row r="74" spans="1:49" ht="71.25" customHeight="1" x14ac:dyDescent="0.25">
      <c r="A74" s="212"/>
      <c r="B74" s="182"/>
      <c r="C74" s="182"/>
      <c r="D74" s="182"/>
      <c r="E74" s="182"/>
      <c r="F74" s="182"/>
      <c r="G74" s="182"/>
      <c r="H74" s="182"/>
      <c r="I74" s="182"/>
      <c r="J74" s="182"/>
      <c r="K74" s="182"/>
      <c r="L74" s="42"/>
      <c r="M74" s="15" t="s">
        <v>167</v>
      </c>
      <c r="N74" s="43"/>
      <c r="O74" s="16" t="s">
        <v>2</v>
      </c>
      <c r="P74" s="16"/>
      <c r="Q74" s="16"/>
      <c r="R74" s="17" t="s">
        <v>2</v>
      </c>
      <c r="S74" s="16"/>
      <c r="T74" s="17"/>
      <c r="U74" s="34"/>
      <c r="V74" s="17"/>
      <c r="W74" s="17"/>
      <c r="X74" s="17"/>
      <c r="Y74" s="17"/>
      <c r="Z74" s="17"/>
      <c r="AA74" s="17"/>
      <c r="AB74" s="34"/>
      <c r="AC74" s="17"/>
      <c r="AD74" s="17"/>
      <c r="AE74" s="37"/>
      <c r="AF74" s="17"/>
      <c r="AG74" s="17"/>
      <c r="AH74" s="17"/>
      <c r="AI74" s="37"/>
      <c r="AJ74" s="17"/>
      <c r="AK74" s="17"/>
      <c r="AL74" s="17"/>
      <c r="AM74" s="37"/>
      <c r="AN74" s="199"/>
      <c r="AO74" s="200"/>
      <c r="AP74" s="200"/>
      <c r="AQ74" s="200"/>
      <c r="AR74" s="201"/>
      <c r="AS74" s="47"/>
      <c r="AT74" s="192"/>
      <c r="AU74" s="193"/>
      <c r="AV74" s="45"/>
      <c r="AW74" s="18" t="s">
        <v>534</v>
      </c>
    </row>
    <row r="75" spans="1:49" ht="71.25" customHeight="1" x14ac:dyDescent="0.25">
      <c r="A75" s="210" t="s">
        <v>304</v>
      </c>
      <c r="B75" s="181" t="s">
        <v>2</v>
      </c>
      <c r="C75" s="181"/>
      <c r="D75" s="181"/>
      <c r="E75" s="181"/>
      <c r="F75" s="181"/>
      <c r="G75" s="181" t="s">
        <v>2</v>
      </c>
      <c r="H75" s="181"/>
      <c r="I75" s="181"/>
      <c r="J75" s="181"/>
      <c r="K75" s="181"/>
      <c r="L75" s="42"/>
      <c r="M75" s="15" t="s">
        <v>165</v>
      </c>
      <c r="N75" s="43"/>
      <c r="O75" s="16"/>
      <c r="P75" s="16" t="s">
        <v>2</v>
      </c>
      <c r="Q75" s="16"/>
      <c r="R75" s="17"/>
      <c r="S75" s="16" t="s">
        <v>2</v>
      </c>
      <c r="T75" s="17"/>
      <c r="U75" s="34"/>
      <c r="V75" s="17" t="s">
        <v>2</v>
      </c>
      <c r="W75" s="17"/>
      <c r="X75" s="17" t="s">
        <v>2</v>
      </c>
      <c r="Y75" s="17"/>
      <c r="Z75" s="17" t="s">
        <v>2</v>
      </c>
      <c r="AA75" s="17"/>
      <c r="AB75" s="34"/>
      <c r="AC75" s="17" t="s">
        <v>2</v>
      </c>
      <c r="AD75" s="17"/>
      <c r="AE75" s="37"/>
      <c r="AF75" s="17"/>
      <c r="AG75" s="17" t="s">
        <v>2</v>
      </c>
      <c r="AH75" s="17"/>
      <c r="AI75" s="37"/>
      <c r="AJ75" s="17"/>
      <c r="AK75" s="17"/>
      <c r="AL75" s="17" t="s">
        <v>2</v>
      </c>
      <c r="AM75" s="37"/>
      <c r="AN75" s="199"/>
      <c r="AO75" s="200"/>
      <c r="AP75" s="200"/>
      <c r="AQ75" s="200"/>
      <c r="AR75" s="201"/>
      <c r="AS75" s="47"/>
      <c r="AT75" s="192"/>
      <c r="AU75" s="193"/>
      <c r="AV75" s="45"/>
      <c r="AW75" s="18" t="s">
        <v>567</v>
      </c>
    </row>
    <row r="76" spans="1:49" ht="71.25" customHeight="1" x14ac:dyDescent="0.25">
      <c r="A76" s="211"/>
      <c r="B76" s="188"/>
      <c r="C76" s="188"/>
      <c r="D76" s="188"/>
      <c r="E76" s="188"/>
      <c r="F76" s="188"/>
      <c r="G76" s="188"/>
      <c r="H76" s="188"/>
      <c r="I76" s="188"/>
      <c r="J76" s="188"/>
      <c r="K76" s="188"/>
      <c r="L76" s="42"/>
      <c r="M76" s="15" t="s">
        <v>166</v>
      </c>
      <c r="N76" s="43"/>
      <c r="O76" s="16"/>
      <c r="P76" s="16" t="s">
        <v>2</v>
      </c>
      <c r="Q76" s="16"/>
      <c r="R76" s="17"/>
      <c r="S76" s="16" t="s">
        <v>2</v>
      </c>
      <c r="T76" s="17"/>
      <c r="U76" s="34"/>
      <c r="V76" s="17" t="s">
        <v>2</v>
      </c>
      <c r="W76" s="17"/>
      <c r="X76" s="17" t="s">
        <v>2</v>
      </c>
      <c r="Y76" s="17"/>
      <c r="Z76" s="17" t="s">
        <v>2</v>
      </c>
      <c r="AA76" s="17"/>
      <c r="AB76" s="34"/>
      <c r="AC76" s="17" t="s">
        <v>2</v>
      </c>
      <c r="AD76" s="17"/>
      <c r="AE76" s="37"/>
      <c r="AF76" s="17"/>
      <c r="AG76" s="17" t="s">
        <v>2</v>
      </c>
      <c r="AH76" s="17"/>
      <c r="AI76" s="37"/>
      <c r="AJ76" s="17"/>
      <c r="AK76" s="17"/>
      <c r="AL76" s="17" t="s">
        <v>2</v>
      </c>
      <c r="AM76" s="37"/>
      <c r="AN76" s="199"/>
      <c r="AO76" s="200"/>
      <c r="AP76" s="200"/>
      <c r="AQ76" s="200"/>
      <c r="AR76" s="201"/>
      <c r="AS76" s="47"/>
      <c r="AT76" s="192"/>
      <c r="AU76" s="193"/>
      <c r="AV76" s="45"/>
      <c r="AW76" s="18" t="s">
        <v>568</v>
      </c>
    </row>
    <row r="77" spans="1:49" ht="71.25" customHeight="1" x14ac:dyDescent="0.25">
      <c r="A77" s="211"/>
      <c r="B77" s="188"/>
      <c r="C77" s="188"/>
      <c r="D77" s="188"/>
      <c r="E77" s="188"/>
      <c r="F77" s="188"/>
      <c r="G77" s="188"/>
      <c r="H77" s="188"/>
      <c r="I77" s="188"/>
      <c r="J77" s="188"/>
      <c r="K77" s="188"/>
      <c r="L77" s="42"/>
      <c r="M77" s="15" t="s">
        <v>154</v>
      </c>
      <c r="N77" s="43"/>
      <c r="O77" s="16"/>
      <c r="P77" s="16" t="s">
        <v>2</v>
      </c>
      <c r="Q77" s="16"/>
      <c r="R77" s="17"/>
      <c r="S77" s="16" t="s">
        <v>2</v>
      </c>
      <c r="T77" s="17"/>
      <c r="U77" s="34"/>
      <c r="V77" s="17" t="s">
        <v>2</v>
      </c>
      <c r="W77" s="17"/>
      <c r="X77" s="17" t="s">
        <v>2</v>
      </c>
      <c r="Y77" s="17"/>
      <c r="Z77" s="17" t="s">
        <v>2</v>
      </c>
      <c r="AA77" s="17"/>
      <c r="AB77" s="34"/>
      <c r="AC77" s="17" t="s">
        <v>2</v>
      </c>
      <c r="AD77" s="17"/>
      <c r="AE77" s="37"/>
      <c r="AF77" s="17"/>
      <c r="AG77" s="17" t="s">
        <v>2</v>
      </c>
      <c r="AH77" s="17"/>
      <c r="AI77" s="37"/>
      <c r="AJ77" s="17"/>
      <c r="AK77" s="17"/>
      <c r="AL77" s="17" t="s">
        <v>2</v>
      </c>
      <c r="AM77" s="37"/>
      <c r="AN77" s="199"/>
      <c r="AO77" s="200"/>
      <c r="AP77" s="200"/>
      <c r="AQ77" s="200"/>
      <c r="AR77" s="201"/>
      <c r="AS77" s="47"/>
      <c r="AT77" s="192"/>
      <c r="AU77" s="193"/>
      <c r="AV77" s="45"/>
      <c r="AW77" s="18" t="s">
        <v>569</v>
      </c>
    </row>
    <row r="78" spans="1:49" ht="71.25" customHeight="1" x14ac:dyDescent="0.25">
      <c r="A78" s="212"/>
      <c r="B78" s="182"/>
      <c r="C78" s="182"/>
      <c r="D78" s="182"/>
      <c r="E78" s="182"/>
      <c r="F78" s="182"/>
      <c r="G78" s="182"/>
      <c r="H78" s="182"/>
      <c r="I78" s="182"/>
      <c r="J78" s="182"/>
      <c r="K78" s="182"/>
      <c r="L78" s="42"/>
      <c r="M78" s="15" t="s">
        <v>167</v>
      </c>
      <c r="N78" s="43"/>
      <c r="O78" s="16" t="s">
        <v>2</v>
      </c>
      <c r="P78" s="16"/>
      <c r="Q78" s="16"/>
      <c r="R78" s="17" t="s">
        <v>2</v>
      </c>
      <c r="S78" s="16"/>
      <c r="T78" s="17"/>
      <c r="U78" s="34"/>
      <c r="V78" s="17"/>
      <c r="W78" s="17"/>
      <c r="X78" s="17"/>
      <c r="Y78" s="17"/>
      <c r="Z78" s="17"/>
      <c r="AA78" s="17"/>
      <c r="AB78" s="34"/>
      <c r="AC78" s="17"/>
      <c r="AD78" s="17"/>
      <c r="AE78" s="37"/>
      <c r="AF78" s="17"/>
      <c r="AG78" s="17"/>
      <c r="AH78" s="17"/>
      <c r="AI78" s="37"/>
      <c r="AJ78" s="17"/>
      <c r="AK78" s="17"/>
      <c r="AL78" s="17" t="s">
        <v>2</v>
      </c>
      <c r="AM78" s="37"/>
      <c r="AN78" s="199"/>
      <c r="AO78" s="200"/>
      <c r="AP78" s="200"/>
      <c r="AQ78" s="200"/>
      <c r="AR78" s="201"/>
      <c r="AS78" s="47"/>
      <c r="AT78" s="192"/>
      <c r="AU78" s="193"/>
      <c r="AV78" s="45"/>
      <c r="AW78" s="18" t="s">
        <v>534</v>
      </c>
    </row>
    <row r="79" spans="1:49" ht="71.25" customHeight="1" x14ac:dyDescent="0.25">
      <c r="A79" s="210" t="s">
        <v>305</v>
      </c>
      <c r="B79" s="181" t="s">
        <v>2</v>
      </c>
      <c r="C79" s="181"/>
      <c r="D79" s="181"/>
      <c r="E79" s="181"/>
      <c r="F79" s="181"/>
      <c r="G79" s="181" t="s">
        <v>2</v>
      </c>
      <c r="H79" s="181"/>
      <c r="I79" s="181"/>
      <c r="J79" s="181"/>
      <c r="K79" s="181"/>
      <c r="L79" s="42"/>
      <c r="M79" s="15" t="s">
        <v>165</v>
      </c>
      <c r="N79" s="43"/>
      <c r="O79" s="16"/>
      <c r="P79" s="16" t="s">
        <v>2</v>
      </c>
      <c r="Q79" s="16"/>
      <c r="R79" s="17"/>
      <c r="S79" s="16"/>
      <c r="T79" s="17" t="s">
        <v>2</v>
      </c>
      <c r="U79" s="50"/>
      <c r="V79" s="17" t="s">
        <v>2</v>
      </c>
      <c r="W79" s="17"/>
      <c r="X79" s="17"/>
      <c r="Y79" s="17" t="s">
        <v>2</v>
      </c>
      <c r="Z79" s="17" t="s">
        <v>2</v>
      </c>
      <c r="AA79" s="17"/>
      <c r="AB79" s="28"/>
      <c r="AC79" s="17" t="s">
        <v>2</v>
      </c>
      <c r="AD79" s="17"/>
      <c r="AE79" s="37"/>
      <c r="AF79" s="17"/>
      <c r="AG79" s="17" t="s">
        <v>2</v>
      </c>
      <c r="AH79" s="17"/>
      <c r="AI79" s="37"/>
      <c r="AJ79" s="17"/>
      <c r="AK79" s="17"/>
      <c r="AL79" s="17" t="s">
        <v>2</v>
      </c>
      <c r="AM79" s="37"/>
      <c r="AN79" s="199"/>
      <c r="AO79" s="200"/>
      <c r="AP79" s="200"/>
      <c r="AQ79" s="200"/>
      <c r="AR79" s="201"/>
      <c r="AS79" s="47"/>
      <c r="AT79" s="192"/>
      <c r="AU79" s="193"/>
      <c r="AV79" s="45"/>
      <c r="AW79" s="18" t="s">
        <v>570</v>
      </c>
    </row>
    <row r="80" spans="1:49" ht="71.25" customHeight="1" x14ac:dyDescent="0.25">
      <c r="A80" s="211"/>
      <c r="B80" s="188"/>
      <c r="C80" s="188"/>
      <c r="D80" s="188"/>
      <c r="E80" s="188"/>
      <c r="F80" s="188"/>
      <c r="G80" s="188"/>
      <c r="H80" s="188"/>
      <c r="I80" s="188"/>
      <c r="J80" s="188"/>
      <c r="K80" s="188"/>
      <c r="L80" s="42"/>
      <c r="M80" s="15" t="s">
        <v>166</v>
      </c>
      <c r="N80" s="43"/>
      <c r="O80" s="16"/>
      <c r="P80" s="16" t="s">
        <v>2</v>
      </c>
      <c r="Q80" s="16"/>
      <c r="R80" s="17"/>
      <c r="S80" s="16"/>
      <c r="T80" s="17" t="s">
        <v>2</v>
      </c>
      <c r="U80" s="50"/>
      <c r="V80" s="17" t="s">
        <v>2</v>
      </c>
      <c r="W80" s="17"/>
      <c r="X80" s="17" t="s">
        <v>2</v>
      </c>
      <c r="Y80" s="17"/>
      <c r="Z80" s="17" t="s">
        <v>2</v>
      </c>
      <c r="AA80" s="17"/>
      <c r="AB80" s="28"/>
      <c r="AC80" s="17" t="s">
        <v>2</v>
      </c>
      <c r="AD80" s="17"/>
      <c r="AE80" s="37"/>
      <c r="AF80" s="17"/>
      <c r="AG80" s="17" t="s">
        <v>2</v>
      </c>
      <c r="AH80" s="17"/>
      <c r="AI80" s="37"/>
      <c r="AJ80" s="17"/>
      <c r="AK80" s="17"/>
      <c r="AL80" s="17" t="s">
        <v>2</v>
      </c>
      <c r="AM80" s="37"/>
      <c r="AN80" s="199"/>
      <c r="AO80" s="200"/>
      <c r="AP80" s="200"/>
      <c r="AQ80" s="200"/>
      <c r="AR80" s="201"/>
      <c r="AS80" s="47"/>
      <c r="AT80" s="192"/>
      <c r="AU80" s="193"/>
      <c r="AV80" s="45"/>
      <c r="AW80" s="18" t="s">
        <v>571</v>
      </c>
    </row>
    <row r="81" spans="1:49" ht="71.25" customHeight="1" x14ac:dyDescent="0.25">
      <c r="A81" s="211"/>
      <c r="B81" s="188"/>
      <c r="C81" s="188"/>
      <c r="D81" s="188"/>
      <c r="E81" s="188"/>
      <c r="F81" s="188"/>
      <c r="G81" s="188"/>
      <c r="H81" s="188"/>
      <c r="I81" s="188"/>
      <c r="J81" s="188"/>
      <c r="K81" s="188"/>
      <c r="L81" s="42"/>
      <c r="M81" s="15" t="s">
        <v>154</v>
      </c>
      <c r="N81" s="43"/>
      <c r="O81" s="16"/>
      <c r="P81" s="16" t="s">
        <v>2</v>
      </c>
      <c r="Q81" s="16"/>
      <c r="R81" s="17"/>
      <c r="S81" s="16"/>
      <c r="T81" s="17" t="s">
        <v>2</v>
      </c>
      <c r="U81" s="50"/>
      <c r="V81" s="17" t="s">
        <v>2</v>
      </c>
      <c r="W81" s="17"/>
      <c r="X81" s="17" t="s">
        <v>2</v>
      </c>
      <c r="Y81" s="17"/>
      <c r="Z81" s="17" t="s">
        <v>2</v>
      </c>
      <c r="AA81" s="17"/>
      <c r="AB81" s="28"/>
      <c r="AC81" s="17" t="s">
        <v>2</v>
      </c>
      <c r="AD81" s="17"/>
      <c r="AE81" s="37"/>
      <c r="AF81" s="17"/>
      <c r="AG81" s="17"/>
      <c r="AH81" s="17" t="s">
        <v>2</v>
      </c>
      <c r="AI81" s="37"/>
      <c r="AJ81" s="17"/>
      <c r="AK81" s="17"/>
      <c r="AL81" s="17"/>
      <c r="AM81" s="37"/>
      <c r="AN81" s="199"/>
      <c r="AO81" s="200"/>
      <c r="AP81" s="200"/>
      <c r="AQ81" s="200"/>
      <c r="AR81" s="201"/>
      <c r="AS81" s="47"/>
      <c r="AT81" s="192"/>
      <c r="AU81" s="193"/>
      <c r="AV81" s="45"/>
      <c r="AW81" s="18" t="s">
        <v>572</v>
      </c>
    </row>
    <row r="82" spans="1:49" ht="71.25" customHeight="1" x14ac:dyDescent="0.25">
      <c r="A82" s="212"/>
      <c r="B82" s="182"/>
      <c r="C82" s="182"/>
      <c r="D82" s="182"/>
      <c r="E82" s="182"/>
      <c r="F82" s="182"/>
      <c r="G82" s="182"/>
      <c r="H82" s="182"/>
      <c r="I82" s="182"/>
      <c r="J82" s="182"/>
      <c r="K82" s="182"/>
      <c r="L82" s="42"/>
      <c r="M82" s="15" t="s">
        <v>167</v>
      </c>
      <c r="N82" s="43"/>
      <c r="O82" s="16" t="s">
        <v>2</v>
      </c>
      <c r="P82" s="16"/>
      <c r="Q82" s="16"/>
      <c r="R82" s="17" t="s">
        <v>2</v>
      </c>
      <c r="S82" s="16"/>
      <c r="T82" s="17"/>
      <c r="U82" s="50"/>
      <c r="V82" s="17"/>
      <c r="W82" s="17"/>
      <c r="X82" s="17"/>
      <c r="Y82" s="17"/>
      <c r="Z82" s="17"/>
      <c r="AA82" s="17"/>
      <c r="AB82" s="28"/>
      <c r="AC82" s="17"/>
      <c r="AD82" s="17"/>
      <c r="AE82" s="37"/>
      <c r="AF82" s="17" t="s">
        <v>2</v>
      </c>
      <c r="AG82" s="17"/>
      <c r="AH82" s="17"/>
      <c r="AI82" s="37"/>
      <c r="AJ82" s="17" t="s">
        <v>2</v>
      </c>
      <c r="AK82" s="17"/>
      <c r="AL82" s="17"/>
      <c r="AM82" s="37"/>
      <c r="AN82" s="199"/>
      <c r="AO82" s="200"/>
      <c r="AP82" s="200"/>
      <c r="AQ82" s="200"/>
      <c r="AR82" s="201"/>
      <c r="AS82" s="47"/>
      <c r="AT82" s="192"/>
      <c r="AU82" s="193"/>
      <c r="AV82" s="45"/>
      <c r="AW82" s="18" t="s">
        <v>573</v>
      </c>
    </row>
    <row r="83" spans="1:49" ht="71.25" customHeight="1" x14ac:dyDescent="0.25">
      <c r="A83" s="210" t="s">
        <v>306</v>
      </c>
      <c r="B83" s="181" t="s">
        <v>2</v>
      </c>
      <c r="C83" s="181"/>
      <c r="D83" s="181"/>
      <c r="E83" s="181"/>
      <c r="F83" s="181"/>
      <c r="G83" s="181" t="s">
        <v>2</v>
      </c>
      <c r="H83" s="181"/>
      <c r="I83" s="181"/>
      <c r="J83" s="181"/>
      <c r="K83" s="181"/>
      <c r="L83" s="42"/>
      <c r="M83" s="15" t="s">
        <v>165</v>
      </c>
      <c r="N83" s="43"/>
      <c r="O83" s="16"/>
      <c r="P83" s="16" t="s">
        <v>2</v>
      </c>
      <c r="Q83" s="16"/>
      <c r="R83" s="17"/>
      <c r="S83" s="16"/>
      <c r="T83" s="17" t="s">
        <v>2</v>
      </c>
      <c r="U83" s="34"/>
      <c r="V83" s="17" t="s">
        <v>2</v>
      </c>
      <c r="W83" s="17"/>
      <c r="X83" s="17" t="s">
        <v>2</v>
      </c>
      <c r="Y83" s="17"/>
      <c r="Z83" s="17" t="s">
        <v>2</v>
      </c>
      <c r="AA83" s="17"/>
      <c r="AB83" s="34"/>
      <c r="AC83" s="17" t="s">
        <v>2</v>
      </c>
      <c r="AD83" s="17"/>
      <c r="AE83" s="37"/>
      <c r="AF83" s="17"/>
      <c r="AG83" s="17" t="s">
        <v>2</v>
      </c>
      <c r="AH83" s="17"/>
      <c r="AI83" s="37"/>
      <c r="AJ83" s="17"/>
      <c r="AK83" s="17"/>
      <c r="AL83" s="17" t="s">
        <v>2</v>
      </c>
      <c r="AM83" s="37"/>
      <c r="AN83" s="199"/>
      <c r="AO83" s="200"/>
      <c r="AP83" s="200"/>
      <c r="AQ83" s="200"/>
      <c r="AR83" s="201"/>
      <c r="AS83" s="47"/>
      <c r="AT83" s="192"/>
      <c r="AU83" s="193"/>
      <c r="AV83" s="45"/>
      <c r="AW83" s="18" t="s">
        <v>574</v>
      </c>
    </row>
    <row r="84" spans="1:49" ht="71.25" customHeight="1" x14ac:dyDescent="0.25">
      <c r="A84" s="211"/>
      <c r="B84" s="188"/>
      <c r="C84" s="188"/>
      <c r="D84" s="188"/>
      <c r="E84" s="188"/>
      <c r="F84" s="188"/>
      <c r="G84" s="188"/>
      <c r="H84" s="188"/>
      <c r="I84" s="188"/>
      <c r="J84" s="188"/>
      <c r="K84" s="188"/>
      <c r="L84" s="42"/>
      <c r="M84" s="15" t="s">
        <v>166</v>
      </c>
      <c r="N84" s="43"/>
      <c r="O84" s="16"/>
      <c r="P84" s="16" t="s">
        <v>2</v>
      </c>
      <c r="Q84" s="16"/>
      <c r="R84" s="17"/>
      <c r="S84" s="16" t="s">
        <v>2</v>
      </c>
      <c r="T84" s="17"/>
      <c r="U84" s="34"/>
      <c r="V84" s="17" t="s">
        <v>2</v>
      </c>
      <c r="W84" s="17"/>
      <c r="X84" s="17" t="s">
        <v>2</v>
      </c>
      <c r="Y84" s="17"/>
      <c r="Z84" s="17" t="s">
        <v>2</v>
      </c>
      <c r="AA84" s="17"/>
      <c r="AB84" s="34"/>
      <c r="AC84" s="17" t="s">
        <v>2</v>
      </c>
      <c r="AD84" s="17"/>
      <c r="AE84" s="37"/>
      <c r="AF84" s="17"/>
      <c r="AG84" s="17" t="s">
        <v>2</v>
      </c>
      <c r="AH84" s="17"/>
      <c r="AI84" s="37"/>
      <c r="AJ84" s="17"/>
      <c r="AK84" s="17"/>
      <c r="AL84" s="17" t="s">
        <v>2</v>
      </c>
      <c r="AM84" s="37"/>
      <c r="AN84" s="199"/>
      <c r="AO84" s="200"/>
      <c r="AP84" s="200"/>
      <c r="AQ84" s="200"/>
      <c r="AR84" s="201"/>
      <c r="AS84" s="47"/>
      <c r="AT84" s="192"/>
      <c r="AU84" s="193"/>
      <c r="AV84" s="45"/>
      <c r="AW84" s="18" t="s">
        <v>575</v>
      </c>
    </row>
    <row r="85" spans="1:49" ht="71.25" customHeight="1" x14ac:dyDescent="0.25">
      <c r="A85" s="211"/>
      <c r="B85" s="188"/>
      <c r="C85" s="188"/>
      <c r="D85" s="188"/>
      <c r="E85" s="188"/>
      <c r="F85" s="188"/>
      <c r="G85" s="188"/>
      <c r="H85" s="188"/>
      <c r="I85" s="188"/>
      <c r="J85" s="188"/>
      <c r="K85" s="188"/>
      <c r="L85" s="42"/>
      <c r="M85" s="15" t="s">
        <v>154</v>
      </c>
      <c r="N85" s="43"/>
      <c r="O85" s="16" t="s">
        <v>2</v>
      </c>
      <c r="P85" s="16"/>
      <c r="Q85" s="16"/>
      <c r="R85" s="17" t="s">
        <v>2</v>
      </c>
      <c r="S85" s="16"/>
      <c r="T85" s="17"/>
      <c r="U85" s="34"/>
      <c r="V85" s="17"/>
      <c r="W85" s="17"/>
      <c r="X85" s="17"/>
      <c r="Y85" s="17"/>
      <c r="Z85" s="17"/>
      <c r="AA85" s="17"/>
      <c r="AB85" s="34"/>
      <c r="AC85" s="17"/>
      <c r="AD85" s="17"/>
      <c r="AE85" s="37"/>
      <c r="AF85" s="17" t="s">
        <v>2</v>
      </c>
      <c r="AG85" s="17"/>
      <c r="AH85" s="17"/>
      <c r="AI85" s="37"/>
      <c r="AJ85" s="17" t="s">
        <v>2</v>
      </c>
      <c r="AK85" s="17"/>
      <c r="AL85" s="17"/>
      <c r="AM85" s="37"/>
      <c r="AN85" s="199"/>
      <c r="AO85" s="200"/>
      <c r="AP85" s="200"/>
      <c r="AQ85" s="200"/>
      <c r="AR85" s="201"/>
      <c r="AS85" s="47"/>
      <c r="AT85" s="192"/>
      <c r="AU85" s="193"/>
      <c r="AV85" s="45"/>
      <c r="AW85" s="18" t="s">
        <v>576</v>
      </c>
    </row>
    <row r="86" spans="1:49" ht="71.25" customHeight="1" x14ac:dyDescent="0.25">
      <c r="A86" s="212"/>
      <c r="B86" s="182"/>
      <c r="C86" s="182"/>
      <c r="D86" s="182"/>
      <c r="E86" s="182"/>
      <c r="F86" s="182"/>
      <c r="G86" s="182"/>
      <c r="H86" s="182"/>
      <c r="I86" s="182"/>
      <c r="J86" s="182"/>
      <c r="K86" s="182"/>
      <c r="L86" s="42"/>
      <c r="M86" s="15" t="s">
        <v>167</v>
      </c>
      <c r="N86" s="43"/>
      <c r="O86" s="16" t="s">
        <v>2</v>
      </c>
      <c r="P86" s="16"/>
      <c r="Q86" s="16"/>
      <c r="R86" s="17" t="s">
        <v>2</v>
      </c>
      <c r="S86" s="16"/>
      <c r="T86" s="17"/>
      <c r="U86" s="34"/>
      <c r="V86" s="17"/>
      <c r="W86" s="17"/>
      <c r="X86" s="17"/>
      <c r="Y86" s="17"/>
      <c r="Z86" s="17"/>
      <c r="AA86" s="17"/>
      <c r="AB86" s="34"/>
      <c r="AC86" s="17"/>
      <c r="AD86" s="17"/>
      <c r="AE86" s="37"/>
      <c r="AF86" s="17" t="s">
        <v>2</v>
      </c>
      <c r="AG86" s="17"/>
      <c r="AH86" s="17"/>
      <c r="AI86" s="37"/>
      <c r="AJ86" s="17" t="s">
        <v>2</v>
      </c>
      <c r="AK86" s="17"/>
      <c r="AL86" s="17" t="s">
        <v>2</v>
      </c>
      <c r="AM86" s="37"/>
      <c r="AN86" s="199"/>
      <c r="AO86" s="200"/>
      <c r="AP86" s="200"/>
      <c r="AQ86" s="200"/>
      <c r="AR86" s="201"/>
      <c r="AS86" s="47"/>
      <c r="AT86" s="192"/>
      <c r="AU86" s="193"/>
      <c r="AV86" s="45"/>
      <c r="AW86" s="18" t="s">
        <v>373</v>
      </c>
    </row>
    <row r="87" spans="1:49" ht="71.25" customHeight="1" x14ac:dyDescent="0.25">
      <c r="A87" s="210" t="s">
        <v>171</v>
      </c>
      <c r="B87" s="181" t="s">
        <v>2</v>
      </c>
      <c r="C87" s="181"/>
      <c r="D87" s="181"/>
      <c r="E87" s="181"/>
      <c r="F87" s="181"/>
      <c r="G87" s="181" t="s">
        <v>2</v>
      </c>
      <c r="H87" s="181"/>
      <c r="I87" s="181"/>
      <c r="J87" s="181"/>
      <c r="K87" s="181"/>
      <c r="L87" s="42"/>
      <c r="M87" s="15" t="s">
        <v>165</v>
      </c>
      <c r="N87" s="43"/>
      <c r="O87" s="16"/>
      <c r="P87" s="16" t="s">
        <v>2</v>
      </c>
      <c r="Q87" s="16"/>
      <c r="R87" s="17"/>
      <c r="S87" s="16"/>
      <c r="T87" s="17" t="s">
        <v>2</v>
      </c>
      <c r="U87" s="34"/>
      <c r="V87" s="17" t="s">
        <v>2</v>
      </c>
      <c r="W87" s="17"/>
      <c r="X87" s="17" t="s">
        <v>2</v>
      </c>
      <c r="Y87" s="17"/>
      <c r="Z87" s="17" t="s">
        <v>2</v>
      </c>
      <c r="AA87" s="17"/>
      <c r="AB87" s="34"/>
      <c r="AC87" s="17" t="s">
        <v>2</v>
      </c>
      <c r="AD87" s="17"/>
      <c r="AE87" s="37"/>
      <c r="AF87" s="17"/>
      <c r="AG87" s="17" t="s">
        <v>2</v>
      </c>
      <c r="AH87" s="17"/>
      <c r="AI87" s="37"/>
      <c r="AJ87" s="17"/>
      <c r="AK87" s="17"/>
      <c r="AL87" s="17" t="s">
        <v>2</v>
      </c>
      <c r="AM87" s="37"/>
      <c r="AN87" s="199"/>
      <c r="AO87" s="200"/>
      <c r="AP87" s="200"/>
      <c r="AQ87" s="200"/>
      <c r="AR87" s="201"/>
      <c r="AS87" s="47"/>
      <c r="AT87" s="192"/>
      <c r="AU87" s="193"/>
      <c r="AV87" s="45"/>
      <c r="AW87" s="18" t="s">
        <v>577</v>
      </c>
    </row>
    <row r="88" spans="1:49" ht="71.25" customHeight="1" x14ac:dyDescent="0.25">
      <c r="A88" s="211"/>
      <c r="B88" s="188"/>
      <c r="C88" s="188"/>
      <c r="D88" s="188"/>
      <c r="E88" s="188"/>
      <c r="F88" s="188"/>
      <c r="G88" s="188"/>
      <c r="H88" s="188"/>
      <c r="I88" s="188"/>
      <c r="J88" s="188"/>
      <c r="K88" s="188"/>
      <c r="L88" s="42"/>
      <c r="M88" s="15" t="s">
        <v>166</v>
      </c>
      <c r="N88" s="43"/>
      <c r="O88" s="16"/>
      <c r="P88" s="16" t="s">
        <v>2</v>
      </c>
      <c r="Q88" s="16"/>
      <c r="R88" s="17"/>
      <c r="S88" s="16" t="s">
        <v>2</v>
      </c>
      <c r="T88" s="17"/>
      <c r="U88" s="34"/>
      <c r="V88" s="17" t="s">
        <v>2</v>
      </c>
      <c r="W88" s="17"/>
      <c r="X88" s="17" t="s">
        <v>2</v>
      </c>
      <c r="Y88" s="17"/>
      <c r="Z88" s="17" t="s">
        <v>2</v>
      </c>
      <c r="AA88" s="17"/>
      <c r="AB88" s="34"/>
      <c r="AC88" s="17" t="s">
        <v>2</v>
      </c>
      <c r="AD88" s="17"/>
      <c r="AE88" s="37"/>
      <c r="AF88" s="17"/>
      <c r="AG88" s="17" t="s">
        <v>2</v>
      </c>
      <c r="AH88" s="17"/>
      <c r="AI88" s="37"/>
      <c r="AJ88" s="17"/>
      <c r="AK88" s="17"/>
      <c r="AL88" s="17" t="s">
        <v>2</v>
      </c>
      <c r="AM88" s="37"/>
      <c r="AN88" s="199"/>
      <c r="AO88" s="200"/>
      <c r="AP88" s="200"/>
      <c r="AQ88" s="200"/>
      <c r="AR88" s="201"/>
      <c r="AS88" s="47"/>
      <c r="AT88" s="192"/>
      <c r="AU88" s="193"/>
      <c r="AV88" s="45"/>
      <c r="AW88" s="18" t="s">
        <v>578</v>
      </c>
    </row>
    <row r="89" spans="1:49" ht="71.25" customHeight="1" x14ac:dyDescent="0.25">
      <c r="A89" s="211"/>
      <c r="B89" s="188"/>
      <c r="C89" s="188"/>
      <c r="D89" s="188"/>
      <c r="E89" s="188"/>
      <c r="F89" s="188"/>
      <c r="G89" s="188"/>
      <c r="H89" s="188"/>
      <c r="I89" s="188"/>
      <c r="J89" s="188"/>
      <c r="K89" s="188"/>
      <c r="L89" s="42"/>
      <c r="M89" s="15" t="s">
        <v>154</v>
      </c>
      <c r="N89" s="43"/>
      <c r="O89" s="16" t="s">
        <v>2</v>
      </c>
      <c r="P89" s="16"/>
      <c r="Q89" s="16"/>
      <c r="R89" s="17" t="s">
        <v>2</v>
      </c>
      <c r="S89" s="16"/>
      <c r="T89" s="17"/>
      <c r="U89" s="34"/>
      <c r="V89" s="17"/>
      <c r="W89" s="17"/>
      <c r="X89" s="17"/>
      <c r="Y89" s="17"/>
      <c r="Z89" s="17"/>
      <c r="AA89" s="17"/>
      <c r="AB89" s="34"/>
      <c r="AC89" s="17"/>
      <c r="AD89" s="17"/>
      <c r="AE89" s="37"/>
      <c r="AF89" s="17" t="s">
        <v>2</v>
      </c>
      <c r="AG89" s="17"/>
      <c r="AH89" s="17"/>
      <c r="AI89" s="37"/>
      <c r="AJ89" s="17" t="s">
        <v>2</v>
      </c>
      <c r="AK89" s="17"/>
      <c r="AL89" s="17"/>
      <c r="AM89" s="37"/>
      <c r="AN89" s="199"/>
      <c r="AO89" s="200"/>
      <c r="AP89" s="200"/>
      <c r="AQ89" s="200"/>
      <c r="AR89" s="201"/>
      <c r="AS89" s="47"/>
      <c r="AT89" s="192"/>
      <c r="AU89" s="193"/>
      <c r="AV89" s="45"/>
      <c r="AW89" s="18" t="s">
        <v>533</v>
      </c>
    </row>
    <row r="90" spans="1:49" ht="71.25" customHeight="1" x14ac:dyDescent="0.25">
      <c r="A90" s="212"/>
      <c r="B90" s="182"/>
      <c r="C90" s="182"/>
      <c r="D90" s="182"/>
      <c r="E90" s="182"/>
      <c r="F90" s="182"/>
      <c r="G90" s="182"/>
      <c r="H90" s="182"/>
      <c r="I90" s="182"/>
      <c r="J90" s="182"/>
      <c r="K90" s="182"/>
      <c r="L90" s="42"/>
      <c r="M90" s="15" t="s">
        <v>167</v>
      </c>
      <c r="N90" s="43"/>
      <c r="O90" s="16" t="s">
        <v>2</v>
      </c>
      <c r="P90" s="16"/>
      <c r="Q90" s="16"/>
      <c r="R90" s="17" t="s">
        <v>2</v>
      </c>
      <c r="S90" s="16"/>
      <c r="T90" s="17"/>
      <c r="U90" s="34"/>
      <c r="V90" s="17"/>
      <c r="W90" s="17"/>
      <c r="X90" s="17"/>
      <c r="Y90" s="17"/>
      <c r="Z90" s="17"/>
      <c r="AA90" s="17"/>
      <c r="AB90" s="34"/>
      <c r="AC90" s="17"/>
      <c r="AD90" s="17"/>
      <c r="AE90" s="37"/>
      <c r="AF90" s="17" t="s">
        <v>2</v>
      </c>
      <c r="AG90" s="17"/>
      <c r="AH90" s="17"/>
      <c r="AI90" s="37"/>
      <c r="AJ90" s="17" t="s">
        <v>2</v>
      </c>
      <c r="AK90" s="17"/>
      <c r="AL90" s="17"/>
      <c r="AM90" s="37"/>
      <c r="AN90" s="199"/>
      <c r="AO90" s="200"/>
      <c r="AP90" s="200"/>
      <c r="AQ90" s="200"/>
      <c r="AR90" s="201"/>
      <c r="AS90" s="47"/>
      <c r="AT90" s="192"/>
      <c r="AU90" s="193"/>
      <c r="AV90" s="45"/>
      <c r="AW90" s="18" t="s">
        <v>533</v>
      </c>
    </row>
    <row r="91" spans="1:49" ht="71.25" customHeight="1" x14ac:dyDescent="0.25">
      <c r="A91" s="210" t="s">
        <v>172</v>
      </c>
      <c r="B91" s="181" t="s">
        <v>2</v>
      </c>
      <c r="C91" s="181"/>
      <c r="D91" s="181"/>
      <c r="E91" s="181"/>
      <c r="F91" s="181"/>
      <c r="G91" s="181" t="s">
        <v>2</v>
      </c>
      <c r="H91" s="181"/>
      <c r="I91" s="181"/>
      <c r="J91" s="181"/>
      <c r="K91" s="181"/>
      <c r="L91" s="42"/>
      <c r="M91" s="15" t="s">
        <v>165</v>
      </c>
      <c r="N91" s="43"/>
      <c r="O91" s="16"/>
      <c r="P91" s="16" t="s">
        <v>2</v>
      </c>
      <c r="Q91" s="16"/>
      <c r="R91" s="17"/>
      <c r="S91" s="16"/>
      <c r="T91" s="17" t="s">
        <v>2</v>
      </c>
      <c r="U91" s="34"/>
      <c r="V91" s="17" t="s">
        <v>2</v>
      </c>
      <c r="W91" s="17"/>
      <c r="X91" s="17" t="s">
        <v>2</v>
      </c>
      <c r="Y91" s="17"/>
      <c r="Z91" s="17" t="s">
        <v>2</v>
      </c>
      <c r="AA91" s="17"/>
      <c r="AB91" s="34"/>
      <c r="AC91" s="17" t="s">
        <v>2</v>
      </c>
      <c r="AD91" s="17"/>
      <c r="AE91" s="37"/>
      <c r="AF91" s="17"/>
      <c r="AG91" s="17" t="s">
        <v>2</v>
      </c>
      <c r="AH91" s="17"/>
      <c r="AI91" s="37"/>
      <c r="AJ91" s="17"/>
      <c r="AK91" s="17"/>
      <c r="AL91" s="17" t="s">
        <v>2</v>
      </c>
      <c r="AM91" s="37"/>
      <c r="AN91" s="199"/>
      <c r="AO91" s="200"/>
      <c r="AP91" s="200"/>
      <c r="AQ91" s="200"/>
      <c r="AR91" s="201"/>
      <c r="AS91" s="47"/>
      <c r="AT91" s="192"/>
      <c r="AU91" s="193"/>
      <c r="AV91" s="45"/>
      <c r="AW91" s="18" t="s">
        <v>579</v>
      </c>
    </row>
    <row r="92" spans="1:49" ht="71.25" customHeight="1" x14ac:dyDescent="0.25">
      <c r="A92" s="211"/>
      <c r="B92" s="188"/>
      <c r="C92" s="188"/>
      <c r="D92" s="188"/>
      <c r="E92" s="188"/>
      <c r="F92" s="188"/>
      <c r="G92" s="188"/>
      <c r="H92" s="188"/>
      <c r="I92" s="188"/>
      <c r="J92" s="188"/>
      <c r="K92" s="188"/>
      <c r="L92" s="42"/>
      <c r="M92" s="15" t="s">
        <v>166</v>
      </c>
      <c r="N92" s="43"/>
      <c r="O92" s="16"/>
      <c r="P92" s="16" t="s">
        <v>2</v>
      </c>
      <c r="Q92" s="16"/>
      <c r="R92" s="17"/>
      <c r="S92" s="16" t="s">
        <v>2</v>
      </c>
      <c r="T92" s="17"/>
      <c r="U92" s="34"/>
      <c r="V92" s="17" t="s">
        <v>2</v>
      </c>
      <c r="W92" s="17"/>
      <c r="X92" s="17" t="s">
        <v>2</v>
      </c>
      <c r="Y92" s="17"/>
      <c r="Z92" s="17" t="s">
        <v>2</v>
      </c>
      <c r="AA92" s="17"/>
      <c r="AB92" s="34"/>
      <c r="AC92" s="17" t="s">
        <v>2</v>
      </c>
      <c r="AD92" s="17"/>
      <c r="AE92" s="37"/>
      <c r="AF92" s="17"/>
      <c r="AG92" s="17" t="s">
        <v>2</v>
      </c>
      <c r="AH92" s="17"/>
      <c r="AI92" s="37"/>
      <c r="AJ92" s="17"/>
      <c r="AK92" s="17"/>
      <c r="AL92" s="17" t="s">
        <v>2</v>
      </c>
      <c r="AM92" s="37"/>
      <c r="AN92" s="199"/>
      <c r="AO92" s="200"/>
      <c r="AP92" s="200"/>
      <c r="AQ92" s="200"/>
      <c r="AR92" s="201"/>
      <c r="AS92" s="47"/>
      <c r="AT92" s="192"/>
      <c r="AU92" s="193"/>
      <c r="AV92" s="45"/>
      <c r="AW92" s="18" t="s">
        <v>580</v>
      </c>
    </row>
    <row r="93" spans="1:49" ht="71.25" customHeight="1" x14ac:dyDescent="0.25">
      <c r="A93" s="211"/>
      <c r="B93" s="188"/>
      <c r="C93" s="188"/>
      <c r="D93" s="188"/>
      <c r="E93" s="188"/>
      <c r="F93" s="188"/>
      <c r="G93" s="188"/>
      <c r="H93" s="188"/>
      <c r="I93" s="188"/>
      <c r="J93" s="188"/>
      <c r="K93" s="188"/>
      <c r="L93" s="42"/>
      <c r="M93" s="15" t="s">
        <v>154</v>
      </c>
      <c r="N93" s="43"/>
      <c r="O93" s="16"/>
      <c r="P93" s="16" t="s">
        <v>2</v>
      </c>
      <c r="Q93" s="16"/>
      <c r="R93" s="17"/>
      <c r="S93" s="16" t="s">
        <v>2</v>
      </c>
      <c r="T93" s="17"/>
      <c r="U93" s="34"/>
      <c r="V93" s="17" t="s">
        <v>2</v>
      </c>
      <c r="W93" s="17"/>
      <c r="X93" s="17" t="s">
        <v>2</v>
      </c>
      <c r="Y93" s="17"/>
      <c r="Z93" s="17"/>
      <c r="AA93" s="17" t="s">
        <v>2</v>
      </c>
      <c r="AB93" s="34"/>
      <c r="AC93" s="17" t="s">
        <v>2</v>
      </c>
      <c r="AD93" s="17"/>
      <c r="AE93" s="37"/>
      <c r="AF93" s="17"/>
      <c r="AG93" s="17" t="s">
        <v>2</v>
      </c>
      <c r="AH93" s="17"/>
      <c r="AI93" s="37"/>
      <c r="AJ93" s="17"/>
      <c r="AK93" s="17"/>
      <c r="AL93" s="17" t="s">
        <v>2</v>
      </c>
      <c r="AM93" s="37"/>
      <c r="AN93" s="199"/>
      <c r="AO93" s="200"/>
      <c r="AP93" s="200"/>
      <c r="AQ93" s="200"/>
      <c r="AR93" s="201"/>
      <c r="AS93" s="47"/>
      <c r="AT93" s="192"/>
      <c r="AU93" s="193"/>
      <c r="AV93" s="45"/>
      <c r="AW93" s="18" t="s">
        <v>581</v>
      </c>
    </row>
    <row r="94" spans="1:49" ht="71.25" customHeight="1" x14ac:dyDescent="0.25">
      <c r="A94" s="212"/>
      <c r="B94" s="182"/>
      <c r="C94" s="182"/>
      <c r="D94" s="182"/>
      <c r="E94" s="182"/>
      <c r="F94" s="182"/>
      <c r="G94" s="182"/>
      <c r="H94" s="182"/>
      <c r="I94" s="182"/>
      <c r="J94" s="182"/>
      <c r="K94" s="182"/>
      <c r="L94" s="42"/>
      <c r="M94" s="15" t="s">
        <v>167</v>
      </c>
      <c r="N94" s="43"/>
      <c r="O94" s="16"/>
      <c r="P94" s="16" t="s">
        <v>2</v>
      </c>
      <c r="Q94" s="16"/>
      <c r="R94" s="17"/>
      <c r="S94" s="16"/>
      <c r="T94" s="17" t="s">
        <v>2</v>
      </c>
      <c r="U94" s="34"/>
      <c r="V94" s="17" t="s">
        <v>2</v>
      </c>
      <c r="W94" s="17"/>
      <c r="X94" s="17" t="s">
        <v>2</v>
      </c>
      <c r="Y94" s="17"/>
      <c r="Z94" s="17" t="s">
        <v>2</v>
      </c>
      <c r="AA94" s="17"/>
      <c r="AB94" s="34"/>
      <c r="AC94" s="17" t="s">
        <v>2</v>
      </c>
      <c r="AD94" s="17"/>
      <c r="AE94" s="37"/>
      <c r="AF94" s="17"/>
      <c r="AG94" s="17" t="s">
        <v>2</v>
      </c>
      <c r="AH94" s="17"/>
      <c r="AI94" s="37"/>
      <c r="AJ94" s="17"/>
      <c r="AK94" s="17"/>
      <c r="AL94" s="17" t="s">
        <v>2</v>
      </c>
      <c r="AM94" s="37"/>
      <c r="AN94" s="199"/>
      <c r="AO94" s="200"/>
      <c r="AP94" s="200"/>
      <c r="AQ94" s="200"/>
      <c r="AR94" s="201"/>
      <c r="AS94" s="47"/>
      <c r="AT94" s="192"/>
      <c r="AU94" s="193"/>
      <c r="AV94" s="45"/>
      <c r="AW94" s="18" t="s">
        <v>582</v>
      </c>
    </row>
    <row r="95" spans="1:49" ht="71.25" customHeight="1" x14ac:dyDescent="0.25">
      <c r="A95" s="210" t="s">
        <v>173</v>
      </c>
      <c r="B95" s="181" t="s">
        <v>2</v>
      </c>
      <c r="C95" s="181"/>
      <c r="D95" s="181"/>
      <c r="E95" s="181"/>
      <c r="F95" s="181"/>
      <c r="G95" s="181" t="s">
        <v>2</v>
      </c>
      <c r="H95" s="181"/>
      <c r="I95" s="181"/>
      <c r="J95" s="181"/>
      <c r="K95" s="181"/>
      <c r="L95" s="42"/>
      <c r="M95" s="15" t="s">
        <v>165</v>
      </c>
      <c r="N95" s="43"/>
      <c r="O95" s="16"/>
      <c r="P95" s="16" t="s">
        <v>2</v>
      </c>
      <c r="Q95" s="16"/>
      <c r="R95" s="17"/>
      <c r="S95" s="16"/>
      <c r="T95" s="17" t="s">
        <v>2</v>
      </c>
      <c r="U95" s="34"/>
      <c r="V95" s="17" t="s">
        <v>2</v>
      </c>
      <c r="W95" s="17"/>
      <c r="X95" s="17" t="s">
        <v>2</v>
      </c>
      <c r="Y95" s="17"/>
      <c r="Z95" s="17" t="s">
        <v>2</v>
      </c>
      <c r="AA95" s="17"/>
      <c r="AB95" s="34"/>
      <c r="AC95" s="17" t="s">
        <v>2</v>
      </c>
      <c r="AD95" s="17"/>
      <c r="AE95" s="37"/>
      <c r="AF95" s="17"/>
      <c r="AG95" s="17" t="s">
        <v>2</v>
      </c>
      <c r="AH95" s="17"/>
      <c r="AI95" s="37"/>
      <c r="AJ95" s="17"/>
      <c r="AK95" s="17"/>
      <c r="AL95" s="17" t="s">
        <v>2</v>
      </c>
      <c r="AM95" s="37"/>
      <c r="AN95" s="199"/>
      <c r="AO95" s="200"/>
      <c r="AP95" s="200"/>
      <c r="AQ95" s="200"/>
      <c r="AR95" s="201"/>
      <c r="AS95" s="47"/>
      <c r="AT95" s="192"/>
      <c r="AU95" s="193"/>
      <c r="AV95" s="45"/>
      <c r="AW95" s="18" t="s">
        <v>583</v>
      </c>
    </row>
    <row r="96" spans="1:49" ht="71.25" customHeight="1" x14ac:dyDescent="0.25">
      <c r="A96" s="211"/>
      <c r="B96" s="188"/>
      <c r="C96" s="188"/>
      <c r="D96" s="188"/>
      <c r="E96" s="188"/>
      <c r="F96" s="188"/>
      <c r="G96" s="188"/>
      <c r="H96" s="188"/>
      <c r="I96" s="188"/>
      <c r="J96" s="188"/>
      <c r="K96" s="188"/>
      <c r="L96" s="42"/>
      <c r="M96" s="15" t="s">
        <v>166</v>
      </c>
      <c r="N96" s="43"/>
      <c r="O96" s="16"/>
      <c r="P96" s="16" t="s">
        <v>2</v>
      </c>
      <c r="Q96" s="16"/>
      <c r="R96" s="17"/>
      <c r="S96" s="16"/>
      <c r="T96" s="17" t="s">
        <v>2</v>
      </c>
      <c r="U96" s="34"/>
      <c r="V96" s="17" t="s">
        <v>2</v>
      </c>
      <c r="W96" s="17"/>
      <c r="X96" s="17" t="s">
        <v>2</v>
      </c>
      <c r="Y96" s="17"/>
      <c r="Z96" s="17" t="s">
        <v>2</v>
      </c>
      <c r="AA96" s="17"/>
      <c r="AB96" s="34"/>
      <c r="AC96" s="17" t="s">
        <v>2</v>
      </c>
      <c r="AD96" s="17"/>
      <c r="AE96" s="37"/>
      <c r="AF96" s="17"/>
      <c r="AG96" s="17" t="s">
        <v>2</v>
      </c>
      <c r="AH96" s="17"/>
      <c r="AI96" s="37"/>
      <c r="AJ96" s="17"/>
      <c r="AK96" s="17"/>
      <c r="AL96" s="17" t="s">
        <v>2</v>
      </c>
      <c r="AM96" s="37"/>
      <c r="AN96" s="199"/>
      <c r="AO96" s="200"/>
      <c r="AP96" s="200"/>
      <c r="AQ96" s="200"/>
      <c r="AR96" s="201"/>
      <c r="AS96" s="47"/>
      <c r="AT96" s="192"/>
      <c r="AU96" s="193"/>
      <c r="AV96" s="45"/>
      <c r="AW96" s="18" t="s">
        <v>584</v>
      </c>
    </row>
    <row r="97" spans="1:49" ht="71.25" customHeight="1" x14ac:dyDescent="0.25">
      <c r="A97" s="211"/>
      <c r="B97" s="188"/>
      <c r="C97" s="188"/>
      <c r="D97" s="188"/>
      <c r="E97" s="188"/>
      <c r="F97" s="188"/>
      <c r="G97" s="188"/>
      <c r="H97" s="188"/>
      <c r="I97" s="188"/>
      <c r="J97" s="188"/>
      <c r="K97" s="188"/>
      <c r="L97" s="42"/>
      <c r="M97" s="15" t="s">
        <v>154</v>
      </c>
      <c r="N97" s="43"/>
      <c r="O97" s="16" t="s">
        <v>2</v>
      </c>
      <c r="P97" s="16"/>
      <c r="Q97" s="16"/>
      <c r="R97" s="17" t="s">
        <v>2</v>
      </c>
      <c r="S97" s="16"/>
      <c r="T97" s="17"/>
      <c r="U97" s="34"/>
      <c r="V97" s="17"/>
      <c r="W97" s="17"/>
      <c r="X97" s="17"/>
      <c r="Y97" s="17"/>
      <c r="Z97" s="17"/>
      <c r="AA97" s="17"/>
      <c r="AB97" s="34"/>
      <c r="AC97" s="17"/>
      <c r="AD97" s="17"/>
      <c r="AE97" s="37"/>
      <c r="AF97" s="17" t="s">
        <v>2</v>
      </c>
      <c r="AG97" s="17"/>
      <c r="AH97" s="17"/>
      <c r="AI97" s="37"/>
      <c r="AJ97" s="17" t="s">
        <v>2</v>
      </c>
      <c r="AK97" s="17"/>
      <c r="AL97" s="17"/>
      <c r="AM97" s="37"/>
      <c r="AN97" s="199"/>
      <c r="AO97" s="200"/>
      <c r="AP97" s="200"/>
      <c r="AQ97" s="200"/>
      <c r="AR97" s="201"/>
      <c r="AS97" s="47"/>
      <c r="AT97" s="192"/>
      <c r="AU97" s="193"/>
      <c r="AV97" s="45"/>
      <c r="AW97" s="18" t="s">
        <v>585</v>
      </c>
    </row>
    <row r="98" spans="1:49" ht="71.25" customHeight="1" x14ac:dyDescent="0.25">
      <c r="A98" s="212"/>
      <c r="B98" s="182"/>
      <c r="C98" s="182"/>
      <c r="D98" s="182"/>
      <c r="E98" s="182"/>
      <c r="F98" s="182"/>
      <c r="G98" s="182"/>
      <c r="H98" s="182"/>
      <c r="I98" s="182"/>
      <c r="J98" s="182"/>
      <c r="K98" s="182"/>
      <c r="L98" s="42"/>
      <c r="M98" s="15" t="s">
        <v>167</v>
      </c>
      <c r="N98" s="43"/>
      <c r="O98" s="16" t="s">
        <v>2</v>
      </c>
      <c r="P98" s="16"/>
      <c r="Q98" s="16"/>
      <c r="R98" s="17" t="s">
        <v>2</v>
      </c>
      <c r="S98" s="16"/>
      <c r="T98" s="17"/>
      <c r="U98" s="34"/>
      <c r="V98" s="17"/>
      <c r="W98" s="17"/>
      <c r="X98" s="17"/>
      <c r="Y98" s="17"/>
      <c r="Z98" s="17"/>
      <c r="AA98" s="17"/>
      <c r="AB98" s="34"/>
      <c r="AC98" s="17"/>
      <c r="AD98" s="17"/>
      <c r="AE98" s="37"/>
      <c r="AF98" s="17" t="s">
        <v>2</v>
      </c>
      <c r="AG98" s="17"/>
      <c r="AH98" s="17"/>
      <c r="AI98" s="37"/>
      <c r="AJ98" s="17" t="s">
        <v>2</v>
      </c>
      <c r="AK98" s="17"/>
      <c r="AL98" s="17"/>
      <c r="AM98" s="37"/>
      <c r="AN98" s="199"/>
      <c r="AO98" s="200"/>
      <c r="AP98" s="200"/>
      <c r="AQ98" s="200"/>
      <c r="AR98" s="201"/>
      <c r="AS98" s="47"/>
      <c r="AT98" s="192"/>
      <c r="AU98" s="193"/>
      <c r="AV98" s="45"/>
      <c r="AW98" s="18" t="s">
        <v>585</v>
      </c>
    </row>
    <row r="99" spans="1:49" ht="71.25" customHeight="1" x14ac:dyDescent="0.25">
      <c r="A99" s="210" t="s">
        <v>307</v>
      </c>
      <c r="B99" s="181" t="s">
        <v>2</v>
      </c>
      <c r="C99" s="181"/>
      <c r="D99" s="181"/>
      <c r="E99" s="181"/>
      <c r="F99" s="181"/>
      <c r="G99" s="181" t="s">
        <v>2</v>
      </c>
      <c r="H99" s="181"/>
      <c r="I99" s="181"/>
      <c r="J99" s="181"/>
      <c r="K99" s="181"/>
      <c r="L99" s="42"/>
      <c r="M99" s="15" t="s">
        <v>165</v>
      </c>
      <c r="N99" s="43"/>
      <c r="O99" s="16"/>
      <c r="P99" s="16" t="s">
        <v>2</v>
      </c>
      <c r="Q99" s="16"/>
      <c r="R99" s="17"/>
      <c r="S99" s="16"/>
      <c r="T99" s="17" t="s">
        <v>2</v>
      </c>
      <c r="U99" s="34"/>
      <c r="V99" s="17" t="s">
        <v>2</v>
      </c>
      <c r="W99" s="17"/>
      <c r="X99" s="17" t="s">
        <v>2</v>
      </c>
      <c r="Y99" s="17"/>
      <c r="Z99" s="17" t="s">
        <v>2</v>
      </c>
      <c r="AA99" s="17"/>
      <c r="AB99" s="34"/>
      <c r="AC99" s="17" t="s">
        <v>2</v>
      </c>
      <c r="AD99" s="17"/>
      <c r="AE99" s="37"/>
      <c r="AF99" s="17"/>
      <c r="AG99" s="17" t="s">
        <v>2</v>
      </c>
      <c r="AH99" s="17"/>
      <c r="AI99" s="37"/>
      <c r="AJ99" s="17"/>
      <c r="AK99" s="17"/>
      <c r="AL99" s="17" t="s">
        <v>2</v>
      </c>
      <c r="AM99" s="37"/>
      <c r="AN99" s="199"/>
      <c r="AO99" s="200"/>
      <c r="AP99" s="200"/>
      <c r="AQ99" s="200"/>
      <c r="AR99" s="201"/>
      <c r="AS99" s="47"/>
      <c r="AT99" s="192"/>
      <c r="AU99" s="193"/>
      <c r="AV99" s="45"/>
      <c r="AW99" s="18" t="s">
        <v>586</v>
      </c>
    </row>
    <row r="100" spans="1:49" ht="71.25" customHeight="1" x14ac:dyDescent="0.25">
      <c r="A100" s="211"/>
      <c r="B100" s="188"/>
      <c r="C100" s="188"/>
      <c r="D100" s="188"/>
      <c r="E100" s="188"/>
      <c r="F100" s="188"/>
      <c r="G100" s="188"/>
      <c r="H100" s="188"/>
      <c r="I100" s="188"/>
      <c r="J100" s="188"/>
      <c r="K100" s="188"/>
      <c r="L100" s="42"/>
      <c r="M100" s="15" t="s">
        <v>166</v>
      </c>
      <c r="N100" s="43"/>
      <c r="O100" s="16"/>
      <c r="P100" s="16" t="s">
        <v>2</v>
      </c>
      <c r="Q100" s="16"/>
      <c r="R100" s="17"/>
      <c r="S100" s="16" t="s">
        <v>2</v>
      </c>
      <c r="T100" s="17"/>
      <c r="U100" s="34"/>
      <c r="V100" s="17" t="s">
        <v>2</v>
      </c>
      <c r="W100" s="17"/>
      <c r="X100" s="17" t="s">
        <v>2</v>
      </c>
      <c r="Y100" s="17"/>
      <c r="Z100" s="17" t="s">
        <v>2</v>
      </c>
      <c r="AA100" s="17"/>
      <c r="AB100" s="34"/>
      <c r="AC100" s="17" t="s">
        <v>2</v>
      </c>
      <c r="AD100" s="17"/>
      <c r="AE100" s="37"/>
      <c r="AF100" s="17"/>
      <c r="AG100" s="17" t="s">
        <v>2</v>
      </c>
      <c r="AH100" s="17"/>
      <c r="AI100" s="37"/>
      <c r="AJ100" s="17"/>
      <c r="AK100" s="17"/>
      <c r="AL100" s="17" t="s">
        <v>2</v>
      </c>
      <c r="AM100" s="37"/>
      <c r="AN100" s="199"/>
      <c r="AO100" s="200"/>
      <c r="AP100" s="200"/>
      <c r="AQ100" s="200"/>
      <c r="AR100" s="201"/>
      <c r="AS100" s="47"/>
      <c r="AT100" s="192"/>
      <c r="AU100" s="193"/>
      <c r="AV100" s="45"/>
      <c r="AW100" s="18" t="s">
        <v>587</v>
      </c>
    </row>
    <row r="101" spans="1:49" ht="71.25" customHeight="1" x14ac:dyDescent="0.25">
      <c r="A101" s="211"/>
      <c r="B101" s="188"/>
      <c r="C101" s="188"/>
      <c r="D101" s="188"/>
      <c r="E101" s="188"/>
      <c r="F101" s="188"/>
      <c r="G101" s="188"/>
      <c r="H101" s="188"/>
      <c r="I101" s="188"/>
      <c r="J101" s="188"/>
      <c r="K101" s="188"/>
      <c r="L101" s="42"/>
      <c r="M101" s="15" t="s">
        <v>154</v>
      </c>
      <c r="N101" s="43"/>
      <c r="O101" s="16" t="s">
        <v>2</v>
      </c>
      <c r="P101" s="16"/>
      <c r="Q101" s="16"/>
      <c r="R101" s="17" t="s">
        <v>2</v>
      </c>
      <c r="S101" s="16"/>
      <c r="T101" s="17"/>
      <c r="U101" s="34"/>
      <c r="V101" s="17"/>
      <c r="W101" s="17"/>
      <c r="X101" s="17"/>
      <c r="Y101" s="17"/>
      <c r="Z101" s="17"/>
      <c r="AA101" s="17"/>
      <c r="AB101" s="34"/>
      <c r="AC101" s="17"/>
      <c r="AD101" s="17"/>
      <c r="AE101" s="37"/>
      <c r="AF101" s="17" t="s">
        <v>2</v>
      </c>
      <c r="AG101" s="17"/>
      <c r="AH101" s="17"/>
      <c r="AI101" s="37"/>
      <c r="AJ101" s="17" t="s">
        <v>2</v>
      </c>
      <c r="AK101" s="17"/>
      <c r="AL101" s="17"/>
      <c r="AM101" s="37"/>
      <c r="AN101" s="199"/>
      <c r="AO101" s="200"/>
      <c r="AP101" s="200"/>
      <c r="AQ101" s="200"/>
      <c r="AR101" s="201"/>
      <c r="AS101" s="47"/>
      <c r="AT101" s="192"/>
      <c r="AU101" s="193"/>
      <c r="AV101" s="45"/>
      <c r="AW101" s="18" t="s">
        <v>533</v>
      </c>
    </row>
    <row r="102" spans="1:49" ht="71.25" customHeight="1" x14ac:dyDescent="0.25">
      <c r="A102" s="212"/>
      <c r="B102" s="182"/>
      <c r="C102" s="182"/>
      <c r="D102" s="182"/>
      <c r="E102" s="182"/>
      <c r="F102" s="182"/>
      <c r="G102" s="182"/>
      <c r="H102" s="182"/>
      <c r="I102" s="182"/>
      <c r="J102" s="182"/>
      <c r="K102" s="182"/>
      <c r="L102" s="42"/>
      <c r="M102" s="15" t="s">
        <v>167</v>
      </c>
      <c r="N102" s="43"/>
      <c r="O102" s="16" t="s">
        <v>2</v>
      </c>
      <c r="P102" s="16"/>
      <c r="Q102" s="16"/>
      <c r="R102" s="17" t="s">
        <v>2</v>
      </c>
      <c r="S102" s="16"/>
      <c r="T102" s="17"/>
      <c r="U102" s="34"/>
      <c r="V102" s="17"/>
      <c r="W102" s="17"/>
      <c r="X102" s="17"/>
      <c r="Y102" s="17"/>
      <c r="Z102" s="17"/>
      <c r="AA102" s="17"/>
      <c r="AB102" s="34"/>
      <c r="AC102" s="17"/>
      <c r="AD102" s="17"/>
      <c r="AE102" s="37"/>
      <c r="AF102" s="17" t="s">
        <v>2</v>
      </c>
      <c r="AG102" s="17"/>
      <c r="AH102" s="17"/>
      <c r="AI102" s="37"/>
      <c r="AJ102" s="17" t="s">
        <v>2</v>
      </c>
      <c r="AK102" s="17"/>
      <c r="AL102" s="17"/>
      <c r="AM102" s="37"/>
      <c r="AN102" s="199"/>
      <c r="AO102" s="200"/>
      <c r="AP102" s="200"/>
      <c r="AQ102" s="200"/>
      <c r="AR102" s="201"/>
      <c r="AS102" s="47"/>
      <c r="AT102" s="192"/>
      <c r="AU102" s="193"/>
      <c r="AV102" s="45"/>
      <c r="AW102" s="18" t="s">
        <v>533</v>
      </c>
    </row>
    <row r="103" spans="1:49" ht="71.25" customHeight="1" x14ac:dyDescent="0.25">
      <c r="A103" s="210" t="s">
        <v>172</v>
      </c>
      <c r="B103" s="181" t="s">
        <v>2</v>
      </c>
      <c r="C103" s="181"/>
      <c r="D103" s="181"/>
      <c r="E103" s="181"/>
      <c r="F103" s="181"/>
      <c r="G103" s="181" t="s">
        <v>2</v>
      </c>
      <c r="H103" s="181"/>
      <c r="I103" s="181"/>
      <c r="J103" s="181"/>
      <c r="K103" s="181"/>
      <c r="L103" s="42"/>
      <c r="M103" s="15" t="s">
        <v>165</v>
      </c>
      <c r="N103" s="43"/>
      <c r="O103" s="16"/>
      <c r="P103" s="16" t="s">
        <v>2</v>
      </c>
      <c r="Q103" s="16"/>
      <c r="R103" s="17"/>
      <c r="S103" s="16"/>
      <c r="T103" s="17" t="s">
        <v>2</v>
      </c>
      <c r="U103" s="34"/>
      <c r="V103" s="17" t="s">
        <v>2</v>
      </c>
      <c r="W103" s="17"/>
      <c r="X103" s="17" t="s">
        <v>2</v>
      </c>
      <c r="Y103" s="17"/>
      <c r="Z103" s="17" t="s">
        <v>2</v>
      </c>
      <c r="AA103" s="17"/>
      <c r="AB103" s="34"/>
      <c r="AC103" s="17" t="s">
        <v>2</v>
      </c>
      <c r="AD103" s="17"/>
      <c r="AE103" s="37"/>
      <c r="AF103" s="17"/>
      <c r="AG103" s="17" t="s">
        <v>2</v>
      </c>
      <c r="AH103" s="17"/>
      <c r="AI103" s="37"/>
      <c r="AJ103" s="17"/>
      <c r="AK103" s="17"/>
      <c r="AL103" s="17" t="s">
        <v>2</v>
      </c>
      <c r="AM103" s="37"/>
      <c r="AN103" s="199"/>
      <c r="AO103" s="200"/>
      <c r="AP103" s="200"/>
      <c r="AQ103" s="200"/>
      <c r="AR103" s="201"/>
      <c r="AS103" s="47"/>
      <c r="AT103" s="192"/>
      <c r="AU103" s="193"/>
      <c r="AV103" s="45"/>
      <c r="AW103" s="18" t="s">
        <v>586</v>
      </c>
    </row>
    <row r="104" spans="1:49" ht="71.25" customHeight="1" x14ac:dyDescent="0.25">
      <c r="A104" s="211"/>
      <c r="B104" s="188"/>
      <c r="C104" s="188"/>
      <c r="D104" s="188"/>
      <c r="E104" s="188"/>
      <c r="F104" s="188"/>
      <c r="G104" s="188"/>
      <c r="H104" s="188"/>
      <c r="I104" s="188"/>
      <c r="J104" s="188"/>
      <c r="K104" s="188"/>
      <c r="L104" s="42"/>
      <c r="M104" s="15" t="s">
        <v>166</v>
      </c>
      <c r="N104" s="43"/>
      <c r="O104" s="16"/>
      <c r="P104" s="16" t="s">
        <v>2</v>
      </c>
      <c r="Q104" s="16"/>
      <c r="R104" s="17"/>
      <c r="S104" s="16"/>
      <c r="T104" s="17" t="s">
        <v>2</v>
      </c>
      <c r="U104" s="34"/>
      <c r="V104" s="17" t="s">
        <v>2</v>
      </c>
      <c r="W104" s="17"/>
      <c r="X104" s="17" t="s">
        <v>2</v>
      </c>
      <c r="Y104" s="17"/>
      <c r="Z104" s="17"/>
      <c r="AA104" s="17" t="s">
        <v>2</v>
      </c>
      <c r="AB104" s="34"/>
      <c r="AC104" s="17" t="s">
        <v>2</v>
      </c>
      <c r="AD104" s="17"/>
      <c r="AE104" s="37"/>
      <c r="AF104" s="17"/>
      <c r="AG104" s="17" t="s">
        <v>2</v>
      </c>
      <c r="AH104" s="17"/>
      <c r="AI104" s="37"/>
      <c r="AJ104" s="17"/>
      <c r="AK104" s="17"/>
      <c r="AL104" s="17" t="s">
        <v>2</v>
      </c>
      <c r="AM104" s="37"/>
      <c r="AN104" s="199"/>
      <c r="AO104" s="200"/>
      <c r="AP104" s="200"/>
      <c r="AQ104" s="200"/>
      <c r="AR104" s="201"/>
      <c r="AS104" s="47"/>
      <c r="AT104" s="192"/>
      <c r="AU104" s="193"/>
      <c r="AV104" s="45"/>
      <c r="AW104" s="18" t="s">
        <v>588</v>
      </c>
    </row>
    <row r="105" spans="1:49" ht="71.25" customHeight="1" x14ac:dyDescent="0.25">
      <c r="A105" s="211"/>
      <c r="B105" s="188"/>
      <c r="C105" s="188"/>
      <c r="D105" s="188"/>
      <c r="E105" s="188"/>
      <c r="F105" s="188"/>
      <c r="G105" s="188"/>
      <c r="H105" s="188"/>
      <c r="I105" s="188"/>
      <c r="J105" s="188"/>
      <c r="K105" s="188"/>
      <c r="L105" s="42"/>
      <c r="M105" s="15" t="s">
        <v>154</v>
      </c>
      <c r="N105" s="43"/>
      <c r="O105" s="16"/>
      <c r="P105" s="16" t="s">
        <v>2</v>
      </c>
      <c r="Q105" s="16"/>
      <c r="R105" s="17"/>
      <c r="S105" s="16" t="s">
        <v>2</v>
      </c>
      <c r="T105" s="17"/>
      <c r="U105" s="34"/>
      <c r="V105" s="17" t="s">
        <v>2</v>
      </c>
      <c r="W105" s="17"/>
      <c r="X105" s="17" t="s">
        <v>2</v>
      </c>
      <c r="Y105" s="17"/>
      <c r="Z105" s="17" t="s">
        <v>2</v>
      </c>
      <c r="AA105" s="17"/>
      <c r="AB105" s="34"/>
      <c r="AC105" s="17" t="s">
        <v>2</v>
      </c>
      <c r="AD105" s="17"/>
      <c r="AE105" s="37"/>
      <c r="AF105" s="17"/>
      <c r="AG105" s="17" t="s">
        <v>2</v>
      </c>
      <c r="AH105" s="17"/>
      <c r="AI105" s="37"/>
      <c r="AJ105" s="17"/>
      <c r="AK105" s="17"/>
      <c r="AL105" s="17" t="s">
        <v>2</v>
      </c>
      <c r="AM105" s="37"/>
      <c r="AN105" s="199"/>
      <c r="AO105" s="200"/>
      <c r="AP105" s="200"/>
      <c r="AQ105" s="200"/>
      <c r="AR105" s="201"/>
      <c r="AS105" s="47"/>
      <c r="AT105" s="192"/>
      <c r="AU105" s="193"/>
      <c r="AV105" s="45"/>
      <c r="AW105" s="18" t="s">
        <v>589</v>
      </c>
    </row>
    <row r="106" spans="1:49" ht="71.25" customHeight="1" x14ac:dyDescent="0.25">
      <c r="A106" s="212"/>
      <c r="B106" s="182"/>
      <c r="C106" s="182"/>
      <c r="D106" s="182"/>
      <c r="E106" s="182"/>
      <c r="F106" s="182"/>
      <c r="G106" s="182"/>
      <c r="H106" s="182"/>
      <c r="I106" s="182"/>
      <c r="J106" s="182"/>
      <c r="K106" s="182"/>
      <c r="L106" s="42"/>
      <c r="M106" s="15" t="s">
        <v>167</v>
      </c>
      <c r="N106" s="43"/>
      <c r="O106" s="16"/>
      <c r="P106" s="16"/>
      <c r="Q106" s="16" t="s">
        <v>2</v>
      </c>
      <c r="R106" s="17"/>
      <c r="S106" s="16"/>
      <c r="T106" s="17" t="s">
        <v>2</v>
      </c>
      <c r="U106" s="34"/>
      <c r="V106" s="17" t="s">
        <v>2</v>
      </c>
      <c r="W106" s="17"/>
      <c r="X106" s="17" t="s">
        <v>2</v>
      </c>
      <c r="Y106" s="17"/>
      <c r="Z106" s="17"/>
      <c r="AA106" s="17" t="s">
        <v>2</v>
      </c>
      <c r="AB106" s="34"/>
      <c r="AC106" s="17" t="s">
        <v>2</v>
      </c>
      <c r="AD106" s="17"/>
      <c r="AE106" s="37"/>
      <c r="AF106" s="17"/>
      <c r="AG106" s="17" t="s">
        <v>2</v>
      </c>
      <c r="AH106" s="17"/>
      <c r="AI106" s="37"/>
      <c r="AJ106" s="17"/>
      <c r="AK106" s="17"/>
      <c r="AL106" s="17" t="s">
        <v>2</v>
      </c>
      <c r="AM106" s="37"/>
      <c r="AN106" s="199"/>
      <c r="AO106" s="200"/>
      <c r="AP106" s="200"/>
      <c r="AQ106" s="200"/>
      <c r="AR106" s="201"/>
      <c r="AS106" s="47"/>
      <c r="AT106" s="192"/>
      <c r="AU106" s="193"/>
      <c r="AV106" s="45"/>
      <c r="AW106" s="18" t="s">
        <v>590</v>
      </c>
    </row>
    <row r="107" spans="1:49" ht="71.25" customHeight="1" x14ac:dyDescent="0.25">
      <c r="A107" s="210" t="s">
        <v>308</v>
      </c>
      <c r="B107" s="181" t="s">
        <v>2</v>
      </c>
      <c r="C107" s="181"/>
      <c r="D107" s="181"/>
      <c r="E107" s="181"/>
      <c r="F107" s="181"/>
      <c r="G107" s="181" t="s">
        <v>2</v>
      </c>
      <c r="H107" s="181"/>
      <c r="I107" s="181"/>
      <c r="J107" s="181"/>
      <c r="K107" s="181"/>
      <c r="L107" s="42"/>
      <c r="M107" s="15" t="s">
        <v>165</v>
      </c>
      <c r="N107" s="43"/>
      <c r="O107" s="16"/>
      <c r="P107" s="16" t="s">
        <v>2</v>
      </c>
      <c r="Q107" s="16"/>
      <c r="R107" s="17"/>
      <c r="S107" s="16"/>
      <c r="T107" s="17" t="s">
        <v>2</v>
      </c>
      <c r="U107" s="34"/>
      <c r="V107" s="17"/>
      <c r="W107" s="17" t="s">
        <v>2</v>
      </c>
      <c r="X107" s="17" t="s">
        <v>2</v>
      </c>
      <c r="Y107" s="17"/>
      <c r="Z107" s="17"/>
      <c r="AA107" s="17" t="s">
        <v>2</v>
      </c>
      <c r="AB107" s="34"/>
      <c r="AC107" s="17" t="s">
        <v>2</v>
      </c>
      <c r="AD107" s="17"/>
      <c r="AE107" s="37"/>
      <c r="AF107" s="17"/>
      <c r="AG107" s="17" t="s">
        <v>2</v>
      </c>
      <c r="AH107" s="17"/>
      <c r="AI107" s="37"/>
      <c r="AJ107" s="17"/>
      <c r="AK107" s="17"/>
      <c r="AL107" s="17" t="s">
        <v>2</v>
      </c>
      <c r="AM107" s="37"/>
      <c r="AN107" s="199"/>
      <c r="AO107" s="200"/>
      <c r="AP107" s="200"/>
      <c r="AQ107" s="200"/>
      <c r="AR107" s="201"/>
      <c r="AS107" s="47"/>
      <c r="AT107" s="192"/>
      <c r="AU107" s="193"/>
      <c r="AV107" s="45"/>
      <c r="AW107" s="18" t="s">
        <v>591</v>
      </c>
    </row>
    <row r="108" spans="1:49" ht="71.25" customHeight="1" x14ac:dyDescent="0.25">
      <c r="A108" s="211"/>
      <c r="B108" s="188"/>
      <c r="C108" s="188"/>
      <c r="D108" s="188"/>
      <c r="E108" s="188"/>
      <c r="F108" s="188"/>
      <c r="G108" s="188"/>
      <c r="H108" s="188"/>
      <c r="I108" s="188"/>
      <c r="J108" s="188"/>
      <c r="K108" s="188"/>
      <c r="L108" s="42"/>
      <c r="M108" s="15" t="s">
        <v>166</v>
      </c>
      <c r="N108" s="43"/>
      <c r="O108" s="16"/>
      <c r="P108" s="16"/>
      <c r="Q108" s="16" t="s">
        <v>2</v>
      </c>
      <c r="R108" s="17"/>
      <c r="S108" s="16"/>
      <c r="T108" s="17" t="s">
        <v>2</v>
      </c>
      <c r="U108" s="34"/>
      <c r="V108" s="17"/>
      <c r="W108" s="17" t="s">
        <v>2</v>
      </c>
      <c r="X108" s="17"/>
      <c r="Y108" s="17" t="s">
        <v>2</v>
      </c>
      <c r="Z108" s="17" t="s">
        <v>2</v>
      </c>
      <c r="AA108" s="17"/>
      <c r="AB108" s="34"/>
      <c r="AC108" s="17" t="s">
        <v>2</v>
      </c>
      <c r="AD108" s="17"/>
      <c r="AE108" s="37"/>
      <c r="AF108" s="17"/>
      <c r="AG108" s="17" t="s">
        <v>2</v>
      </c>
      <c r="AH108" s="17"/>
      <c r="AI108" s="37"/>
      <c r="AJ108" s="17"/>
      <c r="AK108" s="17"/>
      <c r="AL108" s="17" t="s">
        <v>2</v>
      </c>
      <c r="AM108" s="37"/>
      <c r="AN108" s="199"/>
      <c r="AO108" s="200"/>
      <c r="AP108" s="200"/>
      <c r="AQ108" s="200"/>
      <c r="AR108" s="201"/>
      <c r="AS108" s="47"/>
      <c r="AT108" s="192"/>
      <c r="AU108" s="193"/>
      <c r="AV108" s="45"/>
      <c r="AW108" s="18" t="s">
        <v>592</v>
      </c>
    </row>
    <row r="109" spans="1:49" ht="71.25" customHeight="1" x14ac:dyDescent="0.25">
      <c r="A109" s="211"/>
      <c r="B109" s="188"/>
      <c r="C109" s="188"/>
      <c r="D109" s="188"/>
      <c r="E109" s="188"/>
      <c r="F109" s="188"/>
      <c r="G109" s="188"/>
      <c r="H109" s="188"/>
      <c r="I109" s="188"/>
      <c r="J109" s="188"/>
      <c r="K109" s="188"/>
      <c r="L109" s="42"/>
      <c r="M109" s="15" t="s">
        <v>154</v>
      </c>
      <c r="N109" s="43"/>
      <c r="O109" s="16" t="s">
        <v>2</v>
      </c>
      <c r="P109" s="16"/>
      <c r="Q109" s="16"/>
      <c r="R109" s="17" t="s">
        <v>2</v>
      </c>
      <c r="S109" s="16"/>
      <c r="T109" s="17"/>
      <c r="U109" s="34"/>
      <c r="V109" s="17"/>
      <c r="W109" s="17"/>
      <c r="X109" s="17"/>
      <c r="Y109" s="17"/>
      <c r="Z109" s="17"/>
      <c r="AA109" s="17"/>
      <c r="AB109" s="34"/>
      <c r="AC109" s="17"/>
      <c r="AD109" s="17"/>
      <c r="AE109" s="37"/>
      <c r="AF109" s="17" t="s">
        <v>2</v>
      </c>
      <c r="AG109" s="17"/>
      <c r="AH109" s="17"/>
      <c r="AI109" s="37"/>
      <c r="AJ109" s="17" t="s">
        <v>2</v>
      </c>
      <c r="AK109" s="17"/>
      <c r="AL109" s="17"/>
      <c r="AM109" s="37"/>
      <c r="AN109" s="199"/>
      <c r="AO109" s="200"/>
      <c r="AP109" s="200"/>
      <c r="AQ109" s="200"/>
      <c r="AR109" s="201"/>
      <c r="AS109" s="47"/>
      <c r="AT109" s="192"/>
      <c r="AU109" s="193"/>
      <c r="AV109" s="45"/>
      <c r="AW109" s="18" t="s">
        <v>533</v>
      </c>
    </row>
    <row r="110" spans="1:49" ht="71.25" customHeight="1" x14ac:dyDescent="0.25">
      <c r="A110" s="212"/>
      <c r="B110" s="182"/>
      <c r="C110" s="182"/>
      <c r="D110" s="182"/>
      <c r="E110" s="182"/>
      <c r="F110" s="182"/>
      <c r="G110" s="182"/>
      <c r="H110" s="182"/>
      <c r="I110" s="182"/>
      <c r="J110" s="182"/>
      <c r="K110" s="182"/>
      <c r="L110" s="42"/>
      <c r="M110" s="15" t="s">
        <v>167</v>
      </c>
      <c r="N110" s="43"/>
      <c r="O110" s="16" t="s">
        <v>2</v>
      </c>
      <c r="P110" s="16"/>
      <c r="Q110" s="16"/>
      <c r="R110" s="17" t="s">
        <v>2</v>
      </c>
      <c r="S110" s="16"/>
      <c r="T110" s="17"/>
      <c r="U110" s="34"/>
      <c r="V110" s="17"/>
      <c r="W110" s="17"/>
      <c r="X110" s="17"/>
      <c r="Y110" s="17"/>
      <c r="Z110" s="17"/>
      <c r="AA110" s="17"/>
      <c r="AB110" s="34"/>
      <c r="AC110" s="17"/>
      <c r="AD110" s="17"/>
      <c r="AE110" s="37"/>
      <c r="AF110" s="17" t="s">
        <v>2</v>
      </c>
      <c r="AG110" s="17"/>
      <c r="AH110" s="17"/>
      <c r="AI110" s="37"/>
      <c r="AJ110" s="17" t="s">
        <v>2</v>
      </c>
      <c r="AK110" s="17"/>
      <c r="AL110" s="17"/>
      <c r="AM110" s="37"/>
      <c r="AN110" s="199"/>
      <c r="AO110" s="200"/>
      <c r="AP110" s="200"/>
      <c r="AQ110" s="200"/>
      <c r="AR110" s="201"/>
      <c r="AS110" s="47"/>
      <c r="AT110" s="192"/>
      <c r="AU110" s="193"/>
      <c r="AV110" s="45"/>
      <c r="AW110" s="18" t="s">
        <v>533</v>
      </c>
    </row>
    <row r="111" spans="1:49" ht="71.25" customHeight="1" x14ac:dyDescent="0.25">
      <c r="A111" s="210" t="s">
        <v>307</v>
      </c>
      <c r="B111" s="181" t="s">
        <v>2</v>
      </c>
      <c r="C111" s="181"/>
      <c r="D111" s="181"/>
      <c r="E111" s="181"/>
      <c r="F111" s="181"/>
      <c r="G111" s="181" t="s">
        <v>2</v>
      </c>
      <c r="H111" s="181"/>
      <c r="I111" s="181"/>
      <c r="J111" s="181"/>
      <c r="K111" s="181"/>
      <c r="L111" s="42"/>
      <c r="M111" s="15" t="s">
        <v>165</v>
      </c>
      <c r="N111" s="43"/>
      <c r="O111" s="16"/>
      <c r="P111" s="16" t="s">
        <v>2</v>
      </c>
      <c r="Q111" s="16"/>
      <c r="R111" s="17"/>
      <c r="S111" s="16"/>
      <c r="T111" s="17" t="s">
        <v>2</v>
      </c>
      <c r="U111" s="34"/>
      <c r="V111" s="17" t="s">
        <v>2</v>
      </c>
      <c r="W111" s="17"/>
      <c r="X111" s="17" t="s">
        <v>2</v>
      </c>
      <c r="Y111" s="17"/>
      <c r="Z111" s="17" t="s">
        <v>2</v>
      </c>
      <c r="AA111" s="17"/>
      <c r="AB111" s="34"/>
      <c r="AC111" s="17" t="s">
        <v>2</v>
      </c>
      <c r="AD111" s="17"/>
      <c r="AE111" s="37"/>
      <c r="AF111" s="17"/>
      <c r="AG111" s="17" t="s">
        <v>2</v>
      </c>
      <c r="AH111" s="17"/>
      <c r="AI111" s="37"/>
      <c r="AJ111" s="17"/>
      <c r="AK111" s="17"/>
      <c r="AL111" s="17" t="s">
        <v>2</v>
      </c>
      <c r="AM111" s="37"/>
      <c r="AN111" s="199"/>
      <c r="AO111" s="200"/>
      <c r="AP111" s="200"/>
      <c r="AQ111" s="200"/>
      <c r="AR111" s="201"/>
      <c r="AS111" s="47"/>
      <c r="AT111" s="192"/>
      <c r="AU111" s="193"/>
      <c r="AV111" s="45"/>
      <c r="AW111" s="18" t="s">
        <v>593</v>
      </c>
    </row>
    <row r="112" spans="1:49" ht="71.25" customHeight="1" x14ac:dyDescent="0.25">
      <c r="A112" s="211"/>
      <c r="B112" s="188"/>
      <c r="C112" s="188"/>
      <c r="D112" s="188"/>
      <c r="E112" s="188"/>
      <c r="F112" s="188"/>
      <c r="G112" s="188"/>
      <c r="H112" s="188"/>
      <c r="I112" s="188"/>
      <c r="J112" s="188"/>
      <c r="K112" s="188"/>
      <c r="L112" s="42"/>
      <c r="M112" s="15" t="s">
        <v>166</v>
      </c>
      <c r="N112" s="43"/>
      <c r="O112" s="16"/>
      <c r="P112" s="16" t="s">
        <v>2</v>
      </c>
      <c r="Q112" s="16"/>
      <c r="R112" s="17"/>
      <c r="S112" s="16" t="s">
        <v>2</v>
      </c>
      <c r="T112" s="17"/>
      <c r="U112" s="34"/>
      <c r="V112" s="17" t="s">
        <v>2</v>
      </c>
      <c r="W112" s="17"/>
      <c r="X112" s="17" t="s">
        <v>2</v>
      </c>
      <c r="Y112" s="17"/>
      <c r="Z112" s="17" t="s">
        <v>2</v>
      </c>
      <c r="AA112" s="17"/>
      <c r="AB112" s="34"/>
      <c r="AC112" s="17" t="s">
        <v>2</v>
      </c>
      <c r="AD112" s="17"/>
      <c r="AE112" s="37"/>
      <c r="AF112" s="17"/>
      <c r="AG112" s="17" t="s">
        <v>2</v>
      </c>
      <c r="AH112" s="17"/>
      <c r="AI112" s="37"/>
      <c r="AJ112" s="17"/>
      <c r="AK112" s="17"/>
      <c r="AL112" s="17" t="s">
        <v>2</v>
      </c>
      <c r="AM112" s="37"/>
      <c r="AN112" s="199"/>
      <c r="AO112" s="200"/>
      <c r="AP112" s="200"/>
      <c r="AQ112" s="200"/>
      <c r="AR112" s="201"/>
      <c r="AS112" s="47"/>
      <c r="AT112" s="192"/>
      <c r="AU112" s="193"/>
      <c r="AV112" s="45"/>
      <c r="AW112" s="18" t="s">
        <v>594</v>
      </c>
    </row>
    <row r="113" spans="1:49" ht="71.25" customHeight="1" x14ac:dyDescent="0.25">
      <c r="A113" s="211"/>
      <c r="B113" s="188"/>
      <c r="C113" s="188"/>
      <c r="D113" s="188"/>
      <c r="E113" s="188"/>
      <c r="F113" s="188"/>
      <c r="G113" s="188"/>
      <c r="H113" s="188"/>
      <c r="I113" s="188"/>
      <c r="J113" s="188"/>
      <c r="K113" s="188"/>
      <c r="L113" s="42"/>
      <c r="M113" s="15" t="s">
        <v>154</v>
      </c>
      <c r="N113" s="43"/>
      <c r="O113" s="16" t="s">
        <v>2</v>
      </c>
      <c r="P113" s="16"/>
      <c r="Q113" s="16"/>
      <c r="R113" s="17" t="s">
        <v>2</v>
      </c>
      <c r="S113" s="16"/>
      <c r="T113" s="17"/>
      <c r="U113" s="34"/>
      <c r="V113" s="17"/>
      <c r="W113" s="17"/>
      <c r="X113" s="17"/>
      <c r="Y113" s="17"/>
      <c r="Z113" s="17"/>
      <c r="AA113" s="17"/>
      <c r="AB113" s="34"/>
      <c r="AC113" s="17"/>
      <c r="AD113" s="17"/>
      <c r="AE113" s="37"/>
      <c r="AF113" s="17" t="s">
        <v>2</v>
      </c>
      <c r="AG113" s="17"/>
      <c r="AH113" s="17"/>
      <c r="AI113" s="37"/>
      <c r="AJ113" s="17" t="s">
        <v>2</v>
      </c>
      <c r="AK113" s="17"/>
      <c r="AL113" s="17"/>
      <c r="AM113" s="37"/>
      <c r="AN113" s="199"/>
      <c r="AO113" s="200"/>
      <c r="AP113" s="200"/>
      <c r="AQ113" s="200"/>
      <c r="AR113" s="201"/>
      <c r="AS113" s="47"/>
      <c r="AT113" s="192"/>
      <c r="AU113" s="193"/>
      <c r="AV113" s="45"/>
      <c r="AW113" s="18" t="s">
        <v>595</v>
      </c>
    </row>
    <row r="114" spans="1:49" ht="71.25" customHeight="1" x14ac:dyDescent="0.25">
      <c r="A114" s="212"/>
      <c r="B114" s="182"/>
      <c r="C114" s="182"/>
      <c r="D114" s="182"/>
      <c r="E114" s="182"/>
      <c r="F114" s="182"/>
      <c r="G114" s="182"/>
      <c r="H114" s="182"/>
      <c r="I114" s="182"/>
      <c r="J114" s="182"/>
      <c r="K114" s="182"/>
      <c r="L114" s="42"/>
      <c r="M114" s="15" t="s">
        <v>167</v>
      </c>
      <c r="N114" s="43"/>
      <c r="O114" s="16" t="s">
        <v>2</v>
      </c>
      <c r="P114" s="16"/>
      <c r="Q114" s="16"/>
      <c r="R114" s="17" t="s">
        <v>2</v>
      </c>
      <c r="S114" s="16"/>
      <c r="T114" s="17"/>
      <c r="U114" s="34"/>
      <c r="V114" s="17"/>
      <c r="W114" s="17"/>
      <c r="X114" s="17"/>
      <c r="Y114" s="17"/>
      <c r="Z114" s="17"/>
      <c r="AA114" s="17"/>
      <c r="AB114" s="34"/>
      <c r="AC114" s="17"/>
      <c r="AD114" s="17"/>
      <c r="AE114" s="37"/>
      <c r="AF114" s="17" t="s">
        <v>2</v>
      </c>
      <c r="AG114" s="17"/>
      <c r="AH114" s="17"/>
      <c r="AI114" s="37"/>
      <c r="AJ114" s="17" t="s">
        <v>2</v>
      </c>
      <c r="AK114" s="17"/>
      <c r="AL114" s="17"/>
      <c r="AM114" s="37"/>
      <c r="AN114" s="199"/>
      <c r="AO114" s="200"/>
      <c r="AP114" s="200"/>
      <c r="AQ114" s="200"/>
      <c r="AR114" s="201"/>
      <c r="AS114" s="47"/>
      <c r="AT114" s="192"/>
      <c r="AU114" s="193"/>
      <c r="AV114" s="45"/>
      <c r="AW114" s="18" t="s">
        <v>596</v>
      </c>
    </row>
    <row r="115" spans="1:49" ht="71.25" customHeight="1" x14ac:dyDescent="0.25">
      <c r="A115" s="210" t="s">
        <v>172</v>
      </c>
      <c r="B115" s="181" t="s">
        <v>2</v>
      </c>
      <c r="C115" s="181"/>
      <c r="D115" s="181"/>
      <c r="E115" s="181"/>
      <c r="F115" s="181"/>
      <c r="G115" s="181" t="s">
        <v>2</v>
      </c>
      <c r="H115" s="181"/>
      <c r="I115" s="181"/>
      <c r="J115" s="181"/>
      <c r="K115" s="181"/>
      <c r="L115" s="42"/>
      <c r="M115" s="15" t="s">
        <v>165</v>
      </c>
      <c r="N115" s="43"/>
      <c r="O115" s="16"/>
      <c r="P115" s="16" t="s">
        <v>2</v>
      </c>
      <c r="Q115" s="16"/>
      <c r="R115" s="17"/>
      <c r="S115" s="16"/>
      <c r="T115" s="17" t="s">
        <v>2</v>
      </c>
      <c r="U115" s="34"/>
      <c r="V115" s="17" t="s">
        <v>2</v>
      </c>
      <c r="W115" s="17"/>
      <c r="X115" s="17" t="s">
        <v>2</v>
      </c>
      <c r="Y115" s="17"/>
      <c r="Z115" s="17"/>
      <c r="AA115" s="17" t="s">
        <v>2</v>
      </c>
      <c r="AB115" s="34"/>
      <c r="AC115" s="17" t="s">
        <v>2</v>
      </c>
      <c r="AD115" s="17"/>
      <c r="AE115" s="37"/>
      <c r="AF115" s="17"/>
      <c r="AG115" s="17" t="s">
        <v>2</v>
      </c>
      <c r="AH115" s="17"/>
      <c r="AI115" s="37"/>
      <c r="AJ115" s="17"/>
      <c r="AK115" s="17"/>
      <c r="AL115" s="17" t="s">
        <v>2</v>
      </c>
      <c r="AM115" s="37"/>
      <c r="AN115" s="199"/>
      <c r="AO115" s="200"/>
      <c r="AP115" s="200"/>
      <c r="AQ115" s="200"/>
      <c r="AR115" s="201"/>
      <c r="AS115" s="47"/>
      <c r="AT115" s="192"/>
      <c r="AU115" s="193"/>
      <c r="AV115" s="45"/>
      <c r="AW115" s="18" t="s">
        <v>597</v>
      </c>
    </row>
    <row r="116" spans="1:49" ht="71.25" customHeight="1" x14ac:dyDescent="0.25">
      <c r="A116" s="211"/>
      <c r="B116" s="188"/>
      <c r="C116" s="188"/>
      <c r="D116" s="188"/>
      <c r="E116" s="188"/>
      <c r="F116" s="188"/>
      <c r="G116" s="188"/>
      <c r="H116" s="188"/>
      <c r="I116" s="188"/>
      <c r="J116" s="188"/>
      <c r="K116" s="188"/>
      <c r="L116" s="42"/>
      <c r="M116" s="15" t="s">
        <v>166</v>
      </c>
      <c r="N116" s="43"/>
      <c r="O116" s="16"/>
      <c r="P116" s="16" t="s">
        <v>2</v>
      </c>
      <c r="Q116" s="16"/>
      <c r="R116" s="17"/>
      <c r="S116" s="16"/>
      <c r="T116" s="17" t="s">
        <v>2</v>
      </c>
      <c r="U116" s="34"/>
      <c r="V116" s="17" t="s">
        <v>2</v>
      </c>
      <c r="W116" s="17"/>
      <c r="X116" s="17" t="s">
        <v>2</v>
      </c>
      <c r="Y116" s="17"/>
      <c r="Z116" s="17"/>
      <c r="AA116" s="17" t="s">
        <v>2</v>
      </c>
      <c r="AB116" s="34"/>
      <c r="AC116" s="17" t="s">
        <v>2</v>
      </c>
      <c r="AD116" s="17"/>
      <c r="AE116" s="37"/>
      <c r="AF116" s="17"/>
      <c r="AG116" s="17" t="s">
        <v>2</v>
      </c>
      <c r="AH116" s="17"/>
      <c r="AI116" s="37"/>
      <c r="AJ116" s="17"/>
      <c r="AK116" s="17"/>
      <c r="AL116" s="17" t="s">
        <v>2</v>
      </c>
      <c r="AM116" s="37"/>
      <c r="AN116" s="199"/>
      <c r="AO116" s="200"/>
      <c r="AP116" s="200"/>
      <c r="AQ116" s="200"/>
      <c r="AR116" s="201"/>
      <c r="AS116" s="47"/>
      <c r="AT116" s="192"/>
      <c r="AU116" s="193"/>
      <c r="AV116" s="45"/>
      <c r="AW116" s="18" t="s">
        <v>598</v>
      </c>
    </row>
    <row r="117" spans="1:49" ht="71.25" customHeight="1" x14ac:dyDescent="0.25">
      <c r="A117" s="211"/>
      <c r="B117" s="188"/>
      <c r="C117" s="188"/>
      <c r="D117" s="188"/>
      <c r="E117" s="188"/>
      <c r="F117" s="188"/>
      <c r="G117" s="188"/>
      <c r="H117" s="188"/>
      <c r="I117" s="188"/>
      <c r="J117" s="188"/>
      <c r="K117" s="188"/>
      <c r="L117" s="42"/>
      <c r="M117" s="15" t="s">
        <v>154</v>
      </c>
      <c r="N117" s="43"/>
      <c r="O117" s="16" t="s">
        <v>2</v>
      </c>
      <c r="P117" s="16"/>
      <c r="Q117" s="16"/>
      <c r="R117" s="17" t="s">
        <v>2</v>
      </c>
      <c r="S117" s="16"/>
      <c r="T117" s="17"/>
      <c r="U117" s="34"/>
      <c r="V117" s="17"/>
      <c r="W117" s="17"/>
      <c r="X117" s="17"/>
      <c r="Y117" s="17"/>
      <c r="Z117" s="17"/>
      <c r="AA117" s="17"/>
      <c r="AB117" s="34"/>
      <c r="AC117" s="17"/>
      <c r="AD117" s="17"/>
      <c r="AE117" s="37"/>
      <c r="AF117" s="17" t="s">
        <v>2</v>
      </c>
      <c r="AG117" s="17"/>
      <c r="AH117" s="17"/>
      <c r="AI117" s="37"/>
      <c r="AJ117" s="17"/>
      <c r="AK117" s="17"/>
      <c r="AL117" s="17"/>
      <c r="AM117" s="37"/>
      <c r="AN117" s="199"/>
      <c r="AO117" s="200"/>
      <c r="AP117" s="200"/>
      <c r="AQ117" s="200"/>
      <c r="AR117" s="201"/>
      <c r="AS117" s="47"/>
      <c r="AT117" s="192"/>
      <c r="AU117" s="193"/>
      <c r="AV117" s="45"/>
      <c r="AW117" s="18" t="s">
        <v>533</v>
      </c>
    </row>
    <row r="118" spans="1:49" ht="71.25" customHeight="1" x14ac:dyDescent="0.25">
      <c r="A118" s="212"/>
      <c r="B118" s="182"/>
      <c r="C118" s="182"/>
      <c r="D118" s="182"/>
      <c r="E118" s="182"/>
      <c r="F118" s="182"/>
      <c r="G118" s="182"/>
      <c r="H118" s="182"/>
      <c r="I118" s="182"/>
      <c r="J118" s="182"/>
      <c r="K118" s="182"/>
      <c r="L118" s="42"/>
      <c r="M118" s="15" t="s">
        <v>167</v>
      </c>
      <c r="N118" s="43"/>
      <c r="O118" s="16" t="s">
        <v>2</v>
      </c>
      <c r="P118" s="16"/>
      <c r="Q118" s="16"/>
      <c r="R118" s="17" t="s">
        <v>2</v>
      </c>
      <c r="S118" s="16"/>
      <c r="T118" s="17"/>
      <c r="U118" s="34"/>
      <c r="V118" s="17"/>
      <c r="W118" s="17"/>
      <c r="X118" s="17"/>
      <c r="Y118" s="17"/>
      <c r="Z118" s="17"/>
      <c r="AA118" s="17"/>
      <c r="AB118" s="34"/>
      <c r="AC118" s="17"/>
      <c r="AD118" s="17"/>
      <c r="AE118" s="37"/>
      <c r="AF118" s="17" t="s">
        <v>2</v>
      </c>
      <c r="AG118" s="17"/>
      <c r="AH118" s="17"/>
      <c r="AI118" s="37"/>
      <c r="AJ118" s="17"/>
      <c r="AK118" s="17"/>
      <c r="AL118" s="17"/>
      <c r="AM118" s="37"/>
      <c r="AN118" s="199"/>
      <c r="AO118" s="200"/>
      <c r="AP118" s="200"/>
      <c r="AQ118" s="200"/>
      <c r="AR118" s="201"/>
      <c r="AS118" s="47"/>
      <c r="AT118" s="192"/>
      <c r="AU118" s="193"/>
      <c r="AV118" s="45"/>
      <c r="AW118" s="18" t="s">
        <v>533</v>
      </c>
    </row>
    <row r="119" spans="1:49" ht="71.25" customHeight="1" x14ac:dyDescent="0.25">
      <c r="A119" s="210" t="s">
        <v>173</v>
      </c>
      <c r="B119" s="181" t="s">
        <v>2</v>
      </c>
      <c r="C119" s="181"/>
      <c r="D119" s="181"/>
      <c r="E119" s="181"/>
      <c r="F119" s="181"/>
      <c r="G119" s="181" t="s">
        <v>2</v>
      </c>
      <c r="H119" s="181"/>
      <c r="I119" s="181"/>
      <c r="J119" s="181"/>
      <c r="K119" s="181"/>
      <c r="L119" s="42"/>
      <c r="M119" s="15" t="s">
        <v>165</v>
      </c>
      <c r="N119" s="43"/>
      <c r="O119" s="16"/>
      <c r="P119" s="16" t="s">
        <v>2</v>
      </c>
      <c r="Q119" s="16"/>
      <c r="R119" s="17"/>
      <c r="S119" s="16" t="s">
        <v>2</v>
      </c>
      <c r="T119" s="17"/>
      <c r="U119" s="34"/>
      <c r="V119" s="17" t="s">
        <v>2</v>
      </c>
      <c r="W119" s="17"/>
      <c r="X119" s="17" t="s">
        <v>2</v>
      </c>
      <c r="Y119" s="17"/>
      <c r="Z119" s="17" t="s">
        <v>2</v>
      </c>
      <c r="AA119" s="17"/>
      <c r="AB119" s="34"/>
      <c r="AC119" s="17" t="s">
        <v>2</v>
      </c>
      <c r="AD119" s="17"/>
      <c r="AE119" s="37"/>
      <c r="AF119" s="17"/>
      <c r="AG119" s="17" t="s">
        <v>2</v>
      </c>
      <c r="AH119" s="17"/>
      <c r="AI119" s="37"/>
      <c r="AJ119" s="17"/>
      <c r="AK119" s="17"/>
      <c r="AL119" s="17" t="s">
        <v>2</v>
      </c>
      <c r="AM119" s="37"/>
      <c r="AN119" s="199"/>
      <c r="AO119" s="200"/>
      <c r="AP119" s="200"/>
      <c r="AQ119" s="200"/>
      <c r="AR119" s="201"/>
      <c r="AS119" s="47"/>
      <c r="AT119" s="192"/>
      <c r="AU119" s="193"/>
      <c r="AV119" s="45"/>
      <c r="AW119" s="18" t="s">
        <v>599</v>
      </c>
    </row>
    <row r="120" spans="1:49" ht="71.25" customHeight="1" x14ac:dyDescent="0.25">
      <c r="A120" s="211"/>
      <c r="B120" s="188"/>
      <c r="C120" s="188"/>
      <c r="D120" s="188"/>
      <c r="E120" s="188"/>
      <c r="F120" s="188"/>
      <c r="G120" s="188"/>
      <c r="H120" s="188"/>
      <c r="I120" s="188"/>
      <c r="J120" s="188"/>
      <c r="K120" s="188"/>
      <c r="L120" s="42"/>
      <c r="M120" s="15" t="s">
        <v>166</v>
      </c>
      <c r="N120" s="43"/>
      <c r="O120" s="16"/>
      <c r="P120" s="16" t="s">
        <v>2</v>
      </c>
      <c r="Q120" s="16"/>
      <c r="R120" s="17"/>
      <c r="S120" s="16" t="s">
        <v>2</v>
      </c>
      <c r="T120" s="17"/>
      <c r="U120" s="34"/>
      <c r="V120" s="17" t="s">
        <v>2</v>
      </c>
      <c r="W120" s="17"/>
      <c r="X120" s="17" t="s">
        <v>2</v>
      </c>
      <c r="Y120" s="17"/>
      <c r="Z120" s="17" t="s">
        <v>2</v>
      </c>
      <c r="AA120" s="17"/>
      <c r="AB120" s="34"/>
      <c r="AC120" s="17" t="s">
        <v>2</v>
      </c>
      <c r="AD120" s="17"/>
      <c r="AE120" s="37"/>
      <c r="AF120" s="17"/>
      <c r="AG120" s="17" t="s">
        <v>2</v>
      </c>
      <c r="AH120" s="17"/>
      <c r="AI120" s="37"/>
      <c r="AJ120" s="17"/>
      <c r="AK120" s="17"/>
      <c r="AL120" s="17" t="s">
        <v>2</v>
      </c>
      <c r="AM120" s="37"/>
      <c r="AN120" s="199"/>
      <c r="AO120" s="200"/>
      <c r="AP120" s="200"/>
      <c r="AQ120" s="200"/>
      <c r="AR120" s="201"/>
      <c r="AS120" s="47"/>
      <c r="AT120" s="192"/>
      <c r="AU120" s="193"/>
      <c r="AV120" s="45"/>
      <c r="AW120" s="18" t="s">
        <v>600</v>
      </c>
    </row>
    <row r="121" spans="1:49" ht="71.25" customHeight="1" x14ac:dyDescent="0.25">
      <c r="A121" s="211"/>
      <c r="B121" s="188"/>
      <c r="C121" s="188"/>
      <c r="D121" s="188"/>
      <c r="E121" s="188"/>
      <c r="F121" s="188"/>
      <c r="G121" s="188"/>
      <c r="H121" s="188"/>
      <c r="I121" s="188"/>
      <c r="J121" s="188"/>
      <c r="K121" s="188"/>
      <c r="L121" s="42"/>
      <c r="M121" s="15" t="s">
        <v>154</v>
      </c>
      <c r="N121" s="43"/>
      <c r="O121" s="16" t="s">
        <v>2</v>
      </c>
      <c r="P121" s="16"/>
      <c r="Q121" s="16"/>
      <c r="R121" s="17" t="s">
        <v>2</v>
      </c>
      <c r="S121" s="16"/>
      <c r="T121" s="17"/>
      <c r="U121" s="34"/>
      <c r="V121" s="17"/>
      <c r="W121" s="17"/>
      <c r="X121" s="17"/>
      <c r="Y121" s="17"/>
      <c r="Z121" s="17"/>
      <c r="AA121" s="17"/>
      <c r="AB121" s="34"/>
      <c r="AC121" s="17"/>
      <c r="AD121" s="17"/>
      <c r="AE121" s="37"/>
      <c r="AF121" s="17" t="s">
        <v>2</v>
      </c>
      <c r="AG121" s="17"/>
      <c r="AH121" s="17"/>
      <c r="AI121" s="37"/>
      <c r="AJ121" s="17" t="s">
        <v>2</v>
      </c>
      <c r="AK121" s="17"/>
      <c r="AL121" s="17"/>
      <c r="AM121" s="37"/>
      <c r="AN121" s="199"/>
      <c r="AO121" s="200"/>
      <c r="AP121" s="200"/>
      <c r="AQ121" s="200"/>
      <c r="AR121" s="201"/>
      <c r="AS121" s="47"/>
      <c r="AT121" s="192"/>
      <c r="AU121" s="193"/>
      <c r="AV121" s="45"/>
      <c r="AW121" s="18" t="s">
        <v>601</v>
      </c>
    </row>
    <row r="122" spans="1:49" ht="71.25" customHeight="1" x14ac:dyDescent="0.25">
      <c r="A122" s="212"/>
      <c r="B122" s="182"/>
      <c r="C122" s="182"/>
      <c r="D122" s="182"/>
      <c r="E122" s="182"/>
      <c r="F122" s="182"/>
      <c r="G122" s="182"/>
      <c r="H122" s="182"/>
      <c r="I122" s="182"/>
      <c r="J122" s="182"/>
      <c r="K122" s="182"/>
      <c r="L122" s="42"/>
      <c r="M122" s="15" t="s">
        <v>167</v>
      </c>
      <c r="N122" s="43"/>
      <c r="O122" s="16" t="s">
        <v>2</v>
      </c>
      <c r="P122" s="16"/>
      <c r="Q122" s="16"/>
      <c r="R122" s="17" t="s">
        <v>2</v>
      </c>
      <c r="S122" s="16"/>
      <c r="T122" s="17"/>
      <c r="U122" s="34"/>
      <c r="V122" s="17"/>
      <c r="W122" s="17"/>
      <c r="X122" s="17"/>
      <c r="Y122" s="17"/>
      <c r="Z122" s="17"/>
      <c r="AA122" s="17"/>
      <c r="AB122" s="34"/>
      <c r="AC122" s="17"/>
      <c r="AD122" s="17"/>
      <c r="AE122" s="37"/>
      <c r="AF122" s="17" t="s">
        <v>2</v>
      </c>
      <c r="AG122" s="17"/>
      <c r="AH122" s="17"/>
      <c r="AI122" s="37"/>
      <c r="AJ122" s="17" t="s">
        <v>2</v>
      </c>
      <c r="AK122" s="17"/>
      <c r="AL122" s="17"/>
      <c r="AM122" s="37"/>
      <c r="AN122" s="202"/>
      <c r="AO122" s="203"/>
      <c r="AP122" s="203"/>
      <c r="AQ122" s="203"/>
      <c r="AR122" s="204"/>
      <c r="AS122" s="47"/>
      <c r="AT122" s="194"/>
      <c r="AU122" s="195"/>
      <c r="AV122" s="45"/>
      <c r="AW122" s="18" t="s">
        <v>601</v>
      </c>
    </row>
  </sheetData>
  <sheetProtection algorithmName="SHA-512" hashValue="fJDXDZAZbdnhEXK4T3DcvUMkZmPofgpDll+Pi67FD+BQnTot3tt6b6oPExsPVIQoRgeQb78CCVn5CXmSrT6QUQ==" saltValue="KK1f/ZKmAgI9MM39cWTdFQ==" spinCount="100000" sheet="1" objects="1" scenarios="1"/>
  <autoFilter ref="A13:AW122"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278">
    <mergeCell ref="A13:A15"/>
    <mergeCell ref="B13:B15"/>
    <mergeCell ref="C13:K13"/>
    <mergeCell ref="A1:A4"/>
    <mergeCell ref="B1:AV1"/>
    <mergeCell ref="B2:AV2"/>
    <mergeCell ref="B3:AV3"/>
    <mergeCell ref="B4:AV4"/>
    <mergeCell ref="C10:D10"/>
    <mergeCell ref="AR13:AR14"/>
    <mergeCell ref="AT13:AU14"/>
    <mergeCell ref="AW13:AW15"/>
    <mergeCell ref="C14:H14"/>
    <mergeCell ref="I14:I15"/>
    <mergeCell ref="J14:J15"/>
    <mergeCell ref="K14:K15"/>
    <mergeCell ref="AF13:AH14"/>
    <mergeCell ref="AI13:AI15"/>
    <mergeCell ref="AJ13:AL14"/>
    <mergeCell ref="AM13:AM15"/>
    <mergeCell ref="AN13:AO14"/>
    <mergeCell ref="AP13:AQ14"/>
    <mergeCell ref="V13:W14"/>
    <mergeCell ref="X13:Y14"/>
    <mergeCell ref="Z13:AA14"/>
    <mergeCell ref="AB13:AB15"/>
    <mergeCell ref="AC13:AD14"/>
    <mergeCell ref="AE13:AE15"/>
    <mergeCell ref="L13:L15"/>
    <mergeCell ref="M13:M15"/>
    <mergeCell ref="N13:N15"/>
    <mergeCell ref="O13:Q14"/>
    <mergeCell ref="R13:T14"/>
    <mergeCell ref="U13:U15"/>
    <mergeCell ref="J16:J21"/>
    <mergeCell ref="K16:K21"/>
    <mergeCell ref="AN17:AR122"/>
    <mergeCell ref="AT17:AU122"/>
    <mergeCell ref="A22:A28"/>
    <mergeCell ref="B22:B28"/>
    <mergeCell ref="C22:C28"/>
    <mergeCell ref="D22:D28"/>
    <mergeCell ref="D16:D21"/>
    <mergeCell ref="E16:E21"/>
    <mergeCell ref="F16:F21"/>
    <mergeCell ref="G16:G21"/>
    <mergeCell ref="H16:H21"/>
    <mergeCell ref="I16:I21"/>
    <mergeCell ref="A16:A21"/>
    <mergeCell ref="B16:B21"/>
    <mergeCell ref="C16:C21"/>
    <mergeCell ref="H29:H35"/>
    <mergeCell ref="I29:I35"/>
    <mergeCell ref="J29:J35"/>
    <mergeCell ref="K29:K35"/>
    <mergeCell ref="A36:A42"/>
    <mergeCell ref="B36:B42"/>
    <mergeCell ref="C36:C42"/>
    <mergeCell ref="K22:K28"/>
    <mergeCell ref="A29:A35"/>
    <mergeCell ref="B29:B35"/>
    <mergeCell ref="C29:C35"/>
    <mergeCell ref="D29:D35"/>
    <mergeCell ref="E29:E35"/>
    <mergeCell ref="F29:F35"/>
    <mergeCell ref="G29:G35"/>
    <mergeCell ref="E22:E28"/>
    <mergeCell ref="F22:F28"/>
    <mergeCell ref="G22:G28"/>
    <mergeCell ref="H22:H28"/>
    <mergeCell ref="I22:I28"/>
    <mergeCell ref="J22:J28"/>
    <mergeCell ref="H43:H49"/>
    <mergeCell ref="I43:I49"/>
    <mergeCell ref="J43:J49"/>
    <mergeCell ref="K43:K49"/>
    <mergeCell ref="A50:A56"/>
    <mergeCell ref="B50:B56"/>
    <mergeCell ref="C50:C56"/>
    <mergeCell ref="D50:D56"/>
    <mergeCell ref="K36:K42"/>
    <mergeCell ref="A43:A49"/>
    <mergeCell ref="B43:B49"/>
    <mergeCell ref="C43:C49"/>
    <mergeCell ref="D43:D49"/>
    <mergeCell ref="E43:E49"/>
    <mergeCell ref="F43:F49"/>
    <mergeCell ref="G43:G49"/>
    <mergeCell ref="E36:E42"/>
    <mergeCell ref="F36:F42"/>
    <mergeCell ref="G36:G42"/>
    <mergeCell ref="H36:H42"/>
    <mergeCell ref="I36:I42"/>
    <mergeCell ref="J36:J42"/>
    <mergeCell ref="D36:D42"/>
    <mergeCell ref="H57:H61"/>
    <mergeCell ref="I57:I61"/>
    <mergeCell ref="J57:J61"/>
    <mergeCell ref="K57:K61"/>
    <mergeCell ref="A62:A66"/>
    <mergeCell ref="B62:B66"/>
    <mergeCell ref="C62:C66"/>
    <mergeCell ref="D62:D66"/>
    <mergeCell ref="K50:K56"/>
    <mergeCell ref="A57:A61"/>
    <mergeCell ref="B57:B61"/>
    <mergeCell ref="C57:C61"/>
    <mergeCell ref="D57:D61"/>
    <mergeCell ref="E57:E61"/>
    <mergeCell ref="F57:F61"/>
    <mergeCell ref="G57:G61"/>
    <mergeCell ref="E50:E56"/>
    <mergeCell ref="F50:F56"/>
    <mergeCell ref="G50:G56"/>
    <mergeCell ref="H50:H56"/>
    <mergeCell ref="I50:I56"/>
    <mergeCell ref="J50:J56"/>
    <mergeCell ref="H67:H70"/>
    <mergeCell ref="I67:I70"/>
    <mergeCell ref="J67:J70"/>
    <mergeCell ref="K67:K70"/>
    <mergeCell ref="A71:A74"/>
    <mergeCell ref="B71:B74"/>
    <mergeCell ref="C71:C74"/>
    <mergeCell ref="D71:D74"/>
    <mergeCell ref="K62:K66"/>
    <mergeCell ref="A67:A70"/>
    <mergeCell ref="B67:B70"/>
    <mergeCell ref="C67:C70"/>
    <mergeCell ref="D67:D70"/>
    <mergeCell ref="E67:E70"/>
    <mergeCell ref="F67:F70"/>
    <mergeCell ref="G67:G70"/>
    <mergeCell ref="E62:E66"/>
    <mergeCell ref="F62:F66"/>
    <mergeCell ref="G62:G66"/>
    <mergeCell ref="H62:H66"/>
    <mergeCell ref="I62:I66"/>
    <mergeCell ref="J62:J66"/>
    <mergeCell ref="H75:H78"/>
    <mergeCell ref="I75:I78"/>
    <mergeCell ref="J75:J78"/>
    <mergeCell ref="K75:K78"/>
    <mergeCell ref="A79:A82"/>
    <mergeCell ref="B79:B82"/>
    <mergeCell ref="C79:C82"/>
    <mergeCell ref="D79:D82"/>
    <mergeCell ref="K71:K74"/>
    <mergeCell ref="A75:A78"/>
    <mergeCell ref="B75:B78"/>
    <mergeCell ref="C75:C78"/>
    <mergeCell ref="D75:D78"/>
    <mergeCell ref="E75:E78"/>
    <mergeCell ref="F75:F78"/>
    <mergeCell ref="G75:G78"/>
    <mergeCell ref="E71:E74"/>
    <mergeCell ref="F71:F74"/>
    <mergeCell ref="G71:G74"/>
    <mergeCell ref="H71:H74"/>
    <mergeCell ref="I71:I74"/>
    <mergeCell ref="J71:J74"/>
    <mergeCell ref="H83:H86"/>
    <mergeCell ref="I83:I86"/>
    <mergeCell ref="J83:J86"/>
    <mergeCell ref="K83:K86"/>
    <mergeCell ref="A87:A90"/>
    <mergeCell ref="B87:B90"/>
    <mergeCell ref="C87:C90"/>
    <mergeCell ref="D87:D90"/>
    <mergeCell ref="K79:K82"/>
    <mergeCell ref="A83:A86"/>
    <mergeCell ref="B83:B86"/>
    <mergeCell ref="C83:C86"/>
    <mergeCell ref="D83:D86"/>
    <mergeCell ref="E83:E86"/>
    <mergeCell ref="F83:F86"/>
    <mergeCell ref="G83:G86"/>
    <mergeCell ref="E79:E82"/>
    <mergeCell ref="F79:F82"/>
    <mergeCell ref="G79:G82"/>
    <mergeCell ref="H79:H82"/>
    <mergeCell ref="I79:I82"/>
    <mergeCell ref="J79:J82"/>
    <mergeCell ref="H91:H94"/>
    <mergeCell ref="I91:I94"/>
    <mergeCell ref="J91:J94"/>
    <mergeCell ref="K91:K94"/>
    <mergeCell ref="A95:A98"/>
    <mergeCell ref="B95:B98"/>
    <mergeCell ref="C95:C98"/>
    <mergeCell ref="D95:D98"/>
    <mergeCell ref="K87:K90"/>
    <mergeCell ref="A91:A94"/>
    <mergeCell ref="B91:B94"/>
    <mergeCell ref="C91:C94"/>
    <mergeCell ref="D91:D94"/>
    <mergeCell ref="E91:E94"/>
    <mergeCell ref="F91:F94"/>
    <mergeCell ref="G91:G94"/>
    <mergeCell ref="E87:E90"/>
    <mergeCell ref="F87:F90"/>
    <mergeCell ref="G87:G90"/>
    <mergeCell ref="H87:H90"/>
    <mergeCell ref="I87:I90"/>
    <mergeCell ref="J87:J90"/>
    <mergeCell ref="H99:H102"/>
    <mergeCell ref="I99:I102"/>
    <mergeCell ref="J99:J102"/>
    <mergeCell ref="K99:K102"/>
    <mergeCell ref="A103:A106"/>
    <mergeCell ref="B103:B106"/>
    <mergeCell ref="C103:C106"/>
    <mergeCell ref="D103:D106"/>
    <mergeCell ref="K95:K98"/>
    <mergeCell ref="A99:A102"/>
    <mergeCell ref="B99:B102"/>
    <mergeCell ref="C99:C102"/>
    <mergeCell ref="D99:D102"/>
    <mergeCell ref="E99:E102"/>
    <mergeCell ref="F99:F102"/>
    <mergeCell ref="G99:G102"/>
    <mergeCell ref="E95:E98"/>
    <mergeCell ref="F95:F98"/>
    <mergeCell ref="G95:G98"/>
    <mergeCell ref="H95:H98"/>
    <mergeCell ref="I95:I98"/>
    <mergeCell ref="J95:J98"/>
    <mergeCell ref="H107:H110"/>
    <mergeCell ref="I107:I110"/>
    <mergeCell ref="J107:J110"/>
    <mergeCell ref="K107:K110"/>
    <mergeCell ref="A111:A114"/>
    <mergeCell ref="B111:B114"/>
    <mergeCell ref="C111:C114"/>
    <mergeCell ref="D111:D114"/>
    <mergeCell ref="K103:K106"/>
    <mergeCell ref="A107:A110"/>
    <mergeCell ref="B107:B110"/>
    <mergeCell ref="C107:C110"/>
    <mergeCell ref="D107:D110"/>
    <mergeCell ref="E107:E110"/>
    <mergeCell ref="F107:F110"/>
    <mergeCell ref="G107:G110"/>
    <mergeCell ref="E103:E106"/>
    <mergeCell ref="F103:F106"/>
    <mergeCell ref="G103:G106"/>
    <mergeCell ref="H103:H106"/>
    <mergeCell ref="I103:I106"/>
    <mergeCell ref="J103:J106"/>
    <mergeCell ref="K111:K114"/>
    <mergeCell ref="A115:A118"/>
    <mergeCell ref="B115:B118"/>
    <mergeCell ref="C115:C118"/>
    <mergeCell ref="D115:D118"/>
    <mergeCell ref="E115:E118"/>
    <mergeCell ref="F115:F118"/>
    <mergeCell ref="G115:G118"/>
    <mergeCell ref="E111:E114"/>
    <mergeCell ref="F111:F114"/>
    <mergeCell ref="G111:G114"/>
    <mergeCell ref="H111:H114"/>
    <mergeCell ref="I111:I114"/>
    <mergeCell ref="J111:J114"/>
    <mergeCell ref="J119:J122"/>
    <mergeCell ref="H115:H118"/>
    <mergeCell ref="I115:I118"/>
    <mergeCell ref="J115:J118"/>
    <mergeCell ref="K115:K118"/>
    <mergeCell ref="A119:A122"/>
    <mergeCell ref="B119:B122"/>
    <mergeCell ref="C119:C122"/>
    <mergeCell ref="D119:D122"/>
    <mergeCell ref="K119:K122"/>
    <mergeCell ref="E119:E122"/>
    <mergeCell ref="F119:F122"/>
    <mergeCell ref="G119:G122"/>
    <mergeCell ref="H119:H122"/>
    <mergeCell ref="I119:I122"/>
  </mergeCells>
  <dataValidations count="3">
    <dataValidation showInputMessage="1" showErrorMessage="1" sqref="AN17 B87 B115 B111 B83 B107 B75 B103 B99 B62 B79 B67 B71 B57 B43 B36 B29 B119 B95 B50 B91 B22 N16:N122 AI16:AI122 AE16:AE122 U16:U122 AM16:AM122 AB16:AB122 B16" xr:uid="{842DFA34-AB9C-4029-B2AD-11E6674BC038}"/>
    <dataValidation type="list" showInputMessage="1" showErrorMessage="1" sqref="AT16:AU16 AN16:AQ16 AF16:AH122 AJ16:AL122 AC16:AD122 V16:AA122 O16:T122" xr:uid="{16432632-647D-47AE-8F4B-D6173DA62D95}">
      <formula1>#REF!</formula1>
    </dataValidation>
    <dataValidation type="list" allowBlank="1" showInputMessage="1" showErrorMessage="1" sqref="C111:K111 C115:K115 AS16 C119:K119 C50:K50 C22:K22 C29:K29 C36:K36 C43:K43 C57:K57 C67:K67 C62:K62 C71:K71 C75:K75 C79:K79 C83:K83 C87:K87 C91:K91 C99:K99 C95:K95 C103:K103 C107:K107 C16:K16" xr:uid="{7128CC3B-B859-4006-AAFB-0F7DE04E6CD0}">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48B8F-D180-4289-94FC-C0688330E7B8}">
  <sheetPr>
    <tabColor rgb="FFFFC000"/>
  </sheetPr>
  <dimension ref="A1:AW18"/>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7"/>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175</v>
      </c>
      <c r="B16" s="181" t="s">
        <v>2</v>
      </c>
      <c r="C16" s="181"/>
      <c r="D16" s="181"/>
      <c r="E16" s="181"/>
      <c r="F16" s="181"/>
      <c r="G16" s="181"/>
      <c r="H16" s="185"/>
      <c r="I16" s="181"/>
      <c r="J16" s="181" t="s">
        <v>2</v>
      </c>
      <c r="K16" s="181"/>
      <c r="L16" s="42"/>
      <c r="M16" s="15" t="s">
        <v>176</v>
      </c>
      <c r="N16" s="43"/>
      <c r="O16" s="16"/>
      <c r="P16" s="16" t="s">
        <v>2</v>
      </c>
      <c r="Q16" s="16"/>
      <c r="R16" s="17"/>
      <c r="S16" s="16" t="s">
        <v>2</v>
      </c>
      <c r="T16" s="17"/>
      <c r="U16" s="34"/>
      <c r="V16" s="17" t="s">
        <v>2</v>
      </c>
      <c r="W16" s="17"/>
      <c r="X16" s="17" t="s">
        <v>2</v>
      </c>
      <c r="Y16" s="17"/>
      <c r="Z16" s="17" t="s">
        <v>2</v>
      </c>
      <c r="AA16" s="17"/>
      <c r="AB16" s="34"/>
      <c r="AC16" s="17" t="s">
        <v>2</v>
      </c>
      <c r="AD16" s="17"/>
      <c r="AE16" s="37"/>
      <c r="AF16" s="17"/>
      <c r="AG16" s="17" t="s">
        <v>2</v>
      </c>
      <c r="AH16" s="17"/>
      <c r="AI16" s="37"/>
      <c r="AJ16" s="17"/>
      <c r="AK16" s="17" t="s">
        <v>2</v>
      </c>
      <c r="AL16" s="17"/>
      <c r="AM16" s="37"/>
      <c r="AN16" s="17" t="s">
        <v>2</v>
      </c>
      <c r="AO16" s="17"/>
      <c r="AP16" s="17"/>
      <c r="AQ16" s="17" t="s">
        <v>2</v>
      </c>
      <c r="AR16" s="17">
        <v>0</v>
      </c>
      <c r="AS16" s="34"/>
      <c r="AT16" s="17"/>
      <c r="AU16" s="17"/>
      <c r="AV16" s="45"/>
      <c r="AW16" s="138" t="s">
        <v>672</v>
      </c>
    </row>
    <row r="17" spans="1:49" ht="71.25" customHeight="1" x14ac:dyDescent="0.25">
      <c r="A17" s="187"/>
      <c r="B17" s="182"/>
      <c r="C17" s="182"/>
      <c r="D17" s="182"/>
      <c r="E17" s="182"/>
      <c r="F17" s="182"/>
      <c r="G17" s="182"/>
      <c r="H17" s="187"/>
      <c r="I17" s="182"/>
      <c r="J17" s="182"/>
      <c r="K17" s="182"/>
      <c r="L17" s="42"/>
      <c r="M17" s="15" t="s">
        <v>177</v>
      </c>
      <c r="N17" s="43"/>
      <c r="O17" s="16"/>
      <c r="P17" s="16" t="s">
        <v>2</v>
      </c>
      <c r="Q17" s="16"/>
      <c r="R17" s="17"/>
      <c r="S17" s="16" t="s">
        <v>2</v>
      </c>
      <c r="T17" s="17"/>
      <c r="U17" s="34"/>
      <c r="V17" s="17" t="s">
        <v>2</v>
      </c>
      <c r="W17" s="17"/>
      <c r="X17" s="17" t="s">
        <v>2</v>
      </c>
      <c r="Y17" s="17"/>
      <c r="Z17" s="17" t="s">
        <v>2</v>
      </c>
      <c r="AA17" s="17"/>
      <c r="AB17" s="34"/>
      <c r="AC17" s="17" t="s">
        <v>2</v>
      </c>
      <c r="AD17" s="17"/>
      <c r="AE17" s="37"/>
      <c r="AF17" s="17"/>
      <c r="AG17" s="17" t="s">
        <v>2</v>
      </c>
      <c r="AH17" s="17"/>
      <c r="AI17" s="37"/>
      <c r="AJ17" s="17"/>
      <c r="AK17" s="17"/>
      <c r="AL17" s="17" t="s">
        <v>2</v>
      </c>
      <c r="AM17" s="37"/>
      <c r="AN17" s="190"/>
      <c r="AO17" s="213"/>
      <c r="AP17" s="213"/>
      <c r="AQ17" s="213"/>
      <c r="AR17" s="191"/>
      <c r="AS17" s="47"/>
      <c r="AT17" s="154"/>
      <c r="AU17" s="205"/>
      <c r="AV17" s="45"/>
      <c r="AW17" s="135" t="s">
        <v>672</v>
      </c>
    </row>
    <row r="18" spans="1:49" ht="71.25" customHeight="1" x14ac:dyDescent="0.25">
      <c r="A18" s="18" t="s">
        <v>178</v>
      </c>
      <c r="B18" s="16" t="s">
        <v>2</v>
      </c>
      <c r="C18" s="16"/>
      <c r="D18" s="16"/>
      <c r="E18" s="16"/>
      <c r="F18" s="16"/>
      <c r="G18" s="16"/>
      <c r="H18" s="18"/>
      <c r="I18" s="16"/>
      <c r="J18" s="16" t="s">
        <v>2</v>
      </c>
      <c r="K18" s="16"/>
      <c r="L18" s="42"/>
      <c r="M18" s="15" t="s">
        <v>179</v>
      </c>
      <c r="N18" s="43"/>
      <c r="O18" s="16"/>
      <c r="P18" s="16" t="s">
        <v>2</v>
      </c>
      <c r="Q18" s="16"/>
      <c r="R18" s="17"/>
      <c r="S18" s="16" t="s">
        <v>2</v>
      </c>
      <c r="T18" s="17"/>
      <c r="U18" s="34"/>
      <c r="V18" s="17" t="s">
        <v>2</v>
      </c>
      <c r="W18" s="17"/>
      <c r="X18" s="17"/>
      <c r="Y18" s="17" t="s">
        <v>2</v>
      </c>
      <c r="Z18" s="17" t="s">
        <v>2</v>
      </c>
      <c r="AA18" s="17"/>
      <c r="AB18" s="34"/>
      <c r="AC18" s="17" t="s">
        <v>2</v>
      </c>
      <c r="AD18" s="17"/>
      <c r="AE18" s="37"/>
      <c r="AF18" s="17"/>
      <c r="AG18" s="17" t="s">
        <v>2</v>
      </c>
      <c r="AH18" s="17"/>
      <c r="AI18" s="37"/>
      <c r="AJ18" s="17"/>
      <c r="AK18" s="17"/>
      <c r="AL18" s="17" t="s">
        <v>2</v>
      </c>
      <c r="AM18" s="37"/>
      <c r="AN18" s="194"/>
      <c r="AO18" s="214"/>
      <c r="AP18" s="214"/>
      <c r="AQ18" s="214"/>
      <c r="AR18" s="195"/>
      <c r="AS18" s="47"/>
      <c r="AT18" s="158"/>
      <c r="AU18" s="207"/>
      <c r="AV18" s="45"/>
      <c r="AW18" s="18" t="s">
        <v>639</v>
      </c>
    </row>
  </sheetData>
  <sheetProtection algorithmName="SHA-512" hashValue="7V2G0R7J3ktYM8M9t4394XfbtofnDslDj/1jwZpJ9zwvj9AumswRtGsXBLVgOmmhyK1LHV0naDfveq1B3PL3uQ==" saltValue="X/e7l/MRedqEYPuxNndEVg==" spinCount="100000" sheet="1" objects="1" scenarios="1"/>
  <autoFilter ref="A13:AW18"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7">
    <mergeCell ref="C10:D10"/>
    <mergeCell ref="A1:A4"/>
    <mergeCell ref="B1:AV1"/>
    <mergeCell ref="B2:AV2"/>
    <mergeCell ref="B3:AV3"/>
    <mergeCell ref="B4:AV4"/>
    <mergeCell ref="AW13:AW15"/>
    <mergeCell ref="C14:H14"/>
    <mergeCell ref="I14:I15"/>
    <mergeCell ref="J14:J15"/>
    <mergeCell ref="K14:K15"/>
    <mergeCell ref="AF13:AH14"/>
    <mergeCell ref="AI13:AI15"/>
    <mergeCell ref="AJ13:AL14"/>
    <mergeCell ref="AM13:AM15"/>
    <mergeCell ref="AN13:AO14"/>
    <mergeCell ref="AP13:AQ14"/>
    <mergeCell ref="V13:W14"/>
    <mergeCell ref="X13:Y14"/>
    <mergeCell ref="Z13:AA14"/>
    <mergeCell ref="AB13:AB15"/>
    <mergeCell ref="AC13:AD14"/>
    <mergeCell ref="A16:A17"/>
    <mergeCell ref="B16:B17"/>
    <mergeCell ref="C16:C17"/>
    <mergeCell ref="AR13:AR14"/>
    <mergeCell ref="AT13:AU14"/>
    <mergeCell ref="AE13:AE15"/>
    <mergeCell ref="L13:L15"/>
    <mergeCell ref="M13:M15"/>
    <mergeCell ref="N13:N15"/>
    <mergeCell ref="O13:Q14"/>
    <mergeCell ref="R13:T14"/>
    <mergeCell ref="U13:U15"/>
    <mergeCell ref="A13:A15"/>
    <mergeCell ref="B13:B15"/>
    <mergeCell ref="C13:K13"/>
    <mergeCell ref="J16:J17"/>
    <mergeCell ref="K16:K17"/>
    <mergeCell ref="AN17:AR18"/>
    <mergeCell ref="AT17:AU18"/>
    <mergeCell ref="D16:D17"/>
    <mergeCell ref="E16:E17"/>
    <mergeCell ref="F16:F17"/>
    <mergeCell ref="G16:G17"/>
    <mergeCell ref="H16:H17"/>
    <mergeCell ref="I16:I17"/>
  </mergeCells>
  <dataValidations count="3">
    <dataValidation type="list" allowBlank="1" showInputMessage="1" showErrorMessage="1" sqref="I16:K18 AS16 C16:G18" xr:uid="{7B12378F-9F51-4048-85E7-B7D40D723899}">
      <formula1>#REF!</formula1>
    </dataValidation>
    <dataValidation type="list" showInputMessage="1" showErrorMessage="1" sqref="AT16:AU16 AN16:AQ16 O16:T18 V16:AA18 AC16:AD18 AJ16:AL18 AF16:AH18" xr:uid="{320703CF-EAB4-4C0D-BDFF-0234BC3D8CC2}">
      <formula1>#REF!</formula1>
    </dataValidation>
    <dataValidation showInputMessage="1" showErrorMessage="1" sqref="B18 B16 AB16:AB18 AM16:AM18 U16:U18 AE16:AE18 AI16:AI18 N16:N18" xr:uid="{AC1E63E1-AE0C-41E2-81C8-ECED5988BC8A}"/>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FD0D-DD0B-4189-9163-7538E617F2FC}">
  <sheetPr>
    <tabColor rgb="FFFFC000"/>
  </sheetPr>
  <dimension ref="A1:AW25"/>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9"/>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181</v>
      </c>
      <c r="B16" s="181" t="s">
        <v>2</v>
      </c>
      <c r="C16" s="181"/>
      <c r="D16" s="181"/>
      <c r="E16" s="181"/>
      <c r="F16" s="181"/>
      <c r="G16" s="181"/>
      <c r="H16" s="181" t="s">
        <v>309</v>
      </c>
      <c r="I16" s="181"/>
      <c r="J16" s="181"/>
      <c r="K16" s="181"/>
      <c r="L16" s="42"/>
      <c r="M16" s="15" t="s">
        <v>182</v>
      </c>
      <c r="N16" s="42"/>
      <c r="O16" s="16"/>
      <c r="P16" s="16" t="s">
        <v>2</v>
      </c>
      <c r="Q16" s="16"/>
      <c r="R16" s="17"/>
      <c r="S16" s="16"/>
      <c r="T16" s="17" t="s">
        <v>2</v>
      </c>
      <c r="U16" s="27"/>
      <c r="V16" s="17"/>
      <c r="W16" s="17" t="s">
        <v>2</v>
      </c>
      <c r="X16" s="17" t="s">
        <v>2</v>
      </c>
      <c r="Y16" s="17"/>
      <c r="Z16" s="17" t="s">
        <v>2</v>
      </c>
      <c r="AA16" s="17"/>
      <c r="AB16" s="42"/>
      <c r="AC16" s="17" t="s">
        <v>2</v>
      </c>
      <c r="AD16" s="17"/>
      <c r="AE16" s="42"/>
      <c r="AF16" s="17"/>
      <c r="AG16" s="17"/>
      <c r="AH16" s="17" t="s">
        <v>2</v>
      </c>
      <c r="AI16" s="42"/>
      <c r="AJ16" s="17"/>
      <c r="AK16" s="17"/>
      <c r="AL16" s="17" t="s">
        <v>2</v>
      </c>
      <c r="AM16" s="42"/>
      <c r="AN16" s="17"/>
      <c r="AO16" s="17" t="s">
        <v>2</v>
      </c>
      <c r="AP16" s="17"/>
      <c r="AQ16" s="17" t="s">
        <v>2</v>
      </c>
      <c r="AR16" s="17">
        <v>0</v>
      </c>
      <c r="AS16" s="42"/>
      <c r="AT16" s="17"/>
      <c r="AU16" s="17"/>
      <c r="AV16" s="42"/>
      <c r="AW16" s="41" t="s">
        <v>490</v>
      </c>
    </row>
    <row r="17" spans="1:49" ht="71.25" customHeight="1" x14ac:dyDescent="0.25">
      <c r="A17" s="186"/>
      <c r="B17" s="188"/>
      <c r="C17" s="188"/>
      <c r="D17" s="188"/>
      <c r="E17" s="188"/>
      <c r="F17" s="188"/>
      <c r="G17" s="188"/>
      <c r="H17" s="188"/>
      <c r="I17" s="188"/>
      <c r="J17" s="188"/>
      <c r="K17" s="188"/>
      <c r="L17" s="42"/>
      <c r="M17" s="15" t="s">
        <v>183</v>
      </c>
      <c r="N17" s="42"/>
      <c r="O17" s="16"/>
      <c r="P17" s="16" t="s">
        <v>2</v>
      </c>
      <c r="Q17" s="16"/>
      <c r="R17" s="17"/>
      <c r="S17" s="16"/>
      <c r="T17" s="17" t="s">
        <v>2</v>
      </c>
      <c r="U17" s="27"/>
      <c r="V17" s="17"/>
      <c r="W17" s="17" t="s">
        <v>2</v>
      </c>
      <c r="X17" s="17"/>
      <c r="Y17" s="17" t="s">
        <v>2</v>
      </c>
      <c r="Z17" s="17"/>
      <c r="AA17" s="17" t="s">
        <v>2</v>
      </c>
      <c r="AB17" s="42"/>
      <c r="AC17" s="17" t="s">
        <v>2</v>
      </c>
      <c r="AD17" s="17"/>
      <c r="AE17" s="42"/>
      <c r="AF17" s="17"/>
      <c r="AG17" s="17"/>
      <c r="AH17" s="17" t="s">
        <v>2</v>
      </c>
      <c r="AI17" s="42"/>
      <c r="AJ17" s="17"/>
      <c r="AK17" s="17"/>
      <c r="AL17" s="17" t="s">
        <v>2</v>
      </c>
      <c r="AM17" s="42"/>
      <c r="AN17" s="154"/>
      <c r="AO17" s="155"/>
      <c r="AP17" s="155"/>
      <c r="AQ17" s="155"/>
      <c r="AR17" s="205"/>
      <c r="AS17" s="42"/>
      <c r="AT17" s="154"/>
      <c r="AU17" s="205"/>
      <c r="AV17" s="42"/>
      <c r="AW17" s="41" t="s">
        <v>491</v>
      </c>
    </row>
    <row r="18" spans="1:49" ht="71.25" customHeight="1" x14ac:dyDescent="0.25">
      <c r="A18" s="186"/>
      <c r="B18" s="188"/>
      <c r="C18" s="188"/>
      <c r="D18" s="188"/>
      <c r="E18" s="188"/>
      <c r="F18" s="188"/>
      <c r="G18" s="188"/>
      <c r="H18" s="188"/>
      <c r="I18" s="188"/>
      <c r="J18" s="188"/>
      <c r="K18" s="188"/>
      <c r="L18" s="42"/>
      <c r="M18" s="15" t="s">
        <v>184</v>
      </c>
      <c r="N18" s="42"/>
      <c r="O18" s="16"/>
      <c r="P18" s="16" t="s">
        <v>2</v>
      </c>
      <c r="Q18" s="16"/>
      <c r="R18" s="17"/>
      <c r="S18" s="16"/>
      <c r="T18" s="17" t="s">
        <v>2</v>
      </c>
      <c r="U18" s="27"/>
      <c r="V18" s="17" t="s">
        <v>2</v>
      </c>
      <c r="W18" s="17"/>
      <c r="X18" s="17" t="s">
        <v>2</v>
      </c>
      <c r="Y18" s="17"/>
      <c r="Z18" s="17" t="s">
        <v>2</v>
      </c>
      <c r="AA18" s="17"/>
      <c r="AB18" s="42"/>
      <c r="AC18" s="17" t="s">
        <v>2</v>
      </c>
      <c r="AD18" s="17"/>
      <c r="AE18" s="42"/>
      <c r="AF18" s="17"/>
      <c r="AG18" s="17"/>
      <c r="AH18" s="17" t="s">
        <v>2</v>
      </c>
      <c r="AI18" s="42"/>
      <c r="AJ18" s="17"/>
      <c r="AK18" s="17"/>
      <c r="AL18" s="17" t="s">
        <v>2</v>
      </c>
      <c r="AM18" s="42"/>
      <c r="AN18" s="156"/>
      <c r="AO18" s="157"/>
      <c r="AP18" s="157"/>
      <c r="AQ18" s="157"/>
      <c r="AR18" s="206"/>
      <c r="AS18" s="42"/>
      <c r="AT18" s="156"/>
      <c r="AU18" s="206"/>
      <c r="AV18" s="42"/>
      <c r="AW18" s="41" t="s">
        <v>492</v>
      </c>
    </row>
    <row r="19" spans="1:49" ht="71.25" customHeight="1" x14ac:dyDescent="0.25">
      <c r="A19" s="187"/>
      <c r="B19" s="182"/>
      <c r="C19" s="182"/>
      <c r="D19" s="182"/>
      <c r="E19" s="182"/>
      <c r="F19" s="182"/>
      <c r="G19" s="182"/>
      <c r="H19" s="182"/>
      <c r="I19" s="182"/>
      <c r="J19" s="182"/>
      <c r="K19" s="182"/>
      <c r="L19" s="42"/>
      <c r="M19" s="15" t="s">
        <v>185</v>
      </c>
      <c r="N19" s="42"/>
      <c r="O19" s="16"/>
      <c r="P19" s="16" t="s">
        <v>2</v>
      </c>
      <c r="Q19" s="16"/>
      <c r="R19" s="17"/>
      <c r="S19" s="16"/>
      <c r="T19" s="17" t="s">
        <v>2</v>
      </c>
      <c r="U19" s="27"/>
      <c r="V19" s="17" t="s">
        <v>2</v>
      </c>
      <c r="W19" s="17"/>
      <c r="X19" s="17" t="s">
        <v>2</v>
      </c>
      <c r="Y19" s="17"/>
      <c r="Z19" s="17" t="s">
        <v>2</v>
      </c>
      <c r="AA19" s="17"/>
      <c r="AB19" s="42"/>
      <c r="AC19" s="17" t="s">
        <v>2</v>
      </c>
      <c r="AD19" s="17"/>
      <c r="AE19" s="42"/>
      <c r="AF19" s="17"/>
      <c r="AG19" s="17"/>
      <c r="AH19" s="17" t="s">
        <v>2</v>
      </c>
      <c r="AI19" s="42"/>
      <c r="AJ19" s="17"/>
      <c r="AK19" s="17"/>
      <c r="AL19" s="17" t="s">
        <v>2</v>
      </c>
      <c r="AM19" s="42"/>
      <c r="AN19" s="156"/>
      <c r="AO19" s="157"/>
      <c r="AP19" s="157"/>
      <c r="AQ19" s="157"/>
      <c r="AR19" s="206"/>
      <c r="AS19" s="42"/>
      <c r="AT19" s="156"/>
      <c r="AU19" s="206"/>
      <c r="AV19" s="42"/>
      <c r="AW19" s="41" t="s">
        <v>493</v>
      </c>
    </row>
    <row r="20" spans="1:49" ht="71.25" customHeight="1" x14ac:dyDescent="0.25">
      <c r="A20" s="185" t="s">
        <v>186</v>
      </c>
      <c r="B20" s="181" t="s">
        <v>2</v>
      </c>
      <c r="C20" s="181"/>
      <c r="D20" s="181"/>
      <c r="E20" s="181"/>
      <c r="F20" s="181"/>
      <c r="G20" s="181"/>
      <c r="H20" s="181" t="s">
        <v>309</v>
      </c>
      <c r="I20" s="181"/>
      <c r="J20" s="181"/>
      <c r="K20" s="181"/>
      <c r="L20" s="42"/>
      <c r="M20" s="15" t="s">
        <v>187</v>
      </c>
      <c r="N20" s="42"/>
      <c r="O20" s="16"/>
      <c r="P20" s="16" t="s">
        <v>2</v>
      </c>
      <c r="Q20" s="16"/>
      <c r="R20" s="17"/>
      <c r="S20" s="16"/>
      <c r="T20" s="17" t="s">
        <v>2</v>
      </c>
      <c r="U20" s="27"/>
      <c r="V20" s="17" t="s">
        <v>2</v>
      </c>
      <c r="W20" s="17"/>
      <c r="X20" s="17" t="s">
        <v>2</v>
      </c>
      <c r="Y20" s="17"/>
      <c r="Z20" s="17"/>
      <c r="AA20" s="17" t="s">
        <v>2</v>
      </c>
      <c r="AB20" s="42"/>
      <c r="AC20" s="17" t="s">
        <v>2</v>
      </c>
      <c r="AD20" s="17"/>
      <c r="AE20" s="42"/>
      <c r="AF20" s="17"/>
      <c r="AG20" s="17"/>
      <c r="AH20" s="17" t="s">
        <v>2</v>
      </c>
      <c r="AI20" s="42"/>
      <c r="AJ20" s="17"/>
      <c r="AK20" s="17"/>
      <c r="AL20" s="17" t="s">
        <v>2</v>
      </c>
      <c r="AM20" s="42"/>
      <c r="AN20" s="156"/>
      <c r="AO20" s="157"/>
      <c r="AP20" s="157"/>
      <c r="AQ20" s="157"/>
      <c r="AR20" s="206"/>
      <c r="AS20" s="42"/>
      <c r="AT20" s="156"/>
      <c r="AU20" s="206"/>
      <c r="AV20" s="42"/>
      <c r="AW20" s="41" t="s">
        <v>673</v>
      </c>
    </row>
    <row r="21" spans="1:49" ht="71.25" customHeight="1" x14ac:dyDescent="0.25">
      <c r="A21" s="186"/>
      <c r="B21" s="188"/>
      <c r="C21" s="188"/>
      <c r="D21" s="188"/>
      <c r="E21" s="188"/>
      <c r="F21" s="188"/>
      <c r="G21" s="188"/>
      <c r="H21" s="188"/>
      <c r="I21" s="188"/>
      <c r="J21" s="188"/>
      <c r="K21" s="188"/>
      <c r="L21" s="42"/>
      <c r="M21" s="15" t="s">
        <v>188</v>
      </c>
      <c r="N21" s="42"/>
      <c r="O21" s="16"/>
      <c r="P21" s="16" t="s">
        <v>2</v>
      </c>
      <c r="Q21" s="16"/>
      <c r="R21" s="17"/>
      <c r="S21" s="16"/>
      <c r="T21" s="17" t="s">
        <v>2</v>
      </c>
      <c r="U21" s="27"/>
      <c r="V21" s="17" t="s">
        <v>2</v>
      </c>
      <c r="W21" s="17"/>
      <c r="X21" s="17"/>
      <c r="Y21" s="17" t="s">
        <v>2</v>
      </c>
      <c r="Z21" s="17" t="s">
        <v>2</v>
      </c>
      <c r="AA21" s="17"/>
      <c r="AB21" s="42"/>
      <c r="AC21" s="17" t="s">
        <v>2</v>
      </c>
      <c r="AD21" s="17"/>
      <c r="AE21" s="42"/>
      <c r="AF21" s="17"/>
      <c r="AG21" s="17"/>
      <c r="AH21" s="17" t="s">
        <v>2</v>
      </c>
      <c r="AI21" s="42"/>
      <c r="AJ21" s="17"/>
      <c r="AK21" s="17"/>
      <c r="AL21" s="17" t="s">
        <v>2</v>
      </c>
      <c r="AM21" s="42"/>
      <c r="AN21" s="156"/>
      <c r="AO21" s="157"/>
      <c r="AP21" s="157"/>
      <c r="AQ21" s="157"/>
      <c r="AR21" s="206"/>
      <c r="AS21" s="42"/>
      <c r="AT21" s="156"/>
      <c r="AU21" s="206"/>
      <c r="AV21" s="42"/>
      <c r="AW21" s="41" t="s">
        <v>674</v>
      </c>
    </row>
    <row r="22" spans="1:49" ht="71.25" customHeight="1" x14ac:dyDescent="0.25">
      <c r="A22" s="186"/>
      <c r="B22" s="188"/>
      <c r="C22" s="188"/>
      <c r="D22" s="188"/>
      <c r="E22" s="188"/>
      <c r="F22" s="188"/>
      <c r="G22" s="188"/>
      <c r="H22" s="188"/>
      <c r="I22" s="188"/>
      <c r="J22" s="188"/>
      <c r="K22" s="188"/>
      <c r="L22" s="42"/>
      <c r="M22" s="15" t="s">
        <v>189</v>
      </c>
      <c r="N22" s="42"/>
      <c r="O22" s="16"/>
      <c r="P22" s="16" t="s">
        <v>2</v>
      </c>
      <c r="Q22" s="16"/>
      <c r="R22" s="17"/>
      <c r="S22" s="16" t="s">
        <v>2</v>
      </c>
      <c r="T22" s="17"/>
      <c r="U22" s="27"/>
      <c r="V22" s="17" t="s">
        <v>2</v>
      </c>
      <c r="W22" s="17"/>
      <c r="X22" s="17" t="s">
        <v>2</v>
      </c>
      <c r="Y22" s="17"/>
      <c r="Z22" s="17" t="s">
        <v>2</v>
      </c>
      <c r="AA22" s="17"/>
      <c r="AB22" s="42"/>
      <c r="AC22" s="17" t="s">
        <v>2</v>
      </c>
      <c r="AD22" s="17"/>
      <c r="AE22" s="42"/>
      <c r="AF22" s="17"/>
      <c r="AG22" s="17"/>
      <c r="AH22" s="17" t="s">
        <v>2</v>
      </c>
      <c r="AI22" s="42"/>
      <c r="AJ22" s="17"/>
      <c r="AK22" s="17"/>
      <c r="AL22" s="17" t="s">
        <v>2</v>
      </c>
      <c r="AM22" s="42"/>
      <c r="AN22" s="156"/>
      <c r="AO22" s="157"/>
      <c r="AP22" s="157"/>
      <c r="AQ22" s="157"/>
      <c r="AR22" s="206"/>
      <c r="AS22" s="42"/>
      <c r="AT22" s="156"/>
      <c r="AU22" s="206"/>
      <c r="AV22" s="42"/>
      <c r="AW22" s="41" t="s">
        <v>675</v>
      </c>
    </row>
    <row r="23" spans="1:49" ht="71.25" customHeight="1" x14ac:dyDescent="0.25">
      <c r="A23" s="187"/>
      <c r="B23" s="182"/>
      <c r="C23" s="182"/>
      <c r="D23" s="182"/>
      <c r="E23" s="182"/>
      <c r="F23" s="182"/>
      <c r="G23" s="182"/>
      <c r="H23" s="182"/>
      <c r="I23" s="182"/>
      <c r="J23" s="182"/>
      <c r="K23" s="182"/>
      <c r="L23" s="42"/>
      <c r="M23" s="15" t="s">
        <v>190</v>
      </c>
      <c r="N23" s="42"/>
      <c r="O23" s="16"/>
      <c r="P23" s="16" t="s">
        <v>2</v>
      </c>
      <c r="Q23" s="16"/>
      <c r="R23" s="17"/>
      <c r="S23" s="16"/>
      <c r="T23" s="17" t="s">
        <v>2</v>
      </c>
      <c r="U23" s="27"/>
      <c r="V23" s="17" t="s">
        <v>2</v>
      </c>
      <c r="W23" s="17"/>
      <c r="X23" s="17"/>
      <c r="Y23" s="17" t="s">
        <v>2</v>
      </c>
      <c r="Z23" s="17" t="s">
        <v>2</v>
      </c>
      <c r="AA23" s="17"/>
      <c r="AB23" s="42"/>
      <c r="AC23" s="17" t="s">
        <v>2</v>
      </c>
      <c r="AD23" s="17"/>
      <c r="AE23" s="42"/>
      <c r="AF23" s="17"/>
      <c r="AG23" s="17"/>
      <c r="AH23" s="17" t="s">
        <v>2</v>
      </c>
      <c r="AI23" s="42"/>
      <c r="AJ23" s="17"/>
      <c r="AK23" s="17"/>
      <c r="AL23" s="17" t="s">
        <v>2</v>
      </c>
      <c r="AM23" s="42"/>
      <c r="AN23" s="156"/>
      <c r="AO23" s="157"/>
      <c r="AP23" s="157"/>
      <c r="AQ23" s="157"/>
      <c r="AR23" s="206"/>
      <c r="AS23" s="42"/>
      <c r="AT23" s="156"/>
      <c r="AU23" s="206"/>
      <c r="AV23" s="42"/>
      <c r="AW23" s="41" t="s">
        <v>494</v>
      </c>
    </row>
    <row r="24" spans="1:49" ht="71.25" customHeight="1" x14ac:dyDescent="0.25">
      <c r="A24" s="185" t="s">
        <v>191</v>
      </c>
      <c r="B24" s="181" t="s">
        <v>2</v>
      </c>
      <c r="C24" s="181"/>
      <c r="D24" s="181"/>
      <c r="E24" s="181"/>
      <c r="F24" s="181"/>
      <c r="G24" s="181"/>
      <c r="H24" s="181" t="s">
        <v>309</v>
      </c>
      <c r="I24" s="181"/>
      <c r="J24" s="181"/>
      <c r="K24" s="181"/>
      <c r="L24" s="42"/>
      <c r="M24" s="15" t="s">
        <v>190</v>
      </c>
      <c r="N24" s="42"/>
      <c r="O24" s="16"/>
      <c r="P24" s="16" t="s">
        <v>2</v>
      </c>
      <c r="Q24" s="16"/>
      <c r="R24" s="17"/>
      <c r="S24" s="16"/>
      <c r="T24" s="17" t="s">
        <v>2</v>
      </c>
      <c r="U24" s="27"/>
      <c r="V24" s="17" t="s">
        <v>2</v>
      </c>
      <c r="W24" s="17"/>
      <c r="X24" s="17"/>
      <c r="Y24" s="17" t="s">
        <v>2</v>
      </c>
      <c r="Z24" s="17" t="s">
        <v>2</v>
      </c>
      <c r="AA24" s="17"/>
      <c r="AB24" s="42"/>
      <c r="AC24" s="17" t="s">
        <v>2</v>
      </c>
      <c r="AD24" s="17"/>
      <c r="AE24" s="42"/>
      <c r="AF24" s="17"/>
      <c r="AG24" s="17"/>
      <c r="AH24" s="17" t="s">
        <v>2</v>
      </c>
      <c r="AI24" s="42"/>
      <c r="AJ24" s="17"/>
      <c r="AK24" s="17"/>
      <c r="AL24" s="17" t="s">
        <v>2</v>
      </c>
      <c r="AM24" s="42"/>
      <c r="AN24" s="156"/>
      <c r="AO24" s="157"/>
      <c r="AP24" s="157"/>
      <c r="AQ24" s="157"/>
      <c r="AR24" s="206"/>
      <c r="AS24" s="42"/>
      <c r="AT24" s="156"/>
      <c r="AU24" s="206"/>
      <c r="AV24" s="42"/>
      <c r="AW24" s="41" t="s">
        <v>495</v>
      </c>
    </row>
    <row r="25" spans="1:49" ht="71.25" customHeight="1" x14ac:dyDescent="0.25">
      <c r="A25" s="187"/>
      <c r="B25" s="182"/>
      <c r="C25" s="182"/>
      <c r="D25" s="182"/>
      <c r="E25" s="182"/>
      <c r="F25" s="182"/>
      <c r="G25" s="182"/>
      <c r="H25" s="182"/>
      <c r="I25" s="182"/>
      <c r="J25" s="182"/>
      <c r="K25" s="182"/>
      <c r="L25" s="42"/>
      <c r="M25" s="15" t="s">
        <v>192</v>
      </c>
      <c r="N25" s="42"/>
      <c r="O25" s="16"/>
      <c r="P25" s="16" t="s">
        <v>2</v>
      </c>
      <c r="Q25" s="16"/>
      <c r="R25" s="17"/>
      <c r="S25" s="16"/>
      <c r="T25" s="17" t="s">
        <v>2</v>
      </c>
      <c r="U25" s="27"/>
      <c r="V25" s="17" t="s">
        <v>2</v>
      </c>
      <c r="W25" s="17"/>
      <c r="X25" s="17" t="s">
        <v>2</v>
      </c>
      <c r="Y25" s="17"/>
      <c r="Z25" s="17"/>
      <c r="AA25" s="17" t="s">
        <v>2</v>
      </c>
      <c r="AB25" s="42"/>
      <c r="AC25" s="17" t="s">
        <v>2</v>
      </c>
      <c r="AD25" s="17"/>
      <c r="AE25" s="42"/>
      <c r="AF25" s="17"/>
      <c r="AG25" s="17"/>
      <c r="AH25" s="17" t="s">
        <v>2</v>
      </c>
      <c r="AI25" s="42"/>
      <c r="AJ25" s="17"/>
      <c r="AK25" s="17"/>
      <c r="AL25" s="17" t="s">
        <v>2</v>
      </c>
      <c r="AM25" s="42"/>
      <c r="AN25" s="158"/>
      <c r="AO25" s="159"/>
      <c r="AP25" s="159"/>
      <c r="AQ25" s="159"/>
      <c r="AR25" s="207"/>
      <c r="AS25" s="42"/>
      <c r="AT25" s="158"/>
      <c r="AU25" s="207"/>
      <c r="AV25" s="42"/>
      <c r="AW25" s="41" t="s">
        <v>496</v>
      </c>
    </row>
  </sheetData>
  <sheetProtection algorithmName="SHA-512" hashValue="yi1LFtKtVDEY4tnMp4qUcjDli+yAy3MaTcd4VUAnVrc78TCOBwRyLnENZPCktktdvzXr8OWbCBVfjlsgSIfPXA==" saltValue="6giUJbRMf/xjaiv1TMuSTQ==" spinCount="100000" sheet="1" objects="1" scenarios="1"/>
  <autoFilter ref="A13:AW25"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69">
    <mergeCell ref="A13:A15"/>
    <mergeCell ref="B13:B15"/>
    <mergeCell ref="C13:K13"/>
    <mergeCell ref="A1:A4"/>
    <mergeCell ref="B1:AV1"/>
    <mergeCell ref="B2:AV2"/>
    <mergeCell ref="B3:AV3"/>
    <mergeCell ref="B4:AV4"/>
    <mergeCell ref="C10:D10"/>
    <mergeCell ref="Z13:AA14"/>
    <mergeCell ref="AB13:AB15"/>
    <mergeCell ref="AC13:AD14"/>
    <mergeCell ref="AE13:AE15"/>
    <mergeCell ref="L13:L15"/>
    <mergeCell ref="M13:M15"/>
    <mergeCell ref="N13:N15"/>
    <mergeCell ref="U13:U15"/>
    <mergeCell ref="C16:C19"/>
    <mergeCell ref="AR13:AR14"/>
    <mergeCell ref="J16:J19"/>
    <mergeCell ref="K16:K19"/>
    <mergeCell ref="AN17:AR25"/>
    <mergeCell ref="F20:F23"/>
    <mergeCell ref="G20:G23"/>
    <mergeCell ref="H24:H25"/>
    <mergeCell ref="I24:I25"/>
    <mergeCell ref="J24:J25"/>
    <mergeCell ref="K24:K25"/>
    <mergeCell ref="K20:K23"/>
    <mergeCell ref="H20:H23"/>
    <mergeCell ref="AT13:AU14"/>
    <mergeCell ref="AW13:AW15"/>
    <mergeCell ref="C14:H14"/>
    <mergeCell ref="I14:I15"/>
    <mergeCell ref="J14:J15"/>
    <mergeCell ref="K14:K15"/>
    <mergeCell ref="AF13:AH14"/>
    <mergeCell ref="AI13:AI15"/>
    <mergeCell ref="AJ13:AL14"/>
    <mergeCell ref="AM13:AM15"/>
    <mergeCell ref="AN13:AO14"/>
    <mergeCell ref="AP13:AQ14"/>
    <mergeCell ref="V13:W14"/>
    <mergeCell ref="X13:Y14"/>
    <mergeCell ref="O13:Q14"/>
    <mergeCell ref="R13:T14"/>
    <mergeCell ref="AT17:AU25"/>
    <mergeCell ref="A20:A23"/>
    <mergeCell ref="B20:B23"/>
    <mergeCell ref="C20:C23"/>
    <mergeCell ref="D20:D23"/>
    <mergeCell ref="D16:D19"/>
    <mergeCell ref="E16:E19"/>
    <mergeCell ref="F16:F19"/>
    <mergeCell ref="G16:G19"/>
    <mergeCell ref="H16:H19"/>
    <mergeCell ref="I16:I19"/>
    <mergeCell ref="A16:A19"/>
    <mergeCell ref="B16:B19"/>
    <mergeCell ref="F24:F25"/>
    <mergeCell ref="G24:G25"/>
    <mergeCell ref="E20:E23"/>
    <mergeCell ref="I20:I23"/>
    <mergeCell ref="J20:J23"/>
    <mergeCell ref="A24:A25"/>
    <mergeCell ref="B24:B25"/>
    <mergeCell ref="C24:C25"/>
    <mergeCell ref="D24:D25"/>
    <mergeCell ref="E24:E25"/>
  </mergeCells>
  <dataValidations count="3">
    <dataValidation showInputMessage="1" showErrorMessage="1" sqref="AN17:AR25 B24 B20 N16:N25 AI16:AI25 AE16:AE25 U16:U25 AM16:AM25 AB16:AB25 B16" xr:uid="{D70DDE59-C120-41E7-A6E8-11060DF81A09}"/>
    <dataValidation type="list" showInputMessage="1" showErrorMessage="1" sqref="AT16:AU16 AN16:AQ16 AF16:AH25 AJ16:AL25 AC16:AD25 V16:AA25 O16:T25" xr:uid="{A6CF6DB8-0322-4514-8AD3-6494607759C9}">
      <formula1>#REF!</formula1>
    </dataValidation>
    <dataValidation type="list" allowBlank="1" showInputMessage="1" showErrorMessage="1" sqref="AS16 C16:G25 I16:K25" xr:uid="{700C994D-6E47-477A-AFC4-1013C48F4CF2}">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AF7A-2930-4761-8E01-4195B0EF104A}">
  <sheetPr>
    <tabColor rgb="FFFFC000"/>
  </sheetPr>
  <dimension ref="A1:AW21"/>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8"/>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194</v>
      </c>
      <c r="B16" s="181" t="s">
        <v>2</v>
      </c>
      <c r="C16" s="181"/>
      <c r="D16" s="181"/>
      <c r="E16" s="181"/>
      <c r="F16" s="181"/>
      <c r="G16" s="181"/>
      <c r="H16" s="185"/>
      <c r="I16" s="181"/>
      <c r="J16" s="181" t="s">
        <v>2</v>
      </c>
      <c r="K16" s="181"/>
      <c r="L16" s="42"/>
      <c r="M16" s="125" t="s">
        <v>195</v>
      </c>
      <c r="N16" s="43"/>
      <c r="O16" s="55"/>
      <c r="P16" s="55" t="s">
        <v>2</v>
      </c>
      <c r="Q16" s="55"/>
      <c r="R16" s="131"/>
      <c r="S16" s="55" t="s">
        <v>2</v>
      </c>
      <c r="T16" s="131"/>
      <c r="U16" s="34"/>
      <c r="V16" s="131" t="s">
        <v>2</v>
      </c>
      <c r="W16" s="131"/>
      <c r="X16" s="131" t="s">
        <v>2</v>
      </c>
      <c r="Y16" s="131"/>
      <c r="Z16" s="131" t="s">
        <v>2</v>
      </c>
      <c r="AA16" s="131"/>
      <c r="AB16" s="34"/>
      <c r="AC16" s="131"/>
      <c r="AD16" s="131" t="s">
        <v>2</v>
      </c>
      <c r="AE16" s="37"/>
      <c r="AF16" s="131"/>
      <c r="AG16" s="131"/>
      <c r="AH16" s="131" t="s">
        <v>2</v>
      </c>
      <c r="AI16" s="37"/>
      <c r="AJ16" s="131"/>
      <c r="AK16" s="131" t="s">
        <v>2</v>
      </c>
      <c r="AL16" s="131"/>
      <c r="AM16" s="37"/>
      <c r="AN16" s="131"/>
      <c r="AO16" s="131" t="s">
        <v>2</v>
      </c>
      <c r="AP16" s="131"/>
      <c r="AQ16" s="131" t="s">
        <v>2</v>
      </c>
      <c r="AR16" s="131">
        <v>0</v>
      </c>
      <c r="AS16" s="34"/>
      <c r="AT16" s="131" t="s">
        <v>2</v>
      </c>
      <c r="AU16" s="131"/>
      <c r="AV16" s="45"/>
      <c r="AW16" s="123" t="s">
        <v>361</v>
      </c>
    </row>
    <row r="17" spans="1:49" ht="71.25" customHeight="1" x14ac:dyDescent="0.25">
      <c r="A17" s="186"/>
      <c r="B17" s="188"/>
      <c r="C17" s="188"/>
      <c r="D17" s="188"/>
      <c r="E17" s="188"/>
      <c r="F17" s="188"/>
      <c r="G17" s="188"/>
      <c r="H17" s="186"/>
      <c r="I17" s="188"/>
      <c r="J17" s="188"/>
      <c r="K17" s="188"/>
      <c r="L17" s="42"/>
      <c r="M17" s="15" t="s">
        <v>196</v>
      </c>
      <c r="N17" s="43"/>
      <c r="O17" s="16"/>
      <c r="P17" s="16" t="s">
        <v>2</v>
      </c>
      <c r="Q17" s="16"/>
      <c r="R17" s="17"/>
      <c r="S17" s="16" t="s">
        <v>2</v>
      </c>
      <c r="T17" s="17"/>
      <c r="U17" s="34"/>
      <c r="V17" s="17" t="s">
        <v>2</v>
      </c>
      <c r="W17" s="17"/>
      <c r="X17" s="17" t="s">
        <v>2</v>
      </c>
      <c r="Y17" s="17"/>
      <c r="Z17" s="17" t="s">
        <v>2</v>
      </c>
      <c r="AA17" s="17"/>
      <c r="AB17" s="34"/>
      <c r="AC17" s="17"/>
      <c r="AD17" s="17" t="s">
        <v>2</v>
      </c>
      <c r="AE17" s="37"/>
      <c r="AF17" s="17"/>
      <c r="AG17" s="17"/>
      <c r="AH17" s="17" t="s">
        <v>2</v>
      </c>
      <c r="AI17" s="37"/>
      <c r="AJ17" s="17"/>
      <c r="AK17" s="17" t="s">
        <v>2</v>
      </c>
      <c r="AL17" s="17"/>
      <c r="AM17" s="37"/>
      <c r="AN17" s="154"/>
      <c r="AO17" s="155"/>
      <c r="AP17" s="155"/>
      <c r="AQ17" s="155"/>
      <c r="AR17" s="205"/>
      <c r="AS17" s="47"/>
      <c r="AT17" s="190"/>
      <c r="AU17" s="191"/>
      <c r="AV17" s="45"/>
      <c r="AW17" s="18" t="s">
        <v>362</v>
      </c>
    </row>
    <row r="18" spans="1:49" ht="71.25" customHeight="1" x14ac:dyDescent="0.25">
      <c r="A18" s="187"/>
      <c r="B18" s="182"/>
      <c r="C18" s="182"/>
      <c r="D18" s="182"/>
      <c r="E18" s="182"/>
      <c r="F18" s="182"/>
      <c r="G18" s="182"/>
      <c r="H18" s="187"/>
      <c r="I18" s="182"/>
      <c r="J18" s="182"/>
      <c r="K18" s="182"/>
      <c r="L18" s="42"/>
      <c r="M18" s="15" t="s">
        <v>197</v>
      </c>
      <c r="N18" s="43"/>
      <c r="O18" s="16"/>
      <c r="P18" s="16" t="s">
        <v>2</v>
      </c>
      <c r="Q18" s="16"/>
      <c r="R18" s="17"/>
      <c r="S18" s="16" t="s">
        <v>2</v>
      </c>
      <c r="T18" s="17"/>
      <c r="U18" s="34"/>
      <c r="V18" s="17" t="s">
        <v>2</v>
      </c>
      <c r="W18" s="17"/>
      <c r="X18" s="17" t="s">
        <v>2</v>
      </c>
      <c r="Y18" s="17"/>
      <c r="Z18" s="17" t="s">
        <v>2</v>
      </c>
      <c r="AA18" s="17"/>
      <c r="AB18" s="34"/>
      <c r="AC18" s="17"/>
      <c r="AD18" s="17" t="s">
        <v>2</v>
      </c>
      <c r="AE18" s="37"/>
      <c r="AF18" s="17"/>
      <c r="AG18" s="17"/>
      <c r="AH18" s="17" t="s">
        <v>2</v>
      </c>
      <c r="AI18" s="37"/>
      <c r="AJ18" s="17"/>
      <c r="AK18" s="17" t="s">
        <v>2</v>
      </c>
      <c r="AL18" s="17"/>
      <c r="AM18" s="37"/>
      <c r="AN18" s="156"/>
      <c r="AO18" s="157"/>
      <c r="AP18" s="157"/>
      <c r="AQ18" s="157"/>
      <c r="AR18" s="206"/>
      <c r="AS18" s="47"/>
      <c r="AT18" s="192"/>
      <c r="AU18" s="193"/>
      <c r="AV18" s="45"/>
      <c r="AW18" s="18" t="s">
        <v>362</v>
      </c>
    </row>
    <row r="19" spans="1:49" ht="71.25" customHeight="1" x14ac:dyDescent="0.25">
      <c r="A19" s="18" t="s">
        <v>198</v>
      </c>
      <c r="B19" s="16" t="s">
        <v>2</v>
      </c>
      <c r="C19" s="16"/>
      <c r="D19" s="16"/>
      <c r="E19" s="16"/>
      <c r="F19" s="16"/>
      <c r="G19" s="16"/>
      <c r="H19" s="18"/>
      <c r="I19" s="16"/>
      <c r="J19" s="16" t="s">
        <v>2</v>
      </c>
      <c r="K19" s="16"/>
      <c r="L19" s="42"/>
      <c r="M19" s="15" t="s">
        <v>199</v>
      </c>
      <c r="N19" s="43"/>
      <c r="O19" s="16"/>
      <c r="P19" s="16" t="s">
        <v>2</v>
      </c>
      <c r="Q19" s="16"/>
      <c r="R19" s="17"/>
      <c r="S19" s="16" t="s">
        <v>2</v>
      </c>
      <c r="T19" s="17"/>
      <c r="U19" s="34"/>
      <c r="V19" s="17" t="s">
        <v>2</v>
      </c>
      <c r="W19" s="17"/>
      <c r="X19" s="17" t="s">
        <v>2</v>
      </c>
      <c r="Y19" s="17"/>
      <c r="Z19" s="17" t="s">
        <v>2</v>
      </c>
      <c r="AA19" s="17"/>
      <c r="AB19" s="34"/>
      <c r="AC19" s="17"/>
      <c r="AD19" s="17" t="s">
        <v>2</v>
      </c>
      <c r="AE19" s="37"/>
      <c r="AF19" s="17"/>
      <c r="AG19" s="17"/>
      <c r="AH19" s="17" t="s">
        <v>2</v>
      </c>
      <c r="AI19" s="37"/>
      <c r="AJ19" s="17"/>
      <c r="AK19" s="17" t="s">
        <v>2</v>
      </c>
      <c r="AL19" s="17"/>
      <c r="AM19" s="37"/>
      <c r="AN19" s="156"/>
      <c r="AO19" s="157"/>
      <c r="AP19" s="157"/>
      <c r="AQ19" s="157"/>
      <c r="AR19" s="206"/>
      <c r="AS19" s="47"/>
      <c r="AT19" s="192"/>
      <c r="AU19" s="193"/>
      <c r="AV19" s="45"/>
      <c r="AW19" s="18" t="s">
        <v>363</v>
      </c>
    </row>
    <row r="20" spans="1:49" ht="71.25" customHeight="1" x14ac:dyDescent="0.25">
      <c r="A20" s="185" t="s">
        <v>200</v>
      </c>
      <c r="B20" s="181" t="s">
        <v>2</v>
      </c>
      <c r="C20" s="181"/>
      <c r="D20" s="181"/>
      <c r="E20" s="181"/>
      <c r="F20" s="181"/>
      <c r="G20" s="181"/>
      <c r="H20" s="185"/>
      <c r="I20" s="181"/>
      <c r="J20" s="181" t="s">
        <v>2</v>
      </c>
      <c r="K20" s="181"/>
      <c r="L20" s="42"/>
      <c r="M20" s="15" t="s">
        <v>201</v>
      </c>
      <c r="N20" s="43"/>
      <c r="O20" s="16"/>
      <c r="P20" s="16" t="s">
        <v>2</v>
      </c>
      <c r="Q20" s="16"/>
      <c r="R20" s="17"/>
      <c r="S20" s="16" t="s">
        <v>2</v>
      </c>
      <c r="T20" s="17"/>
      <c r="U20" s="34"/>
      <c r="V20" s="17" t="s">
        <v>2</v>
      </c>
      <c r="W20" s="17"/>
      <c r="X20" s="17" t="s">
        <v>2</v>
      </c>
      <c r="Y20" s="17"/>
      <c r="Z20" s="17" t="s">
        <v>2</v>
      </c>
      <c r="AA20" s="17"/>
      <c r="AB20" s="34"/>
      <c r="AC20" s="17"/>
      <c r="AD20" s="17" t="s">
        <v>2</v>
      </c>
      <c r="AE20" s="37"/>
      <c r="AF20" s="17"/>
      <c r="AG20" s="17"/>
      <c r="AH20" s="17" t="s">
        <v>2</v>
      </c>
      <c r="AI20" s="37"/>
      <c r="AJ20" s="17"/>
      <c r="AK20" s="17" t="s">
        <v>2</v>
      </c>
      <c r="AL20" s="17"/>
      <c r="AM20" s="37"/>
      <c r="AN20" s="156"/>
      <c r="AO20" s="157"/>
      <c r="AP20" s="157"/>
      <c r="AQ20" s="157"/>
      <c r="AR20" s="206"/>
      <c r="AS20" s="47"/>
      <c r="AT20" s="192"/>
      <c r="AU20" s="193"/>
      <c r="AV20" s="45"/>
      <c r="AW20" s="18" t="s">
        <v>364</v>
      </c>
    </row>
    <row r="21" spans="1:49" ht="71.25" customHeight="1" x14ac:dyDescent="0.25">
      <c r="A21" s="187"/>
      <c r="B21" s="182"/>
      <c r="C21" s="182"/>
      <c r="D21" s="182"/>
      <c r="E21" s="182"/>
      <c r="F21" s="182"/>
      <c r="G21" s="182"/>
      <c r="H21" s="187"/>
      <c r="I21" s="182"/>
      <c r="J21" s="182"/>
      <c r="K21" s="182"/>
      <c r="L21" s="42"/>
      <c r="M21" s="15" t="s">
        <v>202</v>
      </c>
      <c r="N21" s="43"/>
      <c r="O21" s="16"/>
      <c r="P21" s="16" t="s">
        <v>2</v>
      </c>
      <c r="Q21" s="16"/>
      <c r="R21" s="17"/>
      <c r="S21" s="16" t="s">
        <v>2</v>
      </c>
      <c r="T21" s="17"/>
      <c r="U21" s="34"/>
      <c r="V21" s="17" t="s">
        <v>2</v>
      </c>
      <c r="W21" s="17"/>
      <c r="X21" s="17" t="s">
        <v>2</v>
      </c>
      <c r="Y21" s="17"/>
      <c r="Z21" s="17" t="s">
        <v>2</v>
      </c>
      <c r="AA21" s="17"/>
      <c r="AB21" s="34"/>
      <c r="AC21" s="17"/>
      <c r="AD21" s="17" t="s">
        <v>2</v>
      </c>
      <c r="AE21" s="37"/>
      <c r="AF21" s="17"/>
      <c r="AG21" s="17"/>
      <c r="AH21" s="17" t="s">
        <v>2</v>
      </c>
      <c r="AI21" s="37"/>
      <c r="AJ21" s="17"/>
      <c r="AK21" s="17" t="s">
        <v>2</v>
      </c>
      <c r="AL21" s="17"/>
      <c r="AM21" s="37"/>
      <c r="AN21" s="158"/>
      <c r="AO21" s="159"/>
      <c r="AP21" s="159"/>
      <c r="AQ21" s="159"/>
      <c r="AR21" s="207"/>
      <c r="AS21" s="47"/>
      <c r="AT21" s="194"/>
      <c r="AU21" s="195"/>
      <c r="AV21" s="45"/>
      <c r="AW21" s="18" t="s">
        <v>363</v>
      </c>
    </row>
  </sheetData>
  <sheetProtection algorithmName="SHA-512" hashValue="YykCnPxDjSm+DlR1uShj6Ev+KmdHbqM7PFBZ/OAUcv7Fjd3KoKs6sBC7w2D6vZTqxYmLrb/R5c6ATAQm/wwF6w==" saltValue="u9Gk9923p9mUIU5PYAzUMQ==" spinCount="100000" sheet="1" objects="1" scenarios="1"/>
  <autoFilter ref="A13:AW21"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8">
    <mergeCell ref="C10:D10"/>
    <mergeCell ref="A1:A4"/>
    <mergeCell ref="B1:AV1"/>
    <mergeCell ref="B2:AV2"/>
    <mergeCell ref="B3:AV3"/>
    <mergeCell ref="B4:AV4"/>
    <mergeCell ref="A13:A15"/>
    <mergeCell ref="B13:B15"/>
    <mergeCell ref="C13:K13"/>
    <mergeCell ref="L13:L15"/>
    <mergeCell ref="M13:M15"/>
    <mergeCell ref="AC13:AD14"/>
    <mergeCell ref="AE13:AE15"/>
    <mergeCell ref="AF13:AH14"/>
    <mergeCell ref="AI13:AI15"/>
    <mergeCell ref="N13:N15"/>
    <mergeCell ref="O13:Q14"/>
    <mergeCell ref="R13:T14"/>
    <mergeCell ref="U13:U15"/>
    <mergeCell ref="V13:W14"/>
    <mergeCell ref="X13:Y14"/>
    <mergeCell ref="B16:B18"/>
    <mergeCell ref="C16:C18"/>
    <mergeCell ref="D16:D18"/>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N17:AR21"/>
    <mergeCell ref="AT17:AU21"/>
    <mergeCell ref="A20:A21"/>
    <mergeCell ref="B20:B21"/>
    <mergeCell ref="C20:C21"/>
    <mergeCell ref="D20:D21"/>
    <mergeCell ref="E20:E21"/>
    <mergeCell ref="F20:F21"/>
    <mergeCell ref="G20:G21"/>
    <mergeCell ref="E16:E18"/>
    <mergeCell ref="F16:F18"/>
    <mergeCell ref="G16:G18"/>
    <mergeCell ref="H16:H18"/>
    <mergeCell ref="I16:I18"/>
    <mergeCell ref="J16:J18"/>
    <mergeCell ref="A16:A18"/>
    <mergeCell ref="H20:H21"/>
    <mergeCell ref="I20:I21"/>
    <mergeCell ref="J20:J21"/>
    <mergeCell ref="K20:K21"/>
    <mergeCell ref="K16:K18"/>
  </mergeCells>
  <dataValidations count="3">
    <dataValidation type="list" allowBlank="1" showInputMessage="1" showErrorMessage="1" sqref="AS16 I16:K21 C16:G21" xr:uid="{4A43FB23-6EA2-41D6-B3B9-082ED0B3437B}">
      <formula1>#REF!</formula1>
    </dataValidation>
    <dataValidation type="list" showInputMessage="1" showErrorMessage="1" sqref="AT16:AU16 AN16:AQ16 O16:T21 V16:AA21 AC16:AD21 AJ16:AL21 AF16:AH21" xr:uid="{49C84587-4106-4E06-A217-B84414F8162D}">
      <formula1>#REF!</formula1>
    </dataValidation>
    <dataValidation showInputMessage="1" showErrorMessage="1" sqref="AN17:AR21 B19:B20 B16 AB16:AB21 AM16:AM21 U16:U21 AE16:AE21 AI16:AI21 N16:N21" xr:uid="{01D078F7-C9F0-4C7E-A989-5937B9082A4E}"/>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B83DE-B18A-472B-86F2-DB0164D6DE71}">
  <sheetPr>
    <tabColor rgb="FFFFC000"/>
  </sheetPr>
  <dimension ref="A1:AW91"/>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9"/>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69" customHeight="1" x14ac:dyDescent="0.25">
      <c r="A16" s="185" t="s">
        <v>204</v>
      </c>
      <c r="B16" s="181" t="s">
        <v>2</v>
      </c>
      <c r="C16" s="181"/>
      <c r="D16" s="181"/>
      <c r="E16" s="181"/>
      <c r="F16" s="181"/>
      <c r="G16" s="181"/>
      <c r="H16" s="185"/>
      <c r="I16" s="181" t="s">
        <v>2</v>
      </c>
      <c r="J16" s="181"/>
      <c r="K16" s="181"/>
      <c r="L16" s="42"/>
      <c r="M16" s="15" t="s">
        <v>205</v>
      </c>
      <c r="N16" s="43"/>
      <c r="O16" s="16" t="s">
        <v>2</v>
      </c>
      <c r="P16" s="16"/>
      <c r="Q16" s="16"/>
      <c r="R16" s="17" t="s">
        <v>2</v>
      </c>
      <c r="S16" s="16"/>
      <c r="T16" s="17"/>
      <c r="U16" s="34"/>
      <c r="V16" s="17"/>
      <c r="W16" s="17" t="s">
        <v>2</v>
      </c>
      <c r="X16" s="17"/>
      <c r="Y16" s="17" t="s">
        <v>2</v>
      </c>
      <c r="Z16" s="17"/>
      <c r="AA16" s="17" t="s">
        <v>2</v>
      </c>
      <c r="AB16" s="34"/>
      <c r="AC16" s="17" t="s">
        <v>2</v>
      </c>
      <c r="AD16" s="17"/>
      <c r="AE16" s="37"/>
      <c r="AF16" s="17" t="s">
        <v>2</v>
      </c>
      <c r="AG16" s="17"/>
      <c r="AH16" s="17"/>
      <c r="AI16" s="37"/>
      <c r="AJ16" s="17" t="s">
        <v>2</v>
      </c>
      <c r="AK16" s="17"/>
      <c r="AL16" s="17"/>
      <c r="AM16" s="37"/>
      <c r="AN16" s="17"/>
      <c r="AO16" s="17" t="s">
        <v>2</v>
      </c>
      <c r="AP16" s="17" t="s">
        <v>2</v>
      </c>
      <c r="AQ16" s="17"/>
      <c r="AR16" s="17">
        <v>0</v>
      </c>
      <c r="AS16" s="34"/>
      <c r="AT16" s="17"/>
      <c r="AU16" s="17"/>
      <c r="AV16" s="45"/>
      <c r="AW16" s="41" t="s">
        <v>471</v>
      </c>
    </row>
    <row r="17" spans="1:49" ht="69" customHeight="1" x14ac:dyDescent="0.25">
      <c r="A17" s="186"/>
      <c r="B17" s="188"/>
      <c r="C17" s="188"/>
      <c r="D17" s="188"/>
      <c r="E17" s="188"/>
      <c r="F17" s="188"/>
      <c r="G17" s="188"/>
      <c r="H17" s="186"/>
      <c r="I17" s="188"/>
      <c r="J17" s="188"/>
      <c r="K17" s="188"/>
      <c r="L17" s="42"/>
      <c r="M17" s="15" t="s">
        <v>206</v>
      </c>
      <c r="N17" s="43"/>
      <c r="O17" s="16" t="s">
        <v>2</v>
      </c>
      <c r="P17" s="16"/>
      <c r="Q17" s="16"/>
      <c r="R17" s="17" t="s">
        <v>2</v>
      </c>
      <c r="S17" s="16"/>
      <c r="T17" s="17"/>
      <c r="U17" s="34"/>
      <c r="V17" s="17"/>
      <c r="W17" s="17"/>
      <c r="X17" s="17"/>
      <c r="Y17" s="17"/>
      <c r="Z17" s="17"/>
      <c r="AA17" s="17"/>
      <c r="AB17" s="34"/>
      <c r="AC17" s="17"/>
      <c r="AD17" s="17"/>
      <c r="AE17" s="37"/>
      <c r="AF17" s="17" t="s">
        <v>2</v>
      </c>
      <c r="AG17" s="17"/>
      <c r="AH17" s="17"/>
      <c r="AI17" s="37"/>
      <c r="AJ17" s="17" t="s">
        <v>2</v>
      </c>
      <c r="AK17" s="17"/>
      <c r="AL17" s="17"/>
      <c r="AM17" s="37"/>
      <c r="AN17" s="196"/>
      <c r="AO17" s="197"/>
      <c r="AP17" s="197"/>
      <c r="AQ17" s="197"/>
      <c r="AR17" s="198"/>
      <c r="AS17" s="47"/>
      <c r="AT17" s="154"/>
      <c r="AU17" s="205"/>
      <c r="AV17" s="45"/>
      <c r="AW17" s="41" t="s">
        <v>472</v>
      </c>
    </row>
    <row r="18" spans="1:49" ht="69" customHeight="1" x14ac:dyDescent="0.25">
      <c r="A18" s="186"/>
      <c r="B18" s="188"/>
      <c r="C18" s="188"/>
      <c r="D18" s="188"/>
      <c r="E18" s="188"/>
      <c r="F18" s="188"/>
      <c r="G18" s="188"/>
      <c r="H18" s="186"/>
      <c r="I18" s="188"/>
      <c r="J18" s="188"/>
      <c r="K18" s="188"/>
      <c r="L18" s="42"/>
      <c r="M18" s="15" t="s">
        <v>207</v>
      </c>
      <c r="N18" s="43"/>
      <c r="O18" s="16" t="s">
        <v>2</v>
      </c>
      <c r="P18" s="16"/>
      <c r="Q18" s="16"/>
      <c r="R18" s="17" t="s">
        <v>2</v>
      </c>
      <c r="S18" s="16"/>
      <c r="T18" s="17"/>
      <c r="U18" s="34"/>
      <c r="V18" s="17"/>
      <c r="W18" s="17"/>
      <c r="X18" s="17"/>
      <c r="Y18" s="17"/>
      <c r="Z18" s="17"/>
      <c r="AA18" s="17"/>
      <c r="AB18" s="34"/>
      <c r="AC18" s="17"/>
      <c r="AD18" s="17"/>
      <c r="AE18" s="37"/>
      <c r="AF18" s="17" t="s">
        <v>2</v>
      </c>
      <c r="AG18" s="17"/>
      <c r="AH18" s="17"/>
      <c r="AI18" s="37"/>
      <c r="AJ18" s="17" t="s">
        <v>2</v>
      </c>
      <c r="AK18" s="17"/>
      <c r="AL18" s="17"/>
      <c r="AM18" s="37"/>
      <c r="AN18" s="199"/>
      <c r="AO18" s="200"/>
      <c r="AP18" s="200"/>
      <c r="AQ18" s="200"/>
      <c r="AR18" s="201"/>
      <c r="AS18" s="47"/>
      <c r="AT18" s="156"/>
      <c r="AU18" s="206"/>
      <c r="AV18" s="45"/>
      <c r="AW18" s="41" t="s">
        <v>472</v>
      </c>
    </row>
    <row r="19" spans="1:49" ht="69" customHeight="1" x14ac:dyDescent="0.25">
      <c r="A19" s="187"/>
      <c r="B19" s="182"/>
      <c r="C19" s="182"/>
      <c r="D19" s="182"/>
      <c r="E19" s="182"/>
      <c r="F19" s="182"/>
      <c r="G19" s="182"/>
      <c r="H19" s="187"/>
      <c r="I19" s="182"/>
      <c r="J19" s="182"/>
      <c r="K19" s="182"/>
      <c r="L19" s="42"/>
      <c r="M19" s="15" t="s">
        <v>208</v>
      </c>
      <c r="N19" s="43"/>
      <c r="O19" s="16" t="s">
        <v>2</v>
      </c>
      <c r="P19" s="16"/>
      <c r="Q19" s="16"/>
      <c r="R19" s="17" t="s">
        <v>2</v>
      </c>
      <c r="S19" s="16"/>
      <c r="T19" s="17"/>
      <c r="U19" s="34"/>
      <c r="V19" s="17"/>
      <c r="W19" s="17"/>
      <c r="X19" s="17"/>
      <c r="Y19" s="17"/>
      <c r="Z19" s="17"/>
      <c r="AA19" s="17"/>
      <c r="AB19" s="34"/>
      <c r="AC19" s="17"/>
      <c r="AD19" s="17"/>
      <c r="AE19" s="37"/>
      <c r="AF19" s="17" t="s">
        <v>2</v>
      </c>
      <c r="AG19" s="17"/>
      <c r="AH19" s="17"/>
      <c r="AI19" s="37"/>
      <c r="AJ19" s="17" t="s">
        <v>2</v>
      </c>
      <c r="AK19" s="17"/>
      <c r="AL19" s="17"/>
      <c r="AM19" s="37"/>
      <c r="AN19" s="199"/>
      <c r="AO19" s="200"/>
      <c r="AP19" s="200"/>
      <c r="AQ19" s="200"/>
      <c r="AR19" s="201"/>
      <c r="AS19" s="47"/>
      <c r="AT19" s="156"/>
      <c r="AU19" s="206"/>
      <c r="AV19" s="45"/>
      <c r="AW19" s="41" t="s">
        <v>472</v>
      </c>
    </row>
    <row r="20" spans="1:49" ht="69" customHeight="1" x14ac:dyDescent="0.25">
      <c r="A20" s="185" t="s">
        <v>209</v>
      </c>
      <c r="B20" s="181" t="s">
        <v>2</v>
      </c>
      <c r="C20" s="181"/>
      <c r="D20" s="181"/>
      <c r="E20" s="181"/>
      <c r="F20" s="181"/>
      <c r="G20" s="181"/>
      <c r="H20" s="185"/>
      <c r="I20" s="181" t="s">
        <v>2</v>
      </c>
      <c r="J20" s="181"/>
      <c r="K20" s="181"/>
      <c r="L20" s="42"/>
      <c r="M20" s="15" t="s">
        <v>210</v>
      </c>
      <c r="N20" s="43"/>
      <c r="O20" s="16" t="s">
        <v>2</v>
      </c>
      <c r="P20" s="16"/>
      <c r="Q20" s="16"/>
      <c r="R20" s="17"/>
      <c r="S20" s="16"/>
      <c r="T20" s="17" t="s">
        <v>2</v>
      </c>
      <c r="U20" s="34"/>
      <c r="V20" s="17" t="s">
        <v>2</v>
      </c>
      <c r="W20" s="17"/>
      <c r="X20" s="17" t="s">
        <v>2</v>
      </c>
      <c r="Y20" s="17"/>
      <c r="Z20" s="17"/>
      <c r="AA20" s="17" t="s">
        <v>2</v>
      </c>
      <c r="AB20" s="34"/>
      <c r="AC20" s="17" t="s">
        <v>2</v>
      </c>
      <c r="AD20" s="17"/>
      <c r="AE20" s="37"/>
      <c r="AF20" s="17"/>
      <c r="AG20" s="17" t="s">
        <v>2</v>
      </c>
      <c r="AH20" s="17"/>
      <c r="AI20" s="37"/>
      <c r="AJ20" s="17"/>
      <c r="AK20" s="17"/>
      <c r="AL20" s="17" t="s">
        <v>2</v>
      </c>
      <c r="AM20" s="37"/>
      <c r="AN20" s="199"/>
      <c r="AO20" s="200"/>
      <c r="AP20" s="200"/>
      <c r="AQ20" s="200"/>
      <c r="AR20" s="201"/>
      <c r="AS20" s="47"/>
      <c r="AT20" s="156"/>
      <c r="AU20" s="206"/>
      <c r="AV20" s="45"/>
      <c r="AW20" s="41" t="s">
        <v>473</v>
      </c>
    </row>
    <row r="21" spans="1:49" ht="69" customHeight="1" x14ac:dyDescent="0.25">
      <c r="A21" s="186"/>
      <c r="B21" s="188"/>
      <c r="C21" s="188"/>
      <c r="D21" s="188"/>
      <c r="E21" s="188"/>
      <c r="F21" s="188"/>
      <c r="G21" s="188"/>
      <c r="H21" s="186"/>
      <c r="I21" s="188"/>
      <c r="J21" s="188"/>
      <c r="K21" s="188"/>
      <c r="L21" s="42"/>
      <c r="M21" s="15" t="s">
        <v>211</v>
      </c>
      <c r="N21" s="43"/>
      <c r="O21" s="16" t="s">
        <v>2</v>
      </c>
      <c r="P21" s="16"/>
      <c r="Q21" s="16"/>
      <c r="R21" s="17" t="s">
        <v>2</v>
      </c>
      <c r="S21" s="16"/>
      <c r="T21" s="17"/>
      <c r="U21" s="34"/>
      <c r="V21" s="17"/>
      <c r="W21" s="17"/>
      <c r="X21" s="17"/>
      <c r="Y21" s="17"/>
      <c r="Z21" s="17"/>
      <c r="AA21" s="17"/>
      <c r="AB21" s="34"/>
      <c r="AC21" s="17"/>
      <c r="AD21" s="17"/>
      <c r="AE21" s="37"/>
      <c r="AF21" s="17" t="s">
        <v>2</v>
      </c>
      <c r="AG21" s="17"/>
      <c r="AH21" s="17"/>
      <c r="AI21" s="37"/>
      <c r="AJ21" s="17" t="s">
        <v>2</v>
      </c>
      <c r="AK21" s="17"/>
      <c r="AL21" s="17"/>
      <c r="AM21" s="37"/>
      <c r="AN21" s="199"/>
      <c r="AO21" s="200"/>
      <c r="AP21" s="200"/>
      <c r="AQ21" s="200"/>
      <c r="AR21" s="201"/>
      <c r="AS21" s="47"/>
      <c r="AT21" s="156"/>
      <c r="AU21" s="206"/>
      <c r="AV21" s="45"/>
      <c r="AW21" s="41" t="s">
        <v>474</v>
      </c>
    </row>
    <row r="22" spans="1:49" ht="69" customHeight="1" x14ac:dyDescent="0.25">
      <c r="A22" s="187"/>
      <c r="B22" s="182"/>
      <c r="C22" s="182"/>
      <c r="D22" s="182"/>
      <c r="E22" s="182"/>
      <c r="F22" s="182"/>
      <c r="G22" s="182"/>
      <c r="H22" s="187"/>
      <c r="I22" s="182"/>
      <c r="J22" s="182"/>
      <c r="K22" s="182"/>
      <c r="L22" s="42"/>
      <c r="M22" s="15" t="s">
        <v>212</v>
      </c>
      <c r="N22" s="43"/>
      <c r="O22" s="16" t="s">
        <v>2</v>
      </c>
      <c r="P22" s="16"/>
      <c r="Q22" s="16"/>
      <c r="R22" s="17" t="s">
        <v>2</v>
      </c>
      <c r="S22" s="16"/>
      <c r="T22" s="17"/>
      <c r="U22" s="34"/>
      <c r="V22" s="17"/>
      <c r="W22" s="17"/>
      <c r="X22" s="17"/>
      <c r="Y22" s="17"/>
      <c r="Z22" s="17"/>
      <c r="AA22" s="17"/>
      <c r="AB22" s="34"/>
      <c r="AC22" s="17"/>
      <c r="AD22" s="17"/>
      <c r="AE22" s="37"/>
      <c r="AF22" s="17" t="s">
        <v>2</v>
      </c>
      <c r="AG22" s="17"/>
      <c r="AH22" s="17"/>
      <c r="AI22" s="37"/>
      <c r="AJ22" s="17" t="s">
        <v>2</v>
      </c>
      <c r="AK22" s="17"/>
      <c r="AL22" s="17"/>
      <c r="AM22" s="37"/>
      <c r="AN22" s="199"/>
      <c r="AO22" s="200"/>
      <c r="AP22" s="200"/>
      <c r="AQ22" s="200"/>
      <c r="AR22" s="201"/>
      <c r="AS22" s="47"/>
      <c r="AT22" s="156"/>
      <c r="AU22" s="206"/>
      <c r="AV22" s="45"/>
      <c r="AW22" s="41" t="s">
        <v>474</v>
      </c>
    </row>
    <row r="23" spans="1:49" ht="69" customHeight="1" x14ac:dyDescent="0.25">
      <c r="A23" s="185" t="s">
        <v>213</v>
      </c>
      <c r="B23" s="181" t="s">
        <v>318</v>
      </c>
      <c r="C23" s="181"/>
      <c r="D23" s="181"/>
      <c r="E23" s="181"/>
      <c r="F23" s="181"/>
      <c r="G23" s="181"/>
      <c r="H23" s="185"/>
      <c r="I23" s="181" t="s">
        <v>2</v>
      </c>
      <c r="J23" s="181"/>
      <c r="K23" s="181"/>
      <c r="L23" s="42"/>
      <c r="M23" s="15" t="s">
        <v>214</v>
      </c>
      <c r="N23" s="43"/>
      <c r="O23" s="16"/>
      <c r="P23" s="16" t="s">
        <v>2</v>
      </c>
      <c r="Q23" s="16"/>
      <c r="R23" s="17"/>
      <c r="S23" s="16"/>
      <c r="T23" s="17" t="s">
        <v>2</v>
      </c>
      <c r="U23" s="34"/>
      <c r="V23" s="17" t="s">
        <v>2</v>
      </c>
      <c r="W23" s="17"/>
      <c r="X23" s="17"/>
      <c r="Y23" s="17" t="s">
        <v>2</v>
      </c>
      <c r="Z23" s="17"/>
      <c r="AA23" s="17" t="s">
        <v>2</v>
      </c>
      <c r="AB23" s="34"/>
      <c r="AC23" s="17" t="s">
        <v>2</v>
      </c>
      <c r="AD23" s="17"/>
      <c r="AE23" s="37"/>
      <c r="AF23" s="17"/>
      <c r="AG23" s="17"/>
      <c r="AH23" s="17" t="s">
        <v>2</v>
      </c>
      <c r="AI23" s="37"/>
      <c r="AJ23" s="17"/>
      <c r="AK23" s="17"/>
      <c r="AL23" s="17" t="s">
        <v>2</v>
      </c>
      <c r="AM23" s="37"/>
      <c r="AN23" s="199"/>
      <c r="AO23" s="200"/>
      <c r="AP23" s="200"/>
      <c r="AQ23" s="200"/>
      <c r="AR23" s="201"/>
      <c r="AS23" s="47"/>
      <c r="AT23" s="156"/>
      <c r="AU23" s="206"/>
      <c r="AV23" s="45"/>
      <c r="AW23" s="41" t="s">
        <v>475</v>
      </c>
    </row>
    <row r="24" spans="1:49" ht="69" customHeight="1" x14ac:dyDescent="0.25">
      <c r="A24" s="186"/>
      <c r="B24" s="188"/>
      <c r="C24" s="188"/>
      <c r="D24" s="188"/>
      <c r="E24" s="188"/>
      <c r="F24" s="188"/>
      <c r="G24" s="188"/>
      <c r="H24" s="186"/>
      <c r="I24" s="188"/>
      <c r="J24" s="188"/>
      <c r="K24" s="188"/>
      <c r="L24" s="42"/>
      <c r="M24" s="15" t="s">
        <v>215</v>
      </c>
      <c r="N24" s="43"/>
      <c r="O24" s="16" t="s">
        <v>2</v>
      </c>
      <c r="P24" s="16"/>
      <c r="Q24" s="16"/>
      <c r="R24" s="17" t="s">
        <v>2</v>
      </c>
      <c r="S24" s="16"/>
      <c r="T24" s="17"/>
      <c r="U24" s="34"/>
      <c r="V24" s="17"/>
      <c r="W24" s="17"/>
      <c r="X24" s="17"/>
      <c r="Y24" s="17"/>
      <c r="Z24" s="17"/>
      <c r="AA24" s="17"/>
      <c r="AB24" s="34"/>
      <c r="AC24" s="17"/>
      <c r="AD24" s="17"/>
      <c r="AE24" s="37"/>
      <c r="AF24" s="17" t="s">
        <v>2</v>
      </c>
      <c r="AG24" s="17"/>
      <c r="AH24" s="17"/>
      <c r="AI24" s="37"/>
      <c r="AJ24" s="17" t="s">
        <v>2</v>
      </c>
      <c r="AK24" s="17"/>
      <c r="AL24" s="17"/>
      <c r="AM24" s="37"/>
      <c r="AN24" s="199"/>
      <c r="AO24" s="200"/>
      <c r="AP24" s="200"/>
      <c r="AQ24" s="200"/>
      <c r="AR24" s="201"/>
      <c r="AS24" s="47"/>
      <c r="AT24" s="156"/>
      <c r="AU24" s="206"/>
      <c r="AV24" s="45"/>
      <c r="AW24" s="41" t="s">
        <v>476</v>
      </c>
    </row>
    <row r="25" spans="1:49" ht="69" customHeight="1" x14ac:dyDescent="0.25">
      <c r="A25" s="186"/>
      <c r="B25" s="188"/>
      <c r="C25" s="188"/>
      <c r="D25" s="188"/>
      <c r="E25" s="188"/>
      <c r="F25" s="188"/>
      <c r="G25" s="188"/>
      <c r="H25" s="186"/>
      <c r="I25" s="188"/>
      <c r="J25" s="188"/>
      <c r="K25" s="188"/>
      <c r="L25" s="42"/>
      <c r="M25" s="15" t="s">
        <v>216</v>
      </c>
      <c r="N25" s="43"/>
      <c r="O25" s="16" t="s">
        <v>2</v>
      </c>
      <c r="P25" s="16"/>
      <c r="Q25" s="16"/>
      <c r="R25" s="17" t="s">
        <v>2</v>
      </c>
      <c r="S25" s="16"/>
      <c r="T25" s="17"/>
      <c r="U25" s="34"/>
      <c r="V25" s="17"/>
      <c r="W25" s="17"/>
      <c r="X25" s="17"/>
      <c r="Y25" s="17"/>
      <c r="Z25" s="17"/>
      <c r="AA25" s="17"/>
      <c r="AB25" s="34"/>
      <c r="AC25" s="17"/>
      <c r="AD25" s="17"/>
      <c r="AE25" s="37"/>
      <c r="AF25" s="17" t="s">
        <v>2</v>
      </c>
      <c r="AG25" s="17"/>
      <c r="AH25" s="17"/>
      <c r="AI25" s="37"/>
      <c r="AJ25" s="17" t="s">
        <v>2</v>
      </c>
      <c r="AK25" s="17"/>
      <c r="AL25" s="17"/>
      <c r="AM25" s="37"/>
      <c r="AN25" s="199"/>
      <c r="AO25" s="200"/>
      <c r="AP25" s="200"/>
      <c r="AQ25" s="200"/>
      <c r="AR25" s="201"/>
      <c r="AS25" s="47"/>
      <c r="AT25" s="156"/>
      <c r="AU25" s="206"/>
      <c r="AV25" s="45"/>
      <c r="AW25" s="41" t="s">
        <v>476</v>
      </c>
    </row>
    <row r="26" spans="1:49" ht="69" customHeight="1" x14ac:dyDescent="0.25">
      <c r="A26" s="187"/>
      <c r="B26" s="182"/>
      <c r="C26" s="182"/>
      <c r="D26" s="182"/>
      <c r="E26" s="182"/>
      <c r="F26" s="182"/>
      <c r="G26" s="182"/>
      <c r="H26" s="187"/>
      <c r="I26" s="182"/>
      <c r="J26" s="182"/>
      <c r="K26" s="182"/>
      <c r="L26" s="42"/>
      <c r="M26" s="15" t="s">
        <v>208</v>
      </c>
      <c r="N26" s="43"/>
      <c r="O26" s="16" t="s">
        <v>2</v>
      </c>
      <c r="P26" s="16"/>
      <c r="Q26" s="16"/>
      <c r="R26" s="17" t="s">
        <v>2</v>
      </c>
      <c r="S26" s="16"/>
      <c r="T26" s="17"/>
      <c r="U26" s="34"/>
      <c r="V26" s="17"/>
      <c r="W26" s="17"/>
      <c r="X26" s="17"/>
      <c r="Y26" s="17"/>
      <c r="Z26" s="17"/>
      <c r="AA26" s="17"/>
      <c r="AB26" s="34"/>
      <c r="AC26" s="17"/>
      <c r="AD26" s="17"/>
      <c r="AE26" s="37"/>
      <c r="AF26" s="17" t="s">
        <v>2</v>
      </c>
      <c r="AG26" s="17"/>
      <c r="AH26" s="17"/>
      <c r="AI26" s="37"/>
      <c r="AJ26" s="17" t="s">
        <v>2</v>
      </c>
      <c r="AK26" s="17"/>
      <c r="AL26" s="17"/>
      <c r="AM26" s="37"/>
      <c r="AN26" s="199"/>
      <c r="AO26" s="200"/>
      <c r="AP26" s="200"/>
      <c r="AQ26" s="200"/>
      <c r="AR26" s="201"/>
      <c r="AS26" s="47"/>
      <c r="AT26" s="156"/>
      <c r="AU26" s="206"/>
      <c r="AV26" s="45"/>
      <c r="AW26" s="41" t="s">
        <v>476</v>
      </c>
    </row>
    <row r="27" spans="1:49" ht="69" customHeight="1" x14ac:dyDescent="0.25">
      <c r="A27" s="185" t="s">
        <v>217</v>
      </c>
      <c r="B27" s="181" t="s">
        <v>2</v>
      </c>
      <c r="C27" s="181"/>
      <c r="D27" s="181"/>
      <c r="E27" s="181"/>
      <c r="F27" s="181"/>
      <c r="G27" s="181"/>
      <c r="H27" s="185"/>
      <c r="I27" s="181" t="s">
        <v>2</v>
      </c>
      <c r="J27" s="181"/>
      <c r="K27" s="181"/>
      <c r="L27" s="42"/>
      <c r="M27" s="15" t="s">
        <v>205</v>
      </c>
      <c r="N27" s="43"/>
      <c r="O27" s="16" t="s">
        <v>2</v>
      </c>
      <c r="P27" s="16"/>
      <c r="Q27" s="16"/>
      <c r="R27" s="17" t="s">
        <v>2</v>
      </c>
      <c r="S27" s="16"/>
      <c r="T27" s="17"/>
      <c r="U27" s="34"/>
      <c r="V27" s="17"/>
      <c r="W27" s="17" t="s">
        <v>2</v>
      </c>
      <c r="X27" s="17"/>
      <c r="Y27" s="17" t="s">
        <v>2</v>
      </c>
      <c r="Z27" s="17"/>
      <c r="AA27" s="17" t="s">
        <v>2</v>
      </c>
      <c r="AB27" s="34"/>
      <c r="AC27" s="17" t="s">
        <v>2</v>
      </c>
      <c r="AD27" s="17"/>
      <c r="AE27" s="37"/>
      <c r="AF27" s="17" t="s">
        <v>2</v>
      </c>
      <c r="AG27" s="17"/>
      <c r="AH27" s="17"/>
      <c r="AI27" s="37"/>
      <c r="AJ27" s="17" t="s">
        <v>2</v>
      </c>
      <c r="AK27" s="17"/>
      <c r="AL27" s="17"/>
      <c r="AM27" s="37"/>
      <c r="AN27" s="199"/>
      <c r="AO27" s="200"/>
      <c r="AP27" s="200"/>
      <c r="AQ27" s="200"/>
      <c r="AR27" s="201"/>
      <c r="AS27" s="47"/>
      <c r="AT27" s="156"/>
      <c r="AU27" s="206"/>
      <c r="AV27" s="45"/>
      <c r="AW27" s="41" t="s">
        <v>477</v>
      </c>
    </row>
    <row r="28" spans="1:49" ht="69" customHeight="1" x14ac:dyDescent="0.25">
      <c r="A28" s="186"/>
      <c r="B28" s="188"/>
      <c r="C28" s="188"/>
      <c r="D28" s="188"/>
      <c r="E28" s="188"/>
      <c r="F28" s="188"/>
      <c r="G28" s="188"/>
      <c r="H28" s="186"/>
      <c r="I28" s="188"/>
      <c r="J28" s="188"/>
      <c r="K28" s="188"/>
      <c r="L28" s="42"/>
      <c r="M28" s="15" t="s">
        <v>206</v>
      </c>
      <c r="N28" s="43"/>
      <c r="O28" s="16" t="s">
        <v>2</v>
      </c>
      <c r="P28" s="16"/>
      <c r="Q28" s="16"/>
      <c r="R28" s="17" t="s">
        <v>2</v>
      </c>
      <c r="S28" s="16"/>
      <c r="T28" s="17"/>
      <c r="U28" s="34"/>
      <c r="V28" s="17"/>
      <c r="W28" s="17"/>
      <c r="X28" s="17"/>
      <c r="Y28" s="17"/>
      <c r="Z28" s="17"/>
      <c r="AA28" s="17"/>
      <c r="AB28" s="34"/>
      <c r="AC28" s="17"/>
      <c r="AD28" s="17"/>
      <c r="AE28" s="37"/>
      <c r="AF28" s="17" t="s">
        <v>2</v>
      </c>
      <c r="AG28" s="17"/>
      <c r="AH28" s="17"/>
      <c r="AI28" s="37"/>
      <c r="AJ28" s="17" t="s">
        <v>2</v>
      </c>
      <c r="AK28" s="17"/>
      <c r="AL28" s="17"/>
      <c r="AM28" s="37"/>
      <c r="AN28" s="199"/>
      <c r="AO28" s="200"/>
      <c r="AP28" s="200"/>
      <c r="AQ28" s="200"/>
      <c r="AR28" s="201"/>
      <c r="AS28" s="47"/>
      <c r="AT28" s="156"/>
      <c r="AU28" s="206"/>
      <c r="AV28" s="45"/>
      <c r="AW28" s="41" t="s">
        <v>474</v>
      </c>
    </row>
    <row r="29" spans="1:49" ht="69" customHeight="1" x14ac:dyDescent="0.25">
      <c r="A29" s="186"/>
      <c r="B29" s="188"/>
      <c r="C29" s="188"/>
      <c r="D29" s="188"/>
      <c r="E29" s="188"/>
      <c r="F29" s="188"/>
      <c r="G29" s="188"/>
      <c r="H29" s="186"/>
      <c r="I29" s="188"/>
      <c r="J29" s="188"/>
      <c r="K29" s="188"/>
      <c r="L29" s="42"/>
      <c r="M29" s="15" t="s">
        <v>216</v>
      </c>
      <c r="N29" s="43"/>
      <c r="O29" s="16" t="s">
        <v>2</v>
      </c>
      <c r="P29" s="16"/>
      <c r="Q29" s="16"/>
      <c r="R29" s="17" t="s">
        <v>2</v>
      </c>
      <c r="S29" s="16"/>
      <c r="T29" s="17"/>
      <c r="U29" s="34"/>
      <c r="V29" s="17"/>
      <c r="W29" s="17"/>
      <c r="X29" s="17"/>
      <c r="Y29" s="17"/>
      <c r="Z29" s="17"/>
      <c r="AA29" s="17"/>
      <c r="AB29" s="34"/>
      <c r="AC29" s="17"/>
      <c r="AD29" s="17"/>
      <c r="AE29" s="37"/>
      <c r="AF29" s="17" t="s">
        <v>2</v>
      </c>
      <c r="AG29" s="17"/>
      <c r="AH29" s="17"/>
      <c r="AI29" s="37"/>
      <c r="AJ29" s="17" t="s">
        <v>2</v>
      </c>
      <c r="AK29" s="17"/>
      <c r="AL29" s="17"/>
      <c r="AM29" s="37"/>
      <c r="AN29" s="199"/>
      <c r="AO29" s="200"/>
      <c r="AP29" s="200"/>
      <c r="AQ29" s="200"/>
      <c r="AR29" s="201"/>
      <c r="AS29" s="47"/>
      <c r="AT29" s="156"/>
      <c r="AU29" s="206"/>
      <c r="AV29" s="45"/>
      <c r="AW29" s="41" t="s">
        <v>474</v>
      </c>
    </row>
    <row r="30" spans="1:49" ht="69" customHeight="1" x14ac:dyDescent="0.25">
      <c r="A30" s="187"/>
      <c r="B30" s="182"/>
      <c r="C30" s="182"/>
      <c r="D30" s="182"/>
      <c r="E30" s="182"/>
      <c r="F30" s="182"/>
      <c r="G30" s="182"/>
      <c r="H30" s="187"/>
      <c r="I30" s="182"/>
      <c r="J30" s="182"/>
      <c r="K30" s="182"/>
      <c r="L30" s="42"/>
      <c r="M30" s="15" t="s">
        <v>208</v>
      </c>
      <c r="N30" s="43"/>
      <c r="O30" s="16" t="s">
        <v>2</v>
      </c>
      <c r="P30" s="16"/>
      <c r="Q30" s="16"/>
      <c r="R30" s="17" t="s">
        <v>2</v>
      </c>
      <c r="S30" s="16"/>
      <c r="T30" s="17"/>
      <c r="U30" s="34"/>
      <c r="V30" s="17"/>
      <c r="W30" s="17"/>
      <c r="X30" s="17"/>
      <c r="Y30" s="17"/>
      <c r="Z30" s="17"/>
      <c r="AA30" s="17"/>
      <c r="AB30" s="34"/>
      <c r="AC30" s="17"/>
      <c r="AD30" s="17"/>
      <c r="AE30" s="37"/>
      <c r="AF30" s="17" t="s">
        <v>2</v>
      </c>
      <c r="AG30" s="17"/>
      <c r="AH30" s="17"/>
      <c r="AI30" s="37"/>
      <c r="AJ30" s="17" t="s">
        <v>2</v>
      </c>
      <c r="AK30" s="17"/>
      <c r="AL30" s="17"/>
      <c r="AM30" s="37"/>
      <c r="AN30" s="199"/>
      <c r="AO30" s="200"/>
      <c r="AP30" s="200"/>
      <c r="AQ30" s="200"/>
      <c r="AR30" s="201"/>
      <c r="AS30" s="47"/>
      <c r="AT30" s="156"/>
      <c r="AU30" s="206"/>
      <c r="AV30" s="45"/>
      <c r="AW30" s="41" t="s">
        <v>474</v>
      </c>
    </row>
    <row r="31" spans="1:49" ht="69" customHeight="1" x14ac:dyDescent="0.25">
      <c r="A31" s="185" t="s">
        <v>218</v>
      </c>
      <c r="B31" s="181" t="s">
        <v>2</v>
      </c>
      <c r="C31" s="181"/>
      <c r="D31" s="181"/>
      <c r="E31" s="181"/>
      <c r="F31" s="181"/>
      <c r="G31" s="181"/>
      <c r="H31" s="185"/>
      <c r="I31" s="181" t="s">
        <v>2</v>
      </c>
      <c r="J31" s="181"/>
      <c r="K31" s="181"/>
      <c r="L31" s="42"/>
      <c r="M31" s="15" t="s">
        <v>219</v>
      </c>
      <c r="N31" s="43"/>
      <c r="O31" s="16"/>
      <c r="P31" s="16" t="s">
        <v>2</v>
      </c>
      <c r="Q31" s="16"/>
      <c r="R31" s="17"/>
      <c r="S31" s="16"/>
      <c r="T31" s="17" t="s">
        <v>2</v>
      </c>
      <c r="U31" s="34"/>
      <c r="V31" s="17" t="s">
        <v>2</v>
      </c>
      <c r="W31" s="17"/>
      <c r="X31" s="17" t="s">
        <v>2</v>
      </c>
      <c r="Y31" s="17"/>
      <c r="Z31" s="17"/>
      <c r="AA31" s="17" t="s">
        <v>2</v>
      </c>
      <c r="AB31" s="34"/>
      <c r="AC31" s="17" t="s">
        <v>2</v>
      </c>
      <c r="AD31" s="17"/>
      <c r="AE31" s="37"/>
      <c r="AF31" s="17"/>
      <c r="AG31" s="17"/>
      <c r="AH31" s="17" t="s">
        <v>2</v>
      </c>
      <c r="AI31" s="37"/>
      <c r="AJ31" s="17"/>
      <c r="AK31" s="17"/>
      <c r="AL31" s="17" t="s">
        <v>2</v>
      </c>
      <c r="AM31" s="37"/>
      <c r="AN31" s="199"/>
      <c r="AO31" s="200"/>
      <c r="AP31" s="200"/>
      <c r="AQ31" s="200"/>
      <c r="AR31" s="201"/>
      <c r="AS31" s="47"/>
      <c r="AT31" s="156"/>
      <c r="AU31" s="206"/>
      <c r="AV31" s="45"/>
      <c r="AW31" s="41" t="s">
        <v>478</v>
      </c>
    </row>
    <row r="32" spans="1:49" ht="69" customHeight="1" x14ac:dyDescent="0.25">
      <c r="A32" s="186"/>
      <c r="B32" s="188"/>
      <c r="C32" s="188"/>
      <c r="D32" s="188"/>
      <c r="E32" s="188"/>
      <c r="F32" s="188"/>
      <c r="G32" s="188"/>
      <c r="H32" s="186"/>
      <c r="I32" s="188"/>
      <c r="J32" s="188"/>
      <c r="K32" s="188"/>
      <c r="L32" s="42"/>
      <c r="M32" s="15" t="s">
        <v>220</v>
      </c>
      <c r="N32" s="43"/>
      <c r="O32" s="16" t="s">
        <v>2</v>
      </c>
      <c r="P32" s="16"/>
      <c r="Q32" s="16"/>
      <c r="R32" s="17" t="s">
        <v>2</v>
      </c>
      <c r="S32" s="16"/>
      <c r="T32" s="17"/>
      <c r="U32" s="34"/>
      <c r="V32" s="17"/>
      <c r="W32" s="17"/>
      <c r="X32" s="17"/>
      <c r="Y32" s="17"/>
      <c r="Z32" s="17"/>
      <c r="AA32" s="17"/>
      <c r="AB32" s="34"/>
      <c r="AC32" s="17"/>
      <c r="AD32" s="17"/>
      <c r="AE32" s="37"/>
      <c r="AF32" s="17" t="s">
        <v>2</v>
      </c>
      <c r="AG32" s="17"/>
      <c r="AH32" s="17"/>
      <c r="AI32" s="37"/>
      <c r="AJ32" s="17" t="s">
        <v>2</v>
      </c>
      <c r="AK32" s="17"/>
      <c r="AL32" s="17"/>
      <c r="AM32" s="37"/>
      <c r="AN32" s="199"/>
      <c r="AO32" s="200"/>
      <c r="AP32" s="200"/>
      <c r="AQ32" s="200"/>
      <c r="AR32" s="201"/>
      <c r="AS32" s="47"/>
      <c r="AT32" s="156"/>
      <c r="AU32" s="206"/>
      <c r="AV32" s="45"/>
      <c r="AW32" s="41" t="s">
        <v>474</v>
      </c>
    </row>
    <row r="33" spans="1:49" ht="69" customHeight="1" x14ac:dyDescent="0.25">
      <c r="A33" s="187"/>
      <c r="B33" s="182"/>
      <c r="C33" s="182"/>
      <c r="D33" s="182"/>
      <c r="E33" s="182"/>
      <c r="F33" s="182"/>
      <c r="G33" s="182"/>
      <c r="H33" s="187"/>
      <c r="I33" s="182"/>
      <c r="J33" s="182"/>
      <c r="K33" s="182"/>
      <c r="L33" s="42"/>
      <c r="M33" s="15" t="s">
        <v>221</v>
      </c>
      <c r="N33" s="43"/>
      <c r="O33" s="16" t="s">
        <v>2</v>
      </c>
      <c r="P33" s="16"/>
      <c r="Q33" s="16"/>
      <c r="R33" s="17" t="s">
        <v>2</v>
      </c>
      <c r="S33" s="16"/>
      <c r="T33" s="17"/>
      <c r="U33" s="34"/>
      <c r="V33" s="17"/>
      <c r="W33" s="17"/>
      <c r="X33" s="17"/>
      <c r="Y33" s="17"/>
      <c r="Z33" s="17"/>
      <c r="AA33" s="17"/>
      <c r="AB33" s="34"/>
      <c r="AC33" s="17"/>
      <c r="AD33" s="17"/>
      <c r="AE33" s="37"/>
      <c r="AF33" s="17" t="s">
        <v>2</v>
      </c>
      <c r="AG33" s="17"/>
      <c r="AH33" s="17"/>
      <c r="AI33" s="37"/>
      <c r="AJ33" s="17" t="s">
        <v>2</v>
      </c>
      <c r="AK33" s="17"/>
      <c r="AL33" s="17"/>
      <c r="AM33" s="37"/>
      <c r="AN33" s="199"/>
      <c r="AO33" s="200"/>
      <c r="AP33" s="200"/>
      <c r="AQ33" s="200"/>
      <c r="AR33" s="201"/>
      <c r="AS33" s="47"/>
      <c r="AT33" s="156"/>
      <c r="AU33" s="206"/>
      <c r="AV33" s="45"/>
      <c r="AW33" s="41" t="s">
        <v>474</v>
      </c>
    </row>
    <row r="34" spans="1:49" ht="69" customHeight="1" x14ac:dyDescent="0.25">
      <c r="A34" s="185" t="s">
        <v>222</v>
      </c>
      <c r="B34" s="181" t="s">
        <v>2</v>
      </c>
      <c r="C34" s="181"/>
      <c r="D34" s="181"/>
      <c r="E34" s="181"/>
      <c r="F34" s="181"/>
      <c r="G34" s="181"/>
      <c r="H34" s="185"/>
      <c r="I34" s="181" t="s">
        <v>2</v>
      </c>
      <c r="J34" s="181"/>
      <c r="K34" s="181"/>
      <c r="L34" s="42"/>
      <c r="M34" s="15" t="s">
        <v>219</v>
      </c>
      <c r="N34" s="43"/>
      <c r="O34" s="16"/>
      <c r="P34" s="16" t="s">
        <v>2</v>
      </c>
      <c r="Q34" s="16"/>
      <c r="R34" s="17"/>
      <c r="S34" s="16"/>
      <c r="T34" s="17" t="s">
        <v>2</v>
      </c>
      <c r="U34" s="34"/>
      <c r="V34" s="17" t="s">
        <v>2</v>
      </c>
      <c r="W34" s="17"/>
      <c r="X34" s="17" t="s">
        <v>2</v>
      </c>
      <c r="Y34" s="17"/>
      <c r="Z34" s="17"/>
      <c r="AA34" s="17" t="s">
        <v>2</v>
      </c>
      <c r="AB34" s="34"/>
      <c r="AC34" s="17" t="s">
        <v>2</v>
      </c>
      <c r="AD34" s="17"/>
      <c r="AE34" s="37"/>
      <c r="AF34" s="17"/>
      <c r="AG34" s="17"/>
      <c r="AH34" s="17" t="s">
        <v>2</v>
      </c>
      <c r="AI34" s="37"/>
      <c r="AJ34" s="17"/>
      <c r="AK34" s="17"/>
      <c r="AL34" s="17" t="s">
        <v>2</v>
      </c>
      <c r="AM34" s="37"/>
      <c r="AN34" s="199"/>
      <c r="AO34" s="200"/>
      <c r="AP34" s="200"/>
      <c r="AQ34" s="200"/>
      <c r="AR34" s="201"/>
      <c r="AS34" s="47"/>
      <c r="AT34" s="156"/>
      <c r="AU34" s="206"/>
      <c r="AV34" s="45"/>
      <c r="AW34" s="41" t="s">
        <v>479</v>
      </c>
    </row>
    <row r="35" spans="1:49" ht="69" customHeight="1" x14ac:dyDescent="0.25">
      <c r="A35" s="186"/>
      <c r="B35" s="188"/>
      <c r="C35" s="188"/>
      <c r="D35" s="188"/>
      <c r="E35" s="188"/>
      <c r="F35" s="188"/>
      <c r="G35" s="188"/>
      <c r="H35" s="186"/>
      <c r="I35" s="188"/>
      <c r="J35" s="188"/>
      <c r="K35" s="188"/>
      <c r="L35" s="42"/>
      <c r="M35" s="15" t="s">
        <v>223</v>
      </c>
      <c r="N35" s="43"/>
      <c r="O35" s="16" t="s">
        <v>2</v>
      </c>
      <c r="P35" s="16"/>
      <c r="Q35" s="16"/>
      <c r="R35" s="17" t="s">
        <v>2</v>
      </c>
      <c r="S35" s="16"/>
      <c r="T35" s="17"/>
      <c r="U35" s="34"/>
      <c r="V35" s="17"/>
      <c r="W35" s="17"/>
      <c r="X35" s="17"/>
      <c r="Y35" s="17"/>
      <c r="Z35" s="17"/>
      <c r="AA35" s="17"/>
      <c r="AB35" s="34"/>
      <c r="AC35" s="17"/>
      <c r="AD35" s="17"/>
      <c r="AE35" s="37"/>
      <c r="AF35" s="17" t="s">
        <v>2</v>
      </c>
      <c r="AG35" s="17"/>
      <c r="AH35" s="17"/>
      <c r="AI35" s="37"/>
      <c r="AJ35" s="17" t="s">
        <v>2</v>
      </c>
      <c r="AK35" s="17"/>
      <c r="AL35" s="17"/>
      <c r="AM35" s="37"/>
      <c r="AN35" s="199"/>
      <c r="AO35" s="200"/>
      <c r="AP35" s="200"/>
      <c r="AQ35" s="200"/>
      <c r="AR35" s="201"/>
      <c r="AS35" s="47"/>
      <c r="AT35" s="156"/>
      <c r="AU35" s="206"/>
      <c r="AV35" s="45"/>
      <c r="AW35" s="41" t="s">
        <v>474</v>
      </c>
    </row>
    <row r="36" spans="1:49" ht="69" customHeight="1" x14ac:dyDescent="0.25">
      <c r="A36" s="187"/>
      <c r="B36" s="182"/>
      <c r="C36" s="182"/>
      <c r="D36" s="182"/>
      <c r="E36" s="182"/>
      <c r="F36" s="182"/>
      <c r="G36" s="182"/>
      <c r="H36" s="187"/>
      <c r="I36" s="182"/>
      <c r="J36" s="182"/>
      <c r="K36" s="182"/>
      <c r="L36" s="42"/>
      <c r="M36" s="15" t="s">
        <v>224</v>
      </c>
      <c r="N36" s="43"/>
      <c r="O36" s="16" t="s">
        <v>2</v>
      </c>
      <c r="P36" s="16"/>
      <c r="Q36" s="16"/>
      <c r="R36" s="17" t="s">
        <v>2</v>
      </c>
      <c r="S36" s="16"/>
      <c r="T36" s="17"/>
      <c r="U36" s="34"/>
      <c r="V36" s="17"/>
      <c r="W36" s="17"/>
      <c r="X36" s="17"/>
      <c r="Y36" s="17"/>
      <c r="Z36" s="17"/>
      <c r="AA36" s="17"/>
      <c r="AB36" s="34"/>
      <c r="AC36" s="17"/>
      <c r="AD36" s="17"/>
      <c r="AE36" s="37"/>
      <c r="AF36" s="17" t="s">
        <v>2</v>
      </c>
      <c r="AG36" s="17"/>
      <c r="AH36" s="17"/>
      <c r="AI36" s="37"/>
      <c r="AJ36" s="17" t="s">
        <v>2</v>
      </c>
      <c r="AK36" s="17"/>
      <c r="AL36" s="17"/>
      <c r="AM36" s="37"/>
      <c r="AN36" s="199"/>
      <c r="AO36" s="200"/>
      <c r="AP36" s="200"/>
      <c r="AQ36" s="200"/>
      <c r="AR36" s="201"/>
      <c r="AS36" s="47"/>
      <c r="AT36" s="156"/>
      <c r="AU36" s="206"/>
      <c r="AV36" s="45"/>
      <c r="AW36" s="41" t="s">
        <v>474</v>
      </c>
    </row>
    <row r="37" spans="1:49" ht="69" customHeight="1" x14ac:dyDescent="0.25">
      <c r="A37" s="185" t="s">
        <v>225</v>
      </c>
      <c r="B37" s="181" t="s">
        <v>2</v>
      </c>
      <c r="C37" s="181"/>
      <c r="D37" s="181"/>
      <c r="E37" s="181"/>
      <c r="F37" s="181"/>
      <c r="G37" s="181"/>
      <c r="H37" s="185"/>
      <c r="I37" s="181" t="s">
        <v>2</v>
      </c>
      <c r="J37" s="181"/>
      <c r="K37" s="181"/>
      <c r="L37" s="42"/>
      <c r="M37" s="15" t="s">
        <v>226</v>
      </c>
      <c r="N37" s="43"/>
      <c r="O37" s="16"/>
      <c r="P37" s="16" t="s">
        <v>2</v>
      </c>
      <c r="Q37" s="16"/>
      <c r="R37" s="17"/>
      <c r="S37" s="16"/>
      <c r="T37" s="17" t="s">
        <v>2</v>
      </c>
      <c r="U37" s="34"/>
      <c r="V37" s="17" t="s">
        <v>2</v>
      </c>
      <c r="W37" s="17"/>
      <c r="X37" s="17" t="s">
        <v>2</v>
      </c>
      <c r="Y37" s="17"/>
      <c r="Z37" s="17"/>
      <c r="AA37" s="17" t="s">
        <v>2</v>
      </c>
      <c r="AB37" s="34"/>
      <c r="AC37" s="17" t="s">
        <v>2</v>
      </c>
      <c r="AD37" s="17"/>
      <c r="AE37" s="37"/>
      <c r="AF37" s="17"/>
      <c r="AG37" s="17"/>
      <c r="AH37" s="17" t="s">
        <v>2</v>
      </c>
      <c r="AI37" s="37"/>
      <c r="AJ37" s="17"/>
      <c r="AK37" s="17"/>
      <c r="AL37" s="17" t="s">
        <v>2</v>
      </c>
      <c r="AM37" s="37"/>
      <c r="AN37" s="199"/>
      <c r="AO37" s="200"/>
      <c r="AP37" s="200"/>
      <c r="AQ37" s="200"/>
      <c r="AR37" s="201"/>
      <c r="AS37" s="47"/>
      <c r="AT37" s="156"/>
      <c r="AU37" s="206"/>
      <c r="AV37" s="45"/>
      <c r="AW37" s="41" t="s">
        <v>480</v>
      </c>
    </row>
    <row r="38" spans="1:49" ht="69" customHeight="1" x14ac:dyDescent="0.25">
      <c r="A38" s="186"/>
      <c r="B38" s="188"/>
      <c r="C38" s="188"/>
      <c r="D38" s="188"/>
      <c r="E38" s="188"/>
      <c r="F38" s="188"/>
      <c r="G38" s="188"/>
      <c r="H38" s="186"/>
      <c r="I38" s="188"/>
      <c r="J38" s="188"/>
      <c r="K38" s="188"/>
      <c r="L38" s="42"/>
      <c r="M38" s="15" t="s">
        <v>223</v>
      </c>
      <c r="N38" s="43"/>
      <c r="O38" s="16" t="s">
        <v>2</v>
      </c>
      <c r="P38" s="16"/>
      <c r="Q38" s="16"/>
      <c r="R38" s="17" t="s">
        <v>2</v>
      </c>
      <c r="S38" s="16"/>
      <c r="T38" s="17"/>
      <c r="U38" s="34"/>
      <c r="V38" s="17"/>
      <c r="W38" s="17"/>
      <c r="X38" s="17"/>
      <c r="Y38" s="17"/>
      <c r="Z38" s="17"/>
      <c r="AA38" s="17"/>
      <c r="AB38" s="34"/>
      <c r="AC38" s="17" t="s">
        <v>2</v>
      </c>
      <c r="AD38" s="17"/>
      <c r="AE38" s="37"/>
      <c r="AF38" s="17" t="s">
        <v>2</v>
      </c>
      <c r="AG38" s="17"/>
      <c r="AH38" s="17"/>
      <c r="AI38" s="37"/>
      <c r="AJ38" s="17" t="s">
        <v>2</v>
      </c>
      <c r="AK38" s="17"/>
      <c r="AL38" s="17"/>
      <c r="AM38" s="37"/>
      <c r="AN38" s="199"/>
      <c r="AO38" s="200"/>
      <c r="AP38" s="200"/>
      <c r="AQ38" s="200"/>
      <c r="AR38" s="201"/>
      <c r="AS38" s="47"/>
      <c r="AT38" s="156"/>
      <c r="AU38" s="206"/>
      <c r="AV38" s="45"/>
      <c r="AW38" s="41" t="s">
        <v>474</v>
      </c>
    </row>
    <row r="39" spans="1:49" ht="69" customHeight="1" x14ac:dyDescent="0.25">
      <c r="A39" s="186"/>
      <c r="B39" s="188"/>
      <c r="C39" s="188"/>
      <c r="D39" s="188"/>
      <c r="E39" s="188"/>
      <c r="F39" s="188"/>
      <c r="G39" s="188"/>
      <c r="H39" s="186"/>
      <c r="I39" s="188"/>
      <c r="J39" s="188"/>
      <c r="K39" s="188"/>
      <c r="L39" s="42"/>
      <c r="M39" s="15" t="s">
        <v>227</v>
      </c>
      <c r="N39" s="43"/>
      <c r="O39" s="16" t="s">
        <v>2</v>
      </c>
      <c r="P39" s="16"/>
      <c r="Q39" s="16"/>
      <c r="R39" s="17" t="s">
        <v>2</v>
      </c>
      <c r="S39" s="16"/>
      <c r="T39" s="17"/>
      <c r="U39" s="34"/>
      <c r="V39" s="17"/>
      <c r="W39" s="17"/>
      <c r="X39" s="17"/>
      <c r="Y39" s="17"/>
      <c r="Z39" s="17"/>
      <c r="AA39" s="17"/>
      <c r="AB39" s="34"/>
      <c r="AC39" s="17"/>
      <c r="AD39" s="17"/>
      <c r="AE39" s="37"/>
      <c r="AF39" s="17" t="s">
        <v>2</v>
      </c>
      <c r="AG39" s="17"/>
      <c r="AH39" s="17"/>
      <c r="AI39" s="37"/>
      <c r="AJ39" s="17" t="s">
        <v>2</v>
      </c>
      <c r="AK39" s="17"/>
      <c r="AL39" s="17"/>
      <c r="AM39" s="37"/>
      <c r="AN39" s="199"/>
      <c r="AO39" s="200"/>
      <c r="AP39" s="200"/>
      <c r="AQ39" s="200"/>
      <c r="AR39" s="201"/>
      <c r="AS39" s="47"/>
      <c r="AT39" s="156"/>
      <c r="AU39" s="206"/>
      <c r="AV39" s="45"/>
      <c r="AW39" s="41" t="s">
        <v>474</v>
      </c>
    </row>
    <row r="40" spans="1:49" ht="69" customHeight="1" x14ac:dyDescent="0.25">
      <c r="A40" s="187"/>
      <c r="B40" s="182"/>
      <c r="C40" s="182"/>
      <c r="D40" s="182"/>
      <c r="E40" s="182"/>
      <c r="F40" s="182"/>
      <c r="G40" s="182"/>
      <c r="H40" s="187"/>
      <c r="I40" s="182"/>
      <c r="J40" s="182"/>
      <c r="K40" s="182"/>
      <c r="L40" s="42"/>
      <c r="M40" s="15" t="s">
        <v>228</v>
      </c>
      <c r="N40" s="43"/>
      <c r="O40" s="16" t="s">
        <v>2</v>
      </c>
      <c r="P40" s="16"/>
      <c r="Q40" s="16"/>
      <c r="R40" s="17" t="s">
        <v>2</v>
      </c>
      <c r="S40" s="16"/>
      <c r="T40" s="17"/>
      <c r="U40" s="34"/>
      <c r="V40" s="17"/>
      <c r="W40" s="17"/>
      <c r="X40" s="17"/>
      <c r="Y40" s="17"/>
      <c r="Z40" s="17"/>
      <c r="AA40" s="17"/>
      <c r="AB40" s="34"/>
      <c r="AC40" s="17"/>
      <c r="AD40" s="17"/>
      <c r="AE40" s="37"/>
      <c r="AF40" s="17" t="s">
        <v>2</v>
      </c>
      <c r="AG40" s="17"/>
      <c r="AH40" s="17"/>
      <c r="AI40" s="37"/>
      <c r="AJ40" s="17" t="s">
        <v>2</v>
      </c>
      <c r="AK40" s="17"/>
      <c r="AL40" s="17"/>
      <c r="AM40" s="37"/>
      <c r="AN40" s="199"/>
      <c r="AO40" s="200"/>
      <c r="AP40" s="200"/>
      <c r="AQ40" s="200"/>
      <c r="AR40" s="201"/>
      <c r="AS40" s="47"/>
      <c r="AT40" s="156"/>
      <c r="AU40" s="206"/>
      <c r="AV40" s="45"/>
      <c r="AW40" s="41" t="s">
        <v>474</v>
      </c>
    </row>
    <row r="41" spans="1:49" ht="69" customHeight="1" x14ac:dyDescent="0.25">
      <c r="A41" s="185" t="s">
        <v>229</v>
      </c>
      <c r="B41" s="181" t="s">
        <v>318</v>
      </c>
      <c r="C41" s="181"/>
      <c r="D41" s="181"/>
      <c r="E41" s="181"/>
      <c r="F41" s="181"/>
      <c r="G41" s="181"/>
      <c r="H41" s="185"/>
      <c r="I41" s="181" t="s">
        <v>2</v>
      </c>
      <c r="J41" s="181"/>
      <c r="K41" s="181"/>
      <c r="L41" s="42"/>
      <c r="M41" s="15" t="s">
        <v>226</v>
      </c>
      <c r="N41" s="43"/>
      <c r="O41" s="16"/>
      <c r="P41" s="16" t="s">
        <v>2</v>
      </c>
      <c r="Q41" s="16"/>
      <c r="R41" s="17"/>
      <c r="S41" s="16"/>
      <c r="T41" s="17" t="s">
        <v>2</v>
      </c>
      <c r="U41" s="34"/>
      <c r="V41" s="17" t="s">
        <v>2</v>
      </c>
      <c r="W41" s="17"/>
      <c r="X41" s="17" t="s">
        <v>2</v>
      </c>
      <c r="Y41" s="17"/>
      <c r="Z41" s="17"/>
      <c r="AA41" s="17" t="s">
        <v>2</v>
      </c>
      <c r="AB41" s="34"/>
      <c r="AC41" s="17" t="s">
        <v>2</v>
      </c>
      <c r="AD41" s="17"/>
      <c r="AE41" s="37"/>
      <c r="AF41" s="17"/>
      <c r="AG41" s="17"/>
      <c r="AH41" s="17" t="s">
        <v>2</v>
      </c>
      <c r="AI41" s="37"/>
      <c r="AJ41" s="17"/>
      <c r="AK41" s="17"/>
      <c r="AL41" s="17" t="s">
        <v>2</v>
      </c>
      <c r="AM41" s="37"/>
      <c r="AN41" s="199"/>
      <c r="AO41" s="200"/>
      <c r="AP41" s="200"/>
      <c r="AQ41" s="200"/>
      <c r="AR41" s="201"/>
      <c r="AS41" s="47"/>
      <c r="AT41" s="156"/>
      <c r="AU41" s="206"/>
      <c r="AV41" s="45"/>
      <c r="AW41" s="41" t="s">
        <v>481</v>
      </c>
    </row>
    <row r="42" spans="1:49" ht="69" customHeight="1" x14ac:dyDescent="0.25">
      <c r="A42" s="186"/>
      <c r="B42" s="188"/>
      <c r="C42" s="188"/>
      <c r="D42" s="188"/>
      <c r="E42" s="188"/>
      <c r="F42" s="188"/>
      <c r="G42" s="188"/>
      <c r="H42" s="186"/>
      <c r="I42" s="188"/>
      <c r="J42" s="188"/>
      <c r="K42" s="188"/>
      <c r="L42" s="42"/>
      <c r="M42" s="15" t="s">
        <v>223</v>
      </c>
      <c r="N42" s="43"/>
      <c r="O42" s="16" t="s">
        <v>2</v>
      </c>
      <c r="P42" s="16"/>
      <c r="Q42" s="16"/>
      <c r="R42" s="17" t="s">
        <v>2</v>
      </c>
      <c r="S42" s="16"/>
      <c r="T42" s="17"/>
      <c r="U42" s="34"/>
      <c r="V42" s="17"/>
      <c r="W42" s="17"/>
      <c r="X42" s="17"/>
      <c r="Y42" s="17"/>
      <c r="Z42" s="17"/>
      <c r="AA42" s="17"/>
      <c r="AB42" s="34"/>
      <c r="AC42" s="17"/>
      <c r="AD42" s="17"/>
      <c r="AE42" s="37"/>
      <c r="AF42" s="17" t="s">
        <v>2</v>
      </c>
      <c r="AG42" s="17"/>
      <c r="AH42" s="17"/>
      <c r="AI42" s="37"/>
      <c r="AJ42" s="17" t="s">
        <v>2</v>
      </c>
      <c r="AK42" s="17"/>
      <c r="AL42" s="17"/>
      <c r="AM42" s="37"/>
      <c r="AN42" s="199"/>
      <c r="AO42" s="200"/>
      <c r="AP42" s="200"/>
      <c r="AQ42" s="200"/>
      <c r="AR42" s="201"/>
      <c r="AS42" s="47"/>
      <c r="AT42" s="156"/>
      <c r="AU42" s="206"/>
      <c r="AV42" s="45"/>
      <c r="AW42" s="41" t="s">
        <v>482</v>
      </c>
    </row>
    <row r="43" spans="1:49" ht="69" customHeight="1" x14ac:dyDescent="0.25">
      <c r="A43" s="186"/>
      <c r="B43" s="188"/>
      <c r="C43" s="188"/>
      <c r="D43" s="188"/>
      <c r="E43" s="188"/>
      <c r="F43" s="188"/>
      <c r="G43" s="188"/>
      <c r="H43" s="186"/>
      <c r="I43" s="188"/>
      <c r="J43" s="188"/>
      <c r="K43" s="188"/>
      <c r="L43" s="42"/>
      <c r="M43" s="15" t="s">
        <v>227</v>
      </c>
      <c r="N43" s="43"/>
      <c r="O43" s="16" t="s">
        <v>2</v>
      </c>
      <c r="P43" s="16"/>
      <c r="Q43" s="16"/>
      <c r="R43" s="17" t="s">
        <v>2</v>
      </c>
      <c r="S43" s="16"/>
      <c r="T43" s="17"/>
      <c r="U43" s="34"/>
      <c r="V43" s="17"/>
      <c r="W43" s="17"/>
      <c r="X43" s="17"/>
      <c r="Y43" s="17"/>
      <c r="Z43" s="17"/>
      <c r="AA43" s="17"/>
      <c r="AB43" s="34"/>
      <c r="AC43" s="17"/>
      <c r="AD43" s="17"/>
      <c r="AE43" s="37"/>
      <c r="AF43" s="17" t="s">
        <v>2</v>
      </c>
      <c r="AG43" s="17"/>
      <c r="AH43" s="17"/>
      <c r="AI43" s="37"/>
      <c r="AJ43" s="17" t="s">
        <v>2</v>
      </c>
      <c r="AK43" s="17"/>
      <c r="AL43" s="17"/>
      <c r="AM43" s="37"/>
      <c r="AN43" s="199"/>
      <c r="AO43" s="200"/>
      <c r="AP43" s="200"/>
      <c r="AQ43" s="200"/>
      <c r="AR43" s="201"/>
      <c r="AS43" s="47"/>
      <c r="AT43" s="156"/>
      <c r="AU43" s="206"/>
      <c r="AV43" s="45"/>
      <c r="AW43" s="41" t="s">
        <v>482</v>
      </c>
    </row>
    <row r="44" spans="1:49" ht="69" customHeight="1" x14ac:dyDescent="0.25">
      <c r="A44" s="187"/>
      <c r="B44" s="182"/>
      <c r="C44" s="182"/>
      <c r="D44" s="182"/>
      <c r="E44" s="182"/>
      <c r="F44" s="182"/>
      <c r="G44" s="182"/>
      <c r="H44" s="187"/>
      <c r="I44" s="182"/>
      <c r="J44" s="182"/>
      <c r="K44" s="182"/>
      <c r="L44" s="42"/>
      <c r="M44" s="15" t="s">
        <v>228</v>
      </c>
      <c r="N44" s="43"/>
      <c r="O44" s="16" t="s">
        <v>2</v>
      </c>
      <c r="P44" s="16"/>
      <c r="Q44" s="16"/>
      <c r="R44" s="17" t="s">
        <v>2</v>
      </c>
      <c r="S44" s="16"/>
      <c r="T44" s="17"/>
      <c r="U44" s="34"/>
      <c r="V44" s="17"/>
      <c r="W44" s="17"/>
      <c r="X44" s="17"/>
      <c r="Y44" s="17"/>
      <c r="Z44" s="17"/>
      <c r="AA44" s="17"/>
      <c r="AB44" s="34"/>
      <c r="AC44" s="17"/>
      <c r="AD44" s="17"/>
      <c r="AE44" s="37"/>
      <c r="AF44" s="17" t="s">
        <v>2</v>
      </c>
      <c r="AG44" s="17"/>
      <c r="AH44" s="17"/>
      <c r="AI44" s="37"/>
      <c r="AJ44" s="17" t="s">
        <v>2</v>
      </c>
      <c r="AK44" s="17"/>
      <c r="AL44" s="17"/>
      <c r="AM44" s="37"/>
      <c r="AN44" s="199"/>
      <c r="AO44" s="200"/>
      <c r="AP44" s="200"/>
      <c r="AQ44" s="200"/>
      <c r="AR44" s="201"/>
      <c r="AS44" s="47"/>
      <c r="AT44" s="156"/>
      <c r="AU44" s="206"/>
      <c r="AV44" s="45"/>
      <c r="AW44" s="41" t="s">
        <v>483</v>
      </c>
    </row>
    <row r="45" spans="1:49" ht="69" customHeight="1" x14ac:dyDescent="0.25">
      <c r="A45" s="185" t="s">
        <v>230</v>
      </c>
      <c r="B45" s="181" t="s">
        <v>318</v>
      </c>
      <c r="C45" s="181"/>
      <c r="D45" s="181"/>
      <c r="E45" s="181"/>
      <c r="F45" s="181"/>
      <c r="G45" s="181"/>
      <c r="H45" s="185"/>
      <c r="I45" s="181" t="s">
        <v>2</v>
      </c>
      <c r="J45" s="181"/>
      <c r="K45" s="181"/>
      <c r="L45" s="42"/>
      <c r="M45" s="15" t="s">
        <v>231</v>
      </c>
      <c r="N45" s="43"/>
      <c r="O45" s="16"/>
      <c r="P45" s="16" t="s">
        <v>2</v>
      </c>
      <c r="Q45" s="16"/>
      <c r="R45" s="17"/>
      <c r="S45" s="16"/>
      <c r="T45" s="17" t="s">
        <v>2</v>
      </c>
      <c r="U45" s="34"/>
      <c r="V45" s="17" t="s">
        <v>2</v>
      </c>
      <c r="W45" s="17"/>
      <c r="X45" s="17" t="s">
        <v>2</v>
      </c>
      <c r="Y45" s="17"/>
      <c r="Z45" s="17"/>
      <c r="AA45" s="17" t="s">
        <v>2</v>
      </c>
      <c r="AB45" s="34"/>
      <c r="AC45" s="17" t="s">
        <v>2</v>
      </c>
      <c r="AD45" s="17"/>
      <c r="AE45" s="37"/>
      <c r="AF45" s="17"/>
      <c r="AG45" s="17"/>
      <c r="AH45" s="17" t="s">
        <v>2</v>
      </c>
      <c r="AI45" s="37"/>
      <c r="AJ45" s="17"/>
      <c r="AK45" s="17"/>
      <c r="AL45" s="17" t="s">
        <v>2</v>
      </c>
      <c r="AM45" s="37"/>
      <c r="AN45" s="199"/>
      <c r="AO45" s="200"/>
      <c r="AP45" s="200"/>
      <c r="AQ45" s="200"/>
      <c r="AR45" s="201"/>
      <c r="AS45" s="47"/>
      <c r="AT45" s="156"/>
      <c r="AU45" s="206"/>
      <c r="AV45" s="45"/>
      <c r="AW45" s="41" t="s">
        <v>484</v>
      </c>
    </row>
    <row r="46" spans="1:49" ht="69" customHeight="1" x14ac:dyDescent="0.25">
      <c r="A46" s="186"/>
      <c r="B46" s="188"/>
      <c r="C46" s="188"/>
      <c r="D46" s="188"/>
      <c r="E46" s="188"/>
      <c r="F46" s="188"/>
      <c r="G46" s="188"/>
      <c r="H46" s="186"/>
      <c r="I46" s="188"/>
      <c r="J46" s="188"/>
      <c r="K46" s="188"/>
      <c r="L46" s="42"/>
      <c r="M46" s="15" t="s">
        <v>232</v>
      </c>
      <c r="N46" s="43"/>
      <c r="O46" s="16" t="s">
        <v>2</v>
      </c>
      <c r="P46" s="16"/>
      <c r="Q46" s="16"/>
      <c r="R46" s="17" t="s">
        <v>2</v>
      </c>
      <c r="S46" s="16"/>
      <c r="T46" s="17"/>
      <c r="U46" s="34"/>
      <c r="V46" s="17"/>
      <c r="W46" s="17"/>
      <c r="X46" s="17"/>
      <c r="Y46" s="17"/>
      <c r="Z46" s="17"/>
      <c r="AA46" s="17"/>
      <c r="AB46" s="34"/>
      <c r="AC46" s="17"/>
      <c r="AD46" s="17"/>
      <c r="AE46" s="37"/>
      <c r="AF46" s="17" t="s">
        <v>2</v>
      </c>
      <c r="AG46" s="17"/>
      <c r="AH46" s="17"/>
      <c r="AI46" s="37"/>
      <c r="AJ46" s="17" t="s">
        <v>2</v>
      </c>
      <c r="AK46" s="17"/>
      <c r="AL46" s="17"/>
      <c r="AM46" s="37"/>
      <c r="AN46" s="199"/>
      <c r="AO46" s="200"/>
      <c r="AP46" s="200"/>
      <c r="AQ46" s="200"/>
      <c r="AR46" s="201"/>
      <c r="AS46" s="47"/>
      <c r="AT46" s="156"/>
      <c r="AU46" s="206"/>
      <c r="AV46" s="45"/>
      <c r="AW46" s="41" t="s">
        <v>485</v>
      </c>
    </row>
    <row r="47" spans="1:49" ht="69" customHeight="1" x14ac:dyDescent="0.25">
      <c r="A47" s="186"/>
      <c r="B47" s="188"/>
      <c r="C47" s="188"/>
      <c r="D47" s="188"/>
      <c r="E47" s="188"/>
      <c r="F47" s="188"/>
      <c r="G47" s="188"/>
      <c r="H47" s="186"/>
      <c r="I47" s="188"/>
      <c r="J47" s="188"/>
      <c r="K47" s="188"/>
      <c r="L47" s="42"/>
      <c r="M47" s="15" t="s">
        <v>233</v>
      </c>
      <c r="N47" s="43"/>
      <c r="O47" s="16" t="s">
        <v>2</v>
      </c>
      <c r="P47" s="16"/>
      <c r="Q47" s="16"/>
      <c r="R47" s="17" t="s">
        <v>2</v>
      </c>
      <c r="S47" s="16"/>
      <c r="T47" s="17"/>
      <c r="U47" s="34"/>
      <c r="V47" s="17"/>
      <c r="W47" s="17"/>
      <c r="X47" s="17"/>
      <c r="Y47" s="17"/>
      <c r="Z47" s="17"/>
      <c r="AA47" s="17"/>
      <c r="AB47" s="34"/>
      <c r="AC47" s="17"/>
      <c r="AD47" s="17"/>
      <c r="AE47" s="37"/>
      <c r="AF47" s="17" t="s">
        <v>2</v>
      </c>
      <c r="AG47" s="17"/>
      <c r="AH47" s="17"/>
      <c r="AI47" s="37"/>
      <c r="AJ47" s="17" t="s">
        <v>2</v>
      </c>
      <c r="AK47" s="17"/>
      <c r="AL47" s="17"/>
      <c r="AM47" s="37"/>
      <c r="AN47" s="199"/>
      <c r="AO47" s="200"/>
      <c r="AP47" s="200"/>
      <c r="AQ47" s="200"/>
      <c r="AR47" s="201"/>
      <c r="AS47" s="47"/>
      <c r="AT47" s="156"/>
      <c r="AU47" s="206"/>
      <c r="AV47" s="45"/>
      <c r="AW47" s="41" t="s">
        <v>485</v>
      </c>
    </row>
    <row r="48" spans="1:49" ht="69" customHeight="1" x14ac:dyDescent="0.25">
      <c r="A48" s="187"/>
      <c r="B48" s="182"/>
      <c r="C48" s="182"/>
      <c r="D48" s="182"/>
      <c r="E48" s="182"/>
      <c r="F48" s="182"/>
      <c r="G48" s="182"/>
      <c r="H48" s="187"/>
      <c r="I48" s="182"/>
      <c r="J48" s="182"/>
      <c r="K48" s="182"/>
      <c r="L48" s="42"/>
      <c r="M48" s="15" t="s">
        <v>234</v>
      </c>
      <c r="N48" s="43"/>
      <c r="O48" s="16" t="s">
        <v>2</v>
      </c>
      <c r="P48" s="16"/>
      <c r="Q48" s="16"/>
      <c r="R48" s="17" t="s">
        <v>2</v>
      </c>
      <c r="S48" s="16"/>
      <c r="T48" s="17"/>
      <c r="U48" s="34"/>
      <c r="V48" s="17"/>
      <c r="W48" s="17"/>
      <c r="X48" s="17"/>
      <c r="Y48" s="17"/>
      <c r="Z48" s="17"/>
      <c r="AA48" s="17"/>
      <c r="AB48" s="34"/>
      <c r="AC48" s="17"/>
      <c r="AD48" s="17"/>
      <c r="AE48" s="37"/>
      <c r="AF48" s="17" t="s">
        <v>2</v>
      </c>
      <c r="AG48" s="17"/>
      <c r="AH48" s="17"/>
      <c r="AI48" s="37"/>
      <c r="AJ48" s="17" t="s">
        <v>2</v>
      </c>
      <c r="AK48" s="17"/>
      <c r="AL48" s="17"/>
      <c r="AM48" s="37"/>
      <c r="AN48" s="199"/>
      <c r="AO48" s="200"/>
      <c r="AP48" s="200"/>
      <c r="AQ48" s="200"/>
      <c r="AR48" s="201"/>
      <c r="AS48" s="47"/>
      <c r="AT48" s="156"/>
      <c r="AU48" s="206"/>
      <c r="AV48" s="45"/>
      <c r="AW48" s="41" t="s">
        <v>485</v>
      </c>
    </row>
    <row r="49" spans="1:49" ht="69" customHeight="1" x14ac:dyDescent="0.25">
      <c r="A49" s="185" t="s">
        <v>235</v>
      </c>
      <c r="B49" s="181" t="s">
        <v>2</v>
      </c>
      <c r="C49" s="181"/>
      <c r="D49" s="181"/>
      <c r="E49" s="181"/>
      <c r="F49" s="181"/>
      <c r="G49" s="181"/>
      <c r="H49" s="185"/>
      <c r="I49" s="181" t="s">
        <v>2</v>
      </c>
      <c r="J49" s="181"/>
      <c r="K49" s="181"/>
      <c r="L49" s="42"/>
      <c r="M49" s="15" t="s">
        <v>236</v>
      </c>
      <c r="N49" s="43"/>
      <c r="O49" s="16" t="s">
        <v>2</v>
      </c>
      <c r="P49" s="16"/>
      <c r="Q49" s="16"/>
      <c r="R49" s="17" t="s">
        <v>2</v>
      </c>
      <c r="S49" s="16"/>
      <c r="T49" s="17"/>
      <c r="U49" s="34"/>
      <c r="V49" s="17"/>
      <c r="W49" s="17"/>
      <c r="X49" s="17"/>
      <c r="Y49" s="17"/>
      <c r="Z49" s="17"/>
      <c r="AA49" s="17"/>
      <c r="AB49" s="34"/>
      <c r="AC49" s="17"/>
      <c r="AD49" s="17"/>
      <c r="AE49" s="37"/>
      <c r="AF49" s="17" t="s">
        <v>2</v>
      </c>
      <c r="AG49" s="17"/>
      <c r="AH49" s="17"/>
      <c r="AI49" s="37"/>
      <c r="AJ49" s="17" t="s">
        <v>2</v>
      </c>
      <c r="AK49" s="17"/>
      <c r="AL49" s="17"/>
      <c r="AM49" s="37"/>
      <c r="AN49" s="199"/>
      <c r="AO49" s="200"/>
      <c r="AP49" s="200"/>
      <c r="AQ49" s="200"/>
      <c r="AR49" s="201"/>
      <c r="AS49" s="47"/>
      <c r="AT49" s="156"/>
      <c r="AU49" s="206"/>
      <c r="AV49" s="45"/>
      <c r="AW49" s="41" t="s">
        <v>474</v>
      </c>
    </row>
    <row r="50" spans="1:49" ht="69" customHeight="1" x14ac:dyDescent="0.25">
      <c r="A50" s="186"/>
      <c r="B50" s="188"/>
      <c r="C50" s="188"/>
      <c r="D50" s="188"/>
      <c r="E50" s="188"/>
      <c r="F50" s="188"/>
      <c r="G50" s="188"/>
      <c r="H50" s="186"/>
      <c r="I50" s="188"/>
      <c r="J50" s="188"/>
      <c r="K50" s="188"/>
      <c r="L50" s="42"/>
      <c r="M50" s="15" t="s">
        <v>237</v>
      </c>
      <c r="N50" s="43"/>
      <c r="O50" s="16"/>
      <c r="P50" s="16" t="s">
        <v>2</v>
      </c>
      <c r="Q50" s="16"/>
      <c r="R50" s="17"/>
      <c r="S50" s="16"/>
      <c r="T50" s="17" t="s">
        <v>2</v>
      </c>
      <c r="U50" s="34"/>
      <c r="V50" s="17" t="s">
        <v>2</v>
      </c>
      <c r="W50" s="17"/>
      <c r="X50" s="17" t="s">
        <v>2</v>
      </c>
      <c r="Y50" s="17"/>
      <c r="Z50" s="17"/>
      <c r="AA50" s="17" t="s">
        <v>2</v>
      </c>
      <c r="AB50" s="34"/>
      <c r="AC50" s="17" t="s">
        <v>2</v>
      </c>
      <c r="AD50" s="17"/>
      <c r="AE50" s="37"/>
      <c r="AF50" s="17"/>
      <c r="AG50" s="17"/>
      <c r="AH50" s="17" t="s">
        <v>2</v>
      </c>
      <c r="AI50" s="37"/>
      <c r="AJ50" s="17"/>
      <c r="AK50" s="17"/>
      <c r="AL50" s="17" t="s">
        <v>2</v>
      </c>
      <c r="AM50" s="37"/>
      <c r="AN50" s="199"/>
      <c r="AO50" s="200"/>
      <c r="AP50" s="200"/>
      <c r="AQ50" s="200"/>
      <c r="AR50" s="201"/>
      <c r="AS50" s="47"/>
      <c r="AT50" s="156"/>
      <c r="AU50" s="206"/>
      <c r="AV50" s="45"/>
      <c r="AW50" s="41" t="s">
        <v>486</v>
      </c>
    </row>
    <row r="51" spans="1:49" ht="69" customHeight="1" x14ac:dyDescent="0.25">
      <c r="A51" s="187"/>
      <c r="B51" s="182"/>
      <c r="C51" s="182"/>
      <c r="D51" s="182"/>
      <c r="E51" s="182"/>
      <c r="F51" s="182"/>
      <c r="G51" s="182"/>
      <c r="H51" s="187"/>
      <c r="I51" s="182"/>
      <c r="J51" s="182"/>
      <c r="K51" s="182"/>
      <c r="L51" s="42"/>
      <c r="M51" s="15" t="s">
        <v>238</v>
      </c>
      <c r="N51" s="43"/>
      <c r="O51" s="16" t="s">
        <v>2</v>
      </c>
      <c r="P51" s="16"/>
      <c r="Q51" s="16"/>
      <c r="R51" s="17" t="s">
        <v>2</v>
      </c>
      <c r="S51" s="16"/>
      <c r="T51" s="17"/>
      <c r="U51" s="34"/>
      <c r="V51" s="17"/>
      <c r="W51" s="17"/>
      <c r="X51" s="17"/>
      <c r="Y51" s="17"/>
      <c r="Z51" s="17"/>
      <c r="AA51" s="17"/>
      <c r="AB51" s="34"/>
      <c r="AC51" s="17"/>
      <c r="AD51" s="17"/>
      <c r="AE51" s="37"/>
      <c r="AF51" s="17" t="s">
        <v>2</v>
      </c>
      <c r="AG51" s="17"/>
      <c r="AH51" s="17"/>
      <c r="AI51" s="37"/>
      <c r="AJ51" s="17" t="s">
        <v>2</v>
      </c>
      <c r="AK51" s="17"/>
      <c r="AL51" s="17"/>
      <c r="AM51" s="37"/>
      <c r="AN51" s="199"/>
      <c r="AO51" s="200"/>
      <c r="AP51" s="200"/>
      <c r="AQ51" s="200"/>
      <c r="AR51" s="201"/>
      <c r="AS51" s="47"/>
      <c r="AT51" s="156"/>
      <c r="AU51" s="206"/>
      <c r="AV51" s="45"/>
      <c r="AW51" s="41" t="s">
        <v>474</v>
      </c>
    </row>
    <row r="52" spans="1:49" ht="69" customHeight="1" x14ac:dyDescent="0.25">
      <c r="A52" s="185" t="s">
        <v>239</v>
      </c>
      <c r="B52" s="181" t="s">
        <v>2</v>
      </c>
      <c r="C52" s="181"/>
      <c r="D52" s="181"/>
      <c r="E52" s="181"/>
      <c r="F52" s="181"/>
      <c r="G52" s="181"/>
      <c r="H52" s="185"/>
      <c r="I52" s="181" t="s">
        <v>2</v>
      </c>
      <c r="J52" s="181"/>
      <c r="K52" s="181"/>
      <c r="L52" s="42"/>
      <c r="M52" s="15" t="s">
        <v>240</v>
      </c>
      <c r="N52" s="43"/>
      <c r="O52" s="16"/>
      <c r="P52" s="16" t="s">
        <v>2</v>
      </c>
      <c r="Q52" s="16"/>
      <c r="R52" s="17"/>
      <c r="S52" s="16"/>
      <c r="T52" s="17" t="s">
        <v>2</v>
      </c>
      <c r="U52" s="34"/>
      <c r="V52" s="17" t="s">
        <v>2</v>
      </c>
      <c r="W52" s="17"/>
      <c r="X52" s="17" t="s">
        <v>2</v>
      </c>
      <c r="Y52" s="17"/>
      <c r="Z52" s="17"/>
      <c r="AA52" s="17" t="s">
        <v>2</v>
      </c>
      <c r="AB52" s="34"/>
      <c r="AC52" s="17" t="s">
        <v>2</v>
      </c>
      <c r="AD52" s="17"/>
      <c r="AE52" s="37"/>
      <c r="AF52" s="17"/>
      <c r="AG52" s="17"/>
      <c r="AH52" s="17" t="s">
        <v>2</v>
      </c>
      <c r="AI52" s="37"/>
      <c r="AJ52" s="17"/>
      <c r="AK52" s="17"/>
      <c r="AL52" s="17" t="s">
        <v>2</v>
      </c>
      <c r="AM52" s="37"/>
      <c r="AN52" s="199"/>
      <c r="AO52" s="200"/>
      <c r="AP52" s="200"/>
      <c r="AQ52" s="200"/>
      <c r="AR52" s="201"/>
      <c r="AS52" s="47"/>
      <c r="AT52" s="156"/>
      <c r="AU52" s="206"/>
      <c r="AV52" s="45"/>
      <c r="AW52" s="41" t="s">
        <v>487</v>
      </c>
    </row>
    <row r="53" spans="1:49" ht="69" customHeight="1" x14ac:dyDescent="0.25">
      <c r="A53" s="186"/>
      <c r="B53" s="188"/>
      <c r="C53" s="188"/>
      <c r="D53" s="188"/>
      <c r="E53" s="188"/>
      <c r="F53" s="188"/>
      <c r="G53" s="188"/>
      <c r="H53" s="186"/>
      <c r="I53" s="188"/>
      <c r="J53" s="188"/>
      <c r="K53" s="188"/>
      <c r="L53" s="42"/>
      <c r="M53" s="15" t="s">
        <v>241</v>
      </c>
      <c r="N53" s="43"/>
      <c r="O53" s="16" t="s">
        <v>2</v>
      </c>
      <c r="P53" s="16"/>
      <c r="Q53" s="16"/>
      <c r="R53" s="17" t="s">
        <v>2</v>
      </c>
      <c r="S53" s="16"/>
      <c r="T53" s="17"/>
      <c r="U53" s="34"/>
      <c r="V53" s="17"/>
      <c r="W53" s="17"/>
      <c r="X53" s="17"/>
      <c r="Y53" s="17"/>
      <c r="Z53" s="17"/>
      <c r="AA53" s="17"/>
      <c r="AB53" s="34"/>
      <c r="AC53" s="17"/>
      <c r="AD53" s="17"/>
      <c r="AE53" s="37"/>
      <c r="AF53" s="17" t="s">
        <v>2</v>
      </c>
      <c r="AG53" s="17"/>
      <c r="AH53" s="17"/>
      <c r="AI53" s="37"/>
      <c r="AJ53" s="17" t="s">
        <v>2</v>
      </c>
      <c r="AK53" s="17"/>
      <c r="AL53" s="17"/>
      <c r="AM53" s="37"/>
      <c r="AN53" s="199"/>
      <c r="AO53" s="200"/>
      <c r="AP53" s="200"/>
      <c r="AQ53" s="200"/>
      <c r="AR53" s="201"/>
      <c r="AS53" s="47"/>
      <c r="AT53" s="156"/>
      <c r="AU53" s="206"/>
      <c r="AV53" s="45"/>
      <c r="AW53" s="41" t="s">
        <v>474</v>
      </c>
    </row>
    <row r="54" spans="1:49" ht="69" customHeight="1" x14ac:dyDescent="0.25">
      <c r="A54" s="187"/>
      <c r="B54" s="182"/>
      <c r="C54" s="182"/>
      <c r="D54" s="182"/>
      <c r="E54" s="182"/>
      <c r="F54" s="182"/>
      <c r="G54" s="182"/>
      <c r="H54" s="187"/>
      <c r="I54" s="182"/>
      <c r="J54" s="182"/>
      <c r="K54" s="182"/>
      <c r="L54" s="42"/>
      <c r="M54" s="15" t="s">
        <v>224</v>
      </c>
      <c r="N54" s="43"/>
      <c r="O54" s="16" t="s">
        <v>2</v>
      </c>
      <c r="P54" s="16"/>
      <c r="Q54" s="16"/>
      <c r="R54" s="17" t="s">
        <v>2</v>
      </c>
      <c r="S54" s="16"/>
      <c r="T54" s="17"/>
      <c r="U54" s="34"/>
      <c r="V54" s="17"/>
      <c r="W54" s="17"/>
      <c r="X54" s="17"/>
      <c r="Y54" s="17"/>
      <c r="Z54" s="17"/>
      <c r="AA54" s="17"/>
      <c r="AB54" s="34"/>
      <c r="AC54" s="17"/>
      <c r="AD54" s="17"/>
      <c r="AE54" s="37"/>
      <c r="AF54" s="17" t="s">
        <v>2</v>
      </c>
      <c r="AG54" s="17"/>
      <c r="AH54" s="17"/>
      <c r="AI54" s="37"/>
      <c r="AJ54" s="17" t="s">
        <v>2</v>
      </c>
      <c r="AK54" s="17"/>
      <c r="AL54" s="17"/>
      <c r="AM54" s="37"/>
      <c r="AN54" s="199"/>
      <c r="AO54" s="200"/>
      <c r="AP54" s="200"/>
      <c r="AQ54" s="200"/>
      <c r="AR54" s="201"/>
      <c r="AS54" s="47"/>
      <c r="AT54" s="156"/>
      <c r="AU54" s="206"/>
      <c r="AV54" s="45"/>
      <c r="AW54" s="41" t="s">
        <v>474</v>
      </c>
    </row>
    <row r="55" spans="1:49" ht="69" customHeight="1" x14ac:dyDescent="0.25">
      <c r="A55" s="185" t="s">
        <v>242</v>
      </c>
      <c r="B55" s="181" t="s">
        <v>318</v>
      </c>
      <c r="C55" s="181"/>
      <c r="D55" s="181"/>
      <c r="E55" s="181"/>
      <c r="F55" s="181"/>
      <c r="G55" s="181"/>
      <c r="H55" s="185"/>
      <c r="I55" s="181" t="s">
        <v>2</v>
      </c>
      <c r="J55" s="181"/>
      <c r="K55" s="181"/>
      <c r="L55" s="42"/>
      <c r="M55" s="15" t="s">
        <v>243</v>
      </c>
      <c r="N55" s="43"/>
      <c r="O55" s="16"/>
      <c r="P55" s="16" t="s">
        <v>2</v>
      </c>
      <c r="Q55" s="16"/>
      <c r="R55" s="17"/>
      <c r="S55" s="16"/>
      <c r="T55" s="17" t="s">
        <v>2</v>
      </c>
      <c r="U55" s="34"/>
      <c r="V55" s="17"/>
      <c r="W55" s="17" t="s">
        <v>2</v>
      </c>
      <c r="X55" s="17"/>
      <c r="Y55" s="17" t="s">
        <v>2</v>
      </c>
      <c r="Z55" s="17"/>
      <c r="AA55" s="17" t="s">
        <v>2</v>
      </c>
      <c r="AB55" s="34"/>
      <c r="AC55" s="17" t="s">
        <v>2</v>
      </c>
      <c r="AD55" s="17"/>
      <c r="AE55" s="37"/>
      <c r="AF55" s="17"/>
      <c r="AG55" s="17" t="s">
        <v>2</v>
      </c>
      <c r="AH55" s="17"/>
      <c r="AI55" s="37"/>
      <c r="AJ55" s="17"/>
      <c r="AK55" s="17"/>
      <c r="AL55" s="17" t="s">
        <v>2</v>
      </c>
      <c r="AM55" s="37"/>
      <c r="AN55" s="199"/>
      <c r="AO55" s="200"/>
      <c r="AP55" s="200"/>
      <c r="AQ55" s="200"/>
      <c r="AR55" s="201"/>
      <c r="AS55" s="47"/>
      <c r="AT55" s="156"/>
      <c r="AU55" s="206"/>
      <c r="AV55" s="45"/>
      <c r="AW55" s="41" t="s">
        <v>488</v>
      </c>
    </row>
    <row r="56" spans="1:49" ht="69" customHeight="1" x14ac:dyDescent="0.25">
      <c r="A56" s="186"/>
      <c r="B56" s="188"/>
      <c r="C56" s="188"/>
      <c r="D56" s="188"/>
      <c r="E56" s="188"/>
      <c r="F56" s="188"/>
      <c r="G56" s="188"/>
      <c r="H56" s="186"/>
      <c r="I56" s="188"/>
      <c r="J56" s="188"/>
      <c r="K56" s="188"/>
      <c r="L56" s="42"/>
      <c r="M56" s="15" t="s">
        <v>244</v>
      </c>
      <c r="N56" s="43"/>
      <c r="O56" s="16" t="s">
        <v>2</v>
      </c>
      <c r="P56" s="16"/>
      <c r="Q56" s="16"/>
      <c r="R56" s="17" t="s">
        <v>2</v>
      </c>
      <c r="S56" s="16"/>
      <c r="T56" s="17"/>
      <c r="U56" s="34"/>
      <c r="V56" s="17"/>
      <c r="W56" s="17"/>
      <c r="X56" s="17"/>
      <c r="Y56" s="17"/>
      <c r="Z56" s="17"/>
      <c r="AA56" s="17"/>
      <c r="AB56" s="34"/>
      <c r="AC56" s="17"/>
      <c r="AD56" s="17"/>
      <c r="AE56" s="37"/>
      <c r="AF56" s="17" t="s">
        <v>2</v>
      </c>
      <c r="AG56" s="17"/>
      <c r="AH56" s="17"/>
      <c r="AI56" s="37"/>
      <c r="AJ56" s="17" t="s">
        <v>2</v>
      </c>
      <c r="AK56" s="17"/>
      <c r="AL56" s="17"/>
      <c r="AM56" s="37"/>
      <c r="AN56" s="199"/>
      <c r="AO56" s="200"/>
      <c r="AP56" s="200"/>
      <c r="AQ56" s="200"/>
      <c r="AR56" s="201"/>
      <c r="AS56" s="47"/>
      <c r="AT56" s="156"/>
      <c r="AU56" s="206"/>
      <c r="AV56" s="45"/>
      <c r="AW56" s="41" t="s">
        <v>489</v>
      </c>
    </row>
    <row r="57" spans="1:49" ht="69" customHeight="1" x14ac:dyDescent="0.25">
      <c r="A57" s="187"/>
      <c r="B57" s="182"/>
      <c r="C57" s="182"/>
      <c r="D57" s="182"/>
      <c r="E57" s="182"/>
      <c r="F57" s="182"/>
      <c r="G57" s="182"/>
      <c r="H57" s="187"/>
      <c r="I57" s="182"/>
      <c r="J57" s="182"/>
      <c r="K57" s="182"/>
      <c r="L57" s="42"/>
      <c r="M57" s="15" t="s">
        <v>245</v>
      </c>
      <c r="N57" s="43"/>
      <c r="O57" s="16" t="s">
        <v>2</v>
      </c>
      <c r="P57" s="16"/>
      <c r="Q57" s="16"/>
      <c r="R57" s="17" t="s">
        <v>2</v>
      </c>
      <c r="S57" s="16"/>
      <c r="T57" s="17"/>
      <c r="U57" s="34"/>
      <c r="V57" s="17"/>
      <c r="W57" s="17"/>
      <c r="X57" s="17"/>
      <c r="Y57" s="17"/>
      <c r="Z57" s="17"/>
      <c r="AA57" s="17"/>
      <c r="AB57" s="34"/>
      <c r="AC57" s="17"/>
      <c r="AD57" s="17"/>
      <c r="AE57" s="37"/>
      <c r="AF57" s="17" t="s">
        <v>2</v>
      </c>
      <c r="AG57" s="17"/>
      <c r="AH57" s="17"/>
      <c r="AI57" s="37"/>
      <c r="AJ57" s="17" t="s">
        <v>2</v>
      </c>
      <c r="AK57" s="17"/>
      <c r="AL57" s="17"/>
      <c r="AM57" s="37"/>
      <c r="AN57" s="202"/>
      <c r="AO57" s="203"/>
      <c r="AP57" s="203"/>
      <c r="AQ57" s="203"/>
      <c r="AR57" s="204"/>
      <c r="AS57" s="47"/>
      <c r="AT57" s="158"/>
      <c r="AU57" s="207"/>
      <c r="AV57" s="45"/>
      <c r="AW57" s="41" t="s">
        <v>489</v>
      </c>
    </row>
    <row r="58" spans="1:49" ht="69" customHeight="1" x14ac:dyDescent="0.25">
      <c r="A58" s="185" t="s">
        <v>504</v>
      </c>
      <c r="B58" s="181" t="s">
        <v>2</v>
      </c>
      <c r="C58" s="181"/>
      <c r="D58" s="181"/>
      <c r="E58" s="181"/>
      <c r="F58" s="181"/>
      <c r="G58" s="181"/>
      <c r="H58" s="185"/>
      <c r="I58" s="181" t="s">
        <v>2</v>
      </c>
      <c r="J58" s="181"/>
      <c r="K58" s="181"/>
      <c r="L58" s="42"/>
      <c r="M58" s="15" t="s">
        <v>247</v>
      </c>
      <c r="N58" s="43"/>
      <c r="O58" s="16"/>
      <c r="P58" s="16" t="s">
        <v>2</v>
      </c>
      <c r="Q58" s="16"/>
      <c r="R58" s="17"/>
      <c r="S58" s="16" t="s">
        <v>2</v>
      </c>
      <c r="T58" s="17"/>
      <c r="U58" s="34"/>
      <c r="V58" s="17" t="s">
        <v>2</v>
      </c>
      <c r="W58" s="17"/>
      <c r="X58" s="17" t="s">
        <v>2</v>
      </c>
      <c r="Y58" s="17"/>
      <c r="Z58" s="17" t="s">
        <v>2</v>
      </c>
      <c r="AA58" s="17"/>
      <c r="AB58" s="34"/>
      <c r="AC58" s="17" t="s">
        <v>2</v>
      </c>
      <c r="AD58" s="17"/>
      <c r="AE58" s="37"/>
      <c r="AF58" s="17"/>
      <c r="AG58" s="17" t="s">
        <v>2</v>
      </c>
      <c r="AH58" s="17"/>
      <c r="AI58" s="37"/>
      <c r="AJ58" s="17"/>
      <c r="AK58" s="17" t="s">
        <v>2</v>
      </c>
      <c r="AL58" s="17"/>
      <c r="AM58" s="37"/>
      <c r="AN58" s="17"/>
      <c r="AO58" s="17" t="s">
        <v>2</v>
      </c>
      <c r="AP58" s="17"/>
      <c r="AQ58" s="17" t="s">
        <v>2</v>
      </c>
      <c r="AR58" s="21">
        <v>0</v>
      </c>
      <c r="AS58" s="34"/>
      <c r="AT58" s="17"/>
      <c r="AU58" s="17"/>
      <c r="AV58" s="45"/>
      <c r="AW58" s="18" t="s">
        <v>372</v>
      </c>
    </row>
    <row r="59" spans="1:49" ht="69" customHeight="1" x14ac:dyDescent="0.25">
      <c r="A59" s="187"/>
      <c r="B59" s="182"/>
      <c r="C59" s="182"/>
      <c r="D59" s="182"/>
      <c r="E59" s="182"/>
      <c r="F59" s="182"/>
      <c r="G59" s="182"/>
      <c r="H59" s="187"/>
      <c r="I59" s="182"/>
      <c r="J59" s="182"/>
      <c r="K59" s="182"/>
      <c r="L59" s="42"/>
      <c r="M59" s="15"/>
      <c r="N59" s="43"/>
      <c r="O59" s="16"/>
      <c r="P59" s="16" t="s">
        <v>2</v>
      </c>
      <c r="Q59" s="16"/>
      <c r="R59" s="17"/>
      <c r="S59" s="16" t="s">
        <v>2</v>
      </c>
      <c r="T59" s="17"/>
      <c r="U59" s="34"/>
      <c r="V59" s="17" t="s">
        <v>2</v>
      </c>
      <c r="W59" s="17"/>
      <c r="X59" s="17" t="s">
        <v>2</v>
      </c>
      <c r="Y59" s="17"/>
      <c r="Z59" s="17" t="s">
        <v>2</v>
      </c>
      <c r="AA59" s="17"/>
      <c r="AB59" s="34"/>
      <c r="AC59" s="17" t="s">
        <v>2</v>
      </c>
      <c r="AD59" s="17"/>
      <c r="AE59" s="37"/>
      <c r="AF59" s="17"/>
      <c r="AG59" s="17" t="s">
        <v>2</v>
      </c>
      <c r="AH59" s="17"/>
      <c r="AI59" s="37"/>
      <c r="AJ59" s="17"/>
      <c r="AK59" s="17" t="s">
        <v>2</v>
      </c>
      <c r="AL59" s="17"/>
      <c r="AM59" s="37"/>
      <c r="AN59" s="154"/>
      <c r="AO59" s="155"/>
      <c r="AP59" s="155"/>
      <c r="AQ59" s="155"/>
      <c r="AR59" s="205"/>
      <c r="AS59" s="34"/>
      <c r="AT59" s="190"/>
      <c r="AU59" s="191"/>
      <c r="AV59" s="45"/>
      <c r="AW59" s="18" t="s">
        <v>372</v>
      </c>
    </row>
    <row r="60" spans="1:49" ht="69" customHeight="1" x14ac:dyDescent="0.25">
      <c r="A60" s="185" t="s">
        <v>505</v>
      </c>
      <c r="B60" s="181" t="s">
        <v>2</v>
      </c>
      <c r="C60" s="181"/>
      <c r="D60" s="181"/>
      <c r="E60" s="181"/>
      <c r="F60" s="181"/>
      <c r="G60" s="181"/>
      <c r="H60" s="185"/>
      <c r="I60" s="181" t="s">
        <v>2</v>
      </c>
      <c r="J60" s="181"/>
      <c r="K60" s="181"/>
      <c r="L60" s="42"/>
      <c r="M60" s="15" t="s">
        <v>248</v>
      </c>
      <c r="N60" s="43"/>
      <c r="O60" s="16"/>
      <c r="P60" s="16" t="s">
        <v>2</v>
      </c>
      <c r="Q60" s="16"/>
      <c r="R60" s="17"/>
      <c r="S60" s="16"/>
      <c r="T60" s="17" t="s">
        <v>2</v>
      </c>
      <c r="U60" s="34"/>
      <c r="V60" s="17" t="s">
        <v>2</v>
      </c>
      <c r="W60" s="17"/>
      <c r="X60" s="17" t="s">
        <v>2</v>
      </c>
      <c r="Y60" s="17"/>
      <c r="Z60" s="17" t="s">
        <v>2</v>
      </c>
      <c r="AA60" s="17"/>
      <c r="AB60" s="34"/>
      <c r="AC60" s="17" t="s">
        <v>2</v>
      </c>
      <c r="AD60" s="17"/>
      <c r="AE60" s="37"/>
      <c r="AF60" s="17"/>
      <c r="AG60" s="17" t="s">
        <v>2</v>
      </c>
      <c r="AH60" s="17"/>
      <c r="AI60" s="37"/>
      <c r="AJ60" s="17"/>
      <c r="AK60" s="17"/>
      <c r="AL60" s="17" t="s">
        <v>2</v>
      </c>
      <c r="AM60" s="37"/>
      <c r="AN60" s="156"/>
      <c r="AO60" s="157"/>
      <c r="AP60" s="157"/>
      <c r="AQ60" s="157"/>
      <c r="AR60" s="206"/>
      <c r="AS60" s="34"/>
      <c r="AT60" s="192"/>
      <c r="AU60" s="193"/>
      <c r="AV60" s="45"/>
      <c r="AW60" s="18" t="s">
        <v>506</v>
      </c>
    </row>
    <row r="61" spans="1:49" ht="69" customHeight="1" x14ac:dyDescent="0.25">
      <c r="A61" s="187"/>
      <c r="B61" s="182"/>
      <c r="C61" s="182"/>
      <c r="D61" s="182"/>
      <c r="E61" s="182"/>
      <c r="F61" s="182"/>
      <c r="G61" s="182"/>
      <c r="H61" s="187"/>
      <c r="I61" s="182"/>
      <c r="J61" s="182"/>
      <c r="K61" s="182"/>
      <c r="L61" s="42"/>
      <c r="M61" s="15" t="s">
        <v>249</v>
      </c>
      <c r="N61" s="43"/>
      <c r="O61" s="16"/>
      <c r="P61" s="16" t="s">
        <v>2</v>
      </c>
      <c r="Q61" s="16"/>
      <c r="R61" s="17"/>
      <c r="S61" s="16"/>
      <c r="T61" s="17" t="s">
        <v>2</v>
      </c>
      <c r="U61" s="34"/>
      <c r="V61" s="17" t="s">
        <v>2</v>
      </c>
      <c r="W61" s="17"/>
      <c r="X61" s="17"/>
      <c r="Y61" s="17" t="s">
        <v>2</v>
      </c>
      <c r="Z61" s="17" t="s">
        <v>2</v>
      </c>
      <c r="AA61" s="17"/>
      <c r="AB61" s="34"/>
      <c r="AC61" s="17" t="s">
        <v>2</v>
      </c>
      <c r="AD61" s="17"/>
      <c r="AE61" s="37"/>
      <c r="AF61" s="17"/>
      <c r="AG61" s="17" t="s">
        <v>2</v>
      </c>
      <c r="AH61" s="17"/>
      <c r="AI61" s="37"/>
      <c r="AJ61" s="17"/>
      <c r="AK61" s="17"/>
      <c r="AL61" s="17" t="s">
        <v>2</v>
      </c>
      <c r="AM61" s="37"/>
      <c r="AN61" s="156"/>
      <c r="AO61" s="157"/>
      <c r="AP61" s="157"/>
      <c r="AQ61" s="157"/>
      <c r="AR61" s="206"/>
      <c r="AS61" s="34"/>
      <c r="AT61" s="192"/>
      <c r="AU61" s="193"/>
      <c r="AV61" s="45"/>
      <c r="AW61" s="18" t="s">
        <v>507</v>
      </c>
    </row>
    <row r="62" spans="1:49" ht="69" customHeight="1" x14ac:dyDescent="0.25">
      <c r="A62" s="18" t="s">
        <v>508</v>
      </c>
      <c r="B62" s="16" t="s">
        <v>2</v>
      </c>
      <c r="C62" s="16"/>
      <c r="D62" s="16"/>
      <c r="E62" s="16"/>
      <c r="F62" s="16"/>
      <c r="G62" s="16"/>
      <c r="H62" s="18"/>
      <c r="I62" s="16" t="s">
        <v>2</v>
      </c>
      <c r="J62" s="16"/>
      <c r="K62" s="16"/>
      <c r="L62" s="42"/>
      <c r="M62" s="15" t="s">
        <v>250</v>
      </c>
      <c r="N62" s="43"/>
      <c r="O62" s="16"/>
      <c r="P62" s="16" t="s">
        <v>2</v>
      </c>
      <c r="Q62" s="16"/>
      <c r="R62" s="17"/>
      <c r="S62" s="16"/>
      <c r="T62" s="17" t="s">
        <v>2</v>
      </c>
      <c r="U62" s="34"/>
      <c r="V62" s="17" t="s">
        <v>2</v>
      </c>
      <c r="W62" s="17"/>
      <c r="X62" s="17" t="s">
        <v>2</v>
      </c>
      <c r="Y62" s="17"/>
      <c r="Z62" s="17"/>
      <c r="AA62" s="17" t="s">
        <v>2</v>
      </c>
      <c r="AB62" s="34"/>
      <c r="AC62" s="17" t="s">
        <v>2</v>
      </c>
      <c r="AD62" s="17"/>
      <c r="AE62" s="37"/>
      <c r="AF62" s="17"/>
      <c r="AG62" s="17" t="s">
        <v>2</v>
      </c>
      <c r="AH62" s="17"/>
      <c r="AI62" s="37"/>
      <c r="AJ62" s="17"/>
      <c r="AK62" s="17"/>
      <c r="AL62" s="17" t="s">
        <v>2</v>
      </c>
      <c r="AM62" s="37"/>
      <c r="AN62" s="156"/>
      <c r="AO62" s="157"/>
      <c r="AP62" s="157"/>
      <c r="AQ62" s="157"/>
      <c r="AR62" s="206"/>
      <c r="AS62" s="34"/>
      <c r="AT62" s="192"/>
      <c r="AU62" s="193"/>
      <c r="AV62" s="45"/>
      <c r="AW62" s="18" t="s">
        <v>509</v>
      </c>
    </row>
    <row r="63" spans="1:49" ht="69" customHeight="1" x14ac:dyDescent="0.25">
      <c r="A63" s="185" t="s">
        <v>510</v>
      </c>
      <c r="B63" s="181" t="s">
        <v>2</v>
      </c>
      <c r="C63" s="181"/>
      <c r="D63" s="181"/>
      <c r="E63" s="181"/>
      <c r="F63" s="181"/>
      <c r="G63" s="181"/>
      <c r="H63" s="181"/>
      <c r="I63" s="181" t="s">
        <v>2</v>
      </c>
      <c r="J63" s="181"/>
      <c r="K63" s="181"/>
      <c r="L63" s="42"/>
      <c r="M63" s="15" t="s">
        <v>251</v>
      </c>
      <c r="N63" s="43"/>
      <c r="O63" s="16"/>
      <c r="P63" s="16" t="s">
        <v>2</v>
      </c>
      <c r="Q63" s="16"/>
      <c r="R63" s="17"/>
      <c r="S63" s="16"/>
      <c r="T63" s="17" t="s">
        <v>2</v>
      </c>
      <c r="U63" s="34"/>
      <c r="V63" s="17" t="s">
        <v>2</v>
      </c>
      <c r="W63" s="17"/>
      <c r="X63" s="17" t="s">
        <v>2</v>
      </c>
      <c r="Y63" s="17"/>
      <c r="Z63" s="17"/>
      <c r="AA63" s="17" t="s">
        <v>2</v>
      </c>
      <c r="AB63" s="34"/>
      <c r="AC63" s="17" t="s">
        <v>2</v>
      </c>
      <c r="AD63" s="17"/>
      <c r="AE63" s="37"/>
      <c r="AF63" s="17"/>
      <c r="AG63" s="17" t="s">
        <v>2</v>
      </c>
      <c r="AH63" s="17"/>
      <c r="AI63" s="37"/>
      <c r="AJ63" s="17"/>
      <c r="AK63" s="17"/>
      <c r="AL63" s="17" t="s">
        <v>2</v>
      </c>
      <c r="AM63" s="37"/>
      <c r="AN63" s="156"/>
      <c r="AO63" s="157"/>
      <c r="AP63" s="157"/>
      <c r="AQ63" s="157"/>
      <c r="AR63" s="206"/>
      <c r="AS63" s="34"/>
      <c r="AT63" s="192"/>
      <c r="AU63" s="193"/>
      <c r="AV63" s="45"/>
      <c r="AW63" s="18" t="s">
        <v>511</v>
      </c>
    </row>
    <row r="64" spans="1:49" ht="69" customHeight="1" x14ac:dyDescent="0.25">
      <c r="A64" s="187"/>
      <c r="B64" s="182"/>
      <c r="C64" s="182"/>
      <c r="D64" s="182"/>
      <c r="E64" s="182"/>
      <c r="F64" s="182"/>
      <c r="G64" s="182"/>
      <c r="H64" s="182"/>
      <c r="I64" s="182"/>
      <c r="J64" s="182"/>
      <c r="K64" s="182"/>
      <c r="L64" s="42"/>
      <c r="M64" s="15" t="s">
        <v>252</v>
      </c>
      <c r="N64" s="43"/>
      <c r="O64" s="16"/>
      <c r="P64" s="16" t="s">
        <v>2</v>
      </c>
      <c r="Q64" s="16"/>
      <c r="R64" s="17"/>
      <c r="S64" s="16"/>
      <c r="T64" s="17" t="s">
        <v>2</v>
      </c>
      <c r="U64" s="34"/>
      <c r="V64" s="17" t="s">
        <v>2</v>
      </c>
      <c r="W64" s="17"/>
      <c r="X64" s="17" t="s">
        <v>2</v>
      </c>
      <c r="Y64" s="17"/>
      <c r="Z64" s="17"/>
      <c r="AA64" s="17" t="s">
        <v>2</v>
      </c>
      <c r="AB64" s="34"/>
      <c r="AC64" s="17" t="s">
        <v>2</v>
      </c>
      <c r="AD64" s="17"/>
      <c r="AE64" s="37"/>
      <c r="AF64" s="17"/>
      <c r="AG64" s="17" t="s">
        <v>2</v>
      </c>
      <c r="AH64" s="17"/>
      <c r="AI64" s="37"/>
      <c r="AJ64" s="17"/>
      <c r="AK64" s="17"/>
      <c r="AL64" s="17" t="s">
        <v>2</v>
      </c>
      <c r="AM64" s="37"/>
      <c r="AN64" s="156"/>
      <c r="AO64" s="157"/>
      <c r="AP64" s="157"/>
      <c r="AQ64" s="157"/>
      <c r="AR64" s="206"/>
      <c r="AS64" s="34"/>
      <c r="AT64" s="192"/>
      <c r="AU64" s="193"/>
      <c r="AV64" s="45"/>
      <c r="AW64" s="18" t="s">
        <v>511</v>
      </c>
    </row>
    <row r="65" spans="1:49" ht="69" customHeight="1" x14ac:dyDescent="0.25">
      <c r="A65" s="185" t="s">
        <v>512</v>
      </c>
      <c r="B65" s="181" t="s">
        <v>2</v>
      </c>
      <c r="C65" s="181"/>
      <c r="D65" s="181"/>
      <c r="E65" s="181"/>
      <c r="F65" s="181"/>
      <c r="G65" s="181"/>
      <c r="H65" s="185"/>
      <c r="I65" s="181" t="s">
        <v>2</v>
      </c>
      <c r="J65" s="181"/>
      <c r="K65" s="181"/>
      <c r="L65" s="42"/>
      <c r="M65" s="15" t="s">
        <v>253</v>
      </c>
      <c r="N65" s="43"/>
      <c r="O65" s="16"/>
      <c r="P65" s="16" t="s">
        <v>2</v>
      </c>
      <c r="Q65" s="16"/>
      <c r="R65" s="17"/>
      <c r="S65" s="16" t="s">
        <v>2</v>
      </c>
      <c r="T65" s="17"/>
      <c r="U65" s="34"/>
      <c r="V65" s="17" t="s">
        <v>2</v>
      </c>
      <c r="W65" s="17"/>
      <c r="X65" s="17" t="s">
        <v>2</v>
      </c>
      <c r="Y65" s="17"/>
      <c r="Z65" s="17" t="s">
        <v>2</v>
      </c>
      <c r="AA65" s="17"/>
      <c r="AB65" s="34"/>
      <c r="AC65" s="17" t="s">
        <v>2</v>
      </c>
      <c r="AD65" s="17"/>
      <c r="AE65" s="37"/>
      <c r="AF65" s="17"/>
      <c r="AG65" s="17"/>
      <c r="AH65" s="17" t="s">
        <v>2</v>
      </c>
      <c r="AI65" s="37"/>
      <c r="AJ65" s="17"/>
      <c r="AK65" s="17" t="s">
        <v>2</v>
      </c>
      <c r="AL65" s="17"/>
      <c r="AM65" s="37"/>
      <c r="AN65" s="156"/>
      <c r="AO65" s="157"/>
      <c r="AP65" s="157"/>
      <c r="AQ65" s="157"/>
      <c r="AR65" s="206"/>
      <c r="AS65" s="34"/>
      <c r="AT65" s="192"/>
      <c r="AU65" s="193"/>
      <c r="AV65" s="45"/>
      <c r="AW65" s="18" t="s">
        <v>372</v>
      </c>
    </row>
    <row r="66" spans="1:49" ht="69" customHeight="1" x14ac:dyDescent="0.25">
      <c r="A66" s="187"/>
      <c r="B66" s="182"/>
      <c r="C66" s="182"/>
      <c r="D66" s="182"/>
      <c r="E66" s="182"/>
      <c r="F66" s="182"/>
      <c r="G66" s="182"/>
      <c r="H66" s="187"/>
      <c r="I66" s="182"/>
      <c r="J66" s="182"/>
      <c r="K66" s="182"/>
      <c r="L66" s="42"/>
      <c r="M66" s="15" t="s">
        <v>254</v>
      </c>
      <c r="N66" s="43"/>
      <c r="O66" s="16"/>
      <c r="P66" s="16" t="s">
        <v>2</v>
      </c>
      <c r="Q66" s="16"/>
      <c r="R66" s="17"/>
      <c r="S66" s="16" t="s">
        <v>2</v>
      </c>
      <c r="T66" s="17"/>
      <c r="U66" s="34"/>
      <c r="V66" s="17" t="s">
        <v>2</v>
      </c>
      <c r="W66" s="17"/>
      <c r="X66" s="17" t="s">
        <v>2</v>
      </c>
      <c r="Y66" s="17"/>
      <c r="Z66" s="17" t="s">
        <v>2</v>
      </c>
      <c r="AA66" s="17"/>
      <c r="AB66" s="34"/>
      <c r="AC66" s="17" t="s">
        <v>2</v>
      </c>
      <c r="AD66" s="17"/>
      <c r="AE66" s="37"/>
      <c r="AF66" s="17"/>
      <c r="AG66" s="17"/>
      <c r="AH66" s="17" t="s">
        <v>2</v>
      </c>
      <c r="AI66" s="37"/>
      <c r="AJ66" s="17"/>
      <c r="AK66" s="17" t="s">
        <v>2</v>
      </c>
      <c r="AL66" s="17"/>
      <c r="AM66" s="37"/>
      <c r="AN66" s="156"/>
      <c r="AO66" s="157"/>
      <c r="AP66" s="157"/>
      <c r="AQ66" s="157"/>
      <c r="AR66" s="206"/>
      <c r="AS66" s="34"/>
      <c r="AT66" s="192"/>
      <c r="AU66" s="193"/>
      <c r="AV66" s="45"/>
      <c r="AW66" s="18" t="s">
        <v>372</v>
      </c>
    </row>
    <row r="67" spans="1:49" ht="69" customHeight="1" x14ac:dyDescent="0.25">
      <c r="A67" s="18" t="s">
        <v>513</v>
      </c>
      <c r="B67" s="16" t="s">
        <v>2</v>
      </c>
      <c r="C67" s="16"/>
      <c r="D67" s="16"/>
      <c r="E67" s="16"/>
      <c r="F67" s="16"/>
      <c r="G67" s="16"/>
      <c r="H67" s="18"/>
      <c r="I67" s="16" t="s">
        <v>2</v>
      </c>
      <c r="J67" s="16"/>
      <c r="K67" s="16"/>
      <c r="L67" s="42"/>
      <c r="M67" s="15" t="s">
        <v>255</v>
      </c>
      <c r="N67" s="43"/>
      <c r="O67" s="16"/>
      <c r="P67" s="16" t="s">
        <v>2</v>
      </c>
      <c r="Q67" s="16"/>
      <c r="R67" s="17"/>
      <c r="S67" s="16"/>
      <c r="T67" s="17" t="s">
        <v>2</v>
      </c>
      <c r="U67" s="34"/>
      <c r="V67" s="17" t="s">
        <v>2</v>
      </c>
      <c r="W67" s="17"/>
      <c r="X67" s="17" t="s">
        <v>2</v>
      </c>
      <c r="Y67" s="17"/>
      <c r="Z67" s="17"/>
      <c r="AA67" s="17" t="s">
        <v>2</v>
      </c>
      <c r="AB67" s="34"/>
      <c r="AC67" s="17" t="s">
        <v>2</v>
      </c>
      <c r="AD67" s="17"/>
      <c r="AE67" s="37"/>
      <c r="AF67" s="17"/>
      <c r="AG67" s="17" t="s">
        <v>2</v>
      </c>
      <c r="AH67" s="17"/>
      <c r="AI67" s="37"/>
      <c r="AJ67" s="17"/>
      <c r="AK67" s="17"/>
      <c r="AL67" s="17" t="s">
        <v>2</v>
      </c>
      <c r="AM67" s="37"/>
      <c r="AN67" s="156"/>
      <c r="AO67" s="157"/>
      <c r="AP67" s="157"/>
      <c r="AQ67" s="157"/>
      <c r="AR67" s="206"/>
      <c r="AS67" s="34"/>
      <c r="AT67" s="192"/>
      <c r="AU67" s="193"/>
      <c r="AV67" s="45"/>
      <c r="AW67" s="18" t="s">
        <v>514</v>
      </c>
    </row>
    <row r="68" spans="1:49" ht="69" customHeight="1" x14ac:dyDescent="0.25">
      <c r="A68" s="18" t="s">
        <v>515</v>
      </c>
      <c r="B68" s="16" t="s">
        <v>2</v>
      </c>
      <c r="C68" s="16"/>
      <c r="D68" s="16"/>
      <c r="E68" s="16"/>
      <c r="F68" s="16"/>
      <c r="G68" s="16"/>
      <c r="H68" s="18"/>
      <c r="I68" s="16" t="s">
        <v>2</v>
      </c>
      <c r="J68" s="16"/>
      <c r="K68" s="16"/>
      <c r="L68" s="42"/>
      <c r="M68" s="15" t="s">
        <v>256</v>
      </c>
      <c r="N68" s="43"/>
      <c r="O68" s="16"/>
      <c r="P68" s="16" t="s">
        <v>2</v>
      </c>
      <c r="Q68" s="16"/>
      <c r="R68" s="17"/>
      <c r="S68" s="16" t="s">
        <v>2</v>
      </c>
      <c r="T68" s="17"/>
      <c r="U68" s="34"/>
      <c r="V68" s="17" t="s">
        <v>2</v>
      </c>
      <c r="W68" s="17"/>
      <c r="X68" s="17" t="s">
        <v>2</v>
      </c>
      <c r="Y68" s="17"/>
      <c r="Z68" s="17" t="s">
        <v>2</v>
      </c>
      <c r="AA68" s="17"/>
      <c r="AB68" s="34"/>
      <c r="AC68" s="17" t="s">
        <v>2</v>
      </c>
      <c r="AD68" s="17"/>
      <c r="AE68" s="37"/>
      <c r="AF68" s="17"/>
      <c r="AG68" s="17" t="s">
        <v>2</v>
      </c>
      <c r="AH68" s="17"/>
      <c r="AI68" s="37"/>
      <c r="AJ68" s="17"/>
      <c r="AK68" s="17" t="s">
        <v>2</v>
      </c>
      <c r="AL68" s="17"/>
      <c r="AM68" s="37"/>
      <c r="AN68" s="156"/>
      <c r="AO68" s="157"/>
      <c r="AP68" s="157"/>
      <c r="AQ68" s="157"/>
      <c r="AR68" s="206"/>
      <c r="AS68" s="34"/>
      <c r="AT68" s="192"/>
      <c r="AU68" s="193"/>
      <c r="AV68" s="45"/>
      <c r="AW68" s="18" t="s">
        <v>372</v>
      </c>
    </row>
    <row r="69" spans="1:49" ht="69" customHeight="1" x14ac:dyDescent="0.25">
      <c r="A69" s="18" t="s">
        <v>516</v>
      </c>
      <c r="B69" s="16" t="s">
        <v>2</v>
      </c>
      <c r="C69" s="16"/>
      <c r="D69" s="16"/>
      <c r="E69" s="16"/>
      <c r="F69" s="16"/>
      <c r="G69" s="16"/>
      <c r="H69" s="18"/>
      <c r="I69" s="16" t="s">
        <v>2</v>
      </c>
      <c r="J69" s="16"/>
      <c r="K69" s="16"/>
      <c r="L69" s="42"/>
      <c r="M69" s="15" t="s">
        <v>257</v>
      </c>
      <c r="N69" s="43"/>
      <c r="O69" s="16"/>
      <c r="P69" s="16" t="s">
        <v>2</v>
      </c>
      <c r="Q69" s="16"/>
      <c r="R69" s="17"/>
      <c r="S69" s="16" t="s">
        <v>2</v>
      </c>
      <c r="T69" s="17"/>
      <c r="U69" s="34"/>
      <c r="V69" s="17" t="s">
        <v>2</v>
      </c>
      <c r="W69" s="17"/>
      <c r="X69" s="17" t="s">
        <v>2</v>
      </c>
      <c r="Y69" s="17"/>
      <c r="Z69" s="17" t="s">
        <v>2</v>
      </c>
      <c r="AA69" s="17"/>
      <c r="AB69" s="34"/>
      <c r="AC69" s="17" t="s">
        <v>2</v>
      </c>
      <c r="AD69" s="17"/>
      <c r="AE69" s="37"/>
      <c r="AF69" s="17"/>
      <c r="AG69" s="17" t="s">
        <v>2</v>
      </c>
      <c r="AH69" s="17"/>
      <c r="AI69" s="37"/>
      <c r="AJ69" s="17"/>
      <c r="AK69" s="17" t="s">
        <v>2</v>
      </c>
      <c r="AL69" s="17"/>
      <c r="AM69" s="37"/>
      <c r="AN69" s="156"/>
      <c r="AO69" s="157"/>
      <c r="AP69" s="157"/>
      <c r="AQ69" s="157"/>
      <c r="AR69" s="206"/>
      <c r="AS69" s="34"/>
      <c r="AT69" s="192"/>
      <c r="AU69" s="193"/>
      <c r="AV69" s="45"/>
      <c r="AW69" s="18" t="s">
        <v>372</v>
      </c>
    </row>
    <row r="70" spans="1:49" ht="69" customHeight="1" x14ac:dyDescent="0.25">
      <c r="A70" s="18" t="s">
        <v>517</v>
      </c>
      <c r="B70" s="16" t="s">
        <v>2</v>
      </c>
      <c r="C70" s="16"/>
      <c r="D70" s="16"/>
      <c r="E70" s="16"/>
      <c r="F70" s="16"/>
      <c r="G70" s="16"/>
      <c r="H70" s="18"/>
      <c r="I70" s="16" t="s">
        <v>2</v>
      </c>
      <c r="J70" s="16"/>
      <c r="K70" s="16"/>
      <c r="L70" s="42"/>
      <c r="M70" s="15" t="s">
        <v>258</v>
      </c>
      <c r="N70" s="43"/>
      <c r="O70" s="16"/>
      <c r="P70" s="16" t="s">
        <v>2</v>
      </c>
      <c r="Q70" s="16"/>
      <c r="R70" s="17"/>
      <c r="S70" s="16" t="s">
        <v>2</v>
      </c>
      <c r="T70" s="17"/>
      <c r="U70" s="34"/>
      <c r="V70" s="17" t="s">
        <v>2</v>
      </c>
      <c r="W70" s="17"/>
      <c r="X70" s="17" t="s">
        <v>2</v>
      </c>
      <c r="Y70" s="17"/>
      <c r="Z70" s="17" t="s">
        <v>2</v>
      </c>
      <c r="AA70" s="17"/>
      <c r="AB70" s="34"/>
      <c r="AC70" s="17" t="s">
        <v>2</v>
      </c>
      <c r="AD70" s="17"/>
      <c r="AE70" s="37"/>
      <c r="AF70" s="17"/>
      <c r="AG70" s="17" t="s">
        <v>2</v>
      </c>
      <c r="AH70" s="17"/>
      <c r="AI70" s="37"/>
      <c r="AJ70" s="17"/>
      <c r="AK70" s="17" t="s">
        <v>2</v>
      </c>
      <c r="AL70" s="17"/>
      <c r="AM70" s="37"/>
      <c r="AN70" s="156"/>
      <c r="AO70" s="157"/>
      <c r="AP70" s="157"/>
      <c r="AQ70" s="157"/>
      <c r="AR70" s="206"/>
      <c r="AS70" s="34"/>
      <c r="AT70" s="192"/>
      <c r="AU70" s="193"/>
      <c r="AV70" s="45"/>
      <c r="AW70" s="18" t="s">
        <v>372</v>
      </c>
    </row>
    <row r="71" spans="1:49" ht="69" customHeight="1" x14ac:dyDescent="0.25">
      <c r="A71" s="185" t="s">
        <v>518</v>
      </c>
      <c r="B71" s="181" t="s">
        <v>2</v>
      </c>
      <c r="C71" s="181"/>
      <c r="D71" s="181"/>
      <c r="E71" s="181"/>
      <c r="F71" s="181"/>
      <c r="G71" s="181"/>
      <c r="H71" s="185"/>
      <c r="I71" s="181" t="s">
        <v>2</v>
      </c>
      <c r="J71" s="181"/>
      <c r="K71" s="181"/>
      <c r="L71" s="42"/>
      <c r="M71" s="15" t="s">
        <v>259</v>
      </c>
      <c r="N71" s="43"/>
      <c r="O71" s="16"/>
      <c r="P71" s="16" t="s">
        <v>2</v>
      </c>
      <c r="Q71" s="16"/>
      <c r="R71" s="17"/>
      <c r="S71" s="16" t="s">
        <v>2</v>
      </c>
      <c r="T71" s="17"/>
      <c r="U71" s="34"/>
      <c r="V71" s="17" t="s">
        <v>2</v>
      </c>
      <c r="W71" s="17"/>
      <c r="X71" s="17" t="s">
        <v>2</v>
      </c>
      <c r="Y71" s="17"/>
      <c r="Z71" s="17" t="s">
        <v>2</v>
      </c>
      <c r="AA71" s="17"/>
      <c r="AB71" s="34"/>
      <c r="AC71" s="17" t="s">
        <v>2</v>
      </c>
      <c r="AD71" s="17"/>
      <c r="AE71" s="37"/>
      <c r="AF71" s="17"/>
      <c r="AG71" s="17" t="s">
        <v>2</v>
      </c>
      <c r="AH71" s="17"/>
      <c r="AI71" s="37"/>
      <c r="AJ71" s="17"/>
      <c r="AK71" s="17" t="s">
        <v>2</v>
      </c>
      <c r="AL71" s="17"/>
      <c r="AM71" s="37"/>
      <c r="AN71" s="156"/>
      <c r="AO71" s="157"/>
      <c r="AP71" s="157"/>
      <c r="AQ71" s="157"/>
      <c r="AR71" s="206"/>
      <c r="AS71" s="34"/>
      <c r="AT71" s="192"/>
      <c r="AU71" s="193"/>
      <c r="AV71" s="45"/>
      <c r="AW71" s="18" t="s">
        <v>372</v>
      </c>
    </row>
    <row r="72" spans="1:49" ht="69" customHeight="1" x14ac:dyDescent="0.25">
      <c r="A72" s="187"/>
      <c r="B72" s="182"/>
      <c r="C72" s="182"/>
      <c r="D72" s="182"/>
      <c r="E72" s="182"/>
      <c r="F72" s="182"/>
      <c r="G72" s="182"/>
      <c r="H72" s="187"/>
      <c r="I72" s="182"/>
      <c r="J72" s="182"/>
      <c r="K72" s="182"/>
      <c r="L72" s="42"/>
      <c r="M72" s="15" t="s">
        <v>260</v>
      </c>
      <c r="N72" s="43"/>
      <c r="O72" s="16"/>
      <c r="P72" s="16" t="s">
        <v>2</v>
      </c>
      <c r="Q72" s="16"/>
      <c r="R72" s="17"/>
      <c r="S72" s="16" t="s">
        <v>2</v>
      </c>
      <c r="T72" s="17"/>
      <c r="U72" s="34"/>
      <c r="V72" s="17" t="s">
        <v>2</v>
      </c>
      <c r="W72" s="17"/>
      <c r="X72" s="17" t="s">
        <v>2</v>
      </c>
      <c r="Y72" s="17"/>
      <c r="Z72" s="17" t="s">
        <v>2</v>
      </c>
      <c r="AA72" s="17"/>
      <c r="AB72" s="34"/>
      <c r="AC72" s="17" t="s">
        <v>2</v>
      </c>
      <c r="AD72" s="17"/>
      <c r="AE72" s="37"/>
      <c r="AF72" s="17"/>
      <c r="AG72" s="17" t="s">
        <v>2</v>
      </c>
      <c r="AH72" s="17"/>
      <c r="AI72" s="37"/>
      <c r="AJ72" s="17"/>
      <c r="AK72" s="17" t="s">
        <v>2</v>
      </c>
      <c r="AL72" s="17"/>
      <c r="AM72" s="37"/>
      <c r="AN72" s="156"/>
      <c r="AO72" s="157"/>
      <c r="AP72" s="157"/>
      <c r="AQ72" s="157"/>
      <c r="AR72" s="206"/>
      <c r="AS72" s="34"/>
      <c r="AT72" s="192"/>
      <c r="AU72" s="193"/>
      <c r="AV72" s="45"/>
      <c r="AW72" s="18" t="s">
        <v>372</v>
      </c>
    </row>
    <row r="73" spans="1:49" ht="69" customHeight="1" x14ac:dyDescent="0.25">
      <c r="A73" s="185" t="s">
        <v>519</v>
      </c>
      <c r="B73" s="181" t="s">
        <v>2</v>
      </c>
      <c r="C73" s="181"/>
      <c r="D73" s="181"/>
      <c r="E73" s="181"/>
      <c r="F73" s="181"/>
      <c r="G73" s="181"/>
      <c r="H73" s="185"/>
      <c r="I73" s="181" t="s">
        <v>2</v>
      </c>
      <c r="J73" s="181"/>
      <c r="K73" s="181"/>
      <c r="L73" s="42"/>
      <c r="M73" s="15" t="s">
        <v>261</v>
      </c>
      <c r="N73" s="43"/>
      <c r="O73" s="16"/>
      <c r="P73" s="16" t="s">
        <v>2</v>
      </c>
      <c r="Q73" s="16"/>
      <c r="R73" s="17"/>
      <c r="S73" s="16"/>
      <c r="T73" s="17" t="s">
        <v>2</v>
      </c>
      <c r="U73" s="34"/>
      <c r="V73" s="17" t="s">
        <v>2</v>
      </c>
      <c r="W73" s="17"/>
      <c r="X73" s="17" t="s">
        <v>2</v>
      </c>
      <c r="Y73" s="17"/>
      <c r="Z73" s="17"/>
      <c r="AA73" s="17" t="s">
        <v>2</v>
      </c>
      <c r="AB73" s="34"/>
      <c r="AC73" s="17" t="s">
        <v>2</v>
      </c>
      <c r="AD73" s="17"/>
      <c r="AE73" s="37"/>
      <c r="AF73" s="17"/>
      <c r="AG73" s="17" t="s">
        <v>2</v>
      </c>
      <c r="AH73" s="17"/>
      <c r="AI73" s="37"/>
      <c r="AJ73" s="17"/>
      <c r="AK73" s="17"/>
      <c r="AL73" s="17" t="s">
        <v>2</v>
      </c>
      <c r="AM73" s="37"/>
      <c r="AN73" s="156"/>
      <c r="AO73" s="157"/>
      <c r="AP73" s="157"/>
      <c r="AQ73" s="157"/>
      <c r="AR73" s="206"/>
      <c r="AS73" s="34"/>
      <c r="AT73" s="192"/>
      <c r="AU73" s="193"/>
      <c r="AV73" s="45"/>
      <c r="AW73" s="18" t="s">
        <v>520</v>
      </c>
    </row>
    <row r="74" spans="1:49" ht="69" customHeight="1" x14ac:dyDescent="0.25">
      <c r="A74" s="187"/>
      <c r="B74" s="182"/>
      <c r="C74" s="182"/>
      <c r="D74" s="182"/>
      <c r="E74" s="182"/>
      <c r="F74" s="182"/>
      <c r="G74" s="182"/>
      <c r="H74" s="187"/>
      <c r="I74" s="182"/>
      <c r="J74" s="182"/>
      <c r="K74" s="182"/>
      <c r="L74" s="42"/>
      <c r="M74" s="15" t="s">
        <v>262</v>
      </c>
      <c r="N74" s="43"/>
      <c r="O74" s="16"/>
      <c r="P74" s="16" t="s">
        <v>2</v>
      </c>
      <c r="Q74" s="16"/>
      <c r="R74" s="17"/>
      <c r="S74" s="16"/>
      <c r="T74" s="17" t="s">
        <v>2</v>
      </c>
      <c r="U74" s="34"/>
      <c r="V74" s="17" t="s">
        <v>2</v>
      </c>
      <c r="W74" s="17"/>
      <c r="X74" s="17" t="s">
        <v>2</v>
      </c>
      <c r="Y74" s="17"/>
      <c r="Z74" s="17" t="s">
        <v>2</v>
      </c>
      <c r="AA74" s="17"/>
      <c r="AB74" s="34"/>
      <c r="AC74" s="17" t="s">
        <v>2</v>
      </c>
      <c r="AD74" s="17"/>
      <c r="AE74" s="37"/>
      <c r="AF74" s="17"/>
      <c r="AG74" s="17" t="s">
        <v>2</v>
      </c>
      <c r="AH74" s="17"/>
      <c r="AI74" s="37"/>
      <c r="AJ74" s="17"/>
      <c r="AK74" s="17"/>
      <c r="AL74" s="17" t="s">
        <v>2</v>
      </c>
      <c r="AM74" s="37"/>
      <c r="AN74" s="156"/>
      <c r="AO74" s="157"/>
      <c r="AP74" s="157"/>
      <c r="AQ74" s="157"/>
      <c r="AR74" s="206"/>
      <c r="AS74" s="34"/>
      <c r="AT74" s="192"/>
      <c r="AU74" s="193"/>
      <c r="AV74" s="45"/>
      <c r="AW74" s="18" t="s">
        <v>521</v>
      </c>
    </row>
    <row r="75" spans="1:49" ht="69" customHeight="1" x14ac:dyDescent="0.25">
      <c r="A75" s="18" t="s">
        <v>522</v>
      </c>
      <c r="B75" s="16" t="s">
        <v>2</v>
      </c>
      <c r="C75" s="16"/>
      <c r="D75" s="16"/>
      <c r="E75" s="16"/>
      <c r="F75" s="16"/>
      <c r="G75" s="16"/>
      <c r="H75" s="18"/>
      <c r="I75" s="16" t="s">
        <v>2</v>
      </c>
      <c r="J75" s="16"/>
      <c r="K75" s="16"/>
      <c r="L75" s="42"/>
      <c r="M75" s="15" t="s">
        <v>263</v>
      </c>
      <c r="N75" s="43"/>
      <c r="O75" s="16"/>
      <c r="P75" s="16" t="s">
        <v>2</v>
      </c>
      <c r="Q75" s="16"/>
      <c r="R75" s="17"/>
      <c r="S75" s="16" t="s">
        <v>2</v>
      </c>
      <c r="T75" s="17"/>
      <c r="U75" s="34"/>
      <c r="V75" s="17" t="s">
        <v>2</v>
      </c>
      <c r="W75" s="17"/>
      <c r="X75" s="17" t="s">
        <v>2</v>
      </c>
      <c r="Y75" s="17"/>
      <c r="Z75" s="17" t="s">
        <v>2</v>
      </c>
      <c r="AA75" s="17"/>
      <c r="AB75" s="34"/>
      <c r="AC75" s="17" t="s">
        <v>2</v>
      </c>
      <c r="AD75" s="17"/>
      <c r="AE75" s="37"/>
      <c r="AF75" s="17"/>
      <c r="AG75" s="17" t="s">
        <v>2</v>
      </c>
      <c r="AH75" s="17"/>
      <c r="AI75" s="37"/>
      <c r="AJ75" s="17"/>
      <c r="AK75" s="17" t="s">
        <v>2</v>
      </c>
      <c r="AL75" s="17"/>
      <c r="AM75" s="37"/>
      <c r="AN75" s="158"/>
      <c r="AO75" s="159"/>
      <c r="AP75" s="159"/>
      <c r="AQ75" s="159"/>
      <c r="AR75" s="207"/>
      <c r="AS75" s="34"/>
      <c r="AT75" s="194"/>
      <c r="AU75" s="195"/>
      <c r="AV75" s="45"/>
      <c r="AW75" s="18" t="s">
        <v>372</v>
      </c>
    </row>
    <row r="76" spans="1:49" ht="69" customHeight="1" x14ac:dyDescent="0.25">
      <c r="A76" s="185" t="s">
        <v>264</v>
      </c>
      <c r="B76" s="181" t="s">
        <v>2</v>
      </c>
      <c r="C76" s="181"/>
      <c r="D76" s="181"/>
      <c r="E76" s="181"/>
      <c r="F76" s="181"/>
      <c r="G76" s="181"/>
      <c r="H76" s="185"/>
      <c r="I76" s="181" t="s">
        <v>2</v>
      </c>
      <c r="J76" s="181"/>
      <c r="K76" s="181"/>
      <c r="L76" s="42"/>
      <c r="M76" s="15" t="s">
        <v>142</v>
      </c>
      <c r="N76" s="43"/>
      <c r="O76" s="16"/>
      <c r="P76" s="16" t="s">
        <v>2</v>
      </c>
      <c r="Q76" s="16"/>
      <c r="R76" s="17"/>
      <c r="S76" s="16" t="s">
        <v>2</v>
      </c>
      <c r="T76" s="17"/>
      <c r="U76" s="34"/>
      <c r="V76" s="17" t="s">
        <v>2</v>
      </c>
      <c r="W76" s="17"/>
      <c r="X76" s="17" t="s">
        <v>2</v>
      </c>
      <c r="Y76" s="17"/>
      <c r="Z76" s="17"/>
      <c r="AA76" s="17" t="s">
        <v>2</v>
      </c>
      <c r="AB76" s="34"/>
      <c r="AC76" s="17" t="s">
        <v>2</v>
      </c>
      <c r="AD76" s="17"/>
      <c r="AE76" s="37"/>
      <c r="AF76" s="17"/>
      <c r="AG76" s="17" t="s">
        <v>2</v>
      </c>
      <c r="AH76" s="17"/>
      <c r="AI76" s="37"/>
      <c r="AJ76" s="17"/>
      <c r="AK76" s="17"/>
      <c r="AL76" s="17" t="s">
        <v>2</v>
      </c>
      <c r="AM76" s="37"/>
      <c r="AN76" s="17"/>
      <c r="AO76" s="17" t="s">
        <v>2</v>
      </c>
      <c r="AP76" s="17"/>
      <c r="AQ76" s="17" t="s">
        <v>2</v>
      </c>
      <c r="AR76" s="21">
        <v>0</v>
      </c>
      <c r="AS76" s="34"/>
      <c r="AT76" s="17"/>
      <c r="AU76" s="17"/>
      <c r="AV76" s="45"/>
      <c r="AW76" s="18" t="s">
        <v>640</v>
      </c>
    </row>
    <row r="77" spans="1:49" ht="69" customHeight="1" x14ac:dyDescent="0.25">
      <c r="A77" s="186"/>
      <c r="B77" s="188"/>
      <c r="C77" s="188"/>
      <c r="D77" s="188"/>
      <c r="E77" s="188"/>
      <c r="F77" s="188"/>
      <c r="G77" s="188"/>
      <c r="H77" s="186"/>
      <c r="I77" s="188"/>
      <c r="J77" s="188"/>
      <c r="K77" s="188"/>
      <c r="L77" s="42"/>
      <c r="M77" s="15"/>
      <c r="N77" s="43"/>
      <c r="O77" s="16"/>
      <c r="P77" s="16" t="s">
        <v>2</v>
      </c>
      <c r="Q77" s="16"/>
      <c r="R77" s="17"/>
      <c r="S77" s="16"/>
      <c r="T77" s="17" t="s">
        <v>2</v>
      </c>
      <c r="U77" s="34"/>
      <c r="V77" s="17" t="s">
        <v>2</v>
      </c>
      <c r="W77" s="17"/>
      <c r="X77" s="17" t="s">
        <v>2</v>
      </c>
      <c r="Y77" s="17"/>
      <c r="Z77" s="17" t="s">
        <v>2</v>
      </c>
      <c r="AA77" s="17"/>
      <c r="AB77" s="34"/>
      <c r="AC77" s="17" t="s">
        <v>2</v>
      </c>
      <c r="AD77" s="17"/>
      <c r="AE77" s="37"/>
      <c r="AF77" s="17"/>
      <c r="AG77" s="17" t="s">
        <v>2</v>
      </c>
      <c r="AH77" s="17"/>
      <c r="AI77" s="37"/>
      <c r="AJ77" s="17"/>
      <c r="AK77" s="17"/>
      <c r="AL77" s="17" t="s">
        <v>2</v>
      </c>
      <c r="AM77" s="37"/>
      <c r="AN77" s="196"/>
      <c r="AO77" s="197"/>
      <c r="AP77" s="197"/>
      <c r="AQ77" s="197"/>
      <c r="AR77" s="198"/>
      <c r="AS77" s="47"/>
      <c r="AT77" s="190"/>
      <c r="AU77" s="191"/>
      <c r="AV77" s="45"/>
      <c r="AW77" s="15" t="s">
        <v>641</v>
      </c>
    </row>
    <row r="78" spans="1:49" ht="69" customHeight="1" x14ac:dyDescent="0.25">
      <c r="A78" s="186"/>
      <c r="B78" s="188"/>
      <c r="C78" s="188"/>
      <c r="D78" s="188"/>
      <c r="E78" s="188"/>
      <c r="F78" s="188"/>
      <c r="G78" s="188"/>
      <c r="H78" s="186"/>
      <c r="I78" s="188"/>
      <c r="J78" s="188"/>
      <c r="K78" s="188"/>
      <c r="L78" s="42"/>
      <c r="M78" s="15" t="s">
        <v>265</v>
      </c>
      <c r="N78" s="43"/>
      <c r="O78" s="16"/>
      <c r="P78" s="16" t="s">
        <v>2</v>
      </c>
      <c r="Q78" s="16"/>
      <c r="R78" s="17"/>
      <c r="S78" s="16"/>
      <c r="T78" s="17" t="s">
        <v>2</v>
      </c>
      <c r="U78" s="34"/>
      <c r="V78" s="17" t="s">
        <v>2</v>
      </c>
      <c r="W78" s="17"/>
      <c r="X78" s="17" t="s">
        <v>2</v>
      </c>
      <c r="Y78" s="17"/>
      <c r="Z78" s="17"/>
      <c r="AA78" s="17" t="s">
        <v>2</v>
      </c>
      <c r="AB78" s="34"/>
      <c r="AC78" s="17" t="s">
        <v>2</v>
      </c>
      <c r="AD78" s="17"/>
      <c r="AE78" s="37"/>
      <c r="AF78" s="17"/>
      <c r="AG78" s="17" t="s">
        <v>2</v>
      </c>
      <c r="AH78" s="17"/>
      <c r="AI78" s="37"/>
      <c r="AJ78" s="17"/>
      <c r="AK78" s="17"/>
      <c r="AL78" s="17" t="s">
        <v>2</v>
      </c>
      <c r="AM78" s="37"/>
      <c r="AN78" s="199"/>
      <c r="AO78" s="200"/>
      <c r="AP78" s="200"/>
      <c r="AQ78" s="200"/>
      <c r="AR78" s="201"/>
      <c r="AS78" s="47"/>
      <c r="AT78" s="192"/>
      <c r="AU78" s="193"/>
      <c r="AV78" s="45"/>
      <c r="AW78" s="18" t="s">
        <v>642</v>
      </c>
    </row>
    <row r="79" spans="1:49" ht="69" customHeight="1" x14ac:dyDescent="0.25">
      <c r="A79" s="187"/>
      <c r="B79" s="182"/>
      <c r="C79" s="182"/>
      <c r="D79" s="182"/>
      <c r="E79" s="182"/>
      <c r="F79" s="182"/>
      <c r="G79" s="182"/>
      <c r="H79" s="187"/>
      <c r="I79" s="182"/>
      <c r="J79" s="182"/>
      <c r="K79" s="182"/>
      <c r="L79" s="42"/>
      <c r="M79" s="15" t="s">
        <v>266</v>
      </c>
      <c r="N79" s="43"/>
      <c r="O79" s="16"/>
      <c r="P79" s="16" t="s">
        <v>2</v>
      </c>
      <c r="Q79" s="16"/>
      <c r="R79" s="17"/>
      <c r="S79" s="16"/>
      <c r="T79" s="17" t="s">
        <v>2</v>
      </c>
      <c r="U79" s="34"/>
      <c r="V79" s="17" t="s">
        <v>2</v>
      </c>
      <c r="W79" s="17"/>
      <c r="X79" s="17" t="s">
        <v>2</v>
      </c>
      <c r="Y79" s="17"/>
      <c r="Z79" s="17"/>
      <c r="AA79" s="17" t="s">
        <v>2</v>
      </c>
      <c r="AB79" s="34"/>
      <c r="AC79" s="17" t="s">
        <v>2</v>
      </c>
      <c r="AD79" s="17"/>
      <c r="AE79" s="37"/>
      <c r="AF79" s="17"/>
      <c r="AG79" s="17" t="s">
        <v>2</v>
      </c>
      <c r="AH79" s="17"/>
      <c r="AI79" s="37"/>
      <c r="AJ79" s="17"/>
      <c r="AK79" s="17"/>
      <c r="AL79" s="17" t="s">
        <v>2</v>
      </c>
      <c r="AM79" s="37"/>
      <c r="AN79" s="199"/>
      <c r="AO79" s="200"/>
      <c r="AP79" s="200"/>
      <c r="AQ79" s="200"/>
      <c r="AR79" s="201"/>
      <c r="AS79" s="47"/>
      <c r="AT79" s="192"/>
      <c r="AU79" s="193"/>
      <c r="AV79" s="45"/>
      <c r="AW79" s="18" t="s">
        <v>643</v>
      </c>
    </row>
    <row r="80" spans="1:49" ht="69" customHeight="1" x14ac:dyDescent="0.25">
      <c r="A80" s="185" t="s">
        <v>267</v>
      </c>
      <c r="B80" s="181" t="s">
        <v>2</v>
      </c>
      <c r="C80" s="181"/>
      <c r="D80" s="181"/>
      <c r="E80" s="181"/>
      <c r="F80" s="181"/>
      <c r="G80" s="181"/>
      <c r="H80" s="185"/>
      <c r="I80" s="181" t="s">
        <v>2</v>
      </c>
      <c r="J80" s="181"/>
      <c r="K80" s="181"/>
      <c r="L80" s="42"/>
      <c r="M80" s="15" t="s">
        <v>268</v>
      </c>
      <c r="N80" s="43"/>
      <c r="O80" s="16"/>
      <c r="P80" s="16" t="s">
        <v>2</v>
      </c>
      <c r="Q80" s="16"/>
      <c r="R80" s="17"/>
      <c r="S80" s="16"/>
      <c r="T80" s="17" t="s">
        <v>2</v>
      </c>
      <c r="U80" s="34"/>
      <c r="V80" s="17" t="s">
        <v>2</v>
      </c>
      <c r="W80" s="17"/>
      <c r="X80" s="17" t="s">
        <v>2</v>
      </c>
      <c r="Y80" s="17"/>
      <c r="Z80" s="17"/>
      <c r="AA80" s="17" t="s">
        <v>2</v>
      </c>
      <c r="AB80" s="34"/>
      <c r="AC80" s="17" t="s">
        <v>2</v>
      </c>
      <c r="AD80" s="17"/>
      <c r="AE80" s="37"/>
      <c r="AF80" s="17"/>
      <c r="AG80" s="17" t="s">
        <v>2</v>
      </c>
      <c r="AH80" s="17"/>
      <c r="AI80" s="37"/>
      <c r="AJ80" s="17"/>
      <c r="AK80" s="17"/>
      <c r="AL80" s="17" t="s">
        <v>2</v>
      </c>
      <c r="AM80" s="37"/>
      <c r="AN80" s="199"/>
      <c r="AO80" s="200"/>
      <c r="AP80" s="200"/>
      <c r="AQ80" s="200"/>
      <c r="AR80" s="201"/>
      <c r="AS80" s="47"/>
      <c r="AT80" s="192"/>
      <c r="AU80" s="193"/>
      <c r="AV80" s="45"/>
      <c r="AW80" s="18" t="s">
        <v>644</v>
      </c>
    </row>
    <row r="81" spans="1:49" ht="69" customHeight="1" x14ac:dyDescent="0.25">
      <c r="A81" s="186"/>
      <c r="B81" s="188"/>
      <c r="C81" s="188"/>
      <c r="D81" s="188"/>
      <c r="E81" s="188"/>
      <c r="F81" s="188"/>
      <c r="G81" s="188"/>
      <c r="H81" s="186"/>
      <c r="I81" s="188"/>
      <c r="J81" s="188"/>
      <c r="K81" s="188"/>
      <c r="L81" s="42"/>
      <c r="M81" s="15"/>
      <c r="N81" s="43"/>
      <c r="O81" s="16"/>
      <c r="P81" s="16" t="s">
        <v>2</v>
      </c>
      <c r="Q81" s="16"/>
      <c r="R81" s="17"/>
      <c r="S81" s="16"/>
      <c r="T81" s="17" t="s">
        <v>2</v>
      </c>
      <c r="U81" s="34"/>
      <c r="V81" s="17" t="s">
        <v>2</v>
      </c>
      <c r="W81" s="17"/>
      <c r="X81" s="17" t="s">
        <v>2</v>
      </c>
      <c r="Y81" s="17"/>
      <c r="Z81" s="17"/>
      <c r="AA81" s="17" t="s">
        <v>2</v>
      </c>
      <c r="AB81" s="34"/>
      <c r="AC81" s="17" t="s">
        <v>2</v>
      </c>
      <c r="AD81" s="17"/>
      <c r="AE81" s="37"/>
      <c r="AF81" s="17"/>
      <c r="AG81" s="17" t="s">
        <v>2</v>
      </c>
      <c r="AH81" s="17"/>
      <c r="AI81" s="37"/>
      <c r="AJ81" s="17"/>
      <c r="AK81" s="17"/>
      <c r="AL81" s="17" t="s">
        <v>2</v>
      </c>
      <c r="AM81" s="37"/>
      <c r="AN81" s="199"/>
      <c r="AO81" s="200"/>
      <c r="AP81" s="200"/>
      <c r="AQ81" s="200"/>
      <c r="AR81" s="201"/>
      <c r="AS81" s="47"/>
      <c r="AT81" s="192"/>
      <c r="AU81" s="193"/>
      <c r="AV81" s="45"/>
      <c r="AW81" s="18" t="s">
        <v>645</v>
      </c>
    </row>
    <row r="82" spans="1:49" ht="69" customHeight="1" x14ac:dyDescent="0.25">
      <c r="A82" s="186"/>
      <c r="B82" s="188"/>
      <c r="C82" s="188"/>
      <c r="D82" s="188"/>
      <c r="E82" s="188"/>
      <c r="F82" s="188"/>
      <c r="G82" s="188"/>
      <c r="H82" s="186"/>
      <c r="I82" s="188"/>
      <c r="J82" s="188"/>
      <c r="K82" s="188"/>
      <c r="L82" s="42"/>
      <c r="M82" s="15" t="s">
        <v>265</v>
      </c>
      <c r="N82" s="43"/>
      <c r="O82" s="16"/>
      <c r="P82" s="16" t="s">
        <v>2</v>
      </c>
      <c r="Q82" s="16"/>
      <c r="R82" s="17"/>
      <c r="S82" s="16"/>
      <c r="T82" s="17" t="s">
        <v>2</v>
      </c>
      <c r="U82" s="34"/>
      <c r="V82" s="17" t="s">
        <v>2</v>
      </c>
      <c r="W82" s="17"/>
      <c r="X82" s="17" t="s">
        <v>2</v>
      </c>
      <c r="Y82" s="17"/>
      <c r="Z82" s="17"/>
      <c r="AA82" s="17" t="s">
        <v>2</v>
      </c>
      <c r="AB82" s="34"/>
      <c r="AC82" s="17" t="s">
        <v>2</v>
      </c>
      <c r="AD82" s="17"/>
      <c r="AE82" s="37"/>
      <c r="AF82" s="17"/>
      <c r="AG82" s="17" t="s">
        <v>2</v>
      </c>
      <c r="AH82" s="17"/>
      <c r="AI82" s="37"/>
      <c r="AJ82" s="17"/>
      <c r="AK82" s="17"/>
      <c r="AL82" s="17" t="s">
        <v>2</v>
      </c>
      <c r="AM82" s="37"/>
      <c r="AN82" s="199"/>
      <c r="AO82" s="200"/>
      <c r="AP82" s="200"/>
      <c r="AQ82" s="200"/>
      <c r="AR82" s="201"/>
      <c r="AS82" s="47"/>
      <c r="AT82" s="192"/>
      <c r="AU82" s="193"/>
      <c r="AV82" s="45"/>
      <c r="AW82" s="18" t="s">
        <v>646</v>
      </c>
    </row>
    <row r="83" spans="1:49" ht="69" customHeight="1" x14ac:dyDescent="0.25">
      <c r="A83" s="187"/>
      <c r="B83" s="182"/>
      <c r="C83" s="182"/>
      <c r="D83" s="182"/>
      <c r="E83" s="182"/>
      <c r="F83" s="182"/>
      <c r="G83" s="182"/>
      <c r="H83" s="187"/>
      <c r="I83" s="182"/>
      <c r="J83" s="182"/>
      <c r="K83" s="182"/>
      <c r="L83" s="42"/>
      <c r="M83" s="15" t="s">
        <v>266</v>
      </c>
      <c r="N83" s="43"/>
      <c r="O83" s="16"/>
      <c r="P83" s="16" t="s">
        <v>2</v>
      </c>
      <c r="Q83" s="16"/>
      <c r="R83" s="17"/>
      <c r="S83" s="16"/>
      <c r="T83" s="17" t="s">
        <v>2</v>
      </c>
      <c r="U83" s="34"/>
      <c r="V83" s="17" t="s">
        <v>2</v>
      </c>
      <c r="W83" s="17"/>
      <c r="X83" s="17" t="s">
        <v>2</v>
      </c>
      <c r="Y83" s="17"/>
      <c r="Z83" s="17"/>
      <c r="AA83" s="17" t="s">
        <v>2</v>
      </c>
      <c r="AB83" s="34"/>
      <c r="AC83" s="17" t="s">
        <v>2</v>
      </c>
      <c r="AD83" s="17"/>
      <c r="AE83" s="37"/>
      <c r="AF83" s="17"/>
      <c r="AG83" s="17" t="s">
        <v>2</v>
      </c>
      <c r="AH83" s="17"/>
      <c r="AI83" s="37"/>
      <c r="AJ83" s="17"/>
      <c r="AK83" s="17"/>
      <c r="AL83" s="17" t="s">
        <v>2</v>
      </c>
      <c r="AM83" s="37"/>
      <c r="AN83" s="199"/>
      <c r="AO83" s="200"/>
      <c r="AP83" s="200"/>
      <c r="AQ83" s="200"/>
      <c r="AR83" s="201"/>
      <c r="AS83" s="47"/>
      <c r="AT83" s="192"/>
      <c r="AU83" s="193"/>
      <c r="AV83" s="45"/>
      <c r="AW83" s="18" t="s">
        <v>647</v>
      </c>
    </row>
    <row r="84" spans="1:49" ht="69" customHeight="1" x14ac:dyDescent="0.25">
      <c r="A84" s="185" t="s">
        <v>269</v>
      </c>
      <c r="B84" s="181" t="s">
        <v>2</v>
      </c>
      <c r="C84" s="181"/>
      <c r="D84" s="181"/>
      <c r="E84" s="181"/>
      <c r="F84" s="181"/>
      <c r="G84" s="181"/>
      <c r="H84" s="185"/>
      <c r="I84" s="181" t="s">
        <v>2</v>
      </c>
      <c r="J84" s="181"/>
      <c r="K84" s="181"/>
      <c r="L84" s="42"/>
      <c r="M84" s="15" t="s">
        <v>268</v>
      </c>
      <c r="N84" s="43"/>
      <c r="O84" s="16"/>
      <c r="P84" s="16" t="s">
        <v>2</v>
      </c>
      <c r="Q84" s="16"/>
      <c r="R84" s="17"/>
      <c r="S84" s="16"/>
      <c r="T84" s="17" t="s">
        <v>2</v>
      </c>
      <c r="U84" s="34"/>
      <c r="V84" s="17" t="s">
        <v>2</v>
      </c>
      <c r="W84" s="17"/>
      <c r="X84" s="17" t="s">
        <v>2</v>
      </c>
      <c r="Y84" s="17"/>
      <c r="Z84" s="17"/>
      <c r="AA84" s="17" t="s">
        <v>2</v>
      </c>
      <c r="AB84" s="34"/>
      <c r="AC84" s="17" t="s">
        <v>2</v>
      </c>
      <c r="AD84" s="17"/>
      <c r="AE84" s="37"/>
      <c r="AF84" s="17"/>
      <c r="AG84" s="17" t="s">
        <v>2</v>
      </c>
      <c r="AH84" s="17"/>
      <c r="AI84" s="37"/>
      <c r="AJ84" s="17"/>
      <c r="AK84" s="17"/>
      <c r="AL84" s="17" t="s">
        <v>2</v>
      </c>
      <c r="AM84" s="37"/>
      <c r="AN84" s="199"/>
      <c r="AO84" s="200"/>
      <c r="AP84" s="200"/>
      <c r="AQ84" s="200"/>
      <c r="AR84" s="201"/>
      <c r="AS84" s="47"/>
      <c r="AT84" s="192"/>
      <c r="AU84" s="193"/>
      <c r="AV84" s="45"/>
      <c r="AW84" s="15" t="s">
        <v>648</v>
      </c>
    </row>
    <row r="85" spans="1:49" ht="69" customHeight="1" x14ac:dyDescent="0.25">
      <c r="A85" s="186"/>
      <c r="B85" s="188"/>
      <c r="C85" s="188"/>
      <c r="D85" s="188"/>
      <c r="E85" s="188"/>
      <c r="F85" s="188"/>
      <c r="G85" s="188"/>
      <c r="H85" s="186"/>
      <c r="I85" s="188"/>
      <c r="J85" s="188"/>
      <c r="K85" s="188"/>
      <c r="L85" s="42"/>
      <c r="M85" s="15" t="s">
        <v>265</v>
      </c>
      <c r="N85" s="43"/>
      <c r="O85" s="16"/>
      <c r="P85" s="16" t="s">
        <v>2</v>
      </c>
      <c r="Q85" s="16"/>
      <c r="R85" s="17"/>
      <c r="S85" s="16"/>
      <c r="T85" s="17" t="s">
        <v>2</v>
      </c>
      <c r="U85" s="34"/>
      <c r="V85" s="17" t="s">
        <v>2</v>
      </c>
      <c r="W85" s="17"/>
      <c r="X85" s="17" t="s">
        <v>2</v>
      </c>
      <c r="Y85" s="17"/>
      <c r="Z85" s="17"/>
      <c r="AA85" s="17" t="s">
        <v>2</v>
      </c>
      <c r="AB85" s="34"/>
      <c r="AC85" s="17" t="s">
        <v>2</v>
      </c>
      <c r="AD85" s="17"/>
      <c r="AE85" s="37"/>
      <c r="AF85" s="17"/>
      <c r="AG85" s="17" t="s">
        <v>2</v>
      </c>
      <c r="AH85" s="17"/>
      <c r="AI85" s="37"/>
      <c r="AJ85" s="17"/>
      <c r="AK85" s="17"/>
      <c r="AL85" s="17" t="s">
        <v>2</v>
      </c>
      <c r="AM85" s="37"/>
      <c r="AN85" s="199"/>
      <c r="AO85" s="200"/>
      <c r="AP85" s="200"/>
      <c r="AQ85" s="200"/>
      <c r="AR85" s="201"/>
      <c r="AS85" s="47"/>
      <c r="AT85" s="192"/>
      <c r="AU85" s="193"/>
      <c r="AV85" s="45"/>
      <c r="AW85" s="18" t="s">
        <v>649</v>
      </c>
    </row>
    <row r="86" spans="1:49" ht="69" customHeight="1" x14ac:dyDescent="0.25">
      <c r="A86" s="187"/>
      <c r="B86" s="182"/>
      <c r="C86" s="182"/>
      <c r="D86" s="182"/>
      <c r="E86" s="182"/>
      <c r="F86" s="182"/>
      <c r="G86" s="182"/>
      <c r="H86" s="187"/>
      <c r="I86" s="182"/>
      <c r="J86" s="182"/>
      <c r="K86" s="182"/>
      <c r="L86" s="42"/>
      <c r="M86" s="15" t="s">
        <v>266</v>
      </c>
      <c r="N86" s="43"/>
      <c r="O86" s="16"/>
      <c r="P86" s="16" t="s">
        <v>2</v>
      </c>
      <c r="Q86" s="16"/>
      <c r="R86" s="17"/>
      <c r="S86" s="16"/>
      <c r="T86" s="17" t="s">
        <v>2</v>
      </c>
      <c r="U86" s="34"/>
      <c r="V86" s="17" t="s">
        <v>2</v>
      </c>
      <c r="W86" s="17"/>
      <c r="X86" s="17" t="s">
        <v>2</v>
      </c>
      <c r="Y86" s="17"/>
      <c r="Z86" s="17"/>
      <c r="AA86" s="17" t="s">
        <v>2</v>
      </c>
      <c r="AB86" s="34"/>
      <c r="AC86" s="17" t="s">
        <v>2</v>
      </c>
      <c r="AD86" s="17"/>
      <c r="AE86" s="37"/>
      <c r="AF86" s="17"/>
      <c r="AG86" s="17" t="s">
        <v>2</v>
      </c>
      <c r="AH86" s="17"/>
      <c r="AI86" s="37"/>
      <c r="AJ86" s="17"/>
      <c r="AK86" s="17"/>
      <c r="AL86" s="17" t="s">
        <v>2</v>
      </c>
      <c r="AM86" s="37"/>
      <c r="AN86" s="199"/>
      <c r="AO86" s="200"/>
      <c r="AP86" s="200"/>
      <c r="AQ86" s="200"/>
      <c r="AR86" s="201"/>
      <c r="AS86" s="47"/>
      <c r="AT86" s="192"/>
      <c r="AU86" s="193"/>
      <c r="AV86" s="45"/>
      <c r="AW86" s="15" t="s">
        <v>650</v>
      </c>
    </row>
    <row r="87" spans="1:49" ht="69" customHeight="1" x14ac:dyDescent="0.25">
      <c r="A87" s="185" t="s">
        <v>270</v>
      </c>
      <c r="B87" s="181" t="s">
        <v>2</v>
      </c>
      <c r="C87" s="181"/>
      <c r="D87" s="181"/>
      <c r="E87" s="181"/>
      <c r="F87" s="181"/>
      <c r="G87" s="181"/>
      <c r="H87" s="185"/>
      <c r="I87" s="181" t="s">
        <v>2</v>
      </c>
      <c r="J87" s="181"/>
      <c r="K87" s="181"/>
      <c r="L87" s="42"/>
      <c r="M87" s="15" t="s">
        <v>268</v>
      </c>
      <c r="N87" s="43"/>
      <c r="O87" s="16"/>
      <c r="P87" s="16" t="s">
        <v>2</v>
      </c>
      <c r="Q87" s="16"/>
      <c r="R87" s="17"/>
      <c r="S87" s="16"/>
      <c r="T87" s="17" t="s">
        <v>2</v>
      </c>
      <c r="U87" s="34"/>
      <c r="V87" s="17" t="s">
        <v>2</v>
      </c>
      <c r="W87" s="17"/>
      <c r="X87" s="17" t="s">
        <v>2</v>
      </c>
      <c r="Y87" s="17"/>
      <c r="Z87" s="17"/>
      <c r="AA87" s="17" t="s">
        <v>2</v>
      </c>
      <c r="AB87" s="34"/>
      <c r="AC87" s="17" t="s">
        <v>2</v>
      </c>
      <c r="AD87" s="17"/>
      <c r="AE87" s="37"/>
      <c r="AF87" s="17"/>
      <c r="AG87" s="17" t="s">
        <v>2</v>
      </c>
      <c r="AH87" s="17"/>
      <c r="AI87" s="37"/>
      <c r="AJ87" s="17"/>
      <c r="AK87" s="17"/>
      <c r="AL87" s="17" t="s">
        <v>2</v>
      </c>
      <c r="AM87" s="37"/>
      <c r="AN87" s="199"/>
      <c r="AO87" s="200"/>
      <c r="AP87" s="200"/>
      <c r="AQ87" s="200"/>
      <c r="AR87" s="201"/>
      <c r="AS87" s="47"/>
      <c r="AT87" s="192"/>
      <c r="AU87" s="193"/>
      <c r="AV87" s="45"/>
      <c r="AW87" s="15" t="s">
        <v>651</v>
      </c>
    </row>
    <row r="88" spans="1:49" ht="69" customHeight="1" x14ac:dyDescent="0.25">
      <c r="A88" s="186"/>
      <c r="B88" s="188"/>
      <c r="C88" s="188"/>
      <c r="D88" s="188"/>
      <c r="E88" s="188"/>
      <c r="F88" s="188"/>
      <c r="G88" s="188"/>
      <c r="H88" s="186"/>
      <c r="I88" s="188"/>
      <c r="J88" s="188"/>
      <c r="K88" s="188"/>
      <c r="L88" s="42"/>
      <c r="M88" s="15" t="s">
        <v>265</v>
      </c>
      <c r="N88" s="43"/>
      <c r="O88" s="16"/>
      <c r="P88" s="16" t="s">
        <v>2</v>
      </c>
      <c r="Q88" s="16"/>
      <c r="R88" s="17"/>
      <c r="S88" s="16"/>
      <c r="T88" s="17" t="s">
        <v>2</v>
      </c>
      <c r="U88" s="34"/>
      <c r="V88" s="17" t="s">
        <v>2</v>
      </c>
      <c r="W88" s="17"/>
      <c r="X88" s="17" t="s">
        <v>2</v>
      </c>
      <c r="Y88" s="17"/>
      <c r="Z88" s="17"/>
      <c r="AA88" s="17" t="s">
        <v>2</v>
      </c>
      <c r="AB88" s="34"/>
      <c r="AC88" s="17" t="s">
        <v>2</v>
      </c>
      <c r="AD88" s="17"/>
      <c r="AE88" s="37"/>
      <c r="AF88" s="17"/>
      <c r="AG88" s="17" t="s">
        <v>2</v>
      </c>
      <c r="AH88" s="17"/>
      <c r="AI88" s="37"/>
      <c r="AJ88" s="17"/>
      <c r="AK88" s="17"/>
      <c r="AL88" s="17" t="s">
        <v>2</v>
      </c>
      <c r="AM88" s="37"/>
      <c r="AN88" s="199"/>
      <c r="AO88" s="200"/>
      <c r="AP88" s="200"/>
      <c r="AQ88" s="200"/>
      <c r="AR88" s="201"/>
      <c r="AS88" s="47"/>
      <c r="AT88" s="192"/>
      <c r="AU88" s="193"/>
      <c r="AV88" s="45"/>
      <c r="AW88" s="15" t="s">
        <v>652</v>
      </c>
    </row>
    <row r="89" spans="1:49" ht="69" customHeight="1" x14ac:dyDescent="0.25">
      <c r="A89" s="187"/>
      <c r="B89" s="182"/>
      <c r="C89" s="182"/>
      <c r="D89" s="182"/>
      <c r="E89" s="182"/>
      <c r="F89" s="182"/>
      <c r="G89" s="182"/>
      <c r="H89" s="187"/>
      <c r="I89" s="182"/>
      <c r="J89" s="182"/>
      <c r="K89" s="182"/>
      <c r="L89" s="42"/>
      <c r="M89" s="15" t="s">
        <v>266</v>
      </c>
      <c r="N89" s="43"/>
      <c r="O89" s="16"/>
      <c r="P89" s="16" t="s">
        <v>2</v>
      </c>
      <c r="Q89" s="16"/>
      <c r="R89" s="17"/>
      <c r="S89" s="16"/>
      <c r="T89" s="17" t="s">
        <v>2</v>
      </c>
      <c r="U89" s="34"/>
      <c r="V89" s="17" t="s">
        <v>2</v>
      </c>
      <c r="W89" s="17"/>
      <c r="X89" s="17" t="s">
        <v>2</v>
      </c>
      <c r="Y89" s="17"/>
      <c r="Z89" s="17"/>
      <c r="AA89" s="17" t="s">
        <v>2</v>
      </c>
      <c r="AB89" s="34"/>
      <c r="AC89" s="17" t="s">
        <v>2</v>
      </c>
      <c r="AD89" s="17"/>
      <c r="AE89" s="37"/>
      <c r="AF89" s="17"/>
      <c r="AG89" s="17" t="s">
        <v>2</v>
      </c>
      <c r="AH89" s="17"/>
      <c r="AI89" s="37"/>
      <c r="AJ89" s="17"/>
      <c r="AK89" s="17"/>
      <c r="AL89" s="17" t="s">
        <v>2</v>
      </c>
      <c r="AM89" s="37"/>
      <c r="AN89" s="202"/>
      <c r="AO89" s="203"/>
      <c r="AP89" s="203"/>
      <c r="AQ89" s="203"/>
      <c r="AR89" s="204"/>
      <c r="AS89" s="47"/>
      <c r="AT89" s="194"/>
      <c r="AU89" s="195"/>
      <c r="AV89" s="45"/>
      <c r="AW89" s="18" t="s">
        <v>653</v>
      </c>
    </row>
    <row r="90" spans="1:49" ht="69" customHeight="1" x14ac:dyDescent="0.25">
      <c r="A90" s="185" t="s">
        <v>271</v>
      </c>
      <c r="B90" s="181" t="s">
        <v>2</v>
      </c>
      <c r="C90" s="181"/>
      <c r="D90" s="181"/>
      <c r="E90" s="181"/>
      <c r="F90" s="181"/>
      <c r="G90" s="181"/>
      <c r="H90" s="181"/>
      <c r="I90" s="181"/>
      <c r="J90" s="181" t="s">
        <v>2</v>
      </c>
      <c r="K90" s="181"/>
      <c r="L90" s="42"/>
      <c r="M90" s="15" t="s">
        <v>272</v>
      </c>
      <c r="N90" s="43"/>
      <c r="O90" s="16"/>
      <c r="P90" s="16" t="s">
        <v>2</v>
      </c>
      <c r="Q90" s="16"/>
      <c r="R90" s="17"/>
      <c r="S90" s="16"/>
      <c r="T90" s="17" t="s">
        <v>2</v>
      </c>
      <c r="U90" s="34"/>
      <c r="V90" s="17" t="s">
        <v>2</v>
      </c>
      <c r="W90" s="17"/>
      <c r="X90" s="17" t="s">
        <v>2</v>
      </c>
      <c r="Y90" s="17"/>
      <c r="Z90" s="17"/>
      <c r="AA90" s="17" t="s">
        <v>2</v>
      </c>
      <c r="AB90" s="34"/>
      <c r="AC90" s="17" t="s">
        <v>2</v>
      </c>
      <c r="AD90" s="17"/>
      <c r="AE90" s="37"/>
      <c r="AF90" s="17"/>
      <c r="AG90" s="17" t="s">
        <v>2</v>
      </c>
      <c r="AH90" s="17"/>
      <c r="AI90" s="37"/>
      <c r="AJ90" s="17"/>
      <c r="AK90" s="17"/>
      <c r="AL90" s="17" t="s">
        <v>2</v>
      </c>
      <c r="AM90" s="37"/>
      <c r="AN90" s="17"/>
      <c r="AO90" s="17" t="s">
        <v>2</v>
      </c>
      <c r="AP90" s="17"/>
      <c r="AQ90" s="17" t="s">
        <v>2</v>
      </c>
      <c r="AR90" s="21">
        <v>0</v>
      </c>
      <c r="AS90" s="34"/>
      <c r="AT90" s="17" t="s">
        <v>2</v>
      </c>
      <c r="AU90" s="17"/>
      <c r="AV90" s="45"/>
      <c r="AW90" s="18" t="s">
        <v>618</v>
      </c>
    </row>
    <row r="91" spans="1:49" ht="69" customHeight="1" x14ac:dyDescent="0.25">
      <c r="A91" s="187"/>
      <c r="B91" s="182"/>
      <c r="C91" s="182"/>
      <c r="D91" s="182"/>
      <c r="E91" s="182"/>
      <c r="F91" s="182"/>
      <c r="G91" s="182"/>
      <c r="H91" s="182"/>
      <c r="I91" s="182"/>
      <c r="J91" s="182"/>
      <c r="K91" s="182"/>
      <c r="L91" s="42"/>
      <c r="M91" s="15" t="s">
        <v>273</v>
      </c>
      <c r="N91" s="43"/>
      <c r="O91" s="16"/>
      <c r="P91" s="16" t="s">
        <v>2</v>
      </c>
      <c r="Q91" s="16"/>
      <c r="R91" s="17"/>
      <c r="S91" s="16"/>
      <c r="T91" s="17" t="s">
        <v>2</v>
      </c>
      <c r="U91" s="34"/>
      <c r="V91" s="17" t="s">
        <v>2</v>
      </c>
      <c r="W91" s="17"/>
      <c r="X91" s="17" t="s">
        <v>2</v>
      </c>
      <c r="Y91" s="17"/>
      <c r="Z91" s="17"/>
      <c r="AA91" s="17" t="s">
        <v>2</v>
      </c>
      <c r="AB91" s="34"/>
      <c r="AC91" s="17" t="s">
        <v>2</v>
      </c>
      <c r="AD91" s="17"/>
      <c r="AE91" s="37"/>
      <c r="AF91" s="17"/>
      <c r="AG91" s="17" t="s">
        <v>2</v>
      </c>
      <c r="AH91" s="17"/>
      <c r="AI91" s="37"/>
      <c r="AJ91" s="17"/>
      <c r="AK91" s="17"/>
      <c r="AL91" s="17" t="s">
        <v>2</v>
      </c>
      <c r="AM91" s="37"/>
      <c r="AN91" s="215"/>
      <c r="AO91" s="216"/>
      <c r="AP91" s="216"/>
      <c r="AQ91" s="216"/>
      <c r="AR91" s="217"/>
      <c r="AS91" s="47"/>
      <c r="AT91" s="218"/>
      <c r="AU91" s="219"/>
      <c r="AV91" s="45"/>
      <c r="AW91" s="18" t="s">
        <v>619</v>
      </c>
    </row>
  </sheetData>
  <sheetProtection algorithmName="SHA-512" hashValue="8mVFnOObxFmvUqnC3t7YXjDBL3l465UOCpWVYT6YFq4KxJnuVbPjNl2MPoJDn4RPYQQZjw8mRfxQcz6itoTnDQ==" saltValue="PZ7+bfUwVXMNu28xran53w==" spinCount="100000" sheet="1" objects="1" scenarios="1"/>
  <autoFilter ref="A13:AW91"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295">
    <mergeCell ref="A1:A4"/>
    <mergeCell ref="B1:AV1"/>
    <mergeCell ref="B2:AV2"/>
    <mergeCell ref="B3:AV3"/>
    <mergeCell ref="B4:AV4"/>
    <mergeCell ref="C10:D10"/>
    <mergeCell ref="N13:N15"/>
    <mergeCell ref="O13:Q14"/>
    <mergeCell ref="R13:T14"/>
    <mergeCell ref="U13:U15"/>
    <mergeCell ref="V13:W14"/>
    <mergeCell ref="X13:Y14"/>
    <mergeCell ref="A13:A15"/>
    <mergeCell ref="B13:B15"/>
    <mergeCell ref="C13:K13"/>
    <mergeCell ref="L13:L15"/>
    <mergeCell ref="M13:M15"/>
    <mergeCell ref="B16:B19"/>
    <mergeCell ref="C16:C19"/>
    <mergeCell ref="D16:D19"/>
    <mergeCell ref="E16:E19"/>
    <mergeCell ref="I20:I22"/>
    <mergeCell ref="J20:J22"/>
    <mergeCell ref="K20:K22"/>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A31:A33"/>
    <mergeCell ref="B31:B33"/>
    <mergeCell ref="C31:C33"/>
    <mergeCell ref="D31:D33"/>
    <mergeCell ref="E31:E33"/>
    <mergeCell ref="F31:F33"/>
    <mergeCell ref="G31:G33"/>
    <mergeCell ref="AN17:AR57"/>
    <mergeCell ref="AT17:AU57"/>
    <mergeCell ref="A20:A22"/>
    <mergeCell ref="B20:B22"/>
    <mergeCell ref="C20:C22"/>
    <mergeCell ref="D20:D22"/>
    <mergeCell ref="E20:E22"/>
    <mergeCell ref="F20:F22"/>
    <mergeCell ref="G20:G22"/>
    <mergeCell ref="H20:H22"/>
    <mergeCell ref="F16:F19"/>
    <mergeCell ref="G16:G19"/>
    <mergeCell ref="H16:H19"/>
    <mergeCell ref="I16:I19"/>
    <mergeCell ref="J16:J19"/>
    <mergeCell ref="K16:K19"/>
    <mergeCell ref="A16:A19"/>
    <mergeCell ref="H23:H26"/>
    <mergeCell ref="I23:I26"/>
    <mergeCell ref="J23:J26"/>
    <mergeCell ref="K23:K26"/>
    <mergeCell ref="A27:A30"/>
    <mergeCell ref="B27:B30"/>
    <mergeCell ref="C27:C30"/>
    <mergeCell ref="D27:D30"/>
    <mergeCell ref="E27:E30"/>
    <mergeCell ref="F27:F30"/>
    <mergeCell ref="A23:A26"/>
    <mergeCell ref="B23:B26"/>
    <mergeCell ref="C23:C26"/>
    <mergeCell ref="D23:D26"/>
    <mergeCell ref="E23:E26"/>
    <mergeCell ref="F23:F26"/>
    <mergeCell ref="G23:G26"/>
    <mergeCell ref="H31:H33"/>
    <mergeCell ref="I31:I33"/>
    <mergeCell ref="J31:J33"/>
    <mergeCell ref="K31:K33"/>
    <mergeCell ref="G27:G30"/>
    <mergeCell ref="H27:H30"/>
    <mergeCell ref="I27:I30"/>
    <mergeCell ref="J27:J30"/>
    <mergeCell ref="K27:K30"/>
    <mergeCell ref="A37:A40"/>
    <mergeCell ref="B37:B40"/>
    <mergeCell ref="C37:C40"/>
    <mergeCell ref="D37:D40"/>
    <mergeCell ref="E37:E40"/>
    <mergeCell ref="A34:A36"/>
    <mergeCell ref="B34:B36"/>
    <mergeCell ref="C34:C36"/>
    <mergeCell ref="D34:D36"/>
    <mergeCell ref="E34:E36"/>
    <mergeCell ref="F37:F40"/>
    <mergeCell ref="G37:G40"/>
    <mergeCell ref="H37:H40"/>
    <mergeCell ref="I37:I40"/>
    <mergeCell ref="J37:J40"/>
    <mergeCell ref="K37:K40"/>
    <mergeCell ref="G34:G36"/>
    <mergeCell ref="H34:H36"/>
    <mergeCell ref="I34:I36"/>
    <mergeCell ref="J34:J36"/>
    <mergeCell ref="K34:K36"/>
    <mergeCell ref="F34:F36"/>
    <mergeCell ref="A45:A48"/>
    <mergeCell ref="B45:B48"/>
    <mergeCell ref="C45:C48"/>
    <mergeCell ref="D45:D48"/>
    <mergeCell ref="E45:E48"/>
    <mergeCell ref="A41:A44"/>
    <mergeCell ref="B41:B44"/>
    <mergeCell ref="C41:C44"/>
    <mergeCell ref="D41:D44"/>
    <mergeCell ref="E41:E44"/>
    <mergeCell ref="F45:F48"/>
    <mergeCell ref="G45:G48"/>
    <mergeCell ref="H45:H48"/>
    <mergeCell ref="I45:I48"/>
    <mergeCell ref="J45:J48"/>
    <mergeCell ref="K45:K48"/>
    <mergeCell ref="G41:G44"/>
    <mergeCell ref="H41:H44"/>
    <mergeCell ref="I41:I44"/>
    <mergeCell ref="J41:J44"/>
    <mergeCell ref="K41:K44"/>
    <mergeCell ref="F41:F44"/>
    <mergeCell ref="A52:A54"/>
    <mergeCell ref="B52:B54"/>
    <mergeCell ref="C52:C54"/>
    <mergeCell ref="D52:D54"/>
    <mergeCell ref="E52:E54"/>
    <mergeCell ref="A49:A51"/>
    <mergeCell ref="B49:B51"/>
    <mergeCell ref="C49:C51"/>
    <mergeCell ref="D49:D51"/>
    <mergeCell ref="E49:E51"/>
    <mergeCell ref="F52:F54"/>
    <mergeCell ref="G52:G54"/>
    <mergeCell ref="H52:H54"/>
    <mergeCell ref="I52:I54"/>
    <mergeCell ref="J52:J54"/>
    <mergeCell ref="K52:K54"/>
    <mergeCell ref="G49:G51"/>
    <mergeCell ref="H49:H51"/>
    <mergeCell ref="I49:I51"/>
    <mergeCell ref="J49:J51"/>
    <mergeCell ref="K49:K51"/>
    <mergeCell ref="F49:F51"/>
    <mergeCell ref="G55:G57"/>
    <mergeCell ref="H55:H57"/>
    <mergeCell ref="I55:I57"/>
    <mergeCell ref="J55:J57"/>
    <mergeCell ref="K55:K57"/>
    <mergeCell ref="A58:A59"/>
    <mergeCell ref="B58:B59"/>
    <mergeCell ref="C58:C59"/>
    <mergeCell ref="D58:D59"/>
    <mergeCell ref="A55:A57"/>
    <mergeCell ref="B55:B57"/>
    <mergeCell ref="C55:C57"/>
    <mergeCell ref="D55:D57"/>
    <mergeCell ref="E55:E57"/>
    <mergeCell ref="F55:F57"/>
    <mergeCell ref="K58:K59"/>
    <mergeCell ref="AN59:AR75"/>
    <mergeCell ref="AT59:AU75"/>
    <mergeCell ref="A60:A61"/>
    <mergeCell ref="B60:B61"/>
    <mergeCell ref="C60:C61"/>
    <mergeCell ref="D60:D61"/>
    <mergeCell ref="E60:E61"/>
    <mergeCell ref="F60:F61"/>
    <mergeCell ref="G60:G61"/>
    <mergeCell ref="E58:E59"/>
    <mergeCell ref="F58:F59"/>
    <mergeCell ref="G58:G59"/>
    <mergeCell ref="H58:H59"/>
    <mergeCell ref="I58:I59"/>
    <mergeCell ref="J58:J59"/>
    <mergeCell ref="A65:A66"/>
    <mergeCell ref="B65:B66"/>
    <mergeCell ref="C65:C66"/>
    <mergeCell ref="D65:D66"/>
    <mergeCell ref="E65:E66"/>
    <mergeCell ref="H60:H61"/>
    <mergeCell ref="I60:I61"/>
    <mergeCell ref="J60:J61"/>
    <mergeCell ref="K60:K61"/>
    <mergeCell ref="A63:A64"/>
    <mergeCell ref="B63:B64"/>
    <mergeCell ref="C63:C64"/>
    <mergeCell ref="D63:D64"/>
    <mergeCell ref="E63:E64"/>
    <mergeCell ref="F63:F64"/>
    <mergeCell ref="F65:F66"/>
    <mergeCell ref="G65:G66"/>
    <mergeCell ref="H65:H66"/>
    <mergeCell ref="I65:I66"/>
    <mergeCell ref="J65:J66"/>
    <mergeCell ref="K65:K66"/>
    <mergeCell ref="G63:G64"/>
    <mergeCell ref="H63:H64"/>
    <mergeCell ref="I63:I64"/>
    <mergeCell ref="J63:J64"/>
    <mergeCell ref="K63:K64"/>
    <mergeCell ref="A73:A74"/>
    <mergeCell ref="B73:B74"/>
    <mergeCell ref="C73:C74"/>
    <mergeCell ref="D73:D74"/>
    <mergeCell ref="E73:E74"/>
    <mergeCell ref="A71:A72"/>
    <mergeCell ref="B71:B72"/>
    <mergeCell ref="C71:C72"/>
    <mergeCell ref="D71:D72"/>
    <mergeCell ref="E71:E72"/>
    <mergeCell ref="F73:F74"/>
    <mergeCell ref="G73:G74"/>
    <mergeCell ref="H73:H74"/>
    <mergeCell ref="I73:I74"/>
    <mergeCell ref="J73:J74"/>
    <mergeCell ref="K73:K74"/>
    <mergeCell ref="G71:G72"/>
    <mergeCell ref="H71:H72"/>
    <mergeCell ref="I71:I72"/>
    <mergeCell ref="J71:J72"/>
    <mergeCell ref="K71:K72"/>
    <mergeCell ref="F71:F72"/>
    <mergeCell ref="AN77:AR89"/>
    <mergeCell ref="AT77:AU89"/>
    <mergeCell ref="A80:A83"/>
    <mergeCell ref="B80:B83"/>
    <mergeCell ref="C80:C83"/>
    <mergeCell ref="D80:D83"/>
    <mergeCell ref="E80:E83"/>
    <mergeCell ref="F80:F83"/>
    <mergeCell ref="G80:G83"/>
    <mergeCell ref="H80:H83"/>
    <mergeCell ref="F76:F79"/>
    <mergeCell ref="G76:G79"/>
    <mergeCell ref="H76:H79"/>
    <mergeCell ref="I76:I79"/>
    <mergeCell ref="J76:J79"/>
    <mergeCell ref="K76:K79"/>
    <mergeCell ref="A76:A79"/>
    <mergeCell ref="B76:B79"/>
    <mergeCell ref="C76:C79"/>
    <mergeCell ref="D76:D79"/>
    <mergeCell ref="E76:E79"/>
    <mergeCell ref="I80:I83"/>
    <mergeCell ref="J80:J83"/>
    <mergeCell ref="K80:K83"/>
    <mergeCell ref="A84:A86"/>
    <mergeCell ref="B84:B86"/>
    <mergeCell ref="C84:C86"/>
    <mergeCell ref="D84:D86"/>
    <mergeCell ref="E84:E86"/>
    <mergeCell ref="F84:F86"/>
    <mergeCell ref="G84:G86"/>
    <mergeCell ref="H84:H86"/>
    <mergeCell ref="I84:I86"/>
    <mergeCell ref="J84:J86"/>
    <mergeCell ref="K84:K86"/>
    <mergeCell ref="J87:J89"/>
    <mergeCell ref="K87:K89"/>
    <mergeCell ref="A90:A91"/>
    <mergeCell ref="B90:B91"/>
    <mergeCell ref="C90:C91"/>
    <mergeCell ref="D90:D91"/>
    <mergeCell ref="K90:K91"/>
    <mergeCell ref="AN91:AR91"/>
    <mergeCell ref="AT91:AU91"/>
    <mergeCell ref="E90:E91"/>
    <mergeCell ref="F90:F91"/>
    <mergeCell ref="G90:G91"/>
    <mergeCell ref="H90:H91"/>
    <mergeCell ref="I90:I91"/>
    <mergeCell ref="J90:J91"/>
    <mergeCell ref="A87:A89"/>
    <mergeCell ref="B87:B89"/>
    <mergeCell ref="C87:C89"/>
    <mergeCell ref="D87:D89"/>
    <mergeCell ref="E87:E89"/>
    <mergeCell ref="F87:F89"/>
    <mergeCell ref="G87:G89"/>
    <mergeCell ref="H87:H89"/>
    <mergeCell ref="I87:I89"/>
  </mergeCells>
  <dataValidations count="3">
    <dataValidation showInputMessage="1" showErrorMessage="1" sqref="AN59 AN17 AN91 AN77 B84 B80 B75:B76 B87 B49 B45 B41 B37 B34 B31 B27 B23 B20 B16 B52 B73 B65 B62:B63 B60 B58 B67:B71 B55 B90 N16:N91 AI16:AI91 AE16:AE91 U16:U91 AM16:AM91 AB16:AB91" xr:uid="{4AA297BB-8748-4E0F-875B-324158297FEA}"/>
    <dataValidation type="list" showInputMessage="1" showErrorMessage="1" sqref="AT90:AU90 AN90:AQ90 AN58:AQ58 AT58:AU58 AN16:AQ16 AT16:AU16 AN76:AQ76 AT76:AU76 AF16:AH91 AJ16:AL91 AC16:AD91 V16:AA91 O16:T91" xr:uid="{743C437A-228A-49E1-8F62-F8E14BE2F7F7}">
      <formula1>#REF!</formula1>
    </dataValidation>
    <dataValidation type="list" allowBlank="1" showInputMessage="1" showErrorMessage="1" sqref="AS90 AS16 H63 AS58 I65:K91 C65:G91 AS76 C16:G63 I16:K63" xr:uid="{8BF46CC5-E262-412A-B687-A9404067D81B}">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0834-1C2A-4409-AE46-889C9C5B934C}">
  <sheetPr>
    <tabColor rgb="FFFFC000"/>
  </sheetPr>
  <dimension ref="A1:AW17"/>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G43" sqref="G43"/>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2" customHeight="1" x14ac:dyDescent="0.25">
      <c r="A16" s="185" t="s">
        <v>271</v>
      </c>
      <c r="B16" s="181" t="s">
        <v>2</v>
      </c>
      <c r="C16" s="181"/>
      <c r="D16" s="181"/>
      <c r="E16" s="181"/>
      <c r="F16" s="181"/>
      <c r="G16" s="181"/>
      <c r="H16" s="181"/>
      <c r="I16" s="181"/>
      <c r="J16" s="181" t="s">
        <v>2</v>
      </c>
      <c r="K16" s="181"/>
      <c r="L16" s="42"/>
      <c r="M16" s="15" t="s">
        <v>272</v>
      </c>
      <c r="N16" s="43"/>
      <c r="O16" s="16"/>
      <c r="P16" s="16" t="s">
        <v>2</v>
      </c>
      <c r="Q16" s="16"/>
      <c r="R16" s="17"/>
      <c r="S16" s="16"/>
      <c r="T16" s="17" t="s">
        <v>2</v>
      </c>
      <c r="U16" s="34"/>
      <c r="V16" s="17" t="s">
        <v>2</v>
      </c>
      <c r="W16" s="17"/>
      <c r="X16" s="17" t="s">
        <v>2</v>
      </c>
      <c r="Y16" s="17"/>
      <c r="Z16" s="17"/>
      <c r="AA16" s="17" t="s">
        <v>2</v>
      </c>
      <c r="AB16" s="34"/>
      <c r="AC16" s="17" t="s">
        <v>2</v>
      </c>
      <c r="AD16" s="17"/>
      <c r="AE16" s="37"/>
      <c r="AF16" s="17"/>
      <c r="AG16" s="17" t="s">
        <v>2</v>
      </c>
      <c r="AH16" s="17"/>
      <c r="AI16" s="37"/>
      <c r="AJ16" s="17"/>
      <c r="AK16" s="17"/>
      <c r="AL16" s="17" t="s">
        <v>2</v>
      </c>
      <c r="AM16" s="37"/>
      <c r="AN16" s="17"/>
      <c r="AO16" s="17" t="s">
        <v>2</v>
      </c>
      <c r="AP16" s="17"/>
      <c r="AQ16" s="17" t="s">
        <v>2</v>
      </c>
      <c r="AR16" s="21">
        <v>0</v>
      </c>
      <c r="AS16" s="34"/>
      <c r="AT16" s="17" t="s">
        <v>2</v>
      </c>
      <c r="AU16" s="17"/>
      <c r="AV16" s="45"/>
      <c r="AW16" s="18" t="s">
        <v>618</v>
      </c>
    </row>
    <row r="17" spans="1:49" ht="72" customHeight="1" x14ac:dyDescent="0.25">
      <c r="A17" s="187"/>
      <c r="B17" s="182"/>
      <c r="C17" s="182"/>
      <c r="D17" s="182"/>
      <c r="E17" s="182"/>
      <c r="F17" s="182"/>
      <c r="G17" s="182"/>
      <c r="H17" s="182"/>
      <c r="I17" s="182"/>
      <c r="J17" s="182"/>
      <c r="K17" s="182"/>
      <c r="L17" s="42"/>
      <c r="M17" s="15" t="s">
        <v>273</v>
      </c>
      <c r="N17" s="43"/>
      <c r="O17" s="16"/>
      <c r="P17" s="16" t="s">
        <v>2</v>
      </c>
      <c r="Q17" s="16"/>
      <c r="R17" s="17"/>
      <c r="S17" s="16"/>
      <c r="T17" s="17" t="s">
        <v>2</v>
      </c>
      <c r="U17" s="34"/>
      <c r="V17" s="17" t="s">
        <v>2</v>
      </c>
      <c r="W17" s="17"/>
      <c r="X17" s="17" t="s">
        <v>2</v>
      </c>
      <c r="Y17" s="17"/>
      <c r="Z17" s="17"/>
      <c r="AA17" s="17" t="s">
        <v>2</v>
      </c>
      <c r="AB17" s="34"/>
      <c r="AC17" s="17" t="s">
        <v>2</v>
      </c>
      <c r="AD17" s="17"/>
      <c r="AE17" s="37"/>
      <c r="AF17" s="17"/>
      <c r="AG17" s="17" t="s">
        <v>2</v>
      </c>
      <c r="AH17" s="17"/>
      <c r="AI17" s="37"/>
      <c r="AJ17" s="17"/>
      <c r="AK17" s="17"/>
      <c r="AL17" s="17" t="s">
        <v>2</v>
      </c>
      <c r="AM17" s="37"/>
      <c r="AN17" s="215"/>
      <c r="AO17" s="216"/>
      <c r="AP17" s="216"/>
      <c r="AQ17" s="216"/>
      <c r="AR17" s="217"/>
      <c r="AS17" s="47"/>
      <c r="AT17" s="218"/>
      <c r="AU17" s="219"/>
      <c r="AV17" s="45"/>
      <c r="AW17" s="18" t="s">
        <v>619</v>
      </c>
    </row>
  </sheetData>
  <sheetProtection algorithmName="SHA-512" hashValue="LjF/5mm5BUM56OZZWvgXUT+LUtJguNe1P01VwNbXJcz2QOmC5UIJ3i65yMs6vAeyJzoTYmZCeid7cPZjY7Lk3A==" saltValue="Qeoopfd7YAd8xpfpQMHACw==" spinCount="100000" sheet="1" objects="1" scenarios="1"/>
  <autoFilter ref="A13:AW17"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7">
    <mergeCell ref="C10:D10"/>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16:A17"/>
    <mergeCell ref="B16:B17"/>
    <mergeCell ref="C16:C17"/>
    <mergeCell ref="D16:D17"/>
    <mergeCell ref="E16:E17"/>
    <mergeCell ref="AN17:AR17"/>
    <mergeCell ref="AT17:AU17"/>
    <mergeCell ref="F16:F17"/>
    <mergeCell ref="G16:G17"/>
    <mergeCell ref="H16:H17"/>
    <mergeCell ref="I16:I17"/>
    <mergeCell ref="J16:J17"/>
    <mergeCell ref="K16:K17"/>
  </mergeCells>
  <dataValidations count="3">
    <dataValidation type="list" allowBlank="1" showInputMessage="1" showErrorMessage="1" sqref="AS16 I16:K17 C16:G17" xr:uid="{7AFFB026-4BC5-456E-930D-8878B215CBAF}">
      <formula1>#REF!</formula1>
    </dataValidation>
    <dataValidation type="list" showInputMessage="1" showErrorMessage="1" sqref="AT16:AU16 AN16:AQ16 O16:T17 V16:AA17 AC16:AD17 AJ16:AL17 AF16:AH17" xr:uid="{54BF768A-8C31-4845-9409-FB2A48560F1F}">
      <formula1>#REF!</formula1>
    </dataValidation>
    <dataValidation showInputMessage="1" showErrorMessage="1" sqref="AN17 B16 AB16:AB17 AM16:AM17 U16:U17 AE16:AE17 AI16:AI17 N16:N17" xr:uid="{CB8E61F5-EA74-4D91-A69B-C77DB72A5131}"/>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2F37F-92F9-40EA-83C9-B9340566A342}">
  <sheetPr>
    <tabColor rgb="FFFFC000"/>
  </sheetPr>
  <dimension ref="A1:AW31"/>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9"/>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292</v>
      </c>
      <c r="B16" s="220" t="s">
        <v>2</v>
      </c>
      <c r="C16" s="181"/>
      <c r="D16" s="181"/>
      <c r="E16" s="181"/>
      <c r="F16" s="181"/>
      <c r="G16" s="181"/>
      <c r="H16" s="185" t="s">
        <v>293</v>
      </c>
      <c r="I16" s="181"/>
      <c r="J16" s="181"/>
      <c r="K16" s="181"/>
      <c r="L16" s="42"/>
      <c r="M16" s="15" t="s">
        <v>294</v>
      </c>
      <c r="N16" s="43"/>
      <c r="O16" s="16"/>
      <c r="P16" s="16" t="s">
        <v>2</v>
      </c>
      <c r="Q16" s="16"/>
      <c r="R16" s="17"/>
      <c r="S16" s="16"/>
      <c r="T16" s="17" t="s">
        <v>2</v>
      </c>
      <c r="U16" s="34"/>
      <c r="V16" s="17" t="s">
        <v>2</v>
      </c>
      <c r="W16" s="17"/>
      <c r="X16" s="17" t="s">
        <v>2</v>
      </c>
      <c r="Y16" s="17"/>
      <c r="Z16" s="17"/>
      <c r="AA16" s="17" t="s">
        <v>2</v>
      </c>
      <c r="AB16" s="34"/>
      <c r="AC16" s="17" t="s">
        <v>2</v>
      </c>
      <c r="AD16" s="17"/>
      <c r="AE16" s="37"/>
      <c r="AF16" s="17"/>
      <c r="AG16" s="17" t="s">
        <v>2</v>
      </c>
      <c r="AH16" s="17"/>
      <c r="AI16" s="37"/>
      <c r="AJ16" s="17"/>
      <c r="AK16" s="17"/>
      <c r="AL16" s="17" t="s">
        <v>2</v>
      </c>
      <c r="AM16" s="34"/>
      <c r="AN16" s="17" t="s">
        <v>2</v>
      </c>
      <c r="AO16" s="17"/>
      <c r="AP16" s="17"/>
      <c r="AQ16" s="17" t="s">
        <v>2</v>
      </c>
      <c r="AR16" s="17">
        <v>0</v>
      </c>
      <c r="AS16" s="34"/>
      <c r="AT16" s="17" t="s">
        <v>2</v>
      </c>
      <c r="AU16" s="17"/>
      <c r="AV16" s="45"/>
      <c r="AW16" s="18" t="s">
        <v>439</v>
      </c>
    </row>
    <row r="17" spans="1:49" ht="71.25" customHeight="1" x14ac:dyDescent="0.25">
      <c r="A17" s="186"/>
      <c r="B17" s="221"/>
      <c r="C17" s="188"/>
      <c r="D17" s="188"/>
      <c r="E17" s="188"/>
      <c r="F17" s="188"/>
      <c r="G17" s="188"/>
      <c r="H17" s="186"/>
      <c r="I17" s="188"/>
      <c r="J17" s="188"/>
      <c r="K17" s="188"/>
      <c r="L17" s="42"/>
      <c r="M17" s="15" t="s">
        <v>295</v>
      </c>
      <c r="N17" s="43"/>
      <c r="O17" s="16"/>
      <c r="P17" s="16" t="s">
        <v>2</v>
      </c>
      <c r="Q17" s="16"/>
      <c r="R17" s="17"/>
      <c r="S17" s="16"/>
      <c r="T17" s="17" t="s">
        <v>2</v>
      </c>
      <c r="U17" s="34"/>
      <c r="V17" s="17" t="s">
        <v>2</v>
      </c>
      <c r="W17" s="17"/>
      <c r="X17" s="17" t="s">
        <v>2</v>
      </c>
      <c r="Y17" s="17"/>
      <c r="Z17" s="17"/>
      <c r="AA17" s="17" t="s">
        <v>2</v>
      </c>
      <c r="AB17" s="34"/>
      <c r="AC17" s="17" t="s">
        <v>2</v>
      </c>
      <c r="AD17" s="17"/>
      <c r="AE17" s="37"/>
      <c r="AF17" s="17"/>
      <c r="AG17" s="17" t="s">
        <v>2</v>
      </c>
      <c r="AH17" s="17"/>
      <c r="AI17" s="37"/>
      <c r="AJ17" s="17"/>
      <c r="AK17" s="17"/>
      <c r="AL17" s="17" t="s">
        <v>2</v>
      </c>
      <c r="AM17" s="37"/>
      <c r="AN17" s="154"/>
      <c r="AO17" s="155"/>
      <c r="AP17" s="155"/>
      <c r="AQ17" s="155"/>
      <c r="AR17" s="205"/>
      <c r="AS17" s="34"/>
      <c r="AT17" s="154"/>
      <c r="AU17" s="205"/>
      <c r="AV17" s="45"/>
      <c r="AW17" s="18" t="s">
        <v>440</v>
      </c>
    </row>
    <row r="18" spans="1:49" ht="71.25" customHeight="1" x14ac:dyDescent="0.25">
      <c r="A18" s="186"/>
      <c r="B18" s="221"/>
      <c r="C18" s="188"/>
      <c r="D18" s="188"/>
      <c r="E18" s="188"/>
      <c r="F18" s="188"/>
      <c r="G18" s="188"/>
      <c r="H18" s="186"/>
      <c r="I18" s="188"/>
      <c r="J18" s="188"/>
      <c r="K18" s="188"/>
      <c r="L18" s="42"/>
      <c r="M18" s="15" t="s">
        <v>296</v>
      </c>
      <c r="N18" s="43"/>
      <c r="O18" s="16"/>
      <c r="P18" s="16" t="s">
        <v>2</v>
      </c>
      <c r="Q18" s="16"/>
      <c r="R18" s="17"/>
      <c r="S18" s="16"/>
      <c r="T18" s="17" t="s">
        <v>2</v>
      </c>
      <c r="U18" s="34"/>
      <c r="V18" s="17" t="s">
        <v>2</v>
      </c>
      <c r="W18" s="17"/>
      <c r="X18" s="17" t="s">
        <v>2</v>
      </c>
      <c r="Y18" s="17"/>
      <c r="Z18" s="17"/>
      <c r="AA18" s="17" t="s">
        <v>2</v>
      </c>
      <c r="AB18" s="34"/>
      <c r="AC18" s="17" t="s">
        <v>2</v>
      </c>
      <c r="AD18" s="17"/>
      <c r="AE18" s="37"/>
      <c r="AF18" s="17"/>
      <c r="AG18" s="17" t="s">
        <v>2</v>
      </c>
      <c r="AH18" s="17"/>
      <c r="AI18" s="37"/>
      <c r="AJ18" s="17"/>
      <c r="AK18" s="17"/>
      <c r="AL18" s="17" t="s">
        <v>2</v>
      </c>
      <c r="AM18" s="37"/>
      <c r="AN18" s="156"/>
      <c r="AO18" s="157"/>
      <c r="AP18" s="157"/>
      <c r="AQ18" s="157"/>
      <c r="AR18" s="206"/>
      <c r="AS18" s="34"/>
      <c r="AT18" s="156"/>
      <c r="AU18" s="206"/>
      <c r="AV18" s="45"/>
      <c r="AW18" s="18" t="s">
        <v>441</v>
      </c>
    </row>
    <row r="19" spans="1:49" ht="71.25" customHeight="1" x14ac:dyDescent="0.25">
      <c r="A19" s="187"/>
      <c r="B19" s="222"/>
      <c r="C19" s="182"/>
      <c r="D19" s="182"/>
      <c r="E19" s="182"/>
      <c r="F19" s="182"/>
      <c r="G19" s="182"/>
      <c r="H19" s="187"/>
      <c r="I19" s="182"/>
      <c r="J19" s="182"/>
      <c r="K19" s="182"/>
      <c r="L19" s="42"/>
      <c r="M19" s="15" t="s">
        <v>297</v>
      </c>
      <c r="N19" s="43"/>
      <c r="O19" s="16"/>
      <c r="P19" s="16" t="s">
        <v>2</v>
      </c>
      <c r="Q19" s="16"/>
      <c r="R19" s="17"/>
      <c r="S19" s="16"/>
      <c r="T19" s="17" t="s">
        <v>2</v>
      </c>
      <c r="U19" s="34"/>
      <c r="V19" s="17" t="s">
        <v>2</v>
      </c>
      <c r="W19" s="17"/>
      <c r="X19" s="17" t="s">
        <v>2</v>
      </c>
      <c r="Y19" s="17"/>
      <c r="Z19" s="17"/>
      <c r="AA19" s="17" t="s">
        <v>2</v>
      </c>
      <c r="AB19" s="34"/>
      <c r="AC19" s="17" t="s">
        <v>2</v>
      </c>
      <c r="AD19" s="17"/>
      <c r="AE19" s="37"/>
      <c r="AF19" s="17"/>
      <c r="AG19" s="17" t="s">
        <v>2</v>
      </c>
      <c r="AH19" s="17"/>
      <c r="AI19" s="37"/>
      <c r="AJ19" s="17"/>
      <c r="AK19" s="17"/>
      <c r="AL19" s="17" t="s">
        <v>2</v>
      </c>
      <c r="AM19" s="37"/>
      <c r="AN19" s="156"/>
      <c r="AO19" s="157"/>
      <c r="AP19" s="157"/>
      <c r="AQ19" s="157"/>
      <c r="AR19" s="206"/>
      <c r="AS19" s="34"/>
      <c r="AT19" s="156"/>
      <c r="AU19" s="206"/>
      <c r="AV19" s="45"/>
      <c r="AW19" s="18" t="s">
        <v>442</v>
      </c>
    </row>
    <row r="20" spans="1:49" ht="71.25" customHeight="1" x14ac:dyDescent="0.25">
      <c r="A20" s="185" t="s">
        <v>298</v>
      </c>
      <c r="B20" s="181" t="s">
        <v>2</v>
      </c>
      <c r="C20" s="181"/>
      <c r="D20" s="181"/>
      <c r="E20" s="181"/>
      <c r="F20" s="181"/>
      <c r="G20" s="181"/>
      <c r="H20" s="185" t="s">
        <v>293</v>
      </c>
      <c r="I20" s="181"/>
      <c r="J20" s="181"/>
      <c r="K20" s="181"/>
      <c r="L20" s="42"/>
      <c r="M20" s="15" t="s">
        <v>294</v>
      </c>
      <c r="N20" s="43"/>
      <c r="O20" s="16"/>
      <c r="P20" s="16" t="s">
        <v>2</v>
      </c>
      <c r="Q20" s="16"/>
      <c r="R20" s="17"/>
      <c r="S20" s="16"/>
      <c r="T20" s="17" t="s">
        <v>2</v>
      </c>
      <c r="U20" s="34"/>
      <c r="V20" s="17" t="s">
        <v>2</v>
      </c>
      <c r="W20" s="17"/>
      <c r="X20" s="17" t="s">
        <v>2</v>
      </c>
      <c r="Y20" s="17"/>
      <c r="Z20" s="17"/>
      <c r="AA20" s="17" t="s">
        <v>2</v>
      </c>
      <c r="AB20" s="34"/>
      <c r="AC20" s="17" t="s">
        <v>2</v>
      </c>
      <c r="AD20" s="17"/>
      <c r="AE20" s="37"/>
      <c r="AF20" s="17"/>
      <c r="AG20" s="17" t="s">
        <v>2</v>
      </c>
      <c r="AH20" s="17"/>
      <c r="AI20" s="37"/>
      <c r="AJ20" s="17"/>
      <c r="AK20" s="17"/>
      <c r="AL20" s="17" t="s">
        <v>2</v>
      </c>
      <c r="AM20" s="37"/>
      <c r="AN20" s="156"/>
      <c r="AO20" s="157"/>
      <c r="AP20" s="157"/>
      <c r="AQ20" s="157"/>
      <c r="AR20" s="206"/>
      <c r="AS20" s="34"/>
      <c r="AT20" s="156"/>
      <c r="AU20" s="206"/>
      <c r="AV20" s="45"/>
      <c r="AW20" s="18" t="s">
        <v>443</v>
      </c>
    </row>
    <row r="21" spans="1:49" ht="71.25" customHeight="1" x14ac:dyDescent="0.25">
      <c r="A21" s="186"/>
      <c r="B21" s="188"/>
      <c r="C21" s="188"/>
      <c r="D21" s="188"/>
      <c r="E21" s="188"/>
      <c r="F21" s="188"/>
      <c r="G21" s="188"/>
      <c r="H21" s="186"/>
      <c r="I21" s="188"/>
      <c r="J21" s="188"/>
      <c r="K21" s="188"/>
      <c r="L21" s="42"/>
      <c r="M21" s="15" t="s">
        <v>295</v>
      </c>
      <c r="N21" s="43"/>
      <c r="O21" s="16"/>
      <c r="P21" s="16" t="s">
        <v>2</v>
      </c>
      <c r="Q21" s="16"/>
      <c r="R21" s="17"/>
      <c r="S21" s="16" t="s">
        <v>2</v>
      </c>
      <c r="T21" s="17"/>
      <c r="U21" s="34"/>
      <c r="V21" s="17" t="s">
        <v>2</v>
      </c>
      <c r="W21" s="17"/>
      <c r="X21" s="17" t="s">
        <v>2</v>
      </c>
      <c r="Y21" s="17"/>
      <c r="Z21" s="17" t="s">
        <v>2</v>
      </c>
      <c r="AA21" s="17"/>
      <c r="AB21" s="34"/>
      <c r="AC21" s="17" t="s">
        <v>2</v>
      </c>
      <c r="AD21" s="17"/>
      <c r="AE21" s="37"/>
      <c r="AF21" s="17"/>
      <c r="AG21" s="17" t="s">
        <v>2</v>
      </c>
      <c r="AH21" s="17"/>
      <c r="AI21" s="37"/>
      <c r="AJ21" s="17"/>
      <c r="AK21" s="17" t="s">
        <v>2</v>
      </c>
      <c r="AL21" s="17"/>
      <c r="AM21" s="37"/>
      <c r="AN21" s="156"/>
      <c r="AO21" s="157"/>
      <c r="AP21" s="157"/>
      <c r="AQ21" s="157"/>
      <c r="AR21" s="206"/>
      <c r="AS21" s="34"/>
      <c r="AT21" s="156"/>
      <c r="AU21" s="206"/>
      <c r="AV21" s="45"/>
      <c r="AW21" s="18" t="s">
        <v>444</v>
      </c>
    </row>
    <row r="22" spans="1:49" ht="71.25" customHeight="1" x14ac:dyDescent="0.25">
      <c r="A22" s="186"/>
      <c r="B22" s="188"/>
      <c r="C22" s="188"/>
      <c r="D22" s="188"/>
      <c r="E22" s="188"/>
      <c r="F22" s="188"/>
      <c r="G22" s="188"/>
      <c r="H22" s="186"/>
      <c r="I22" s="188"/>
      <c r="J22" s="188"/>
      <c r="K22" s="188"/>
      <c r="L22" s="42"/>
      <c r="M22" s="15" t="s">
        <v>299</v>
      </c>
      <c r="N22" s="43"/>
      <c r="O22" s="16"/>
      <c r="P22" s="16" t="s">
        <v>2</v>
      </c>
      <c r="Q22" s="16"/>
      <c r="R22" s="17"/>
      <c r="S22" s="16"/>
      <c r="T22" s="17" t="s">
        <v>2</v>
      </c>
      <c r="U22" s="34"/>
      <c r="V22" s="17" t="s">
        <v>2</v>
      </c>
      <c r="W22" s="17"/>
      <c r="X22" s="17"/>
      <c r="Y22" s="17" t="s">
        <v>2</v>
      </c>
      <c r="Z22" s="17"/>
      <c r="AA22" s="17" t="s">
        <v>2</v>
      </c>
      <c r="AB22" s="34"/>
      <c r="AC22" s="17" t="s">
        <v>2</v>
      </c>
      <c r="AD22" s="17"/>
      <c r="AE22" s="37"/>
      <c r="AF22" s="17"/>
      <c r="AG22" s="17" t="s">
        <v>2</v>
      </c>
      <c r="AH22" s="17"/>
      <c r="AI22" s="37"/>
      <c r="AJ22" s="17"/>
      <c r="AK22" s="17"/>
      <c r="AL22" s="17" t="s">
        <v>2</v>
      </c>
      <c r="AM22" s="37"/>
      <c r="AN22" s="156"/>
      <c r="AO22" s="157"/>
      <c r="AP22" s="157"/>
      <c r="AQ22" s="157"/>
      <c r="AR22" s="206"/>
      <c r="AS22" s="34"/>
      <c r="AT22" s="156"/>
      <c r="AU22" s="206"/>
      <c r="AV22" s="45"/>
      <c r="AW22" s="18" t="s">
        <v>445</v>
      </c>
    </row>
    <row r="23" spans="1:49" ht="71.25" customHeight="1" x14ac:dyDescent="0.25">
      <c r="A23" s="187"/>
      <c r="B23" s="182"/>
      <c r="C23" s="182"/>
      <c r="D23" s="182"/>
      <c r="E23" s="182"/>
      <c r="F23" s="182"/>
      <c r="G23" s="182"/>
      <c r="H23" s="187"/>
      <c r="I23" s="182"/>
      <c r="J23" s="182"/>
      <c r="K23" s="182"/>
      <c r="L23" s="42"/>
      <c r="M23" s="15" t="s">
        <v>297</v>
      </c>
      <c r="N23" s="43"/>
      <c r="O23" s="16"/>
      <c r="P23" s="16" t="s">
        <v>2</v>
      </c>
      <c r="Q23" s="16"/>
      <c r="R23" s="17"/>
      <c r="S23" s="16"/>
      <c r="T23" s="17" t="s">
        <v>2</v>
      </c>
      <c r="U23" s="34"/>
      <c r="V23" s="17" t="s">
        <v>2</v>
      </c>
      <c r="W23" s="17"/>
      <c r="X23" s="17" t="s">
        <v>2</v>
      </c>
      <c r="Y23" s="17"/>
      <c r="Z23" s="17"/>
      <c r="AA23" s="17" t="s">
        <v>2</v>
      </c>
      <c r="AB23" s="34"/>
      <c r="AC23" s="17" t="s">
        <v>2</v>
      </c>
      <c r="AD23" s="17"/>
      <c r="AE23" s="37"/>
      <c r="AF23" s="17"/>
      <c r="AG23" s="17" t="s">
        <v>2</v>
      </c>
      <c r="AH23" s="17"/>
      <c r="AI23" s="37"/>
      <c r="AJ23" s="17"/>
      <c r="AK23" s="17"/>
      <c r="AL23" s="17" t="s">
        <v>2</v>
      </c>
      <c r="AM23" s="37"/>
      <c r="AN23" s="156"/>
      <c r="AO23" s="157"/>
      <c r="AP23" s="157"/>
      <c r="AQ23" s="157"/>
      <c r="AR23" s="206"/>
      <c r="AS23" s="34"/>
      <c r="AT23" s="156"/>
      <c r="AU23" s="206"/>
      <c r="AV23" s="45"/>
      <c r="AW23" s="18" t="s">
        <v>446</v>
      </c>
    </row>
    <row r="24" spans="1:49" ht="71.25" customHeight="1" x14ac:dyDescent="0.25">
      <c r="A24" s="185" t="s">
        <v>300</v>
      </c>
      <c r="B24" s="181" t="s">
        <v>2</v>
      </c>
      <c r="C24" s="181"/>
      <c r="D24" s="181"/>
      <c r="E24" s="181"/>
      <c r="F24" s="181"/>
      <c r="G24" s="181"/>
      <c r="H24" s="185" t="s">
        <v>293</v>
      </c>
      <c r="I24" s="181"/>
      <c r="J24" s="181"/>
      <c r="K24" s="181"/>
      <c r="L24" s="42"/>
      <c r="M24" s="15" t="s">
        <v>294</v>
      </c>
      <c r="N24" s="43"/>
      <c r="O24" s="16"/>
      <c r="P24" s="16" t="s">
        <v>2</v>
      </c>
      <c r="Q24" s="16"/>
      <c r="R24" s="17"/>
      <c r="S24" s="16"/>
      <c r="T24" s="17" t="s">
        <v>2</v>
      </c>
      <c r="U24" s="34"/>
      <c r="V24" s="17" t="s">
        <v>2</v>
      </c>
      <c r="W24" s="17"/>
      <c r="X24" s="17" t="s">
        <v>2</v>
      </c>
      <c r="Y24" s="17"/>
      <c r="Z24" s="17"/>
      <c r="AA24" s="17" t="s">
        <v>2</v>
      </c>
      <c r="AB24" s="34"/>
      <c r="AC24" s="17" t="s">
        <v>2</v>
      </c>
      <c r="AD24" s="17"/>
      <c r="AE24" s="37"/>
      <c r="AF24" s="17"/>
      <c r="AG24" s="17" t="s">
        <v>2</v>
      </c>
      <c r="AH24" s="17"/>
      <c r="AI24" s="37"/>
      <c r="AJ24" s="17"/>
      <c r="AK24" s="17"/>
      <c r="AL24" s="17" t="s">
        <v>2</v>
      </c>
      <c r="AM24" s="37"/>
      <c r="AN24" s="156"/>
      <c r="AO24" s="157"/>
      <c r="AP24" s="157"/>
      <c r="AQ24" s="157"/>
      <c r="AR24" s="206"/>
      <c r="AS24" s="34"/>
      <c r="AT24" s="156"/>
      <c r="AU24" s="206"/>
      <c r="AV24" s="45"/>
      <c r="AW24" s="18" t="s">
        <v>447</v>
      </c>
    </row>
    <row r="25" spans="1:49" ht="71.25" customHeight="1" x14ac:dyDescent="0.25">
      <c r="A25" s="186"/>
      <c r="B25" s="188"/>
      <c r="C25" s="188"/>
      <c r="D25" s="188"/>
      <c r="E25" s="188"/>
      <c r="F25" s="188"/>
      <c r="G25" s="188"/>
      <c r="H25" s="186"/>
      <c r="I25" s="188"/>
      <c r="J25" s="188"/>
      <c r="K25" s="188"/>
      <c r="L25" s="42"/>
      <c r="M25" s="15" t="s">
        <v>295</v>
      </c>
      <c r="N25" s="43"/>
      <c r="O25" s="16"/>
      <c r="P25" s="16" t="s">
        <v>2</v>
      </c>
      <c r="Q25" s="16"/>
      <c r="R25" s="17"/>
      <c r="S25" s="16" t="s">
        <v>2</v>
      </c>
      <c r="T25" s="17"/>
      <c r="U25" s="34"/>
      <c r="V25" s="17" t="s">
        <v>2</v>
      </c>
      <c r="W25" s="17"/>
      <c r="X25" s="17" t="s">
        <v>2</v>
      </c>
      <c r="Y25" s="17"/>
      <c r="Z25" s="17" t="s">
        <v>2</v>
      </c>
      <c r="AA25" s="17"/>
      <c r="AB25" s="34"/>
      <c r="AC25" s="17" t="s">
        <v>2</v>
      </c>
      <c r="AD25" s="17"/>
      <c r="AE25" s="37"/>
      <c r="AF25" s="17"/>
      <c r="AG25" s="17" t="s">
        <v>2</v>
      </c>
      <c r="AH25" s="17"/>
      <c r="AI25" s="37"/>
      <c r="AJ25" s="17"/>
      <c r="AK25" s="17" t="s">
        <v>2</v>
      </c>
      <c r="AL25" s="17"/>
      <c r="AM25" s="37"/>
      <c r="AN25" s="156"/>
      <c r="AO25" s="157"/>
      <c r="AP25" s="157"/>
      <c r="AQ25" s="157"/>
      <c r="AR25" s="206"/>
      <c r="AS25" s="34"/>
      <c r="AT25" s="156"/>
      <c r="AU25" s="206"/>
      <c r="AV25" s="45"/>
      <c r="AW25" s="18" t="s">
        <v>448</v>
      </c>
    </row>
    <row r="26" spans="1:49" ht="71.25" customHeight="1" x14ac:dyDescent="0.25">
      <c r="A26" s="186"/>
      <c r="B26" s="188"/>
      <c r="C26" s="188"/>
      <c r="D26" s="188"/>
      <c r="E26" s="188"/>
      <c r="F26" s="188"/>
      <c r="G26" s="188"/>
      <c r="H26" s="186"/>
      <c r="I26" s="188"/>
      <c r="J26" s="188"/>
      <c r="K26" s="188"/>
      <c r="L26" s="42"/>
      <c r="M26" s="15" t="s">
        <v>299</v>
      </c>
      <c r="N26" s="43"/>
      <c r="O26" s="16"/>
      <c r="P26" s="16" t="s">
        <v>2</v>
      </c>
      <c r="Q26" s="16"/>
      <c r="R26" s="17"/>
      <c r="S26" s="16"/>
      <c r="T26" s="17" t="s">
        <v>2</v>
      </c>
      <c r="U26" s="34"/>
      <c r="V26" s="17" t="s">
        <v>2</v>
      </c>
      <c r="W26" s="17"/>
      <c r="X26" s="17"/>
      <c r="Y26" s="17" t="s">
        <v>2</v>
      </c>
      <c r="Z26" s="17"/>
      <c r="AA26" s="17" t="s">
        <v>2</v>
      </c>
      <c r="AB26" s="34"/>
      <c r="AC26" s="17" t="s">
        <v>2</v>
      </c>
      <c r="AD26" s="17"/>
      <c r="AE26" s="37"/>
      <c r="AF26" s="17"/>
      <c r="AG26" s="17" t="s">
        <v>2</v>
      </c>
      <c r="AH26" s="17"/>
      <c r="AI26" s="37"/>
      <c r="AJ26" s="17"/>
      <c r="AK26" s="17"/>
      <c r="AL26" s="17" t="s">
        <v>2</v>
      </c>
      <c r="AM26" s="37"/>
      <c r="AN26" s="156"/>
      <c r="AO26" s="157"/>
      <c r="AP26" s="157"/>
      <c r="AQ26" s="157"/>
      <c r="AR26" s="206"/>
      <c r="AS26" s="34"/>
      <c r="AT26" s="156"/>
      <c r="AU26" s="206"/>
      <c r="AV26" s="45"/>
      <c r="AW26" s="15" t="s">
        <v>445</v>
      </c>
    </row>
    <row r="27" spans="1:49" ht="71.25" customHeight="1" x14ac:dyDescent="0.25">
      <c r="A27" s="187"/>
      <c r="B27" s="182"/>
      <c r="C27" s="182"/>
      <c r="D27" s="182"/>
      <c r="E27" s="182"/>
      <c r="F27" s="182"/>
      <c r="G27" s="182"/>
      <c r="H27" s="187"/>
      <c r="I27" s="182"/>
      <c r="J27" s="182"/>
      <c r="K27" s="182"/>
      <c r="L27" s="42"/>
      <c r="M27" s="15" t="s">
        <v>297</v>
      </c>
      <c r="N27" s="43"/>
      <c r="O27" s="16"/>
      <c r="P27" s="16" t="s">
        <v>2</v>
      </c>
      <c r="Q27" s="16"/>
      <c r="R27" s="17"/>
      <c r="S27" s="16"/>
      <c r="T27" s="17" t="s">
        <v>2</v>
      </c>
      <c r="U27" s="34"/>
      <c r="V27" s="17" t="s">
        <v>2</v>
      </c>
      <c r="W27" s="17"/>
      <c r="X27" s="17"/>
      <c r="Y27" s="17" t="s">
        <v>2</v>
      </c>
      <c r="Z27" s="17"/>
      <c r="AA27" s="17" t="s">
        <v>2</v>
      </c>
      <c r="AB27" s="34"/>
      <c r="AC27" s="17" t="s">
        <v>2</v>
      </c>
      <c r="AD27" s="17"/>
      <c r="AE27" s="37"/>
      <c r="AF27" s="17"/>
      <c r="AG27" s="17" t="s">
        <v>2</v>
      </c>
      <c r="AH27" s="17"/>
      <c r="AI27" s="37"/>
      <c r="AJ27" s="17"/>
      <c r="AK27" s="17"/>
      <c r="AL27" s="17" t="s">
        <v>2</v>
      </c>
      <c r="AM27" s="37"/>
      <c r="AN27" s="156"/>
      <c r="AO27" s="157"/>
      <c r="AP27" s="157"/>
      <c r="AQ27" s="157"/>
      <c r="AR27" s="206"/>
      <c r="AS27" s="34"/>
      <c r="AT27" s="156"/>
      <c r="AU27" s="206"/>
      <c r="AV27" s="45"/>
      <c r="AW27" s="18" t="s">
        <v>446</v>
      </c>
    </row>
    <row r="28" spans="1:49" ht="71.25" customHeight="1" x14ac:dyDescent="0.25">
      <c r="A28" s="185" t="s">
        <v>301</v>
      </c>
      <c r="B28" s="181" t="s">
        <v>2</v>
      </c>
      <c r="C28" s="181"/>
      <c r="D28" s="181"/>
      <c r="E28" s="181"/>
      <c r="F28" s="181"/>
      <c r="G28" s="181"/>
      <c r="H28" s="185" t="s">
        <v>293</v>
      </c>
      <c r="I28" s="181"/>
      <c r="J28" s="181"/>
      <c r="K28" s="181"/>
      <c r="L28" s="42"/>
      <c r="M28" s="15" t="s">
        <v>294</v>
      </c>
      <c r="N28" s="43"/>
      <c r="O28" s="16"/>
      <c r="P28" s="16" t="s">
        <v>2</v>
      </c>
      <c r="Q28" s="16"/>
      <c r="R28" s="17"/>
      <c r="S28" s="16"/>
      <c r="T28" s="17" t="s">
        <v>2</v>
      </c>
      <c r="U28" s="34"/>
      <c r="V28" s="17" t="s">
        <v>2</v>
      </c>
      <c r="W28" s="17"/>
      <c r="X28" s="17" t="s">
        <v>2</v>
      </c>
      <c r="Y28" s="17"/>
      <c r="Z28" s="17"/>
      <c r="AA28" s="17" t="s">
        <v>2</v>
      </c>
      <c r="AB28" s="34"/>
      <c r="AC28" s="17" t="s">
        <v>2</v>
      </c>
      <c r="AD28" s="17"/>
      <c r="AE28" s="37"/>
      <c r="AF28" s="17"/>
      <c r="AG28" s="17" t="s">
        <v>2</v>
      </c>
      <c r="AH28" s="17"/>
      <c r="AI28" s="37"/>
      <c r="AJ28" s="17"/>
      <c r="AK28" s="17"/>
      <c r="AL28" s="17" t="s">
        <v>2</v>
      </c>
      <c r="AM28" s="37"/>
      <c r="AN28" s="156"/>
      <c r="AO28" s="157"/>
      <c r="AP28" s="157"/>
      <c r="AQ28" s="157"/>
      <c r="AR28" s="206"/>
      <c r="AS28" s="34"/>
      <c r="AT28" s="156"/>
      <c r="AU28" s="206"/>
      <c r="AV28" s="45"/>
      <c r="AW28" s="18" t="s">
        <v>447</v>
      </c>
    </row>
    <row r="29" spans="1:49" ht="71.25" customHeight="1" x14ac:dyDescent="0.25">
      <c r="A29" s="186"/>
      <c r="B29" s="188"/>
      <c r="C29" s="188"/>
      <c r="D29" s="188"/>
      <c r="E29" s="188"/>
      <c r="F29" s="188"/>
      <c r="G29" s="188"/>
      <c r="H29" s="186"/>
      <c r="I29" s="188"/>
      <c r="J29" s="188"/>
      <c r="K29" s="188"/>
      <c r="L29" s="42"/>
      <c r="M29" s="15" t="s">
        <v>295</v>
      </c>
      <c r="N29" s="43"/>
      <c r="O29" s="16"/>
      <c r="P29" s="16" t="s">
        <v>2</v>
      </c>
      <c r="Q29" s="16"/>
      <c r="R29" s="17"/>
      <c r="S29" s="16"/>
      <c r="T29" s="17" t="s">
        <v>2</v>
      </c>
      <c r="U29" s="34"/>
      <c r="V29" s="17" t="s">
        <v>2</v>
      </c>
      <c r="W29" s="17"/>
      <c r="X29" s="17"/>
      <c r="Y29" s="17" t="s">
        <v>2</v>
      </c>
      <c r="Z29" s="17"/>
      <c r="AA29" s="17" t="s">
        <v>2</v>
      </c>
      <c r="AB29" s="34"/>
      <c r="AC29" s="17" t="s">
        <v>2</v>
      </c>
      <c r="AD29" s="17"/>
      <c r="AE29" s="37"/>
      <c r="AF29" s="17"/>
      <c r="AG29" s="17" t="s">
        <v>2</v>
      </c>
      <c r="AH29" s="17"/>
      <c r="AI29" s="37"/>
      <c r="AJ29" s="17"/>
      <c r="AK29" s="17"/>
      <c r="AL29" s="17" t="s">
        <v>2</v>
      </c>
      <c r="AM29" s="37"/>
      <c r="AN29" s="156"/>
      <c r="AO29" s="157"/>
      <c r="AP29" s="157"/>
      <c r="AQ29" s="157"/>
      <c r="AR29" s="206"/>
      <c r="AS29" s="34"/>
      <c r="AT29" s="156"/>
      <c r="AU29" s="206"/>
      <c r="AV29" s="45"/>
      <c r="AW29" s="18" t="s">
        <v>449</v>
      </c>
    </row>
    <row r="30" spans="1:49" ht="71.25" customHeight="1" x14ac:dyDescent="0.25">
      <c r="A30" s="186"/>
      <c r="B30" s="188"/>
      <c r="C30" s="188"/>
      <c r="D30" s="188"/>
      <c r="E30" s="188"/>
      <c r="F30" s="188"/>
      <c r="G30" s="188"/>
      <c r="H30" s="186"/>
      <c r="I30" s="188"/>
      <c r="J30" s="188"/>
      <c r="K30" s="188"/>
      <c r="L30" s="42"/>
      <c r="M30" s="15" t="s">
        <v>299</v>
      </c>
      <c r="N30" s="43"/>
      <c r="O30" s="16"/>
      <c r="P30" s="16" t="s">
        <v>2</v>
      </c>
      <c r="Q30" s="16"/>
      <c r="R30" s="17"/>
      <c r="S30" s="16"/>
      <c r="T30" s="17" t="s">
        <v>2</v>
      </c>
      <c r="U30" s="34"/>
      <c r="V30" s="17" t="s">
        <v>2</v>
      </c>
      <c r="W30" s="17"/>
      <c r="X30" s="17"/>
      <c r="Y30" s="17" t="s">
        <v>2</v>
      </c>
      <c r="Z30" s="17"/>
      <c r="AA30" s="17" t="s">
        <v>2</v>
      </c>
      <c r="AB30" s="34"/>
      <c r="AC30" s="17" t="s">
        <v>2</v>
      </c>
      <c r="AD30" s="17"/>
      <c r="AE30" s="37"/>
      <c r="AF30" s="17"/>
      <c r="AG30" s="17" t="s">
        <v>2</v>
      </c>
      <c r="AH30" s="17"/>
      <c r="AI30" s="37"/>
      <c r="AJ30" s="17"/>
      <c r="AK30" s="17"/>
      <c r="AL30" s="17" t="s">
        <v>2</v>
      </c>
      <c r="AM30" s="37"/>
      <c r="AN30" s="156"/>
      <c r="AO30" s="157"/>
      <c r="AP30" s="157"/>
      <c r="AQ30" s="157"/>
      <c r="AR30" s="206"/>
      <c r="AS30" s="34"/>
      <c r="AT30" s="156"/>
      <c r="AU30" s="206"/>
      <c r="AV30" s="45"/>
      <c r="AW30" s="18" t="s">
        <v>445</v>
      </c>
    </row>
    <row r="31" spans="1:49" ht="71.25" customHeight="1" x14ac:dyDescent="0.25">
      <c r="A31" s="187"/>
      <c r="B31" s="182"/>
      <c r="C31" s="182"/>
      <c r="D31" s="182"/>
      <c r="E31" s="182"/>
      <c r="F31" s="182"/>
      <c r="G31" s="182"/>
      <c r="H31" s="187"/>
      <c r="I31" s="182"/>
      <c r="J31" s="182"/>
      <c r="K31" s="182"/>
      <c r="L31" s="42"/>
      <c r="M31" s="15" t="s">
        <v>297</v>
      </c>
      <c r="N31" s="43"/>
      <c r="O31" s="16"/>
      <c r="P31" s="16" t="s">
        <v>2</v>
      </c>
      <c r="Q31" s="16"/>
      <c r="R31" s="17"/>
      <c r="S31" s="16"/>
      <c r="T31" s="17" t="s">
        <v>2</v>
      </c>
      <c r="U31" s="34"/>
      <c r="V31" s="17" t="s">
        <v>2</v>
      </c>
      <c r="W31" s="17"/>
      <c r="X31" s="17"/>
      <c r="Y31" s="17" t="s">
        <v>2</v>
      </c>
      <c r="Z31" s="17"/>
      <c r="AA31" s="17" t="s">
        <v>2</v>
      </c>
      <c r="AB31" s="34"/>
      <c r="AC31" s="17" t="s">
        <v>2</v>
      </c>
      <c r="AD31" s="17"/>
      <c r="AE31" s="37"/>
      <c r="AF31" s="17"/>
      <c r="AG31" s="17" t="s">
        <v>2</v>
      </c>
      <c r="AH31" s="17"/>
      <c r="AI31" s="37"/>
      <c r="AJ31" s="17"/>
      <c r="AK31" s="17"/>
      <c r="AL31" s="17" t="s">
        <v>2</v>
      </c>
      <c r="AM31" s="37"/>
      <c r="AN31" s="158"/>
      <c r="AO31" s="159"/>
      <c r="AP31" s="159"/>
      <c r="AQ31" s="159"/>
      <c r="AR31" s="207"/>
      <c r="AS31" s="47"/>
      <c r="AT31" s="158"/>
      <c r="AU31" s="207"/>
      <c r="AV31" s="45"/>
      <c r="AW31" s="18" t="s">
        <v>446</v>
      </c>
    </row>
  </sheetData>
  <sheetProtection algorithmName="SHA-512" hashValue="iPT4FE4wW9g/NmapJEIYaRuAqIXngU+3GUkcD6u7qSp3YypbgF2xrK0+rQBdgCTwo0g8RlkVc0aiijBjyO8u+A==" saltValue="HmWdg9ot1JUd0YsRJuLUSQ==" spinCount="100000" sheet="1" objects="1" scenarios="1"/>
  <autoFilter ref="A13:AW31"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80">
    <mergeCell ref="A13:A15"/>
    <mergeCell ref="B13:B15"/>
    <mergeCell ref="C13:K13"/>
    <mergeCell ref="A1:A4"/>
    <mergeCell ref="B1:AV1"/>
    <mergeCell ref="B2:AV2"/>
    <mergeCell ref="B3:AV3"/>
    <mergeCell ref="B4:AV4"/>
    <mergeCell ref="C10:D10"/>
    <mergeCell ref="Z13:AA14"/>
    <mergeCell ref="AB13:AB15"/>
    <mergeCell ref="AC13:AD14"/>
    <mergeCell ref="AE13:AE15"/>
    <mergeCell ref="L13:L15"/>
    <mergeCell ref="M13:M15"/>
    <mergeCell ref="N13:N15"/>
    <mergeCell ref="U13:U15"/>
    <mergeCell ref="C16:C19"/>
    <mergeCell ref="AR13:AR14"/>
    <mergeCell ref="J16:J19"/>
    <mergeCell ref="K16:K19"/>
    <mergeCell ref="AN17:AR31"/>
    <mergeCell ref="C24:C27"/>
    <mergeCell ref="D24:D27"/>
    <mergeCell ref="E24:E27"/>
    <mergeCell ref="F24:F27"/>
    <mergeCell ref="G24:G27"/>
    <mergeCell ref="E20:E23"/>
    <mergeCell ref="F20:F23"/>
    <mergeCell ref="G20:G23"/>
    <mergeCell ref="AT13:AU14"/>
    <mergeCell ref="AW13:AW15"/>
    <mergeCell ref="C14:H14"/>
    <mergeCell ref="I14:I15"/>
    <mergeCell ref="J14:J15"/>
    <mergeCell ref="K14:K15"/>
    <mergeCell ref="AF13:AH14"/>
    <mergeCell ref="AI13:AI15"/>
    <mergeCell ref="AJ13:AL14"/>
    <mergeCell ref="AM13:AM15"/>
    <mergeCell ref="AN13:AO14"/>
    <mergeCell ref="AP13:AQ14"/>
    <mergeCell ref="V13:W14"/>
    <mergeCell ref="X13:Y14"/>
    <mergeCell ref="O13:Q14"/>
    <mergeCell ref="R13:T14"/>
    <mergeCell ref="AT17:AU31"/>
    <mergeCell ref="A20:A23"/>
    <mergeCell ref="B20:B23"/>
    <mergeCell ref="C20:C23"/>
    <mergeCell ref="D20:D23"/>
    <mergeCell ref="D16:D19"/>
    <mergeCell ref="E16:E19"/>
    <mergeCell ref="F16:F19"/>
    <mergeCell ref="G16:G19"/>
    <mergeCell ref="H16:H19"/>
    <mergeCell ref="I16:I19"/>
    <mergeCell ref="A16:A19"/>
    <mergeCell ref="B16:B19"/>
    <mergeCell ref="K20:K23"/>
    <mergeCell ref="A24:A27"/>
    <mergeCell ref="B24:B27"/>
    <mergeCell ref="H20:H23"/>
    <mergeCell ref="I20:I23"/>
    <mergeCell ref="J20:J23"/>
    <mergeCell ref="H24:H27"/>
    <mergeCell ref="I24:I27"/>
    <mergeCell ref="J24:J27"/>
    <mergeCell ref="K24:K27"/>
    <mergeCell ref="A28:A31"/>
    <mergeCell ref="B28:B31"/>
    <mergeCell ref="C28:C31"/>
    <mergeCell ref="D28:D31"/>
    <mergeCell ref="K28:K31"/>
    <mergeCell ref="E28:E31"/>
    <mergeCell ref="F28:F31"/>
    <mergeCell ref="G28:G31"/>
    <mergeCell ref="H28:H31"/>
    <mergeCell ref="I28:I31"/>
    <mergeCell ref="J28:J31"/>
  </mergeCells>
  <dataValidations count="3">
    <dataValidation type="list" allowBlank="1" showInputMessage="1" showErrorMessage="1" sqref="AS16:AS30 D16:G31 I16:K31 C16:C31" xr:uid="{293238ED-01E9-478A-8639-4BDDA23E6ED2}">
      <formula1>#REF!</formula1>
    </dataValidation>
    <dataValidation type="list" showInputMessage="1" showErrorMessage="1" sqref="AN16:AQ16 AT16:AU16 O16:T31 V16:AA31 AC16:AD31 AJ16:AL31 AF16:AH31" xr:uid="{5A8B8701-BF67-496B-9629-9FC8C8956400}">
      <formula1>#REF!</formula1>
    </dataValidation>
    <dataValidation showInputMessage="1" showErrorMessage="1" sqref="AN17 AT17:AU31 B28 B24 B20 AB16:AB31 AM16:AM31 U16:U31 AE16:AE31 AI16:AI31 N16:N31 B16" xr:uid="{4E52652A-F787-4051-BFAA-73C318F64573}"/>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84491-838B-41B0-9F87-FC9834122DEF}">
  <sheetPr>
    <tabColor rgb="FFFFC000"/>
  </sheetPr>
  <dimension ref="A1:AW19"/>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7"/>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93</v>
      </c>
      <c r="B16" s="181" t="s">
        <v>2</v>
      </c>
      <c r="C16" s="181"/>
      <c r="D16" s="181"/>
      <c r="E16" s="181"/>
      <c r="F16" s="181"/>
      <c r="G16" s="181"/>
      <c r="H16" s="185"/>
      <c r="I16" s="181" t="s">
        <v>2</v>
      </c>
      <c r="J16" s="181"/>
      <c r="K16" s="181"/>
      <c r="L16" s="42"/>
      <c r="M16" s="15" t="s">
        <v>94</v>
      </c>
      <c r="N16" s="43"/>
      <c r="O16" s="16"/>
      <c r="P16" s="16" t="s">
        <v>2</v>
      </c>
      <c r="Q16" s="16"/>
      <c r="R16" s="17"/>
      <c r="S16" s="16"/>
      <c r="T16" s="17" t="s">
        <v>2</v>
      </c>
      <c r="U16" s="34"/>
      <c r="V16" s="17"/>
      <c r="W16" s="17" t="s">
        <v>2</v>
      </c>
      <c r="X16" s="17" t="s">
        <v>2</v>
      </c>
      <c r="Y16" s="17"/>
      <c r="Z16" s="17"/>
      <c r="AA16" s="17" t="s">
        <v>2</v>
      </c>
      <c r="AB16" s="34"/>
      <c r="AC16" s="17" t="s">
        <v>2</v>
      </c>
      <c r="AD16" s="17"/>
      <c r="AE16" s="37"/>
      <c r="AF16" s="17"/>
      <c r="AG16" s="17" t="s">
        <v>2</v>
      </c>
      <c r="AH16" s="17"/>
      <c r="AI16" s="37"/>
      <c r="AJ16" s="17"/>
      <c r="AK16" s="17"/>
      <c r="AL16" s="17" t="s">
        <v>2</v>
      </c>
      <c r="AM16" s="34"/>
      <c r="AN16" s="17"/>
      <c r="AO16" s="17" t="s">
        <v>2</v>
      </c>
      <c r="AP16" s="17"/>
      <c r="AQ16" s="17" t="s">
        <v>2</v>
      </c>
      <c r="AR16" s="17">
        <v>0</v>
      </c>
      <c r="AS16" s="34"/>
      <c r="AT16" s="17"/>
      <c r="AU16" s="17"/>
      <c r="AV16" s="45"/>
      <c r="AW16" s="136" t="s">
        <v>459</v>
      </c>
    </row>
    <row r="17" spans="1:49" ht="71.25" customHeight="1" x14ac:dyDescent="0.25">
      <c r="A17" s="187"/>
      <c r="B17" s="182"/>
      <c r="C17" s="182"/>
      <c r="D17" s="182"/>
      <c r="E17" s="182"/>
      <c r="F17" s="182"/>
      <c r="G17" s="182"/>
      <c r="H17" s="187"/>
      <c r="I17" s="182"/>
      <c r="J17" s="182"/>
      <c r="K17" s="182"/>
      <c r="L17" s="42"/>
      <c r="M17" s="15" t="s">
        <v>95</v>
      </c>
      <c r="N17" s="43"/>
      <c r="O17" s="16"/>
      <c r="P17" s="16" t="s">
        <v>2</v>
      </c>
      <c r="Q17" s="16"/>
      <c r="R17" s="17"/>
      <c r="S17" s="16"/>
      <c r="T17" s="17" t="s">
        <v>2</v>
      </c>
      <c r="U17" s="34"/>
      <c r="V17" s="17"/>
      <c r="W17" s="17" t="s">
        <v>2</v>
      </c>
      <c r="X17" s="17" t="s">
        <v>2</v>
      </c>
      <c r="Y17" s="17"/>
      <c r="Z17" s="17" t="s">
        <v>2</v>
      </c>
      <c r="AA17" s="17"/>
      <c r="AB17" s="34"/>
      <c r="AC17" s="17" t="s">
        <v>2</v>
      </c>
      <c r="AD17" s="17"/>
      <c r="AE17" s="37"/>
      <c r="AF17" s="17"/>
      <c r="AG17" s="17" t="s">
        <v>2</v>
      </c>
      <c r="AH17" s="17"/>
      <c r="AI17" s="37"/>
      <c r="AJ17" s="17"/>
      <c r="AK17" s="17"/>
      <c r="AL17" s="17" t="s">
        <v>2</v>
      </c>
      <c r="AM17" s="37"/>
      <c r="AN17" s="196"/>
      <c r="AO17" s="197"/>
      <c r="AP17" s="197"/>
      <c r="AQ17" s="197"/>
      <c r="AR17" s="198"/>
      <c r="AS17" s="47"/>
      <c r="AT17" s="154"/>
      <c r="AU17" s="205"/>
      <c r="AV17" s="45"/>
      <c r="AW17" s="137" t="s">
        <v>460</v>
      </c>
    </row>
    <row r="18" spans="1:49" ht="71.25" customHeight="1" x14ac:dyDescent="0.25">
      <c r="A18" s="18" t="s">
        <v>96</v>
      </c>
      <c r="B18" s="16" t="s">
        <v>2</v>
      </c>
      <c r="C18" s="16"/>
      <c r="D18" s="16"/>
      <c r="E18" s="16"/>
      <c r="F18" s="16"/>
      <c r="G18" s="16"/>
      <c r="H18" s="18"/>
      <c r="I18" s="16" t="s">
        <v>2</v>
      </c>
      <c r="J18" s="16"/>
      <c r="K18" s="16"/>
      <c r="L18" s="42"/>
      <c r="M18" s="15" t="s">
        <v>97</v>
      </c>
      <c r="N18" s="43"/>
      <c r="O18" s="16"/>
      <c r="P18" s="16" t="s">
        <v>2</v>
      </c>
      <c r="Q18" s="16"/>
      <c r="R18" s="17"/>
      <c r="S18" s="16"/>
      <c r="T18" s="17" t="s">
        <v>2</v>
      </c>
      <c r="U18" s="34"/>
      <c r="V18" s="17" t="s">
        <v>2</v>
      </c>
      <c r="W18" s="17"/>
      <c r="X18" s="17" t="s">
        <v>2</v>
      </c>
      <c r="Y18" s="17"/>
      <c r="Z18" s="17"/>
      <c r="AA18" s="17" t="s">
        <v>2</v>
      </c>
      <c r="AB18" s="34"/>
      <c r="AC18" s="17" t="s">
        <v>2</v>
      </c>
      <c r="AD18" s="17"/>
      <c r="AE18" s="37"/>
      <c r="AF18" s="17"/>
      <c r="AG18" s="17" t="s">
        <v>2</v>
      </c>
      <c r="AH18" s="17"/>
      <c r="AI18" s="37"/>
      <c r="AJ18" s="17"/>
      <c r="AK18" s="17"/>
      <c r="AL18" s="17" t="s">
        <v>2</v>
      </c>
      <c r="AM18" s="37"/>
      <c r="AN18" s="199"/>
      <c r="AO18" s="200"/>
      <c r="AP18" s="200"/>
      <c r="AQ18" s="200"/>
      <c r="AR18" s="201"/>
      <c r="AS18" s="47"/>
      <c r="AT18" s="156"/>
      <c r="AU18" s="206"/>
      <c r="AV18" s="45"/>
      <c r="AW18" s="18" t="s">
        <v>461</v>
      </c>
    </row>
    <row r="19" spans="1:49" ht="71.25" customHeight="1" x14ac:dyDescent="0.25">
      <c r="A19" s="18" t="s">
        <v>290</v>
      </c>
      <c r="B19" s="16" t="s">
        <v>2</v>
      </c>
      <c r="C19" s="16"/>
      <c r="D19" s="16"/>
      <c r="E19" s="16"/>
      <c r="F19" s="16"/>
      <c r="G19" s="16"/>
      <c r="H19" s="18"/>
      <c r="I19" s="16" t="s">
        <v>2</v>
      </c>
      <c r="J19" s="16"/>
      <c r="K19" s="16"/>
      <c r="L19" s="42"/>
      <c r="M19" s="15" t="s">
        <v>291</v>
      </c>
      <c r="N19" s="43"/>
      <c r="O19" s="16"/>
      <c r="P19" s="16" t="s">
        <v>2</v>
      </c>
      <c r="Q19" s="16"/>
      <c r="R19" s="17"/>
      <c r="S19" s="16"/>
      <c r="T19" s="17" t="s">
        <v>2</v>
      </c>
      <c r="U19" s="34"/>
      <c r="V19" s="17" t="s">
        <v>2</v>
      </c>
      <c r="W19" s="17"/>
      <c r="X19" s="17" t="s">
        <v>2</v>
      </c>
      <c r="Y19" s="17"/>
      <c r="Z19" s="17"/>
      <c r="AA19" s="17" t="s">
        <v>2</v>
      </c>
      <c r="AB19" s="34"/>
      <c r="AC19" s="17" t="s">
        <v>2</v>
      </c>
      <c r="AD19" s="17"/>
      <c r="AE19" s="37"/>
      <c r="AF19" s="17"/>
      <c r="AG19" s="17" t="s">
        <v>2</v>
      </c>
      <c r="AH19" s="17"/>
      <c r="AI19" s="37"/>
      <c r="AJ19" s="17"/>
      <c r="AK19" s="17"/>
      <c r="AL19" s="17" t="s">
        <v>2</v>
      </c>
      <c r="AM19" s="37"/>
      <c r="AN19" s="202"/>
      <c r="AO19" s="203"/>
      <c r="AP19" s="203"/>
      <c r="AQ19" s="203"/>
      <c r="AR19" s="204"/>
      <c r="AS19" s="47"/>
      <c r="AT19" s="158"/>
      <c r="AU19" s="207"/>
      <c r="AV19" s="45"/>
      <c r="AW19" s="18" t="s">
        <v>462</v>
      </c>
    </row>
  </sheetData>
  <sheetProtection algorithmName="SHA-512" hashValue="f5oPepii7MvyVSyNDKNWOkk9HsikBFt5aCjzNH6/UpRcSsK8g9rGoNnx8uIrPff7Wr0uD9+zujpV1XSl761Dog==" saltValue="JpijwVAQ5HG9GuIuEXOgKg==" spinCount="100000" sheet="1" objects="1" scenarios="1"/>
  <autoFilter ref="A13:AW19"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7">
    <mergeCell ref="C10:D10"/>
    <mergeCell ref="A1:A4"/>
    <mergeCell ref="B1:AV1"/>
    <mergeCell ref="B2:AV2"/>
    <mergeCell ref="B3:AV3"/>
    <mergeCell ref="B4:AV4"/>
    <mergeCell ref="AT13:AU14"/>
    <mergeCell ref="AW13:AW15"/>
    <mergeCell ref="C14:H14"/>
    <mergeCell ref="I14:I15"/>
    <mergeCell ref="J14:J15"/>
    <mergeCell ref="K14:K15"/>
    <mergeCell ref="AF13:AH14"/>
    <mergeCell ref="AI13:AI15"/>
    <mergeCell ref="AJ13:AL14"/>
    <mergeCell ref="AM13:AM15"/>
    <mergeCell ref="AN13:AO14"/>
    <mergeCell ref="AP13:AQ14"/>
    <mergeCell ref="V13:W14"/>
    <mergeCell ref="X13:Y14"/>
    <mergeCell ref="Z13:AA14"/>
    <mergeCell ref="AB13:AB15"/>
    <mergeCell ref="A16:A17"/>
    <mergeCell ref="B16:B17"/>
    <mergeCell ref="C16:C17"/>
    <mergeCell ref="D16:D17"/>
    <mergeCell ref="AR13:AR14"/>
    <mergeCell ref="AC13:AD14"/>
    <mergeCell ref="AE13:AE15"/>
    <mergeCell ref="L13:L15"/>
    <mergeCell ref="M13:M15"/>
    <mergeCell ref="N13:N15"/>
    <mergeCell ref="O13:Q14"/>
    <mergeCell ref="R13:T14"/>
    <mergeCell ref="U13:U15"/>
    <mergeCell ref="A13:A15"/>
    <mergeCell ref="B13:B15"/>
    <mergeCell ref="C13:K13"/>
    <mergeCell ref="K16:K17"/>
    <mergeCell ref="AN17:AR19"/>
    <mergeCell ref="AT17:AU19"/>
    <mergeCell ref="E16:E17"/>
    <mergeCell ref="F16:F17"/>
    <mergeCell ref="G16:G17"/>
    <mergeCell ref="H16:H17"/>
    <mergeCell ref="I16:I17"/>
    <mergeCell ref="J16:J17"/>
  </mergeCells>
  <dataValidations count="3">
    <dataValidation showInputMessage="1" showErrorMessage="1" sqref="AN17 B18:B19 N16:N19 AI16:AI19 AE16:AE19 U16:U19 AM16:AM19 AB16:AB19 B16" xr:uid="{614F0EC1-5726-4756-88B5-32892FF5B6B1}"/>
    <dataValidation type="list" showInputMessage="1" showErrorMessage="1" sqref="AT16:AU16 AN16:AQ16 AF16:AH19 AJ16:AL19 AC16:AD19 V16:AA19 O16:T19" xr:uid="{00F0208C-D6FD-4849-85A4-9804543EBDE6}">
      <formula1>#REF!</formula1>
    </dataValidation>
    <dataValidation type="list" allowBlank="1" showInputMessage="1" showErrorMessage="1" sqref="AS16 C16:C19 I16:K19 D16:G19" xr:uid="{0D1B5CAA-EDC9-460C-8FA6-D848AE6CD5EE}">
      <formula1>#REF!</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1370-ECAF-4E50-9CD3-90844BBC756C}">
  <sheetPr>
    <tabColor rgb="FFFFC000"/>
  </sheetPr>
  <dimension ref="A1:AW18"/>
  <sheetViews>
    <sheetView showGridLines="0"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D16" sqref="D16:D18"/>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5" t="s">
        <v>83</v>
      </c>
      <c r="B16" s="181" t="s">
        <v>2</v>
      </c>
      <c r="C16" s="181"/>
      <c r="D16" s="181"/>
      <c r="E16" s="181"/>
      <c r="F16" s="181"/>
      <c r="G16" s="181"/>
      <c r="H16" s="185"/>
      <c r="I16" s="181"/>
      <c r="J16" s="181" t="s">
        <v>2</v>
      </c>
      <c r="K16" s="181"/>
      <c r="L16" s="42"/>
      <c r="M16" s="125" t="s">
        <v>84</v>
      </c>
      <c r="N16" s="34"/>
      <c r="O16" s="55"/>
      <c r="P16" s="55" t="s">
        <v>2</v>
      </c>
      <c r="Q16" s="55"/>
      <c r="R16" s="131"/>
      <c r="S16" s="55"/>
      <c r="T16" s="131" t="s">
        <v>2</v>
      </c>
      <c r="U16" s="34"/>
      <c r="V16" s="131" t="s">
        <v>2</v>
      </c>
      <c r="W16" s="131"/>
      <c r="X16" s="131" t="s">
        <v>2</v>
      </c>
      <c r="Y16" s="131"/>
      <c r="Z16" s="131" t="s">
        <v>2</v>
      </c>
      <c r="AA16" s="131"/>
      <c r="AB16" s="34"/>
      <c r="AC16" s="131" t="s">
        <v>2</v>
      </c>
      <c r="AD16" s="131"/>
      <c r="AE16" s="37"/>
      <c r="AF16" s="131"/>
      <c r="AG16" s="131" t="s">
        <v>2</v>
      </c>
      <c r="AH16" s="131"/>
      <c r="AI16" s="37"/>
      <c r="AJ16" s="131"/>
      <c r="AK16" s="131"/>
      <c r="AL16" s="131" t="s">
        <v>2</v>
      </c>
      <c r="AM16" s="37"/>
      <c r="AN16" s="131"/>
      <c r="AO16" s="131" t="s">
        <v>2</v>
      </c>
      <c r="AP16" s="131"/>
      <c r="AQ16" s="131" t="s">
        <v>2</v>
      </c>
      <c r="AR16" s="133">
        <v>0</v>
      </c>
      <c r="AS16" s="34"/>
      <c r="AT16" s="131"/>
      <c r="AU16" s="131"/>
      <c r="AV16" s="45"/>
      <c r="AW16" s="123" t="s">
        <v>383</v>
      </c>
    </row>
    <row r="17" spans="1:49" ht="71.25" customHeight="1" x14ac:dyDescent="0.25">
      <c r="A17" s="186"/>
      <c r="B17" s="188"/>
      <c r="C17" s="188"/>
      <c r="D17" s="188"/>
      <c r="E17" s="188"/>
      <c r="F17" s="188"/>
      <c r="G17" s="188"/>
      <c r="H17" s="186"/>
      <c r="I17" s="188"/>
      <c r="J17" s="188"/>
      <c r="K17" s="188"/>
      <c r="L17" s="42"/>
      <c r="M17" s="15" t="s">
        <v>384</v>
      </c>
      <c r="N17" s="34"/>
      <c r="O17" s="16"/>
      <c r="P17" s="16" t="s">
        <v>2</v>
      </c>
      <c r="Q17" s="16"/>
      <c r="R17" s="17"/>
      <c r="S17" s="16"/>
      <c r="T17" s="17" t="s">
        <v>2</v>
      </c>
      <c r="U17" s="34"/>
      <c r="V17" s="17" t="s">
        <v>2</v>
      </c>
      <c r="W17" s="17"/>
      <c r="X17" s="17" t="s">
        <v>2</v>
      </c>
      <c r="Y17" s="17"/>
      <c r="Z17" s="17" t="s">
        <v>2</v>
      </c>
      <c r="AA17" s="17"/>
      <c r="AB17" s="34"/>
      <c r="AC17" s="17" t="s">
        <v>2</v>
      </c>
      <c r="AD17" s="17"/>
      <c r="AE17" s="37"/>
      <c r="AF17" s="17"/>
      <c r="AG17" s="17" t="s">
        <v>2</v>
      </c>
      <c r="AH17" s="17"/>
      <c r="AI17" s="37"/>
      <c r="AJ17" s="17"/>
      <c r="AK17" s="17"/>
      <c r="AL17" s="17" t="s">
        <v>2</v>
      </c>
      <c r="AM17" s="37"/>
      <c r="AN17" s="196"/>
      <c r="AO17" s="197"/>
      <c r="AP17" s="197"/>
      <c r="AQ17" s="197"/>
      <c r="AR17" s="198"/>
      <c r="AS17" s="47"/>
      <c r="AT17" s="154"/>
      <c r="AU17" s="205"/>
      <c r="AV17" s="45"/>
      <c r="AW17" s="18" t="s">
        <v>434</v>
      </c>
    </row>
    <row r="18" spans="1:49" ht="71.25" customHeight="1" x14ac:dyDescent="0.25">
      <c r="A18" s="187"/>
      <c r="B18" s="182"/>
      <c r="C18" s="182"/>
      <c r="D18" s="182"/>
      <c r="E18" s="182"/>
      <c r="F18" s="182"/>
      <c r="G18" s="182"/>
      <c r="H18" s="187"/>
      <c r="I18" s="182"/>
      <c r="J18" s="182"/>
      <c r="K18" s="182"/>
      <c r="L18" s="42"/>
      <c r="M18" s="15" t="s">
        <v>85</v>
      </c>
      <c r="N18" s="34"/>
      <c r="O18" s="16"/>
      <c r="P18" s="16" t="s">
        <v>2</v>
      </c>
      <c r="Q18" s="16"/>
      <c r="R18" s="17"/>
      <c r="S18" s="16"/>
      <c r="T18" s="17" t="s">
        <v>2</v>
      </c>
      <c r="U18" s="34"/>
      <c r="V18" s="17" t="s">
        <v>2</v>
      </c>
      <c r="W18" s="17"/>
      <c r="X18" s="17" t="s">
        <v>2</v>
      </c>
      <c r="Y18" s="17"/>
      <c r="Z18" s="17" t="s">
        <v>2</v>
      </c>
      <c r="AA18" s="17"/>
      <c r="AB18" s="34"/>
      <c r="AC18" s="17" t="s">
        <v>2</v>
      </c>
      <c r="AD18" s="17"/>
      <c r="AE18" s="37"/>
      <c r="AF18" s="17"/>
      <c r="AG18" s="17" t="s">
        <v>2</v>
      </c>
      <c r="AH18" s="17"/>
      <c r="AI18" s="37"/>
      <c r="AJ18" s="17"/>
      <c r="AK18" s="17"/>
      <c r="AL18" s="17" t="s">
        <v>2</v>
      </c>
      <c r="AM18" s="37"/>
      <c r="AN18" s="202"/>
      <c r="AO18" s="203"/>
      <c r="AP18" s="203"/>
      <c r="AQ18" s="203"/>
      <c r="AR18" s="204"/>
      <c r="AS18" s="47"/>
      <c r="AT18" s="158"/>
      <c r="AU18" s="207"/>
      <c r="AV18" s="45"/>
      <c r="AW18" s="18" t="s">
        <v>434</v>
      </c>
    </row>
  </sheetData>
  <sheetProtection algorithmName="SHA-512" hashValue="s9DiB2VbOvHV0I59cEUQyijU3/TOrA5+tJgCVc2VL4xfN8tqOx+wIrmS3/SfWBaP4LWZ9ELBcGvOJLnYGt8F6A==" saltValue="UXuGxJfbCKlbfiPM2QS61g==" spinCount="100000" sheet="1" objects="1" scenarios="1"/>
  <autoFilter ref="A13:AW18"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7">
    <mergeCell ref="C10:D10"/>
    <mergeCell ref="A1:A4"/>
    <mergeCell ref="B1:AV1"/>
    <mergeCell ref="B2:AV2"/>
    <mergeCell ref="B3:AV3"/>
    <mergeCell ref="B4:AV4"/>
    <mergeCell ref="AW13:AW15"/>
    <mergeCell ref="C14:H14"/>
    <mergeCell ref="I14:I15"/>
    <mergeCell ref="J14:J15"/>
    <mergeCell ref="K14:K15"/>
    <mergeCell ref="AF13:AH14"/>
    <mergeCell ref="AI13:AI15"/>
    <mergeCell ref="AJ13:AL14"/>
    <mergeCell ref="AM13:AM15"/>
    <mergeCell ref="AN13:AO14"/>
    <mergeCell ref="AP13:AQ14"/>
    <mergeCell ref="V13:W14"/>
    <mergeCell ref="X13:Y14"/>
    <mergeCell ref="Z13:AA14"/>
    <mergeCell ref="AB13:AB15"/>
    <mergeCell ref="AC13:AD14"/>
    <mergeCell ref="A16:A18"/>
    <mergeCell ref="B16:B18"/>
    <mergeCell ref="C16:C18"/>
    <mergeCell ref="AR13:AR14"/>
    <mergeCell ref="AT13:AU14"/>
    <mergeCell ref="AE13:AE15"/>
    <mergeCell ref="L13:L15"/>
    <mergeCell ref="M13:M15"/>
    <mergeCell ref="N13:N15"/>
    <mergeCell ref="O13:Q14"/>
    <mergeCell ref="R13:T14"/>
    <mergeCell ref="U13:U15"/>
    <mergeCell ref="A13:A15"/>
    <mergeCell ref="B13:B15"/>
    <mergeCell ref="C13:K13"/>
    <mergeCell ref="J16:J18"/>
    <mergeCell ref="K16:K18"/>
    <mergeCell ref="AN17:AR18"/>
    <mergeCell ref="AT17:AU18"/>
    <mergeCell ref="D16:D18"/>
    <mergeCell ref="E16:E18"/>
    <mergeCell ref="F16:F18"/>
    <mergeCell ref="G16:G18"/>
    <mergeCell ref="H16:H18"/>
    <mergeCell ref="I16:I18"/>
  </mergeCells>
  <dataValidations count="3">
    <dataValidation type="list" allowBlank="1" showInputMessage="1" showErrorMessage="1" sqref="AS16 D16:G18 I16:K18 C16:C18" xr:uid="{841B6132-48A4-40D3-9B39-35A5F607E017}">
      <formula1>#REF!</formula1>
    </dataValidation>
    <dataValidation type="list" showInputMessage="1" showErrorMessage="1" sqref="AN16:AQ16 AT16:AU16 O16:T18 V16:AA18 AC16:AD18 AJ16:AL18 AF16:AH18" xr:uid="{BF16CD48-EA15-4DA4-88CB-06402CFD427E}">
      <formula1>#REF!</formula1>
    </dataValidation>
    <dataValidation showInputMessage="1" showErrorMessage="1" sqref="AN17:AR18 AB16:AB18 AM16:AM18 U16:U18 AE16:AE18 AI16:AI18 N16:N18 B16" xr:uid="{B6652AA5-4597-463A-A372-6DDD7D6C689F}"/>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CBF4B-4E8F-45E6-9FF1-E77476433D26}">
  <sheetPr>
    <tabColor rgb="FFFFC000"/>
  </sheetPr>
  <dimension ref="A1:AW17"/>
  <sheetViews>
    <sheetView showGridLines="0" tabSelected="1" zoomScale="70" zoomScaleNormal="70" workbookViewId="0">
      <pane xSplit="1" ySplit="15" topLeftCell="B16" activePane="bottomRight" state="frozenSplit"/>
      <selection activeCell="D16" sqref="D16"/>
      <selection pane="topRight" activeCell="D16" sqref="D16"/>
      <selection pane="bottomLeft" activeCell="D16" sqref="D16"/>
      <selection pane="bottomRight" activeCell="J39" sqref="J39"/>
    </sheetView>
  </sheetViews>
  <sheetFormatPr baseColWidth="10" defaultColWidth="9.140625" defaultRowHeight="15" x14ac:dyDescent="0.25"/>
  <cols>
    <col min="1" max="1" width="58.140625" style="22" customWidth="1"/>
    <col min="2" max="2" width="14.85546875" customWidth="1"/>
    <col min="3" max="3" width="33" customWidth="1"/>
    <col min="4" max="4" width="34.42578125" customWidth="1"/>
    <col min="5" max="5" width="14.85546875" customWidth="1"/>
    <col min="6" max="6" width="16.42578125" customWidth="1"/>
    <col min="7" max="7" width="25.7109375" customWidth="1"/>
    <col min="8" max="8" width="32.5703125" style="23" customWidth="1"/>
    <col min="9" max="9" width="12.85546875" customWidth="1"/>
    <col min="10" max="10" width="14.85546875" customWidth="1"/>
    <col min="11" max="11" width="16.140625" customWidth="1"/>
    <col min="12" max="12" width="11.42578125" customWidth="1"/>
    <col min="13" max="13" width="77.5703125" customWidth="1"/>
    <col min="14"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11.42578125" customWidth="1"/>
    <col min="49" max="49" width="116.7109375" style="139" customWidth="1"/>
    <col min="50" max="50" width="15.28515625" bestFit="1" customWidth="1"/>
    <col min="51" max="239" width="11.42578125" customWidth="1"/>
  </cols>
  <sheetData>
    <row r="1" spans="1:49" s="2" customFormat="1" ht="12.75" x14ac:dyDescent="0.2">
      <c r="A1" s="149"/>
      <c r="B1" s="180" t="s">
        <v>0</v>
      </c>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 t="s">
        <v>1</v>
      </c>
    </row>
    <row r="2" spans="1:49" s="2" customFormat="1" ht="12.75" x14ac:dyDescent="0.2">
      <c r="A2" s="150"/>
      <c r="B2" s="180" t="s">
        <v>3</v>
      </c>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 t="s">
        <v>4</v>
      </c>
    </row>
    <row r="3" spans="1:49" s="2" customFormat="1" ht="12.75" x14ac:dyDescent="0.2">
      <c r="A3" s="150"/>
      <c r="B3" s="180" t="s">
        <v>5</v>
      </c>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 t="s">
        <v>6</v>
      </c>
    </row>
    <row r="4" spans="1:49" s="2" customFormat="1" ht="12.75" x14ac:dyDescent="0.2">
      <c r="A4" s="150"/>
      <c r="B4" s="180" t="s">
        <v>7</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 t="s">
        <v>8</v>
      </c>
    </row>
    <row r="5" spans="1:49" s="2" customFormat="1" ht="12.75" x14ac:dyDescent="0.2">
      <c r="A5" s="3"/>
      <c r="H5" s="4"/>
    </row>
    <row r="6" spans="1:49" s="2" customFormat="1" ht="12.75" x14ac:dyDescent="0.2">
      <c r="A6" s="13" t="s">
        <v>9</v>
      </c>
      <c r="B6" s="5"/>
      <c r="C6" s="5"/>
      <c r="D6" s="5"/>
      <c r="E6" s="5"/>
      <c r="H6" s="4"/>
    </row>
    <row r="7" spans="1:49" s="2" customFormat="1" ht="12.75" x14ac:dyDescent="0.2">
      <c r="A7" s="140" t="s">
        <v>10</v>
      </c>
      <c r="B7" s="6"/>
      <c r="C7" s="6"/>
      <c r="D7" s="6"/>
      <c r="E7" s="6"/>
      <c r="H7" s="4"/>
    </row>
    <row r="8" spans="1:49" s="2" customFormat="1" ht="12.75" x14ac:dyDescent="0.2">
      <c r="A8" s="30"/>
      <c r="B8" s="8"/>
      <c r="C8" s="8"/>
      <c r="D8" s="8"/>
      <c r="E8" s="8"/>
      <c r="H8" s="4"/>
    </row>
    <row r="9" spans="1:49" s="2" customFormat="1" ht="13.5" thickBot="1" x14ac:dyDescent="0.25">
      <c r="A9" s="30" t="s">
        <v>11</v>
      </c>
      <c r="B9" s="7"/>
      <c r="C9" s="7"/>
      <c r="D9" s="7"/>
      <c r="E9" s="7"/>
      <c r="H9" s="4"/>
    </row>
    <row r="10" spans="1:49" s="2" customFormat="1" ht="13.5" thickBot="1" x14ac:dyDescent="0.25">
      <c r="A10" s="26" t="s">
        <v>317</v>
      </c>
      <c r="B10" s="7"/>
      <c r="C10" s="147" t="s">
        <v>12</v>
      </c>
      <c r="D10" s="148"/>
      <c r="H10" s="4"/>
    </row>
    <row r="11" spans="1:49" s="2" customFormat="1" ht="13.5" thickBot="1" x14ac:dyDescent="0.25">
      <c r="A11" s="30" t="s">
        <v>397</v>
      </c>
      <c r="B11" s="7"/>
      <c r="C11" s="9" t="s">
        <v>13</v>
      </c>
      <c r="D11" s="9" t="s">
        <v>14</v>
      </c>
      <c r="H11" s="4"/>
    </row>
    <row r="12" spans="1:49" s="2" customFormat="1" ht="12.75" x14ac:dyDescent="0.2">
      <c r="A12" s="40" t="s">
        <v>676</v>
      </c>
      <c r="B12" s="10"/>
      <c r="C12" s="31" t="s">
        <v>15</v>
      </c>
      <c r="D12" s="32"/>
      <c r="H12" s="4"/>
    </row>
    <row r="13" spans="1:49" s="13" customFormat="1" ht="30.75" customHeight="1" x14ac:dyDescent="0.2">
      <c r="A13" s="177" t="s">
        <v>16</v>
      </c>
      <c r="B13" s="161" t="s">
        <v>16</v>
      </c>
      <c r="C13" s="162" t="s">
        <v>17</v>
      </c>
      <c r="D13" s="163"/>
      <c r="E13" s="163"/>
      <c r="F13" s="163"/>
      <c r="G13" s="163"/>
      <c r="H13" s="163"/>
      <c r="I13" s="163"/>
      <c r="J13" s="163"/>
      <c r="K13" s="164"/>
      <c r="L13" s="165"/>
      <c r="M13" s="166" t="s">
        <v>18</v>
      </c>
      <c r="N13" s="165"/>
      <c r="O13" s="178" t="s">
        <v>19</v>
      </c>
      <c r="P13" s="178"/>
      <c r="Q13" s="178"/>
      <c r="R13" s="177" t="s">
        <v>274</v>
      </c>
      <c r="S13" s="177"/>
      <c r="T13" s="177"/>
      <c r="U13" s="165"/>
      <c r="V13" s="177" t="s">
        <v>21</v>
      </c>
      <c r="W13" s="177"/>
      <c r="X13" s="177" t="s">
        <v>22</v>
      </c>
      <c r="Y13" s="177"/>
      <c r="Z13" s="178" t="s">
        <v>23</v>
      </c>
      <c r="AA13" s="178"/>
      <c r="AB13" s="170"/>
      <c r="AC13" s="171" t="s">
        <v>24</v>
      </c>
      <c r="AD13" s="172"/>
      <c r="AE13" s="165"/>
      <c r="AF13" s="166" t="s">
        <v>25</v>
      </c>
      <c r="AG13" s="175"/>
      <c r="AH13" s="167"/>
      <c r="AI13" s="165"/>
      <c r="AJ13" s="166" t="s">
        <v>26</v>
      </c>
      <c r="AK13" s="175"/>
      <c r="AL13" s="167"/>
      <c r="AM13" s="165"/>
      <c r="AN13" s="166" t="s">
        <v>27</v>
      </c>
      <c r="AO13" s="167"/>
      <c r="AP13" s="166" t="s">
        <v>28</v>
      </c>
      <c r="AQ13" s="167"/>
      <c r="AR13" s="166" t="s">
        <v>29</v>
      </c>
      <c r="AS13" s="38"/>
      <c r="AT13" s="161" t="s">
        <v>31</v>
      </c>
      <c r="AU13" s="161"/>
      <c r="AW13" s="161" t="s">
        <v>32</v>
      </c>
    </row>
    <row r="14" spans="1:49" s="13" customFormat="1" ht="12.75" x14ac:dyDescent="0.2">
      <c r="A14" s="177"/>
      <c r="B14" s="161"/>
      <c r="C14" s="161" t="s">
        <v>33</v>
      </c>
      <c r="D14" s="161"/>
      <c r="E14" s="161"/>
      <c r="F14" s="161"/>
      <c r="G14" s="161"/>
      <c r="H14" s="161"/>
      <c r="I14" s="161" t="s">
        <v>34</v>
      </c>
      <c r="J14" s="161" t="s">
        <v>35</v>
      </c>
      <c r="K14" s="161" t="s">
        <v>36</v>
      </c>
      <c r="L14" s="165"/>
      <c r="M14" s="179"/>
      <c r="N14" s="165"/>
      <c r="O14" s="178"/>
      <c r="P14" s="178"/>
      <c r="Q14" s="178"/>
      <c r="R14" s="177"/>
      <c r="S14" s="177"/>
      <c r="T14" s="177"/>
      <c r="U14" s="165"/>
      <c r="V14" s="177"/>
      <c r="W14" s="177"/>
      <c r="X14" s="177"/>
      <c r="Y14" s="177"/>
      <c r="Z14" s="178"/>
      <c r="AA14" s="178"/>
      <c r="AB14" s="170"/>
      <c r="AC14" s="173"/>
      <c r="AD14" s="174"/>
      <c r="AE14" s="165"/>
      <c r="AF14" s="168"/>
      <c r="AG14" s="176"/>
      <c r="AH14" s="169"/>
      <c r="AI14" s="165"/>
      <c r="AJ14" s="168"/>
      <c r="AK14" s="176"/>
      <c r="AL14" s="169"/>
      <c r="AM14" s="165"/>
      <c r="AN14" s="168"/>
      <c r="AO14" s="169"/>
      <c r="AP14" s="168"/>
      <c r="AQ14" s="169"/>
      <c r="AR14" s="168"/>
      <c r="AS14" s="38"/>
      <c r="AT14" s="161"/>
      <c r="AU14" s="161"/>
      <c r="AV14" s="39"/>
      <c r="AW14" s="161"/>
    </row>
    <row r="15" spans="1:49" s="13" customFormat="1" ht="40.5" customHeight="1" x14ac:dyDescent="0.2">
      <c r="A15" s="177"/>
      <c r="B15" s="161"/>
      <c r="C15" s="12" t="s">
        <v>41</v>
      </c>
      <c r="D15" s="12" t="s">
        <v>42</v>
      </c>
      <c r="E15" s="12" t="s">
        <v>38</v>
      </c>
      <c r="F15" s="12" t="s">
        <v>43</v>
      </c>
      <c r="G15" s="12" t="s">
        <v>44</v>
      </c>
      <c r="H15" s="12" t="s">
        <v>45</v>
      </c>
      <c r="I15" s="161"/>
      <c r="J15" s="161"/>
      <c r="K15" s="161"/>
      <c r="L15" s="165"/>
      <c r="M15" s="168"/>
      <c r="N15" s="165"/>
      <c r="O15" s="12" t="s">
        <v>46</v>
      </c>
      <c r="P15" s="12" t="s">
        <v>39</v>
      </c>
      <c r="Q15" s="12" t="s">
        <v>40</v>
      </c>
      <c r="R15" s="12" t="s">
        <v>46</v>
      </c>
      <c r="S15" s="12" t="s">
        <v>39</v>
      </c>
      <c r="T15" s="12" t="s">
        <v>40</v>
      </c>
      <c r="U15" s="165"/>
      <c r="V15" s="12" t="s">
        <v>39</v>
      </c>
      <c r="W15" s="12" t="s">
        <v>40</v>
      </c>
      <c r="X15" s="12" t="s">
        <v>39</v>
      </c>
      <c r="Y15" s="12" t="s">
        <v>40</v>
      </c>
      <c r="Z15" s="12" t="s">
        <v>39</v>
      </c>
      <c r="AA15" s="12" t="s">
        <v>40</v>
      </c>
      <c r="AB15" s="170"/>
      <c r="AC15" s="12" t="s">
        <v>39</v>
      </c>
      <c r="AD15" s="12" t="s">
        <v>40</v>
      </c>
      <c r="AE15" s="165"/>
      <c r="AF15" s="11" t="s">
        <v>46</v>
      </c>
      <c r="AG15" s="11" t="s">
        <v>39</v>
      </c>
      <c r="AH15" s="11" t="s">
        <v>40</v>
      </c>
      <c r="AI15" s="165"/>
      <c r="AJ15" s="11" t="s">
        <v>46</v>
      </c>
      <c r="AK15" s="11" t="s">
        <v>39</v>
      </c>
      <c r="AL15" s="11" t="s">
        <v>40</v>
      </c>
      <c r="AM15" s="165"/>
      <c r="AN15" s="11" t="s">
        <v>39</v>
      </c>
      <c r="AO15" s="11" t="s">
        <v>40</v>
      </c>
      <c r="AP15" s="11" t="s">
        <v>39</v>
      </c>
      <c r="AQ15" s="11" t="s">
        <v>40</v>
      </c>
      <c r="AR15" s="14" t="s">
        <v>47</v>
      </c>
      <c r="AS15" s="29"/>
      <c r="AT15" s="12" t="s">
        <v>39</v>
      </c>
      <c r="AU15" s="12" t="s">
        <v>40</v>
      </c>
      <c r="AV15" s="39"/>
      <c r="AW15" s="161"/>
    </row>
    <row r="16" spans="1:49" ht="71.25" customHeight="1" x14ac:dyDescent="0.25">
      <c r="A16" s="18" t="s">
        <v>288</v>
      </c>
      <c r="B16" s="16" t="s">
        <v>2</v>
      </c>
      <c r="C16" s="16"/>
      <c r="D16" s="16"/>
      <c r="E16" s="16"/>
      <c r="F16" s="16" t="s">
        <v>2</v>
      </c>
      <c r="G16" s="16"/>
      <c r="H16" s="18"/>
      <c r="I16" s="16"/>
      <c r="J16" s="16"/>
      <c r="K16" s="16"/>
      <c r="L16" s="42"/>
      <c r="M16" s="15" t="s">
        <v>92</v>
      </c>
      <c r="N16" s="43"/>
      <c r="O16" s="16"/>
      <c r="P16" s="16" t="s">
        <v>2</v>
      </c>
      <c r="Q16" s="16"/>
      <c r="R16" s="17"/>
      <c r="S16" s="16"/>
      <c r="T16" s="17" t="s">
        <v>2</v>
      </c>
      <c r="U16" s="34"/>
      <c r="V16" s="17" t="s">
        <v>2</v>
      </c>
      <c r="W16" s="17"/>
      <c r="X16" s="17" t="s">
        <v>2</v>
      </c>
      <c r="Y16" s="17"/>
      <c r="Z16" s="17" t="s">
        <v>2</v>
      </c>
      <c r="AA16" s="17"/>
      <c r="AB16" s="34"/>
      <c r="AC16" s="17" t="s">
        <v>2</v>
      </c>
      <c r="AD16" s="17"/>
      <c r="AE16" s="37"/>
      <c r="AF16" s="17"/>
      <c r="AG16" s="17" t="s">
        <v>2</v>
      </c>
      <c r="AH16" s="17"/>
      <c r="AI16" s="37"/>
      <c r="AJ16" s="17"/>
      <c r="AK16" s="17"/>
      <c r="AL16" s="17" t="s">
        <v>2</v>
      </c>
      <c r="AM16" s="37"/>
      <c r="AN16" s="17"/>
      <c r="AO16" s="17" t="s">
        <v>2</v>
      </c>
      <c r="AP16" s="17"/>
      <c r="AQ16" s="17" t="s">
        <v>2</v>
      </c>
      <c r="AR16" s="21">
        <v>0</v>
      </c>
      <c r="AS16" s="34"/>
      <c r="AT16" s="17"/>
      <c r="AU16" s="17" t="s">
        <v>2</v>
      </c>
      <c r="AV16" s="45"/>
      <c r="AW16" s="41" t="s">
        <v>423</v>
      </c>
    </row>
    <row r="17" spans="1:49" ht="71.25" customHeight="1" x14ac:dyDescent="0.25">
      <c r="A17" s="18" t="s">
        <v>289</v>
      </c>
      <c r="B17" s="16" t="s">
        <v>2</v>
      </c>
      <c r="C17" s="16"/>
      <c r="D17" s="16"/>
      <c r="E17" s="16"/>
      <c r="F17" s="16" t="s">
        <v>2</v>
      </c>
      <c r="G17" s="16"/>
      <c r="H17" s="18"/>
      <c r="I17" s="16"/>
      <c r="J17" s="16"/>
      <c r="K17" s="16"/>
      <c r="L17" s="42"/>
      <c r="M17" s="15" t="s">
        <v>91</v>
      </c>
      <c r="N17" s="43"/>
      <c r="O17" s="16"/>
      <c r="P17" s="16" t="s">
        <v>2</v>
      </c>
      <c r="Q17" s="16"/>
      <c r="R17" s="17"/>
      <c r="S17" s="16"/>
      <c r="T17" s="17" t="s">
        <v>2</v>
      </c>
      <c r="U17" s="34"/>
      <c r="V17" s="17" t="s">
        <v>2</v>
      </c>
      <c r="W17" s="17"/>
      <c r="X17" s="17" t="s">
        <v>2</v>
      </c>
      <c r="Y17" s="17"/>
      <c r="Z17" s="17"/>
      <c r="AA17" s="17" t="s">
        <v>2</v>
      </c>
      <c r="AB17" s="34"/>
      <c r="AC17" s="17" t="s">
        <v>2</v>
      </c>
      <c r="AD17" s="17"/>
      <c r="AE17" s="37"/>
      <c r="AF17" s="17"/>
      <c r="AG17" s="17" t="s">
        <v>2</v>
      </c>
      <c r="AH17" s="17"/>
      <c r="AI17" s="37"/>
      <c r="AJ17" s="17"/>
      <c r="AK17" s="17"/>
      <c r="AL17" s="17" t="s">
        <v>2</v>
      </c>
      <c r="AM17" s="37"/>
      <c r="AN17" s="223"/>
      <c r="AO17" s="224"/>
      <c r="AP17" s="224"/>
      <c r="AQ17" s="224"/>
      <c r="AR17" s="225"/>
      <c r="AS17" s="47"/>
      <c r="AT17" s="215"/>
      <c r="AU17" s="217"/>
      <c r="AV17" s="45"/>
      <c r="AW17" s="41" t="s">
        <v>424</v>
      </c>
    </row>
  </sheetData>
  <sheetProtection algorithmName="SHA-512" hashValue="pv8PJxYmPUKdaW0IF10WKTcoi5qbZukJi6nN1rpq7GWCM5qhi/4nrRdsbBwtuwr9TNi2B8SK1tgaVRhaFApMCg==" saltValue="BjpbZCRLjC4YXtSUJN/NhQ==" spinCount="100000" sheet="1" objects="1" scenarios="1"/>
  <autoFilter ref="A13:AW17"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36">
    <mergeCell ref="A13:A15"/>
    <mergeCell ref="B13:B15"/>
    <mergeCell ref="C13:K13"/>
    <mergeCell ref="A1:A4"/>
    <mergeCell ref="B1:AV1"/>
    <mergeCell ref="B2:AV2"/>
    <mergeCell ref="B3:AV3"/>
    <mergeCell ref="B4:AV4"/>
    <mergeCell ref="C10:D10"/>
    <mergeCell ref="AI13:AI15"/>
    <mergeCell ref="AJ13:AL14"/>
    <mergeCell ref="AM13:AM15"/>
    <mergeCell ref="AN13:AO14"/>
    <mergeCell ref="AP13:AQ14"/>
    <mergeCell ref="C14:H14"/>
    <mergeCell ref="I14:I15"/>
    <mergeCell ref="J14:J15"/>
    <mergeCell ref="K14:K15"/>
    <mergeCell ref="AF13:AH14"/>
    <mergeCell ref="V13:W14"/>
    <mergeCell ref="X13:Y14"/>
    <mergeCell ref="Z13:AA14"/>
    <mergeCell ref="AB13:AB15"/>
    <mergeCell ref="AC13:AD14"/>
    <mergeCell ref="AE13:AE15"/>
    <mergeCell ref="L13:L15"/>
    <mergeCell ref="M13:M15"/>
    <mergeCell ref="N13:N15"/>
    <mergeCell ref="O13:Q14"/>
    <mergeCell ref="R13:T14"/>
    <mergeCell ref="U13:U15"/>
    <mergeCell ref="AN17:AR17"/>
    <mergeCell ref="AT17:AU17"/>
    <mergeCell ref="AR13:AR14"/>
    <mergeCell ref="AT13:AU14"/>
    <mergeCell ref="AW13:AW15"/>
  </mergeCells>
  <dataValidations count="3">
    <dataValidation type="list" allowBlank="1" showInputMessage="1" showErrorMessage="1" sqref="AS16 D16:G17 I16:K17 C16:C17" xr:uid="{F7710D3B-0E7C-4C6E-B2AD-523A729C3CEB}">
      <formula1>#REF!</formula1>
    </dataValidation>
    <dataValidation type="list" showInputMessage="1" showErrorMessage="1" sqref="AN16:AQ16 AT16:AU16 O16:T17 V16:AA17 AC16:AD17 AJ16:AL17 AF16:AH17" xr:uid="{849ED590-54CD-4A3E-93DA-9A28462F4686}">
      <formula1>#REF!</formula1>
    </dataValidation>
    <dataValidation showInputMessage="1" showErrorMessage="1" sqref="AN17:AR17 B16:B17 AB16:AB17 AM16:AM17 U16:U17 AE16:AE17 AI16:AI17 N16:N17" xr:uid="{97146EB2-6A93-4826-B358-319D3BB08A1F}"/>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DED10-C10E-4C57-AC06-2B36C12B18DD}">
  <sheetPr>
    <tabColor rgb="FFFFFF00"/>
    <pageSetUpPr fitToPage="1"/>
  </sheetPr>
  <dimension ref="A1:AY46"/>
  <sheetViews>
    <sheetView showGridLines="0" topLeftCell="A17" zoomScale="80" zoomScaleNormal="80" workbookViewId="0">
      <pane xSplit="3" ySplit="3" topLeftCell="D20" activePane="bottomRight" state="frozenSplit"/>
      <selection activeCell="G57" sqref="G57"/>
      <selection pane="topRight" activeCell="G57" sqref="G57"/>
      <selection pane="bottomLeft" activeCell="G57" sqref="G57"/>
      <selection pane="bottomRight" activeCell="G57" sqref="G57"/>
    </sheetView>
  </sheetViews>
  <sheetFormatPr baseColWidth="10" defaultColWidth="9.140625" defaultRowHeight="15" x14ac:dyDescent="0.25"/>
  <cols>
    <col min="1" max="1" width="11.28515625" customWidth="1"/>
    <col min="2" max="2" width="34.42578125" customWidth="1"/>
    <col min="3" max="3" width="16.140625" customWidth="1"/>
    <col min="4" max="4" width="11.42578125" style="108" customWidth="1"/>
    <col min="5" max="6" width="11.42578125" style="109" customWidth="1"/>
    <col min="7" max="41" width="11.42578125" customWidth="1"/>
    <col min="42" max="43" width="13.140625" hidden="1" customWidth="1"/>
    <col min="44" max="45" width="15.5703125" hidden="1" customWidth="1"/>
    <col min="46" max="46" width="12.5703125" hidden="1" customWidth="1"/>
    <col min="47" max="47" width="11.28515625" hidden="1" customWidth="1"/>
    <col min="48" max="49" width="16.5703125" hidden="1" customWidth="1"/>
    <col min="50" max="242" width="11.42578125" customWidth="1"/>
  </cols>
  <sheetData>
    <row r="1" spans="1:51" s="2" customFormat="1" ht="13.5" hidden="1" thickBot="1" x14ac:dyDescent="0.25">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Y1" s="2" t="s">
        <v>2</v>
      </c>
    </row>
    <row r="2" spans="1:51" s="2" customFormat="1" ht="13.5" hidden="1" thickBot="1" x14ac:dyDescent="0.2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row>
    <row r="3" spans="1:51" s="2" customFormat="1" ht="13.5" hidden="1" thickBot="1" x14ac:dyDescent="0.25">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51" s="2" customFormat="1" ht="13.5" hidden="1" thickBot="1" x14ac:dyDescent="0.25">
      <c r="A4" s="286"/>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row>
    <row r="5" spans="1:51" s="2" customFormat="1" ht="13.5" hidden="1" thickBot="1" x14ac:dyDescent="0.25">
      <c r="D5" s="56"/>
      <c r="E5" s="57"/>
      <c r="F5" s="57"/>
    </row>
    <row r="6" spans="1:51" s="2" customFormat="1" ht="13.5" hidden="1" thickBot="1" x14ac:dyDescent="0.25">
      <c r="D6" s="56"/>
      <c r="E6" s="57"/>
      <c r="F6" s="57"/>
    </row>
    <row r="7" spans="1:51" s="2" customFormat="1" ht="13.5" hidden="1" thickBot="1" x14ac:dyDescent="0.25">
      <c r="D7" s="56"/>
      <c r="E7" s="57"/>
      <c r="F7" s="57"/>
    </row>
    <row r="8" spans="1:51" s="2" customFormat="1" ht="13.5" hidden="1" thickBot="1" x14ac:dyDescent="0.25">
      <c r="D8" s="56"/>
      <c r="E8" s="57"/>
      <c r="F8" s="57"/>
    </row>
    <row r="9" spans="1:51" s="2" customFormat="1" ht="13.5" hidden="1" thickBot="1" x14ac:dyDescent="0.25">
      <c r="D9" s="56"/>
      <c r="E9" s="57"/>
      <c r="F9" s="57"/>
    </row>
    <row r="10" spans="1:51" s="2" customFormat="1" ht="16.5" hidden="1" customHeight="1" x14ac:dyDescent="0.2">
      <c r="A10" s="5"/>
      <c r="B10" s="5"/>
      <c r="D10" s="56"/>
      <c r="E10" s="57"/>
      <c r="F10" s="57"/>
    </row>
    <row r="11" spans="1:51" s="2" customFormat="1" ht="19.5" hidden="1" customHeight="1" x14ac:dyDescent="0.2">
      <c r="A11" s="6"/>
      <c r="B11" s="6"/>
      <c r="D11" s="56"/>
      <c r="E11" s="57"/>
      <c r="F11" s="57"/>
    </row>
    <row r="12" spans="1:51" s="2" customFormat="1" ht="28.5" hidden="1" customHeight="1" x14ac:dyDescent="0.2">
      <c r="A12" s="8"/>
      <c r="B12" s="8"/>
      <c r="D12" s="56"/>
      <c r="E12" s="57"/>
      <c r="F12" s="57"/>
    </row>
    <row r="13" spans="1:51" s="2" customFormat="1" ht="28.5" hidden="1" customHeight="1" x14ac:dyDescent="0.2">
      <c r="A13" s="7"/>
      <c r="B13" s="7"/>
      <c r="D13" s="56"/>
      <c r="E13" s="57"/>
      <c r="F13" s="57"/>
      <c r="AX13" s="2" t="s">
        <v>328</v>
      </c>
    </row>
    <row r="14" spans="1:51" s="2" customFormat="1" ht="28.5" hidden="1" customHeight="1" x14ac:dyDescent="0.2">
      <c r="A14" s="7"/>
      <c r="B14" s="7"/>
      <c r="D14" s="56"/>
      <c r="E14" s="57"/>
      <c r="F14" s="57"/>
    </row>
    <row r="15" spans="1:51" s="2" customFormat="1" ht="28.5" hidden="1" customHeight="1" x14ac:dyDescent="0.2">
      <c r="A15" s="7"/>
      <c r="B15" s="7"/>
      <c r="D15" s="56"/>
      <c r="E15" s="57"/>
      <c r="F15" s="57"/>
    </row>
    <row r="16" spans="1:51" s="2" customFormat="1" ht="28.5" hidden="1" customHeight="1" x14ac:dyDescent="0.2">
      <c r="A16" s="10"/>
      <c r="B16" s="10"/>
      <c r="D16" s="56"/>
      <c r="E16" s="57"/>
      <c r="F16" s="57"/>
    </row>
    <row r="17" spans="1:49" s="13" customFormat="1" ht="20.25" customHeight="1" x14ac:dyDescent="0.2">
      <c r="A17" s="287" t="s">
        <v>329</v>
      </c>
      <c r="B17" s="288"/>
      <c r="C17" s="289"/>
      <c r="D17" s="293" t="s">
        <v>330</v>
      </c>
      <c r="E17" s="294" t="s">
        <v>331</v>
      </c>
      <c r="F17" s="295" t="s">
        <v>332</v>
      </c>
      <c r="G17" s="277" t="s">
        <v>19</v>
      </c>
      <c r="H17" s="278"/>
      <c r="I17" s="296"/>
      <c r="J17" s="297" t="s">
        <v>20</v>
      </c>
      <c r="K17" s="298"/>
      <c r="L17" s="301" t="s">
        <v>333</v>
      </c>
      <c r="M17" s="302"/>
      <c r="N17" s="303"/>
      <c r="O17" s="307" t="s">
        <v>334</v>
      </c>
      <c r="P17" s="307"/>
      <c r="Q17" s="307"/>
      <c r="R17" s="250" t="s">
        <v>21</v>
      </c>
      <c r="S17" s="242"/>
      <c r="T17" s="245" t="s">
        <v>335</v>
      </c>
      <c r="U17" s="284"/>
      <c r="V17" s="241" t="s">
        <v>22</v>
      </c>
      <c r="W17" s="242"/>
      <c r="X17" s="245" t="s">
        <v>336</v>
      </c>
      <c r="Y17" s="284"/>
      <c r="Z17" s="241" t="s">
        <v>23</v>
      </c>
      <c r="AA17" s="242"/>
      <c r="AB17" s="245" t="s">
        <v>337</v>
      </c>
      <c r="AC17" s="246"/>
      <c r="AD17" s="249"/>
      <c r="AE17" s="250" t="s">
        <v>24</v>
      </c>
      <c r="AF17" s="251"/>
      <c r="AG17" s="240"/>
      <c r="AH17" s="277" t="s">
        <v>25</v>
      </c>
      <c r="AI17" s="278"/>
      <c r="AJ17" s="279"/>
      <c r="AK17" s="240"/>
      <c r="AL17" s="277" t="s">
        <v>26</v>
      </c>
      <c r="AM17" s="278"/>
      <c r="AN17" s="279"/>
      <c r="AO17" s="240"/>
      <c r="AP17" s="282" t="s">
        <v>27</v>
      </c>
      <c r="AQ17" s="239"/>
      <c r="AR17" s="239" t="s">
        <v>28</v>
      </c>
      <c r="AS17" s="239"/>
      <c r="AT17" s="239" t="s">
        <v>29</v>
      </c>
      <c r="AU17" s="239"/>
      <c r="AV17" s="254" t="s">
        <v>30</v>
      </c>
      <c r="AW17" s="255"/>
    </row>
    <row r="18" spans="1:49" s="13" customFormat="1" ht="27.75" customHeight="1" x14ac:dyDescent="0.2">
      <c r="A18" s="290"/>
      <c r="B18" s="291"/>
      <c r="C18" s="292"/>
      <c r="D18" s="293"/>
      <c r="E18" s="294"/>
      <c r="F18" s="295"/>
      <c r="G18" s="280"/>
      <c r="H18" s="176"/>
      <c r="I18" s="169"/>
      <c r="J18" s="299"/>
      <c r="K18" s="300"/>
      <c r="L18" s="304"/>
      <c r="M18" s="305"/>
      <c r="N18" s="306"/>
      <c r="O18" s="308"/>
      <c r="P18" s="308"/>
      <c r="Q18" s="308"/>
      <c r="R18" s="252"/>
      <c r="S18" s="244"/>
      <c r="T18" s="247"/>
      <c r="U18" s="285"/>
      <c r="V18" s="243"/>
      <c r="W18" s="244"/>
      <c r="X18" s="247"/>
      <c r="Y18" s="285"/>
      <c r="Z18" s="243"/>
      <c r="AA18" s="244"/>
      <c r="AB18" s="247"/>
      <c r="AC18" s="248"/>
      <c r="AD18" s="249"/>
      <c r="AE18" s="252"/>
      <c r="AF18" s="253"/>
      <c r="AG18" s="240"/>
      <c r="AH18" s="280"/>
      <c r="AI18" s="176"/>
      <c r="AJ18" s="281"/>
      <c r="AK18" s="240"/>
      <c r="AL18" s="280"/>
      <c r="AM18" s="176"/>
      <c r="AN18" s="281"/>
      <c r="AO18" s="240"/>
      <c r="AP18" s="283"/>
      <c r="AQ18" s="161"/>
      <c r="AR18" s="161"/>
      <c r="AS18" s="161"/>
      <c r="AT18" s="161"/>
      <c r="AU18" s="161"/>
      <c r="AV18" s="256"/>
      <c r="AW18" s="257"/>
    </row>
    <row r="19" spans="1:49" s="13" customFormat="1" ht="34.5" customHeight="1" thickBot="1" x14ac:dyDescent="0.25">
      <c r="A19" s="290"/>
      <c r="B19" s="291"/>
      <c r="C19" s="292"/>
      <c r="D19" s="293"/>
      <c r="E19" s="294"/>
      <c r="F19" s="295"/>
      <c r="G19" s="59" t="s">
        <v>46</v>
      </c>
      <c r="H19" s="11" t="s">
        <v>39</v>
      </c>
      <c r="I19" s="11" t="s">
        <v>40</v>
      </c>
      <c r="J19" s="60" t="s">
        <v>39</v>
      </c>
      <c r="K19" s="60" t="s">
        <v>40</v>
      </c>
      <c r="L19" s="11" t="s">
        <v>46</v>
      </c>
      <c r="M19" s="11" t="s">
        <v>39</v>
      </c>
      <c r="N19" s="61" t="s">
        <v>40</v>
      </c>
      <c r="O19" s="62" t="s">
        <v>338</v>
      </c>
      <c r="P19" s="60" t="s">
        <v>339</v>
      </c>
      <c r="Q19" s="63" t="s">
        <v>340</v>
      </c>
      <c r="R19" s="59" t="s">
        <v>39</v>
      </c>
      <c r="S19" s="11" t="s">
        <v>40</v>
      </c>
      <c r="T19" s="60" t="s">
        <v>39</v>
      </c>
      <c r="U19" s="60" t="s">
        <v>40</v>
      </c>
      <c r="V19" s="11" t="s">
        <v>39</v>
      </c>
      <c r="W19" s="11" t="s">
        <v>40</v>
      </c>
      <c r="X19" s="60" t="s">
        <v>39</v>
      </c>
      <c r="Y19" s="60" t="s">
        <v>40</v>
      </c>
      <c r="Z19" s="11" t="s">
        <v>39</v>
      </c>
      <c r="AA19" s="11" t="s">
        <v>40</v>
      </c>
      <c r="AB19" s="60" t="s">
        <v>39</v>
      </c>
      <c r="AC19" s="64" t="s">
        <v>40</v>
      </c>
      <c r="AD19" s="249"/>
      <c r="AE19" s="65" t="s">
        <v>39</v>
      </c>
      <c r="AF19" s="66" t="s">
        <v>40</v>
      </c>
      <c r="AG19" s="240"/>
      <c r="AH19" s="65" t="s">
        <v>46</v>
      </c>
      <c r="AI19" s="67" t="s">
        <v>39</v>
      </c>
      <c r="AJ19" s="66" t="s">
        <v>40</v>
      </c>
      <c r="AK19" s="240"/>
      <c r="AL19" s="65" t="s">
        <v>46</v>
      </c>
      <c r="AM19" s="67" t="s">
        <v>39</v>
      </c>
      <c r="AN19" s="66" t="s">
        <v>40</v>
      </c>
      <c r="AO19" s="240"/>
      <c r="AP19" s="58" t="s">
        <v>39</v>
      </c>
      <c r="AQ19" s="12" t="s">
        <v>40</v>
      </c>
      <c r="AR19" s="12" t="s">
        <v>39</v>
      </c>
      <c r="AS19" s="12" t="s">
        <v>40</v>
      </c>
      <c r="AT19" s="258" t="s">
        <v>47</v>
      </c>
      <c r="AU19" s="258"/>
      <c r="AV19" s="33" t="s">
        <v>39</v>
      </c>
      <c r="AW19" s="68" t="s">
        <v>40</v>
      </c>
    </row>
    <row r="20" spans="1:49" s="2" customFormat="1" ht="53.25" customHeight="1" x14ac:dyDescent="0.2">
      <c r="A20" s="259" t="s">
        <v>341</v>
      </c>
      <c r="B20" s="262" t="s">
        <v>342</v>
      </c>
      <c r="C20" s="263">
        <f>+'[1]P. CONTRATACION'!C24</f>
        <v>4</v>
      </c>
      <c r="D20" s="264">
        <f>SUM(C20:C37)</f>
        <v>28</v>
      </c>
      <c r="E20" s="267">
        <f>C20/$D$20</f>
        <v>0.14285714285714285</v>
      </c>
      <c r="F20" s="268">
        <f>(C20+C23+C26+C29+C32+C35)/$C$39</f>
        <v>1</v>
      </c>
      <c r="G20" s="69">
        <f>'[1]P. CONTRATACION'!J24</f>
        <v>0</v>
      </c>
      <c r="H20" s="44">
        <f>'[1]P. CONTRATACION'!K24</f>
        <v>4</v>
      </c>
      <c r="I20" s="44">
        <f>'[1]P. CONTRATACION'!L24</f>
        <v>0</v>
      </c>
      <c r="J20" s="70">
        <f>'[1]P. CONTRATACION'!M24</f>
        <v>4</v>
      </c>
      <c r="K20" s="70">
        <f>'[1]P. CONTRATACION'!N24</f>
        <v>0</v>
      </c>
      <c r="L20" s="44">
        <f>'[1]P. CONTRATACION'!O24</f>
        <v>0</v>
      </c>
      <c r="M20" s="44">
        <f>'[1]P. CONTRATACION'!P24</f>
        <v>2</v>
      </c>
      <c r="N20" s="71">
        <f>'[1]P. CONTRATACION'!Q24</f>
        <v>2</v>
      </c>
      <c r="O20" s="271">
        <f>L22+L25+L28+L31+L34+L37</f>
        <v>0</v>
      </c>
      <c r="P20" s="274">
        <f>M22+M25+M28+M31+M34+M37</f>
        <v>0.13664596273291926</v>
      </c>
      <c r="Q20" s="236">
        <f>N22+N25+N28+N31+N34+N37</f>
        <v>0.15527950310559005</v>
      </c>
      <c r="R20" s="72">
        <f>'[1]P. CONTRATACION'!S24</f>
        <v>4</v>
      </c>
      <c r="S20" s="44">
        <f>'[1]P. CONTRATACION'!T24</f>
        <v>0</v>
      </c>
      <c r="T20" s="70">
        <f>'[1]P. CONTRATACION'!U24</f>
        <v>0</v>
      </c>
      <c r="U20" s="70">
        <f>'[1]P. CONTRATACION'!V24</f>
        <v>4</v>
      </c>
      <c r="V20" s="44">
        <f>'[1]P. CONTRATACION'!W24</f>
        <v>4</v>
      </c>
      <c r="W20" s="44">
        <f>'[1]P. CONTRATACION'!X24</f>
        <v>0</v>
      </c>
      <c r="X20" s="70">
        <f>'[1]P. CONTRATACION'!Y24</f>
        <v>4</v>
      </c>
      <c r="Y20" s="70">
        <f>'[1]P. CONTRATACION'!Z24</f>
        <v>0</v>
      </c>
      <c r="Z20" s="44">
        <f>'[1]P. CONTRATACION'!AA24</f>
        <v>4</v>
      </c>
      <c r="AA20" s="44">
        <f>'[1]P. CONTRATACION'!AB24</f>
        <v>0</v>
      </c>
      <c r="AB20" s="70">
        <f>'[1]P. CONTRATACION'!AC24</f>
        <v>0</v>
      </c>
      <c r="AC20" s="73">
        <f>'[1]P. CONTRATACION'!AD24</f>
        <v>4</v>
      </c>
      <c r="AD20" s="37"/>
      <c r="AE20" s="74">
        <f>'[1]P. CONTRATACION'!AF24</f>
        <v>4</v>
      </c>
      <c r="AF20" s="75">
        <f>'[1]P. CONTRATACION'!AG24</f>
        <v>0</v>
      </c>
      <c r="AG20" s="37"/>
      <c r="AH20" s="74">
        <f>'[1]P. CONTRATACION'!AI24</f>
        <v>0</v>
      </c>
      <c r="AI20" s="55">
        <f>'[1]P. CONTRATACION'!AJ24</f>
        <v>4</v>
      </c>
      <c r="AJ20" s="75">
        <f>'[1]P. CONTRATACION'!AK24</f>
        <v>0</v>
      </c>
      <c r="AK20" s="37"/>
      <c r="AL20" s="74">
        <f>'[1]P. CONTRATACION'!AM24</f>
        <v>0</v>
      </c>
      <c r="AM20" s="55">
        <f>'[1]P. CONTRATACION'!AN24</f>
        <v>0</v>
      </c>
      <c r="AN20" s="75">
        <f>'[1]P. CONTRATACION'!AO24</f>
        <v>4</v>
      </c>
      <c r="AO20" s="28"/>
      <c r="AP20" s="76">
        <f>+[2]CONTRATACION!AQ25</f>
        <v>0</v>
      </c>
      <c r="AQ20" s="16">
        <f>+[2]CONTRATACION!AR25</f>
        <v>0</v>
      </c>
      <c r="AR20" s="16">
        <f>+[2]CONTRATACION!AS25</f>
        <v>0</v>
      </c>
      <c r="AS20" s="16">
        <f>+[2]CONTRATACION!AT25</f>
        <v>0</v>
      </c>
      <c r="AT20" s="142"/>
      <c r="AU20" s="142"/>
      <c r="AV20" s="16">
        <f>+[2]CONTRATACION!AW25</f>
        <v>0</v>
      </c>
      <c r="AW20" s="77">
        <f>+[2]CONTRATACION!AX25</f>
        <v>0</v>
      </c>
    </row>
    <row r="21" spans="1:49" s="2" customFormat="1" ht="53.25" customHeight="1" x14ac:dyDescent="0.2">
      <c r="A21" s="260"/>
      <c r="B21" s="227"/>
      <c r="C21" s="230"/>
      <c r="D21" s="265"/>
      <c r="E21" s="232"/>
      <c r="F21" s="269"/>
      <c r="G21" s="78">
        <f>'[1]P. CONTRATACION'!J25</f>
        <v>161</v>
      </c>
      <c r="H21" s="55">
        <f>'[1]P. CONTRATACION'!K25</f>
        <v>161</v>
      </c>
      <c r="I21" s="55">
        <f>'[1]P. CONTRATACION'!L25</f>
        <v>161</v>
      </c>
      <c r="J21" s="79">
        <f>'[1]P. CONTRATACION'!M25</f>
        <v>161</v>
      </c>
      <c r="K21" s="79">
        <f>'[1]P. CONTRATACION'!N25</f>
        <v>161</v>
      </c>
      <c r="L21" s="55">
        <f>'[1]P. CONTRATACION'!O25</f>
        <v>161</v>
      </c>
      <c r="M21" s="55">
        <f>'[1]P. CONTRATACION'!P25</f>
        <v>161</v>
      </c>
      <c r="N21" s="75">
        <f>'[1]P. CONTRATACION'!Q25</f>
        <v>161</v>
      </c>
      <c r="O21" s="272"/>
      <c r="P21" s="275"/>
      <c r="Q21" s="237"/>
      <c r="R21" s="74">
        <f>'[1]P. CONTRATACION'!S25</f>
        <v>161</v>
      </c>
      <c r="S21" s="55">
        <f>'[1]P. CONTRATACION'!T25</f>
        <v>161</v>
      </c>
      <c r="T21" s="79">
        <f>'[1]P. CONTRATACION'!U25</f>
        <v>161</v>
      </c>
      <c r="U21" s="79">
        <f>'[1]P. CONTRATACION'!V25</f>
        <v>161</v>
      </c>
      <c r="V21" s="55">
        <f>'[1]P. CONTRATACION'!W25</f>
        <v>161</v>
      </c>
      <c r="W21" s="55">
        <f>'[1]P. CONTRATACION'!X25</f>
        <v>161</v>
      </c>
      <c r="X21" s="79">
        <f>'[1]P. CONTRATACION'!Y25</f>
        <v>161</v>
      </c>
      <c r="Y21" s="79">
        <f>'[1]P. CONTRATACION'!Z25</f>
        <v>161</v>
      </c>
      <c r="Z21" s="55">
        <f>'[1]P. CONTRATACION'!AA25</f>
        <v>161</v>
      </c>
      <c r="AA21" s="55">
        <f>'[1]P. CONTRATACION'!AB25</f>
        <v>161</v>
      </c>
      <c r="AB21" s="79">
        <f>'[1]P. CONTRATACION'!AC25</f>
        <v>161</v>
      </c>
      <c r="AC21" s="80">
        <f>'[1]P. CONTRATACION'!AD25</f>
        <v>161</v>
      </c>
      <c r="AD21" s="37"/>
      <c r="AE21" s="74">
        <f>'[1]P. CONTRATACION'!AF25</f>
        <v>161</v>
      </c>
      <c r="AF21" s="75">
        <f>'[1]P. CONTRATACION'!AG25</f>
        <v>161</v>
      </c>
      <c r="AG21" s="37"/>
      <c r="AH21" s="74">
        <f>'[1]P. CONTRATACION'!AI25</f>
        <v>161</v>
      </c>
      <c r="AI21" s="55">
        <f>'[1]P. CONTRATACION'!AJ25</f>
        <v>161</v>
      </c>
      <c r="AJ21" s="75">
        <f>'[1]P. CONTRATACION'!AK25</f>
        <v>161</v>
      </c>
      <c r="AK21" s="37"/>
      <c r="AL21" s="74">
        <f>'[1]P. CONTRATACION'!AM25</f>
        <v>161</v>
      </c>
      <c r="AM21" s="55">
        <f>'[1]P. CONTRATACION'!AN25</f>
        <v>161</v>
      </c>
      <c r="AN21" s="75">
        <f>'[1]P. CONTRATACION'!AO25</f>
        <v>161</v>
      </c>
      <c r="AO21" s="28"/>
      <c r="AP21" s="76"/>
      <c r="AQ21" s="16"/>
      <c r="AR21" s="16"/>
      <c r="AS21" s="16"/>
      <c r="AT21" s="16"/>
      <c r="AU21" s="16"/>
      <c r="AV21" s="16"/>
      <c r="AW21" s="77"/>
    </row>
    <row r="22" spans="1:49" s="2" customFormat="1" ht="53.25" customHeight="1" x14ac:dyDescent="0.2">
      <c r="A22" s="260"/>
      <c r="B22" s="234"/>
      <c r="C22" s="235"/>
      <c r="D22" s="265"/>
      <c r="E22" s="232"/>
      <c r="F22" s="269"/>
      <c r="G22" s="81">
        <f>'[1]P. CONTRATACION'!J26</f>
        <v>0</v>
      </c>
      <c r="H22" s="82">
        <f>'[1]P. CONTRATACION'!K26</f>
        <v>2.4844720496894408E-2</v>
      </c>
      <c r="I22" s="82">
        <f>'[1]P. CONTRATACION'!L26</f>
        <v>0</v>
      </c>
      <c r="J22" s="82">
        <f>'[1]P. CONTRATACION'!M26</f>
        <v>2.4844720496894408E-2</v>
      </c>
      <c r="K22" s="82">
        <f>'[1]P. CONTRATACION'!N26</f>
        <v>0</v>
      </c>
      <c r="L22" s="82">
        <f>'[1]P. CONTRATACION'!O26</f>
        <v>0</v>
      </c>
      <c r="M22" s="82">
        <f>'[1]P. CONTRATACION'!P26</f>
        <v>1.2422360248447204E-2</v>
      </c>
      <c r="N22" s="83">
        <f>'[1]P. CONTRATACION'!Q26</f>
        <v>1.2422360248447204E-2</v>
      </c>
      <c r="O22" s="272"/>
      <c r="P22" s="275"/>
      <c r="Q22" s="237"/>
      <c r="R22" s="84">
        <f>'[1]P. CONTRATACION'!S26</f>
        <v>2.4844720496894408E-2</v>
      </c>
      <c r="S22" s="82">
        <f>'[1]P. CONTRATACION'!T26</f>
        <v>0</v>
      </c>
      <c r="T22" s="82">
        <f>'[1]P. CONTRATACION'!U26</f>
        <v>0</v>
      </c>
      <c r="U22" s="82">
        <f>'[1]P. CONTRATACION'!V26</f>
        <v>2.4844720496894408E-2</v>
      </c>
      <c r="V22" s="82">
        <f>'[1]P. CONTRATACION'!W26</f>
        <v>2.4844720496894408E-2</v>
      </c>
      <c r="W22" s="82">
        <f>'[1]P. CONTRATACION'!X26</f>
        <v>0</v>
      </c>
      <c r="X22" s="82">
        <f>'[1]P. CONTRATACION'!Y26</f>
        <v>2.4844720496894408E-2</v>
      </c>
      <c r="Y22" s="82">
        <f>'[1]P. CONTRATACION'!Z26</f>
        <v>0</v>
      </c>
      <c r="Z22" s="82">
        <f>'[1]P. CONTRATACION'!AA26</f>
        <v>2.4844720496894408E-2</v>
      </c>
      <c r="AA22" s="82">
        <f>'[1]P. CONTRATACION'!AB26</f>
        <v>0</v>
      </c>
      <c r="AB22" s="82">
        <f>'[1]P. CONTRATACION'!AC26</f>
        <v>0</v>
      </c>
      <c r="AC22" s="83">
        <f>'[1]P. CONTRATACION'!AD26</f>
        <v>2.4844720496894408E-2</v>
      </c>
      <c r="AD22" s="85"/>
      <c r="AE22" s="84">
        <f>'[1]P. CONTRATACION'!AF26</f>
        <v>2.4844720496894408E-2</v>
      </c>
      <c r="AF22" s="83">
        <f>'[1]P. CONTRATACION'!AG26</f>
        <v>0</v>
      </c>
      <c r="AG22" s="85"/>
      <c r="AH22" s="84">
        <f>'[1]P. CONTRATACION'!AI26</f>
        <v>0</v>
      </c>
      <c r="AI22" s="82">
        <f>'[1]P. CONTRATACION'!AJ26</f>
        <v>2.4844720496894408E-2</v>
      </c>
      <c r="AJ22" s="83">
        <f>'[1]P. CONTRATACION'!AK26</f>
        <v>0</v>
      </c>
      <c r="AK22" s="85"/>
      <c r="AL22" s="84">
        <f>'[1]P. CONTRATACION'!AM26</f>
        <v>0</v>
      </c>
      <c r="AM22" s="82">
        <f>'[1]P. CONTRATACION'!AN26</f>
        <v>0</v>
      </c>
      <c r="AN22" s="83">
        <f>'[1]P. CONTRATACION'!AO26</f>
        <v>2.4844720496894408E-2</v>
      </c>
      <c r="AO22" s="28"/>
      <c r="AP22" s="76"/>
      <c r="AQ22" s="16"/>
      <c r="AR22" s="16"/>
      <c r="AS22" s="16"/>
      <c r="AT22" s="16"/>
      <c r="AU22" s="16"/>
      <c r="AV22" s="16"/>
      <c r="AW22" s="77"/>
    </row>
    <row r="23" spans="1:49" s="2" customFormat="1" ht="53.25" customHeight="1" x14ac:dyDescent="0.2">
      <c r="A23" s="260"/>
      <c r="B23" s="226" t="s">
        <v>343</v>
      </c>
      <c r="C23" s="229">
        <f>+'[1]P. TALENTO HUMANO'!C22</f>
        <v>2</v>
      </c>
      <c r="D23" s="265"/>
      <c r="E23" s="232">
        <f t="shared" ref="E23" si="0">C23/$D$20</f>
        <v>7.1428571428571425E-2</v>
      </c>
      <c r="F23" s="269"/>
      <c r="G23" s="54">
        <f>'[1]P. TALENTO HUMANO'!J22</f>
        <v>0</v>
      </c>
      <c r="H23" s="16">
        <f>'[1]P. TALENTO HUMANO'!K22</f>
        <v>2</v>
      </c>
      <c r="I23" s="16">
        <f>'[1]P. TALENTO HUMANO'!L22</f>
        <v>0</v>
      </c>
      <c r="J23" s="48">
        <f>'[1]P. TALENTO HUMANO'!M22</f>
        <v>2</v>
      </c>
      <c r="K23" s="86">
        <f>'[1]P. TALENTO HUMANO'!N22</f>
        <v>0</v>
      </c>
      <c r="L23" s="17">
        <f>'[1]P. TALENTO HUMANO'!O22</f>
        <v>0</v>
      </c>
      <c r="M23" s="17">
        <f>'[1]P. TALENTO HUMANO'!P22</f>
        <v>2</v>
      </c>
      <c r="N23" s="87">
        <f>'[1]P. TALENTO HUMANO'!Q22</f>
        <v>0</v>
      </c>
      <c r="O23" s="272"/>
      <c r="P23" s="275"/>
      <c r="Q23" s="237"/>
      <c r="R23" s="88">
        <f>'[1]P. TALENTO HUMANO'!S22</f>
        <v>2</v>
      </c>
      <c r="S23" s="17">
        <f>'[1]P. TALENTO HUMANO'!T22</f>
        <v>0</v>
      </c>
      <c r="T23" s="52">
        <f>'[1]P. TALENTO HUMANO'!U22</f>
        <v>2</v>
      </c>
      <c r="U23" s="49">
        <f>'[1]P. TALENTO HUMANO'!V22</f>
        <v>0</v>
      </c>
      <c r="V23" s="17">
        <f>'[1]P. TALENTO HUMANO'!W22</f>
        <v>2</v>
      </c>
      <c r="W23" s="17">
        <f>'[1]P. TALENTO HUMANO'!X22</f>
        <v>0</v>
      </c>
      <c r="X23" s="52">
        <f>'[1]P. TALENTO HUMANO'!Y22</f>
        <v>1</v>
      </c>
      <c r="Y23" s="49">
        <f>'[1]P. TALENTO HUMANO'!Z22</f>
        <v>1</v>
      </c>
      <c r="Z23" s="17">
        <f>'[1]P. TALENTO HUMANO'!AA22</f>
        <v>2</v>
      </c>
      <c r="AA23" s="17">
        <f>'[1]P. TALENTO HUMANO'!AB22</f>
        <v>0</v>
      </c>
      <c r="AB23" s="52">
        <f>'[1]P. TALENTO HUMANO'!AC22</f>
        <v>2</v>
      </c>
      <c r="AC23" s="89">
        <f>'[1]P. TALENTO HUMANO'!AD22</f>
        <v>0</v>
      </c>
      <c r="AD23" s="37"/>
      <c r="AE23" s="88">
        <f>'[1]P. TALENTO HUMANO'!AF22</f>
        <v>0</v>
      </c>
      <c r="AF23" s="87">
        <f>'[1]P. TALENTO HUMANO'!AG22</f>
        <v>2</v>
      </c>
      <c r="AG23" s="37"/>
      <c r="AH23" s="88">
        <f>'[1]P. TALENTO HUMANO'!AI22</f>
        <v>0</v>
      </c>
      <c r="AI23" s="17">
        <f>'[1]P. TALENTO HUMANO'!AJ22</f>
        <v>1</v>
      </c>
      <c r="AJ23" s="87">
        <f>'[1]P. TALENTO HUMANO'!AK22</f>
        <v>1</v>
      </c>
      <c r="AK23" s="37"/>
      <c r="AL23" s="88">
        <f>'[1]P. TALENTO HUMANO'!AM22</f>
        <v>0</v>
      </c>
      <c r="AM23" s="17">
        <f>'[1]P. TALENTO HUMANO'!AN22</f>
        <v>2</v>
      </c>
      <c r="AN23" s="87">
        <f>'[1]P. TALENTO HUMANO'!AO22</f>
        <v>0</v>
      </c>
      <c r="AO23" s="28"/>
      <c r="AP23" s="90"/>
      <c r="AQ23" s="19"/>
      <c r="AR23" s="19"/>
      <c r="AS23" s="19"/>
      <c r="AT23" s="142"/>
      <c r="AU23" s="142"/>
      <c r="AV23" s="36"/>
      <c r="AW23" s="91"/>
    </row>
    <row r="24" spans="1:49" s="2" customFormat="1" ht="53.25" customHeight="1" x14ac:dyDescent="0.2">
      <c r="A24" s="260"/>
      <c r="B24" s="227"/>
      <c r="C24" s="230"/>
      <c r="D24" s="265"/>
      <c r="E24" s="232"/>
      <c r="F24" s="269"/>
      <c r="G24" s="54">
        <f>'[1]P. TALENTO HUMANO'!J23</f>
        <v>161</v>
      </c>
      <c r="H24" s="16">
        <f>'[1]P. TALENTO HUMANO'!K23</f>
        <v>161</v>
      </c>
      <c r="I24" s="16">
        <f>'[1]P. TALENTO HUMANO'!L23</f>
        <v>161</v>
      </c>
      <c r="J24" s="48">
        <f>'[1]P. TALENTO HUMANO'!M23</f>
        <v>161</v>
      </c>
      <c r="K24" s="86">
        <f>'[1]P. TALENTO HUMANO'!N23</f>
        <v>161</v>
      </c>
      <c r="L24" s="17">
        <f>'[1]P. TALENTO HUMANO'!O23</f>
        <v>161</v>
      </c>
      <c r="M24" s="17">
        <f>'[1]P. TALENTO HUMANO'!P23</f>
        <v>161</v>
      </c>
      <c r="N24" s="87">
        <f>'[1]P. TALENTO HUMANO'!Q23</f>
        <v>161</v>
      </c>
      <c r="O24" s="272"/>
      <c r="P24" s="275"/>
      <c r="Q24" s="237"/>
      <c r="R24" s="88">
        <f>'[1]P. TALENTO HUMANO'!S23</f>
        <v>161</v>
      </c>
      <c r="S24" s="17">
        <f>'[1]P. TALENTO HUMANO'!T23</f>
        <v>161</v>
      </c>
      <c r="T24" s="52">
        <f>'[1]P. TALENTO HUMANO'!U23</f>
        <v>161</v>
      </c>
      <c r="U24" s="49">
        <f>'[1]P. TALENTO HUMANO'!V23</f>
        <v>161</v>
      </c>
      <c r="V24" s="17">
        <f>'[1]P. TALENTO HUMANO'!W23</f>
        <v>161</v>
      </c>
      <c r="W24" s="17">
        <f>'[1]P. TALENTO HUMANO'!X23</f>
        <v>161</v>
      </c>
      <c r="X24" s="52">
        <f>'[1]P. TALENTO HUMANO'!Y23</f>
        <v>161</v>
      </c>
      <c r="Y24" s="49">
        <f>'[1]P. TALENTO HUMANO'!Z23</f>
        <v>161</v>
      </c>
      <c r="Z24" s="17">
        <f>'[1]P. TALENTO HUMANO'!AA23</f>
        <v>161</v>
      </c>
      <c r="AA24" s="17">
        <f>'[1]P. TALENTO HUMANO'!AB23</f>
        <v>161</v>
      </c>
      <c r="AB24" s="52">
        <f>'[1]P. TALENTO HUMANO'!AC23</f>
        <v>161</v>
      </c>
      <c r="AC24" s="89">
        <f>'[1]P. TALENTO HUMANO'!AD23</f>
        <v>161</v>
      </c>
      <c r="AD24" s="37"/>
      <c r="AE24" s="88">
        <f>'[1]P. TALENTO HUMANO'!AF23</f>
        <v>161</v>
      </c>
      <c r="AF24" s="87">
        <f>'[1]P. TALENTO HUMANO'!AG23</f>
        <v>161</v>
      </c>
      <c r="AG24" s="37"/>
      <c r="AH24" s="88">
        <f>'[1]P. TALENTO HUMANO'!AI23</f>
        <v>161</v>
      </c>
      <c r="AI24" s="17">
        <f>'[1]P. TALENTO HUMANO'!AJ23</f>
        <v>161</v>
      </c>
      <c r="AJ24" s="87">
        <f>'[1]P. TALENTO HUMANO'!AK23</f>
        <v>161</v>
      </c>
      <c r="AK24" s="37"/>
      <c r="AL24" s="88">
        <f>'[1]P. TALENTO HUMANO'!AM23</f>
        <v>161</v>
      </c>
      <c r="AM24" s="17">
        <f>'[1]P. TALENTO HUMANO'!AN23</f>
        <v>161</v>
      </c>
      <c r="AN24" s="87">
        <f>'[1]P. TALENTO HUMANO'!AO23</f>
        <v>161</v>
      </c>
      <c r="AO24" s="28"/>
      <c r="AP24" s="90"/>
      <c r="AQ24" s="19"/>
      <c r="AR24" s="19"/>
      <c r="AS24" s="19"/>
      <c r="AT24" s="16"/>
      <c r="AU24" s="16"/>
      <c r="AV24" s="36"/>
      <c r="AW24" s="91"/>
    </row>
    <row r="25" spans="1:49" s="2" customFormat="1" ht="53.25" customHeight="1" x14ac:dyDescent="0.2">
      <c r="A25" s="260"/>
      <c r="B25" s="234"/>
      <c r="C25" s="235"/>
      <c r="D25" s="265"/>
      <c r="E25" s="232"/>
      <c r="F25" s="269"/>
      <c r="G25" s="92">
        <f>'[1]P. TALENTO HUMANO'!J24</f>
        <v>0</v>
      </c>
      <c r="H25" s="93">
        <f>'[1]P. TALENTO HUMANO'!K24</f>
        <v>1.2422360248447204E-2</v>
      </c>
      <c r="I25" s="93">
        <f>'[1]P. TALENTO HUMANO'!L24</f>
        <v>0</v>
      </c>
      <c r="J25" s="92">
        <f>'[1]P. TALENTO HUMANO'!M24</f>
        <v>1.2422360248447204E-2</v>
      </c>
      <c r="K25" s="94">
        <f>'[1]P. TALENTO HUMANO'!N24</f>
        <v>0</v>
      </c>
      <c r="L25" s="95">
        <f>'[1]P. TALENTO HUMANO'!O24</f>
        <v>0</v>
      </c>
      <c r="M25" s="95">
        <f>'[1]P. TALENTO HUMANO'!P24</f>
        <v>1.2422360248447204E-2</v>
      </c>
      <c r="N25" s="96">
        <f>'[1]P. TALENTO HUMANO'!Q24</f>
        <v>0</v>
      </c>
      <c r="O25" s="272"/>
      <c r="P25" s="275"/>
      <c r="Q25" s="237"/>
      <c r="R25" s="97">
        <f>'[1]P. TALENTO HUMANO'!S24</f>
        <v>1.2422360248447204E-2</v>
      </c>
      <c r="S25" s="95">
        <f>'[1]P. TALENTO HUMANO'!T24</f>
        <v>0</v>
      </c>
      <c r="T25" s="98">
        <f>'[1]P. TALENTO HUMANO'!U24</f>
        <v>1.2422360248447204E-2</v>
      </c>
      <c r="U25" s="99">
        <f>'[1]P. TALENTO HUMANO'!V24</f>
        <v>0</v>
      </c>
      <c r="V25" s="95">
        <f>'[1]P. TALENTO HUMANO'!W24</f>
        <v>1.2422360248447204E-2</v>
      </c>
      <c r="W25" s="95">
        <f>'[1]P. TALENTO HUMANO'!X24</f>
        <v>0</v>
      </c>
      <c r="X25" s="98">
        <f>'[1]P. TALENTO HUMANO'!Y24</f>
        <v>6.2111801242236021E-3</v>
      </c>
      <c r="Y25" s="99">
        <f>'[1]P. TALENTO HUMANO'!Z24</f>
        <v>6.2111801242236021E-3</v>
      </c>
      <c r="Z25" s="95">
        <f>'[1]P. TALENTO HUMANO'!AA24</f>
        <v>1.2422360248447204E-2</v>
      </c>
      <c r="AA25" s="95">
        <f>'[1]P. TALENTO HUMANO'!AB24</f>
        <v>0</v>
      </c>
      <c r="AB25" s="98">
        <f>'[1]P. TALENTO HUMANO'!AC24</f>
        <v>1.2422360248447204E-2</v>
      </c>
      <c r="AC25" s="96">
        <f>'[1]P. TALENTO HUMANO'!AD24</f>
        <v>0</v>
      </c>
      <c r="AD25" s="85"/>
      <c r="AE25" s="97">
        <f>'[1]P. TALENTO HUMANO'!AF24</f>
        <v>0</v>
      </c>
      <c r="AF25" s="96">
        <f>'[1]P. TALENTO HUMANO'!AG24</f>
        <v>1.2422360248447204E-2</v>
      </c>
      <c r="AG25" s="85"/>
      <c r="AH25" s="97">
        <f>'[1]P. TALENTO HUMANO'!AI24</f>
        <v>0</v>
      </c>
      <c r="AI25" s="95">
        <f>'[1]P. TALENTO HUMANO'!AJ24</f>
        <v>6.2111801242236021E-3</v>
      </c>
      <c r="AJ25" s="96">
        <f>'[1]P. TALENTO HUMANO'!AK24</f>
        <v>6.2111801242236021E-3</v>
      </c>
      <c r="AK25" s="85"/>
      <c r="AL25" s="97">
        <f>'[1]P. TALENTO HUMANO'!AM24</f>
        <v>0</v>
      </c>
      <c r="AM25" s="95">
        <f>'[1]P. TALENTO HUMANO'!AN24</f>
        <v>1.2422360248447204E-2</v>
      </c>
      <c r="AN25" s="96">
        <f>'[1]P. TALENTO HUMANO'!AO24</f>
        <v>0</v>
      </c>
      <c r="AO25" s="28"/>
      <c r="AP25" s="90"/>
      <c r="AQ25" s="19"/>
      <c r="AR25" s="19"/>
      <c r="AS25" s="19"/>
      <c r="AT25" s="16"/>
      <c r="AU25" s="16"/>
      <c r="AV25" s="36"/>
      <c r="AW25" s="91"/>
    </row>
    <row r="26" spans="1:49" s="2" customFormat="1" ht="53.25" customHeight="1" x14ac:dyDescent="0.2">
      <c r="A26" s="260"/>
      <c r="B26" s="226" t="s">
        <v>344</v>
      </c>
      <c r="C26" s="229">
        <f>+'[1]P. FINANCIERO'!C29</f>
        <v>3</v>
      </c>
      <c r="D26" s="265"/>
      <c r="E26" s="232">
        <f t="shared" ref="E26" si="1">C26/$D$20</f>
        <v>0.10714285714285714</v>
      </c>
      <c r="F26" s="269"/>
      <c r="G26" s="54">
        <f>'[1]P. FINANCIERO'!J29</f>
        <v>0</v>
      </c>
      <c r="H26" s="16">
        <f>'[1]P. FINANCIERO'!K29</f>
        <v>9</v>
      </c>
      <c r="I26" s="16">
        <f>'[1]P. FINANCIERO'!L29</f>
        <v>0</v>
      </c>
      <c r="J26" s="48">
        <f>'[1]P. FINANCIERO'!M29</f>
        <v>6</v>
      </c>
      <c r="K26" s="86">
        <f>'[1]P. FINANCIERO'!N29</f>
        <v>3</v>
      </c>
      <c r="L26" s="17">
        <f>'[1]P. FINANCIERO'!O29</f>
        <v>0</v>
      </c>
      <c r="M26" s="17">
        <f>'[1]P. FINANCIERO'!P29</f>
        <v>6</v>
      </c>
      <c r="N26" s="87">
        <f>'[1]P. FINANCIERO'!Q29</f>
        <v>3</v>
      </c>
      <c r="O26" s="272"/>
      <c r="P26" s="275"/>
      <c r="Q26" s="237"/>
      <c r="R26" s="88">
        <f>'[1]P. FINANCIERO'!S29</f>
        <v>9</v>
      </c>
      <c r="S26" s="17">
        <f>'[1]P. FINANCIERO'!T29</f>
        <v>0</v>
      </c>
      <c r="T26" s="52">
        <f>'[1]P. FINANCIERO'!U29</f>
        <v>9</v>
      </c>
      <c r="U26" s="49">
        <f>'[1]P. FINANCIERO'!V29</f>
        <v>0</v>
      </c>
      <c r="V26" s="17">
        <f>'[1]P. FINANCIERO'!W29</f>
        <v>9</v>
      </c>
      <c r="W26" s="17">
        <f>'[1]P. FINANCIERO'!X29</f>
        <v>0</v>
      </c>
      <c r="X26" s="52">
        <f>'[1]P. FINANCIERO'!Y29</f>
        <v>9</v>
      </c>
      <c r="Y26" s="49">
        <f>'[1]P. FINANCIERO'!Z29</f>
        <v>0</v>
      </c>
      <c r="Z26" s="17">
        <f>'[1]P. FINANCIERO'!AA29</f>
        <v>6</v>
      </c>
      <c r="AA26" s="17">
        <f>'[1]P. FINANCIERO'!AB29</f>
        <v>3</v>
      </c>
      <c r="AB26" s="52">
        <f>'[1]P. FINANCIERO'!AC29</f>
        <v>6</v>
      </c>
      <c r="AC26" s="89">
        <f>'[1]P. FINANCIERO'!AD29</f>
        <v>3</v>
      </c>
      <c r="AD26" s="37"/>
      <c r="AE26" s="88">
        <f>'[1]P. FINANCIERO'!AF29</f>
        <v>2</v>
      </c>
      <c r="AF26" s="87">
        <f>'[1]P. FINANCIERO'!AG29</f>
        <v>7</v>
      </c>
      <c r="AG26" s="37"/>
      <c r="AH26" s="88">
        <f>'[1]P. FINANCIERO'!AI29</f>
        <v>0</v>
      </c>
      <c r="AI26" s="17">
        <f>'[1]P. FINANCIERO'!AJ29</f>
        <v>8</v>
      </c>
      <c r="AJ26" s="87">
        <f>'[1]P. FINANCIERO'!AK29</f>
        <v>1</v>
      </c>
      <c r="AK26" s="37"/>
      <c r="AL26" s="88">
        <f>'[1]P. FINANCIERO'!AM29</f>
        <v>0</v>
      </c>
      <c r="AM26" s="17">
        <f>'[1]P. FINANCIERO'!AN29</f>
        <v>6</v>
      </c>
      <c r="AN26" s="87">
        <f>'[1]P. FINANCIERO'!AO29</f>
        <v>3</v>
      </c>
      <c r="AO26" s="28"/>
      <c r="AP26" s="90"/>
      <c r="AQ26" s="19"/>
      <c r="AR26" s="19"/>
      <c r="AS26" s="19"/>
      <c r="AT26" s="142"/>
      <c r="AU26" s="142"/>
      <c r="AV26" s="36"/>
      <c r="AW26" s="91"/>
    </row>
    <row r="27" spans="1:49" s="2" customFormat="1" ht="53.25" customHeight="1" x14ac:dyDescent="0.2">
      <c r="A27" s="260"/>
      <c r="B27" s="227"/>
      <c r="C27" s="230"/>
      <c r="D27" s="265"/>
      <c r="E27" s="232"/>
      <c r="F27" s="269"/>
      <c r="G27" s="54">
        <f>'[1]P. FINANCIERO'!J30</f>
        <v>161</v>
      </c>
      <c r="H27" s="16">
        <f>'[1]P. FINANCIERO'!K30</f>
        <v>161</v>
      </c>
      <c r="I27" s="16">
        <f>'[1]P. FINANCIERO'!L30</f>
        <v>161</v>
      </c>
      <c r="J27" s="48">
        <f>'[1]P. FINANCIERO'!M30</f>
        <v>161</v>
      </c>
      <c r="K27" s="86">
        <f>'[1]P. FINANCIERO'!N30</f>
        <v>161</v>
      </c>
      <c r="L27" s="17">
        <f>'[1]P. FINANCIERO'!O30</f>
        <v>161</v>
      </c>
      <c r="M27" s="17">
        <f>'[1]P. FINANCIERO'!P30</f>
        <v>161</v>
      </c>
      <c r="N27" s="87">
        <f>'[1]P. FINANCIERO'!Q30</f>
        <v>161</v>
      </c>
      <c r="O27" s="272"/>
      <c r="P27" s="275"/>
      <c r="Q27" s="237"/>
      <c r="R27" s="88">
        <f>'[1]P. FINANCIERO'!S30</f>
        <v>161</v>
      </c>
      <c r="S27" s="17">
        <f>'[1]P. FINANCIERO'!T30</f>
        <v>161</v>
      </c>
      <c r="T27" s="52">
        <f>'[1]P. FINANCIERO'!U30</f>
        <v>161</v>
      </c>
      <c r="U27" s="49">
        <f>'[1]P. FINANCIERO'!V30</f>
        <v>161</v>
      </c>
      <c r="V27" s="17">
        <f>'[1]P. FINANCIERO'!W30</f>
        <v>161</v>
      </c>
      <c r="W27" s="17">
        <f>'[1]P. FINANCIERO'!X30</f>
        <v>161</v>
      </c>
      <c r="X27" s="52">
        <f>'[1]P. FINANCIERO'!Y30</f>
        <v>161</v>
      </c>
      <c r="Y27" s="49">
        <f>'[1]P. FINANCIERO'!Z30</f>
        <v>161</v>
      </c>
      <c r="Z27" s="17">
        <f>'[1]P. FINANCIERO'!AA30</f>
        <v>161</v>
      </c>
      <c r="AA27" s="17">
        <f>'[1]P. FINANCIERO'!AB30</f>
        <v>161</v>
      </c>
      <c r="AB27" s="52">
        <f>'[1]P. FINANCIERO'!AC30</f>
        <v>161</v>
      </c>
      <c r="AC27" s="89">
        <f>'[1]P. FINANCIERO'!AD30</f>
        <v>161</v>
      </c>
      <c r="AD27" s="37"/>
      <c r="AE27" s="88">
        <f>'[1]P. FINANCIERO'!AF30</f>
        <v>161</v>
      </c>
      <c r="AF27" s="87">
        <f>'[1]P. FINANCIERO'!AG30</f>
        <v>161</v>
      </c>
      <c r="AG27" s="37"/>
      <c r="AH27" s="88">
        <f>'[1]P. FINANCIERO'!AI30</f>
        <v>161</v>
      </c>
      <c r="AI27" s="17">
        <f>'[1]P. FINANCIERO'!AJ30</f>
        <v>161</v>
      </c>
      <c r="AJ27" s="87">
        <f>'[1]P. FINANCIERO'!AK30</f>
        <v>161</v>
      </c>
      <c r="AK27" s="37"/>
      <c r="AL27" s="88">
        <f>'[1]P. FINANCIERO'!AM30</f>
        <v>161</v>
      </c>
      <c r="AM27" s="17">
        <f>'[1]P. FINANCIERO'!AN30</f>
        <v>161</v>
      </c>
      <c r="AN27" s="87">
        <f>'[1]P. FINANCIERO'!AO30</f>
        <v>161</v>
      </c>
      <c r="AO27" s="28"/>
      <c r="AP27" s="90"/>
      <c r="AQ27" s="19"/>
      <c r="AR27" s="19"/>
      <c r="AS27" s="19"/>
      <c r="AT27" s="16"/>
      <c r="AU27" s="16"/>
      <c r="AV27" s="36"/>
      <c r="AW27" s="91"/>
    </row>
    <row r="28" spans="1:49" s="2" customFormat="1" ht="53.25" customHeight="1" x14ac:dyDescent="0.2">
      <c r="A28" s="260"/>
      <c r="B28" s="234"/>
      <c r="C28" s="235"/>
      <c r="D28" s="265"/>
      <c r="E28" s="232"/>
      <c r="F28" s="269"/>
      <c r="G28" s="92">
        <f>'[1]P. FINANCIERO'!J31</f>
        <v>0</v>
      </c>
      <c r="H28" s="93">
        <f>'[1]P. FINANCIERO'!K31</f>
        <v>5.5900621118012424E-2</v>
      </c>
      <c r="I28" s="93">
        <f>'[1]P. FINANCIERO'!L31</f>
        <v>0</v>
      </c>
      <c r="J28" s="92">
        <f>'[1]P. FINANCIERO'!M31</f>
        <v>3.7267080745341616E-2</v>
      </c>
      <c r="K28" s="94">
        <f>'[1]P. FINANCIERO'!N31</f>
        <v>1.8633540372670808E-2</v>
      </c>
      <c r="L28" s="95">
        <f>'[1]P. FINANCIERO'!O31</f>
        <v>0</v>
      </c>
      <c r="M28" s="95">
        <f>'[1]P. FINANCIERO'!P31</f>
        <v>3.7267080745341616E-2</v>
      </c>
      <c r="N28" s="96">
        <f>'[1]P. FINANCIERO'!Q31</f>
        <v>1.8633540372670808E-2</v>
      </c>
      <c r="O28" s="272"/>
      <c r="P28" s="275"/>
      <c r="Q28" s="237"/>
      <c r="R28" s="97">
        <f>'[1]P. FINANCIERO'!S31</f>
        <v>5.5900621118012424E-2</v>
      </c>
      <c r="S28" s="95">
        <f>'[1]P. FINANCIERO'!T31</f>
        <v>0</v>
      </c>
      <c r="T28" s="98">
        <f>'[1]P. FINANCIERO'!U31</f>
        <v>5.5900621118012424E-2</v>
      </c>
      <c r="U28" s="99">
        <f>'[1]P. FINANCIERO'!V31</f>
        <v>0</v>
      </c>
      <c r="V28" s="95">
        <f>'[1]P. FINANCIERO'!W31</f>
        <v>5.5900621118012424E-2</v>
      </c>
      <c r="W28" s="95">
        <f>'[1]P. FINANCIERO'!X31</f>
        <v>0</v>
      </c>
      <c r="X28" s="98">
        <f>'[1]P. FINANCIERO'!Y31</f>
        <v>5.5900621118012424E-2</v>
      </c>
      <c r="Y28" s="99">
        <f>'[1]P. FINANCIERO'!Z31</f>
        <v>0</v>
      </c>
      <c r="Z28" s="95">
        <f>'[1]P. FINANCIERO'!AA31</f>
        <v>3.7267080745341616E-2</v>
      </c>
      <c r="AA28" s="95">
        <f>'[1]P. FINANCIERO'!AB31</f>
        <v>1.8633540372670808E-2</v>
      </c>
      <c r="AB28" s="98">
        <f>'[1]P. FINANCIERO'!AC31</f>
        <v>3.7267080745341616E-2</v>
      </c>
      <c r="AC28" s="96">
        <f>'[1]P. FINANCIERO'!AD31</f>
        <v>1.8633540372670808E-2</v>
      </c>
      <c r="AD28" s="85"/>
      <c r="AE28" s="97">
        <f>'[1]P. FINANCIERO'!AF31</f>
        <v>1.2422360248447204E-2</v>
      </c>
      <c r="AF28" s="96">
        <f>'[1]P. FINANCIERO'!AG31</f>
        <v>4.3478260869565216E-2</v>
      </c>
      <c r="AG28" s="85"/>
      <c r="AH28" s="97">
        <f>'[1]P. FINANCIERO'!AI31</f>
        <v>0</v>
      </c>
      <c r="AI28" s="95">
        <f>'[1]P. FINANCIERO'!AJ31</f>
        <v>4.9689440993788817E-2</v>
      </c>
      <c r="AJ28" s="96">
        <f>'[1]P. FINANCIERO'!AK31</f>
        <v>6.2111801242236021E-3</v>
      </c>
      <c r="AK28" s="85"/>
      <c r="AL28" s="97">
        <f>'[1]P. FINANCIERO'!AM31</f>
        <v>0</v>
      </c>
      <c r="AM28" s="95">
        <f>'[1]P. FINANCIERO'!AN31</f>
        <v>3.7267080745341616E-2</v>
      </c>
      <c r="AN28" s="96">
        <f>'[1]P. FINANCIERO'!AO31</f>
        <v>1.8633540372670808E-2</v>
      </c>
      <c r="AO28" s="28"/>
      <c r="AP28" s="90"/>
      <c r="AQ28" s="19"/>
      <c r="AR28" s="19"/>
      <c r="AS28" s="19"/>
      <c r="AT28" s="16"/>
      <c r="AU28" s="16"/>
      <c r="AV28" s="36"/>
      <c r="AW28" s="91"/>
    </row>
    <row r="29" spans="1:49" s="2" customFormat="1" ht="53.25" customHeight="1" x14ac:dyDescent="0.2">
      <c r="A29" s="260"/>
      <c r="B29" s="226" t="s">
        <v>345</v>
      </c>
      <c r="C29" s="229">
        <f>+'[1]P. ARCHIVO'!C181</f>
        <v>0</v>
      </c>
      <c r="D29" s="265"/>
      <c r="E29" s="232">
        <f t="shared" ref="E29" si="2">C29/$D$20</f>
        <v>0</v>
      </c>
      <c r="F29" s="269"/>
      <c r="G29" s="54">
        <f>'[1]P. ARCHIVO'!J181</f>
        <v>0</v>
      </c>
      <c r="H29" s="16">
        <f>'[1]P. ARCHIVO'!K181</f>
        <v>0</v>
      </c>
      <c r="I29" s="16">
        <f>'[1]P. ARCHIVO'!L181</f>
        <v>0</v>
      </c>
      <c r="J29" s="48">
        <f>'[1]P. ARCHIVO'!M181</f>
        <v>0</v>
      </c>
      <c r="K29" s="86">
        <f>'[1]P. ARCHIVO'!N181</f>
        <v>0</v>
      </c>
      <c r="L29" s="17">
        <f>'[1]P. ARCHIVO'!O181</f>
        <v>0</v>
      </c>
      <c r="M29" s="17">
        <f>'[1]P. ARCHIVO'!P181</f>
        <v>0</v>
      </c>
      <c r="N29" s="87">
        <f>'[1]P. ARCHIVO'!Q181</f>
        <v>0</v>
      </c>
      <c r="O29" s="272"/>
      <c r="P29" s="275"/>
      <c r="Q29" s="237"/>
      <c r="R29" s="88">
        <f>'[1]P. ARCHIVO'!S181</f>
        <v>0</v>
      </c>
      <c r="S29" s="17">
        <f>'[1]P. ARCHIVO'!T181</f>
        <v>0</v>
      </c>
      <c r="T29" s="52">
        <f>'[1]P. ARCHIVO'!U181</f>
        <v>0</v>
      </c>
      <c r="U29" s="49">
        <f>'[1]P. ARCHIVO'!V181</f>
        <v>0</v>
      </c>
      <c r="V29" s="17">
        <f>'[1]P. ARCHIVO'!W181</f>
        <v>0</v>
      </c>
      <c r="W29" s="17">
        <f>'[1]P. ARCHIVO'!X181</f>
        <v>0</v>
      </c>
      <c r="X29" s="52">
        <f>'[1]P. ARCHIVO'!Y181</f>
        <v>0</v>
      </c>
      <c r="Y29" s="49">
        <f>'[1]P. ARCHIVO'!Z181</f>
        <v>0</v>
      </c>
      <c r="Z29" s="17">
        <f>'[1]P. ARCHIVO'!AA181</f>
        <v>0</v>
      </c>
      <c r="AA29" s="17">
        <f>'[1]P. ARCHIVO'!AB181</f>
        <v>0</v>
      </c>
      <c r="AB29" s="52">
        <f>'[1]P. ARCHIVO'!AC181</f>
        <v>0</v>
      </c>
      <c r="AC29" s="89">
        <f>'[1]P. ARCHIVO'!AD181</f>
        <v>0</v>
      </c>
      <c r="AD29" s="37"/>
      <c r="AE29" s="88">
        <f>'[1]P. ARCHIVO'!AF181</f>
        <v>0</v>
      </c>
      <c r="AF29" s="87">
        <f>'[1]P. ARCHIVO'!AG181</f>
        <v>0</v>
      </c>
      <c r="AG29" s="37"/>
      <c r="AH29" s="88">
        <f>'[1]P. ARCHIVO'!AI181</f>
        <v>0</v>
      </c>
      <c r="AI29" s="17">
        <f>'[1]P. ARCHIVO'!AJ181</f>
        <v>0</v>
      </c>
      <c r="AJ29" s="87">
        <f>'[1]P. ARCHIVO'!AK181</f>
        <v>0</v>
      </c>
      <c r="AK29" s="37"/>
      <c r="AL29" s="88">
        <f>'[1]P. ARCHIVO'!AM181</f>
        <v>0</v>
      </c>
      <c r="AM29" s="17">
        <f>'[1]P. ARCHIVO'!AN181</f>
        <v>0</v>
      </c>
      <c r="AN29" s="87">
        <f>'[1]P. ARCHIVO'!AO181</f>
        <v>0</v>
      </c>
      <c r="AO29" s="28"/>
      <c r="AP29" s="90"/>
      <c r="AQ29" s="19"/>
      <c r="AR29" s="19"/>
      <c r="AS29" s="19"/>
      <c r="AT29" s="142"/>
      <c r="AU29" s="142"/>
      <c r="AV29" s="36"/>
      <c r="AW29" s="91"/>
    </row>
    <row r="30" spans="1:49" s="2" customFormat="1" ht="53.25" customHeight="1" x14ac:dyDescent="0.2">
      <c r="A30" s="260"/>
      <c r="B30" s="227"/>
      <c r="C30" s="230"/>
      <c r="D30" s="265"/>
      <c r="E30" s="232"/>
      <c r="F30" s="269"/>
      <c r="G30" s="54">
        <f>'[1]P. ARCHIVO'!J182</f>
        <v>161</v>
      </c>
      <c r="H30" s="16">
        <f>'[1]P. ARCHIVO'!K182</f>
        <v>161</v>
      </c>
      <c r="I30" s="16">
        <f>'[1]P. ARCHIVO'!L182</f>
        <v>161</v>
      </c>
      <c r="J30" s="48">
        <f>'[1]P. ARCHIVO'!M182</f>
        <v>161</v>
      </c>
      <c r="K30" s="86">
        <f>'[1]P. ARCHIVO'!N182</f>
        <v>161</v>
      </c>
      <c r="L30" s="17">
        <f>'[1]P. ARCHIVO'!O182</f>
        <v>161</v>
      </c>
      <c r="M30" s="17">
        <f>'[1]P. ARCHIVO'!P182</f>
        <v>161</v>
      </c>
      <c r="N30" s="87">
        <f>'[1]P. ARCHIVO'!Q182</f>
        <v>161</v>
      </c>
      <c r="O30" s="272"/>
      <c r="P30" s="275"/>
      <c r="Q30" s="237"/>
      <c r="R30" s="88">
        <f>'[1]P. ARCHIVO'!S182</f>
        <v>161</v>
      </c>
      <c r="S30" s="17">
        <f>'[1]P. ARCHIVO'!T182</f>
        <v>161</v>
      </c>
      <c r="T30" s="52">
        <f>'[1]P. ARCHIVO'!U182</f>
        <v>161</v>
      </c>
      <c r="U30" s="49">
        <f>'[1]P. ARCHIVO'!V182</f>
        <v>161</v>
      </c>
      <c r="V30" s="17">
        <f>'[1]P. ARCHIVO'!W182</f>
        <v>161</v>
      </c>
      <c r="W30" s="17">
        <f>'[1]P. ARCHIVO'!X182</f>
        <v>161</v>
      </c>
      <c r="X30" s="52">
        <f>'[1]P. ARCHIVO'!Y182</f>
        <v>161</v>
      </c>
      <c r="Y30" s="49">
        <f>'[1]P. ARCHIVO'!Z182</f>
        <v>161</v>
      </c>
      <c r="Z30" s="17">
        <f>'[1]P. ARCHIVO'!AA182</f>
        <v>161</v>
      </c>
      <c r="AA30" s="17">
        <f>'[1]P. ARCHIVO'!AB182</f>
        <v>161</v>
      </c>
      <c r="AB30" s="52">
        <f>'[1]P. ARCHIVO'!AC182</f>
        <v>161</v>
      </c>
      <c r="AC30" s="89">
        <f>'[1]P. ARCHIVO'!AD182</f>
        <v>161</v>
      </c>
      <c r="AD30" s="37"/>
      <c r="AE30" s="88">
        <f>'[1]P. ARCHIVO'!AF182</f>
        <v>161</v>
      </c>
      <c r="AF30" s="87">
        <f>'[1]P. ARCHIVO'!AG182</f>
        <v>161</v>
      </c>
      <c r="AG30" s="37"/>
      <c r="AH30" s="88">
        <f>'[1]P. ARCHIVO'!AI182</f>
        <v>161</v>
      </c>
      <c r="AI30" s="17">
        <f>'[1]P. ARCHIVO'!AJ182</f>
        <v>161</v>
      </c>
      <c r="AJ30" s="87">
        <f>'[1]P. ARCHIVO'!AK182</f>
        <v>161</v>
      </c>
      <c r="AK30" s="37"/>
      <c r="AL30" s="88">
        <f>'[1]P. ARCHIVO'!AM182</f>
        <v>161</v>
      </c>
      <c r="AM30" s="17">
        <f>'[1]P. ARCHIVO'!AN182</f>
        <v>161</v>
      </c>
      <c r="AN30" s="87">
        <f>'[1]P. ARCHIVO'!AO182</f>
        <v>161</v>
      </c>
      <c r="AO30" s="28"/>
      <c r="AP30" s="90"/>
      <c r="AQ30" s="19"/>
      <c r="AR30" s="19"/>
      <c r="AS30" s="19"/>
      <c r="AT30" s="16"/>
      <c r="AU30" s="16"/>
      <c r="AV30" s="36"/>
      <c r="AW30" s="91"/>
    </row>
    <row r="31" spans="1:49" s="2" customFormat="1" ht="53.25" customHeight="1" x14ac:dyDescent="0.2">
      <c r="A31" s="260"/>
      <c r="B31" s="234"/>
      <c r="C31" s="235"/>
      <c r="D31" s="265"/>
      <c r="E31" s="232"/>
      <c r="F31" s="269"/>
      <c r="G31" s="92">
        <f>'[1]P. ARCHIVO'!J183</f>
        <v>0</v>
      </c>
      <c r="H31" s="93">
        <f>'[1]P. ARCHIVO'!K183</f>
        <v>0</v>
      </c>
      <c r="I31" s="93">
        <f>'[1]P. ARCHIVO'!L183</f>
        <v>0</v>
      </c>
      <c r="J31" s="92">
        <f>'[1]P. ARCHIVO'!M183</f>
        <v>0</v>
      </c>
      <c r="K31" s="94">
        <f>'[1]P. ARCHIVO'!N183</f>
        <v>0</v>
      </c>
      <c r="L31" s="95">
        <f>'[1]P. ARCHIVO'!O183</f>
        <v>0</v>
      </c>
      <c r="M31" s="95">
        <f>'[1]P. ARCHIVO'!P183</f>
        <v>0</v>
      </c>
      <c r="N31" s="96">
        <f>'[1]P. ARCHIVO'!Q183</f>
        <v>0</v>
      </c>
      <c r="O31" s="272"/>
      <c r="P31" s="275"/>
      <c r="Q31" s="237"/>
      <c r="R31" s="97">
        <f>'[1]P. ARCHIVO'!S183</f>
        <v>0</v>
      </c>
      <c r="S31" s="95">
        <f>'[1]P. ARCHIVO'!T183</f>
        <v>0</v>
      </c>
      <c r="T31" s="98">
        <f>'[1]P. ARCHIVO'!U183</f>
        <v>0</v>
      </c>
      <c r="U31" s="99">
        <f>'[1]P. ARCHIVO'!V183</f>
        <v>0</v>
      </c>
      <c r="V31" s="95">
        <f>'[1]P. ARCHIVO'!W183</f>
        <v>0</v>
      </c>
      <c r="W31" s="95">
        <f>'[1]P. ARCHIVO'!X183</f>
        <v>0</v>
      </c>
      <c r="X31" s="98">
        <f>'[1]P. ARCHIVO'!Y183</f>
        <v>0</v>
      </c>
      <c r="Y31" s="99">
        <f>'[1]P. ARCHIVO'!Z183</f>
        <v>0</v>
      </c>
      <c r="Z31" s="95">
        <f>'[1]P. ARCHIVO'!AA183</f>
        <v>0</v>
      </c>
      <c r="AA31" s="95">
        <f>'[1]P. ARCHIVO'!AB183</f>
        <v>0</v>
      </c>
      <c r="AB31" s="98">
        <f>'[1]P. ARCHIVO'!AC183</f>
        <v>0</v>
      </c>
      <c r="AC31" s="96">
        <f>'[1]P. ARCHIVO'!AD183</f>
        <v>0</v>
      </c>
      <c r="AD31" s="85"/>
      <c r="AE31" s="97">
        <f>'[1]P. ARCHIVO'!AF183</f>
        <v>0</v>
      </c>
      <c r="AF31" s="96">
        <f>'[1]P. ARCHIVO'!AG183</f>
        <v>0</v>
      </c>
      <c r="AG31" s="85"/>
      <c r="AH31" s="97">
        <f>'[1]P. ARCHIVO'!AI183</f>
        <v>0</v>
      </c>
      <c r="AI31" s="95">
        <f>'[1]P. ARCHIVO'!AJ183</f>
        <v>0</v>
      </c>
      <c r="AJ31" s="96">
        <f>'[1]P. ARCHIVO'!AK183</f>
        <v>0</v>
      </c>
      <c r="AK31" s="85"/>
      <c r="AL31" s="97">
        <f>'[1]P. ARCHIVO'!AM183</f>
        <v>0</v>
      </c>
      <c r="AM31" s="95">
        <f>'[1]P. ARCHIVO'!AN183</f>
        <v>0</v>
      </c>
      <c r="AN31" s="96">
        <f>'[1]P. ARCHIVO'!AO183</f>
        <v>0</v>
      </c>
      <c r="AO31" s="28"/>
      <c r="AP31" s="90"/>
      <c r="AQ31" s="19"/>
      <c r="AR31" s="19"/>
      <c r="AS31" s="19"/>
      <c r="AT31" s="16"/>
      <c r="AU31" s="16"/>
      <c r="AV31" s="36"/>
      <c r="AW31" s="91"/>
    </row>
    <row r="32" spans="1:49" s="2" customFormat="1" ht="53.25" customHeight="1" x14ac:dyDescent="0.2">
      <c r="A32" s="260"/>
      <c r="B32" s="226" t="s">
        <v>346</v>
      </c>
      <c r="C32" s="229">
        <f>+'[1]P. JURIDICO'!C34</f>
        <v>12</v>
      </c>
      <c r="D32" s="265"/>
      <c r="E32" s="232">
        <f t="shared" ref="E32" si="3">C32/$D$20</f>
        <v>0.42857142857142855</v>
      </c>
      <c r="F32" s="269"/>
      <c r="G32" s="54">
        <f>'[1]P. JURIDICO'!J34</f>
        <v>0</v>
      </c>
      <c r="H32" s="16">
        <f>'[1]P. JURIDICO'!K34</f>
        <v>14</v>
      </c>
      <c r="I32" s="16">
        <f>'[1]P. JURIDICO'!L34</f>
        <v>0</v>
      </c>
      <c r="J32" s="48">
        <f>'[1]P. JURIDICO'!M34</f>
        <v>7</v>
      </c>
      <c r="K32" s="86">
        <f>'[1]P. JURIDICO'!N34</f>
        <v>7</v>
      </c>
      <c r="L32" s="17">
        <f>'[1]P. JURIDICO'!O34</f>
        <v>0</v>
      </c>
      <c r="M32" s="17">
        <f>'[1]P. JURIDICO'!P34</f>
        <v>9</v>
      </c>
      <c r="N32" s="87">
        <f>'[1]P. JURIDICO'!Q34</f>
        <v>5</v>
      </c>
      <c r="O32" s="272"/>
      <c r="P32" s="275"/>
      <c r="Q32" s="237"/>
      <c r="R32" s="88">
        <f>'[1]P. JURIDICO'!S34</f>
        <v>14</v>
      </c>
      <c r="S32" s="17">
        <f>'[1]P. JURIDICO'!T34</f>
        <v>0</v>
      </c>
      <c r="T32" s="52">
        <f>'[1]P. JURIDICO'!U34</f>
        <v>3</v>
      </c>
      <c r="U32" s="49">
        <f>'[1]P. JURIDICO'!V34</f>
        <v>11</v>
      </c>
      <c r="V32" s="17">
        <f>'[1]P. JURIDICO'!W34</f>
        <v>13</v>
      </c>
      <c r="W32" s="17">
        <f>'[1]P. JURIDICO'!X34</f>
        <v>1</v>
      </c>
      <c r="X32" s="52">
        <f>'[1]P. JURIDICO'!Y34</f>
        <v>12</v>
      </c>
      <c r="Y32" s="49">
        <f>'[1]P. JURIDICO'!Z34</f>
        <v>2</v>
      </c>
      <c r="Z32" s="17">
        <f>'[1]P. JURIDICO'!AA34</f>
        <v>9</v>
      </c>
      <c r="AA32" s="17">
        <f>'[1]P. JURIDICO'!AB34</f>
        <v>5</v>
      </c>
      <c r="AB32" s="52">
        <f>'[1]P. JURIDICO'!AC34</f>
        <v>8</v>
      </c>
      <c r="AC32" s="89">
        <f>'[1]P. JURIDICO'!AD34</f>
        <v>6</v>
      </c>
      <c r="AD32" s="37"/>
      <c r="AE32" s="88">
        <f>'[1]P. JURIDICO'!AF34</f>
        <v>14</v>
      </c>
      <c r="AF32" s="87">
        <f>'[1]P. JURIDICO'!AG34</f>
        <v>0</v>
      </c>
      <c r="AG32" s="37"/>
      <c r="AH32" s="88">
        <f>'[1]P. JURIDICO'!AI34</f>
        <v>0</v>
      </c>
      <c r="AI32" s="17">
        <f>'[1]P. JURIDICO'!AJ34</f>
        <v>14</v>
      </c>
      <c r="AJ32" s="87">
        <f>'[1]P. JURIDICO'!AK34</f>
        <v>0</v>
      </c>
      <c r="AK32" s="37"/>
      <c r="AL32" s="88">
        <f>'[1]P. JURIDICO'!AM34</f>
        <v>0</v>
      </c>
      <c r="AM32" s="17">
        <f>'[1]P. JURIDICO'!AN34</f>
        <v>5</v>
      </c>
      <c r="AN32" s="87">
        <f>'[1]P. JURIDICO'!AO34</f>
        <v>9</v>
      </c>
      <c r="AO32" s="28"/>
      <c r="AP32" s="90"/>
      <c r="AQ32" s="19"/>
      <c r="AR32" s="19"/>
      <c r="AS32" s="19"/>
      <c r="AT32" s="142"/>
      <c r="AU32" s="142"/>
      <c r="AV32" s="36"/>
      <c r="AW32" s="91"/>
    </row>
    <row r="33" spans="1:49" s="2" customFormat="1" ht="53.25" customHeight="1" x14ac:dyDescent="0.2">
      <c r="A33" s="260"/>
      <c r="B33" s="227"/>
      <c r="C33" s="230"/>
      <c r="D33" s="265"/>
      <c r="E33" s="232"/>
      <c r="F33" s="269"/>
      <c r="G33" s="54">
        <f>'[1]P. JURIDICO'!J35</f>
        <v>161</v>
      </c>
      <c r="H33" s="16">
        <f>'[1]P. JURIDICO'!K35</f>
        <v>161</v>
      </c>
      <c r="I33" s="16">
        <f>'[1]P. JURIDICO'!L35</f>
        <v>161</v>
      </c>
      <c r="J33" s="48">
        <f>'[1]P. JURIDICO'!M35</f>
        <v>161</v>
      </c>
      <c r="K33" s="86">
        <f>'[1]P. JURIDICO'!N35</f>
        <v>161</v>
      </c>
      <c r="L33" s="17">
        <f>'[1]P. JURIDICO'!O35</f>
        <v>161</v>
      </c>
      <c r="M33" s="17">
        <f>'[1]P. JURIDICO'!P35</f>
        <v>161</v>
      </c>
      <c r="N33" s="87">
        <f>'[1]P. JURIDICO'!Q35</f>
        <v>161</v>
      </c>
      <c r="O33" s="272"/>
      <c r="P33" s="275"/>
      <c r="Q33" s="237"/>
      <c r="R33" s="88">
        <f>'[1]P. JURIDICO'!S35</f>
        <v>161</v>
      </c>
      <c r="S33" s="17">
        <f>'[1]P. JURIDICO'!T35</f>
        <v>161</v>
      </c>
      <c r="T33" s="52">
        <f>'[1]P. JURIDICO'!U35</f>
        <v>161</v>
      </c>
      <c r="U33" s="49">
        <f>'[1]P. JURIDICO'!V35</f>
        <v>161</v>
      </c>
      <c r="V33" s="17">
        <f>'[1]P. JURIDICO'!W35</f>
        <v>161</v>
      </c>
      <c r="W33" s="17">
        <f>'[1]P. JURIDICO'!X35</f>
        <v>161</v>
      </c>
      <c r="X33" s="52">
        <f>'[1]P. JURIDICO'!Y35</f>
        <v>161</v>
      </c>
      <c r="Y33" s="49">
        <f>'[1]P. JURIDICO'!Z35</f>
        <v>161</v>
      </c>
      <c r="Z33" s="17">
        <f>'[1]P. JURIDICO'!AA35</f>
        <v>161</v>
      </c>
      <c r="AA33" s="17">
        <f>'[1]P. JURIDICO'!AB35</f>
        <v>161</v>
      </c>
      <c r="AB33" s="52">
        <f>'[1]P. JURIDICO'!AC35</f>
        <v>161</v>
      </c>
      <c r="AC33" s="89">
        <f>'[1]P. JURIDICO'!AD35</f>
        <v>161</v>
      </c>
      <c r="AD33" s="37"/>
      <c r="AE33" s="88">
        <f>'[1]P. JURIDICO'!AF35</f>
        <v>161</v>
      </c>
      <c r="AF33" s="87">
        <f>'[1]P. JURIDICO'!AG35</f>
        <v>161</v>
      </c>
      <c r="AG33" s="37"/>
      <c r="AH33" s="88">
        <f>'[1]P. JURIDICO'!AI35</f>
        <v>161</v>
      </c>
      <c r="AI33" s="17">
        <f>'[1]P. JURIDICO'!AJ35</f>
        <v>161</v>
      </c>
      <c r="AJ33" s="87">
        <f>'[1]P. JURIDICO'!AK35</f>
        <v>161</v>
      </c>
      <c r="AK33" s="37"/>
      <c r="AL33" s="88">
        <f>'[1]P. JURIDICO'!AM35</f>
        <v>161</v>
      </c>
      <c r="AM33" s="17">
        <f>'[1]P. JURIDICO'!AN35</f>
        <v>161</v>
      </c>
      <c r="AN33" s="87">
        <f>'[1]P. JURIDICO'!AO35</f>
        <v>161</v>
      </c>
      <c r="AO33" s="28"/>
      <c r="AP33" s="90"/>
      <c r="AQ33" s="19"/>
      <c r="AR33" s="19"/>
      <c r="AS33" s="19"/>
      <c r="AT33" s="16"/>
      <c r="AU33" s="16"/>
      <c r="AV33" s="36"/>
      <c r="AW33" s="91"/>
    </row>
    <row r="34" spans="1:49" s="2" customFormat="1" ht="53.25" customHeight="1" x14ac:dyDescent="0.2">
      <c r="A34" s="260"/>
      <c r="B34" s="234"/>
      <c r="C34" s="235"/>
      <c r="D34" s="265"/>
      <c r="E34" s="232"/>
      <c r="F34" s="269"/>
      <c r="G34" s="92">
        <f>'[1]P. JURIDICO'!J36</f>
        <v>0</v>
      </c>
      <c r="H34" s="93">
        <f>'[1]P. JURIDICO'!K36</f>
        <v>8.6956521739130432E-2</v>
      </c>
      <c r="I34" s="93">
        <f>'[1]P. JURIDICO'!L36</f>
        <v>0</v>
      </c>
      <c r="J34" s="92">
        <f>'[1]P. JURIDICO'!M36</f>
        <v>4.3478260869565216E-2</v>
      </c>
      <c r="K34" s="94">
        <f>'[1]P. JURIDICO'!N36</f>
        <v>4.3478260869565216E-2</v>
      </c>
      <c r="L34" s="95">
        <f>'[1]P. JURIDICO'!O36</f>
        <v>0</v>
      </c>
      <c r="M34" s="95">
        <f>'[1]P. JURIDICO'!P36</f>
        <v>5.5900621118012424E-2</v>
      </c>
      <c r="N34" s="96">
        <f>'[1]P. JURIDICO'!Q36</f>
        <v>3.1055900621118012E-2</v>
      </c>
      <c r="O34" s="272"/>
      <c r="P34" s="275"/>
      <c r="Q34" s="237"/>
      <c r="R34" s="97">
        <f>'[1]P. JURIDICO'!S36</f>
        <v>8.6956521739130432E-2</v>
      </c>
      <c r="S34" s="95">
        <f>'[1]P. JURIDICO'!T36</f>
        <v>0</v>
      </c>
      <c r="T34" s="98">
        <f>'[1]P. JURIDICO'!U36</f>
        <v>1.8633540372670808E-2</v>
      </c>
      <c r="U34" s="99">
        <f>'[1]P. JURIDICO'!V36</f>
        <v>6.8322981366459631E-2</v>
      </c>
      <c r="V34" s="95">
        <f>'[1]P. JURIDICO'!W36</f>
        <v>8.0745341614906832E-2</v>
      </c>
      <c r="W34" s="95">
        <f>'[1]P. JURIDICO'!X36</f>
        <v>6.2111801242236021E-3</v>
      </c>
      <c r="X34" s="98">
        <f>'[1]P. JURIDICO'!Y36</f>
        <v>7.4534161490683232E-2</v>
      </c>
      <c r="Y34" s="99">
        <f>'[1]P. JURIDICO'!Z36</f>
        <v>1.2422360248447204E-2</v>
      </c>
      <c r="Z34" s="95">
        <f>'[1]P. JURIDICO'!AA36</f>
        <v>5.5900621118012424E-2</v>
      </c>
      <c r="AA34" s="95">
        <f>'[1]P. JURIDICO'!AB36</f>
        <v>3.1055900621118012E-2</v>
      </c>
      <c r="AB34" s="98">
        <f>'[1]P. JURIDICO'!AC36</f>
        <v>4.9689440993788817E-2</v>
      </c>
      <c r="AC34" s="96">
        <f>'[1]P. JURIDICO'!AD36</f>
        <v>3.7267080745341616E-2</v>
      </c>
      <c r="AD34" s="85"/>
      <c r="AE34" s="97">
        <f>'[1]P. JURIDICO'!AF36</f>
        <v>8.6956521739130432E-2</v>
      </c>
      <c r="AF34" s="96">
        <f>'[1]P. JURIDICO'!AG36</f>
        <v>0</v>
      </c>
      <c r="AG34" s="85"/>
      <c r="AH34" s="97">
        <f>'[1]P. JURIDICO'!AI36</f>
        <v>0</v>
      </c>
      <c r="AI34" s="95">
        <f>'[1]P. JURIDICO'!AJ36</f>
        <v>8.6956521739130432E-2</v>
      </c>
      <c r="AJ34" s="96">
        <f>'[1]P. JURIDICO'!AK36</f>
        <v>0</v>
      </c>
      <c r="AK34" s="85"/>
      <c r="AL34" s="97">
        <f>'[1]P. JURIDICO'!AM36</f>
        <v>0</v>
      </c>
      <c r="AM34" s="95">
        <f>'[1]P. JURIDICO'!AN36</f>
        <v>3.1055900621118012E-2</v>
      </c>
      <c r="AN34" s="96">
        <f>'[1]P. JURIDICO'!AO36</f>
        <v>5.5900621118012424E-2</v>
      </c>
      <c r="AO34" s="28"/>
      <c r="AP34" s="90"/>
      <c r="AQ34" s="19"/>
      <c r="AR34" s="19"/>
      <c r="AS34" s="19"/>
      <c r="AT34" s="16"/>
      <c r="AU34" s="16"/>
      <c r="AV34" s="36"/>
      <c r="AW34" s="91"/>
    </row>
    <row r="35" spans="1:49" ht="53.25" customHeight="1" x14ac:dyDescent="0.25">
      <c r="A35" s="260"/>
      <c r="B35" s="226" t="s">
        <v>347</v>
      </c>
      <c r="C35" s="229">
        <f>+'[1]P. OTRA'!C38</f>
        <v>7</v>
      </c>
      <c r="D35" s="265"/>
      <c r="E35" s="232">
        <f t="shared" ref="E35" si="4">C35/$D$20</f>
        <v>0.25</v>
      </c>
      <c r="F35" s="269"/>
      <c r="G35" s="54">
        <f>'[1]P. OTRA'!J38</f>
        <v>0</v>
      </c>
      <c r="H35" s="16">
        <f>'[1]P. OTRA'!K38</f>
        <v>18</v>
      </c>
      <c r="I35" s="16">
        <f>'[1]P. OTRA'!L38</f>
        <v>0</v>
      </c>
      <c r="J35" s="48">
        <f>'[1]P. OTRA'!M38</f>
        <v>11</v>
      </c>
      <c r="K35" s="86">
        <f>'[1]P. OTRA'!N38</f>
        <v>7</v>
      </c>
      <c r="L35" s="17">
        <f>'[1]P. OTRA'!O38</f>
        <v>0</v>
      </c>
      <c r="M35" s="17">
        <f>'[1]P. OTRA'!P38</f>
        <v>3</v>
      </c>
      <c r="N35" s="87">
        <f>'[1]P. OTRA'!Q38</f>
        <v>15</v>
      </c>
      <c r="O35" s="272"/>
      <c r="P35" s="275"/>
      <c r="Q35" s="237"/>
      <c r="R35" s="88">
        <f>'[1]P. OTRA'!S38</f>
        <v>18</v>
      </c>
      <c r="S35" s="17">
        <f>'[1]P. OTRA'!T38</f>
        <v>0</v>
      </c>
      <c r="T35" s="52">
        <f>'[1]P. OTRA'!U38</f>
        <v>15</v>
      </c>
      <c r="U35" s="49">
        <f>'[1]P. OTRA'!V38</f>
        <v>3</v>
      </c>
      <c r="V35" s="17">
        <f>'[1]P. OTRA'!W38</f>
        <v>16</v>
      </c>
      <c r="W35" s="17">
        <f>'[1]P. OTRA'!X38</f>
        <v>2</v>
      </c>
      <c r="X35" s="52">
        <f>'[1]P. OTRA'!Y38</f>
        <v>11</v>
      </c>
      <c r="Y35" s="49">
        <f>'[1]P. OTRA'!Z38</f>
        <v>7</v>
      </c>
      <c r="Z35" s="17">
        <f>'[1]P. OTRA'!AA38</f>
        <v>4</v>
      </c>
      <c r="AA35" s="17">
        <f>'[1]P. OTRA'!AB38</f>
        <v>14</v>
      </c>
      <c r="AB35" s="52">
        <f>'[1]P. OTRA'!AC38</f>
        <v>3</v>
      </c>
      <c r="AC35" s="89">
        <f>'[1]P. OTRA'!AD38</f>
        <v>15</v>
      </c>
      <c r="AD35" s="37"/>
      <c r="AE35" s="88">
        <f>'[1]P. OTRA'!AF38</f>
        <v>14</v>
      </c>
      <c r="AF35" s="87">
        <f>'[1]P. OTRA'!AG38</f>
        <v>7</v>
      </c>
      <c r="AG35" s="37"/>
      <c r="AH35" s="88">
        <f>'[1]P. OTRA'!AI38</f>
        <v>0</v>
      </c>
      <c r="AI35" s="17">
        <f>'[1]P. OTRA'!AJ38</f>
        <v>13</v>
      </c>
      <c r="AJ35" s="87">
        <f>'[1]P. OTRA'!AK38</f>
        <v>5</v>
      </c>
      <c r="AK35" s="37"/>
      <c r="AL35" s="88">
        <f>'[1]P. OTRA'!AM38</f>
        <v>0</v>
      </c>
      <c r="AM35" s="17">
        <f>'[1]P. OTRA'!AN38</f>
        <v>36</v>
      </c>
      <c r="AN35" s="87">
        <f>'[1]P. OTRA'!AO38</f>
        <v>0</v>
      </c>
      <c r="AO35" s="28"/>
      <c r="AP35" s="90"/>
      <c r="AQ35" s="19"/>
      <c r="AR35" s="19"/>
      <c r="AS35" s="19"/>
      <c r="AT35" s="142"/>
      <c r="AU35" s="142"/>
      <c r="AV35" s="36"/>
      <c r="AW35" s="91"/>
    </row>
    <row r="36" spans="1:49" ht="53.25" customHeight="1" x14ac:dyDescent="0.25">
      <c r="A36" s="260"/>
      <c r="B36" s="227"/>
      <c r="C36" s="230"/>
      <c r="D36" s="265"/>
      <c r="E36" s="232"/>
      <c r="F36" s="269"/>
      <c r="G36" s="54">
        <f>'[1]P. OTRA'!J39</f>
        <v>161</v>
      </c>
      <c r="H36" s="16">
        <f>'[1]P. OTRA'!K39</f>
        <v>161</v>
      </c>
      <c r="I36" s="16">
        <f>'[1]P. OTRA'!L39</f>
        <v>161</v>
      </c>
      <c r="J36" s="48">
        <f>'[1]P. OTRA'!M39</f>
        <v>161</v>
      </c>
      <c r="K36" s="86">
        <f>'[1]P. OTRA'!N39</f>
        <v>161</v>
      </c>
      <c r="L36" s="17">
        <f>'[1]P. OTRA'!O39</f>
        <v>161</v>
      </c>
      <c r="M36" s="17">
        <f>'[1]P. OTRA'!P39</f>
        <v>161</v>
      </c>
      <c r="N36" s="87">
        <f>'[1]P. OTRA'!Q39</f>
        <v>161</v>
      </c>
      <c r="O36" s="272"/>
      <c r="P36" s="275"/>
      <c r="Q36" s="237"/>
      <c r="R36" s="88">
        <f>'[1]P. OTRA'!S39</f>
        <v>161</v>
      </c>
      <c r="S36" s="17">
        <f>'[1]P. OTRA'!T39</f>
        <v>161</v>
      </c>
      <c r="T36" s="52">
        <f>'[1]P. OTRA'!U39</f>
        <v>161</v>
      </c>
      <c r="U36" s="49">
        <f>'[1]P. OTRA'!V39</f>
        <v>161</v>
      </c>
      <c r="V36" s="17">
        <f>'[1]P. OTRA'!W39</f>
        <v>161</v>
      </c>
      <c r="W36" s="17">
        <f>'[1]P. OTRA'!X39</f>
        <v>161</v>
      </c>
      <c r="X36" s="52">
        <f>'[1]P. OTRA'!Y39</f>
        <v>161</v>
      </c>
      <c r="Y36" s="49">
        <f>'[1]P. OTRA'!Z39</f>
        <v>161</v>
      </c>
      <c r="Z36" s="17">
        <f>'[1]P. OTRA'!AA39</f>
        <v>161</v>
      </c>
      <c r="AA36" s="17">
        <f>'[1]P. OTRA'!AB39</f>
        <v>161</v>
      </c>
      <c r="AB36" s="52">
        <f>'[1]P. OTRA'!AC39</f>
        <v>161</v>
      </c>
      <c r="AC36" s="89">
        <f>'[1]P. OTRA'!AD39</f>
        <v>161</v>
      </c>
      <c r="AD36" s="37"/>
      <c r="AE36" s="88">
        <f>'[1]P. OTRA'!AF39</f>
        <v>161</v>
      </c>
      <c r="AF36" s="87">
        <f>'[1]P. OTRA'!AG39</f>
        <v>161</v>
      </c>
      <c r="AG36" s="37"/>
      <c r="AH36" s="88">
        <f>'[1]P. OTRA'!AI39</f>
        <v>161</v>
      </c>
      <c r="AI36" s="17">
        <f>'[1]P. OTRA'!AJ39</f>
        <v>161</v>
      </c>
      <c r="AJ36" s="87">
        <f>'[1]P. OTRA'!AK39</f>
        <v>161</v>
      </c>
      <c r="AK36" s="37"/>
      <c r="AL36" s="88">
        <f>'[1]P. OTRA'!AM39</f>
        <v>161</v>
      </c>
      <c r="AM36" s="17">
        <f>'[1]P. OTRA'!AN39</f>
        <v>161</v>
      </c>
      <c r="AN36" s="87">
        <f>'[1]P. OTRA'!AO39</f>
        <v>161</v>
      </c>
      <c r="AO36" s="28"/>
      <c r="AP36" s="90"/>
      <c r="AQ36" s="19"/>
      <c r="AR36" s="19"/>
      <c r="AS36" s="19"/>
      <c r="AT36" s="16"/>
      <c r="AU36" s="16"/>
      <c r="AV36" s="36"/>
      <c r="AW36" s="91"/>
    </row>
    <row r="37" spans="1:49" ht="53.25" customHeight="1" thickBot="1" x14ac:dyDescent="0.3">
      <c r="A37" s="261"/>
      <c r="B37" s="228"/>
      <c r="C37" s="231"/>
      <c r="D37" s="266"/>
      <c r="E37" s="233"/>
      <c r="F37" s="270"/>
      <c r="G37" s="100">
        <f>'[1]P. OTRA'!J40</f>
        <v>0</v>
      </c>
      <c r="H37" s="101">
        <f>'[1]P. OTRA'!K40</f>
        <v>0.11180124223602485</v>
      </c>
      <c r="I37" s="101">
        <f>'[1]P. OTRA'!L40</f>
        <v>0</v>
      </c>
      <c r="J37" s="100">
        <f>'[1]P. OTRA'!M40</f>
        <v>6.8322981366459631E-2</v>
      </c>
      <c r="K37" s="102">
        <f>'[1]P. OTRA'!N40</f>
        <v>4.3478260869565216E-2</v>
      </c>
      <c r="L37" s="103">
        <f>'[1]P. OTRA'!O40</f>
        <v>0</v>
      </c>
      <c r="M37" s="103">
        <f>'[1]P. OTRA'!P40</f>
        <v>1.8633540372670808E-2</v>
      </c>
      <c r="N37" s="104">
        <f>'[1]P. OTRA'!Q40</f>
        <v>9.3167701863354033E-2</v>
      </c>
      <c r="O37" s="273"/>
      <c r="P37" s="276"/>
      <c r="Q37" s="238"/>
      <c r="R37" s="105">
        <f>'[1]P. OTRA'!S40</f>
        <v>0.11180124223602485</v>
      </c>
      <c r="S37" s="103">
        <f>'[1]P. OTRA'!T40</f>
        <v>0</v>
      </c>
      <c r="T37" s="106">
        <f>'[1]P. OTRA'!U40</f>
        <v>9.3167701863354033E-2</v>
      </c>
      <c r="U37" s="107">
        <f>'[1]P. OTRA'!V40</f>
        <v>1.8633540372670808E-2</v>
      </c>
      <c r="V37" s="103">
        <f>'[1]P. OTRA'!W40</f>
        <v>9.9378881987577633E-2</v>
      </c>
      <c r="W37" s="103">
        <f>'[1]P. OTRA'!X40</f>
        <v>1.2422360248447204E-2</v>
      </c>
      <c r="X37" s="106">
        <f>'[1]P. OTRA'!Y40</f>
        <v>6.8322981366459631E-2</v>
      </c>
      <c r="Y37" s="107">
        <f>'[1]P. OTRA'!Z40</f>
        <v>4.3478260869565216E-2</v>
      </c>
      <c r="Z37" s="103">
        <f>'[1]P. OTRA'!AA40</f>
        <v>2.4844720496894408E-2</v>
      </c>
      <c r="AA37" s="103">
        <f>'[1]P. OTRA'!AB40</f>
        <v>8.6956521739130432E-2</v>
      </c>
      <c r="AB37" s="106">
        <f>'[1]P. OTRA'!AC40</f>
        <v>1.8633540372670808E-2</v>
      </c>
      <c r="AC37" s="104">
        <f>'[1]P. OTRA'!AD40</f>
        <v>9.3167701863354033E-2</v>
      </c>
      <c r="AD37" s="85"/>
      <c r="AE37" s="105">
        <f>'[1]P. OTRA'!AF40</f>
        <v>8.6956521739130432E-2</v>
      </c>
      <c r="AF37" s="104">
        <f>'[1]P. OTRA'!AG40</f>
        <v>4.3478260869565216E-2</v>
      </c>
      <c r="AG37" s="85"/>
      <c r="AH37" s="105">
        <f>'[1]P. OTRA'!AI40</f>
        <v>0</v>
      </c>
      <c r="AI37" s="103">
        <f>'[1]P. OTRA'!AJ40</f>
        <v>8.0745341614906832E-2</v>
      </c>
      <c r="AJ37" s="104">
        <f>'[1]P. OTRA'!AK40</f>
        <v>3.1055900621118012E-2</v>
      </c>
      <c r="AK37" s="85"/>
      <c r="AL37" s="105">
        <f>'[1]P. OTRA'!AM40</f>
        <v>0</v>
      </c>
      <c r="AM37" s="103">
        <f>'[1]P. OTRA'!AN40</f>
        <v>0.2236024844720497</v>
      </c>
      <c r="AN37" s="104">
        <f>'[1]P. OTRA'!AO40</f>
        <v>0</v>
      </c>
      <c r="AO37" s="28"/>
      <c r="AP37" s="90"/>
      <c r="AQ37" s="19"/>
      <c r="AR37" s="19"/>
      <c r="AS37" s="19"/>
      <c r="AT37" s="16"/>
      <c r="AU37" s="16"/>
      <c r="AV37" s="36"/>
      <c r="AW37" s="91"/>
    </row>
    <row r="38" spans="1:49" ht="31.5" customHeight="1" x14ac:dyDescent="0.25">
      <c r="C38" s="35"/>
      <c r="F38" s="53">
        <f>SUM(F20:F37)</f>
        <v>1</v>
      </c>
    </row>
    <row r="39" spans="1:49" ht="31.5" customHeight="1" x14ac:dyDescent="0.25">
      <c r="C39" s="35">
        <f>SUM(C20:C37)</f>
        <v>28</v>
      </c>
      <c r="G39" s="35">
        <f>+G20+G23+G26+G29+G32+G35</f>
        <v>0</v>
      </c>
      <c r="H39" s="35">
        <f t="shared" ref="H39:N39" si="5">+H20+H23+H26+H29+H32+H35</f>
        <v>47</v>
      </c>
      <c r="I39" s="35">
        <f t="shared" si="5"/>
        <v>0</v>
      </c>
      <c r="J39" s="35">
        <f t="shared" si="5"/>
        <v>30</v>
      </c>
      <c r="K39" s="35">
        <f t="shared" si="5"/>
        <v>17</v>
      </c>
      <c r="L39" s="35">
        <f t="shared" si="5"/>
        <v>0</v>
      </c>
      <c r="M39" s="35">
        <f t="shared" si="5"/>
        <v>22</v>
      </c>
      <c r="N39" s="35">
        <f t="shared" si="5"/>
        <v>25</v>
      </c>
      <c r="O39" s="35"/>
      <c r="P39" s="35"/>
      <c r="Q39" s="35"/>
      <c r="R39" s="35">
        <f t="shared" ref="R39:AN39" si="6">+R20+R23+R26+R29+R32+R35</f>
        <v>47</v>
      </c>
      <c r="S39" s="35">
        <f t="shared" si="6"/>
        <v>0</v>
      </c>
      <c r="T39" s="35">
        <f t="shared" si="6"/>
        <v>29</v>
      </c>
      <c r="U39" s="35">
        <f t="shared" si="6"/>
        <v>18</v>
      </c>
      <c r="V39" s="35">
        <f t="shared" si="6"/>
        <v>44</v>
      </c>
      <c r="W39" s="35">
        <f t="shared" si="6"/>
        <v>3</v>
      </c>
      <c r="X39" s="35">
        <f t="shared" si="6"/>
        <v>37</v>
      </c>
      <c r="Y39" s="35">
        <f t="shared" si="6"/>
        <v>10</v>
      </c>
      <c r="Z39" s="35">
        <f t="shared" si="6"/>
        <v>25</v>
      </c>
      <c r="AA39" s="35">
        <f t="shared" si="6"/>
        <v>22</v>
      </c>
      <c r="AB39" s="35">
        <f t="shared" si="6"/>
        <v>19</v>
      </c>
      <c r="AC39" s="35">
        <f t="shared" si="6"/>
        <v>28</v>
      </c>
      <c r="AD39" s="35"/>
      <c r="AE39" s="35">
        <f t="shared" si="6"/>
        <v>34</v>
      </c>
      <c r="AF39" s="35">
        <f t="shared" si="6"/>
        <v>16</v>
      </c>
      <c r="AG39" s="35"/>
      <c r="AH39" s="35">
        <f t="shared" si="6"/>
        <v>0</v>
      </c>
      <c r="AI39" s="35">
        <f t="shared" si="6"/>
        <v>40</v>
      </c>
      <c r="AJ39" s="35">
        <f t="shared" si="6"/>
        <v>7</v>
      </c>
      <c r="AK39" s="35"/>
      <c r="AL39" s="35">
        <f t="shared" si="6"/>
        <v>0</v>
      </c>
      <c r="AM39" s="35">
        <f t="shared" si="6"/>
        <v>49</v>
      </c>
      <c r="AN39" s="35">
        <f t="shared" si="6"/>
        <v>16</v>
      </c>
    </row>
    <row r="40" spans="1:49" ht="31.5" customHeight="1" x14ac:dyDescent="0.25">
      <c r="C40" s="35">
        <v>104</v>
      </c>
      <c r="G40" s="35">
        <f>+'[2]MATRIZ EVALUACIÓN'!AW182</f>
        <v>161</v>
      </c>
      <c r="H40" s="35">
        <f>+'[2]MATRIZ EVALUACIÓN'!AX182</f>
        <v>161</v>
      </c>
      <c r="I40" s="35">
        <f>+'[2]MATRIZ EVALUACIÓN'!AY182</f>
        <v>161</v>
      </c>
      <c r="J40" s="35">
        <f>+'[2]MATRIZ EVALUACIÓN'!AZ182</f>
        <v>161</v>
      </c>
      <c r="K40" s="35">
        <f>+'[2]MATRIZ EVALUACIÓN'!BA182</f>
        <v>161</v>
      </c>
      <c r="L40" s="35">
        <f>+'[2]MATRIZ EVALUACIÓN'!BB182</f>
        <v>161</v>
      </c>
      <c r="M40" s="35">
        <f>+'[2]MATRIZ EVALUACIÓN'!BC182</f>
        <v>161</v>
      </c>
      <c r="N40" s="35">
        <f>+'[2]MATRIZ EVALUACIÓN'!BD182</f>
        <v>161</v>
      </c>
      <c r="O40" s="35"/>
      <c r="P40" s="35"/>
      <c r="Q40" s="35"/>
      <c r="R40" s="35">
        <f>+'[2]MATRIZ EVALUACIÓN'!BF182</f>
        <v>161</v>
      </c>
      <c r="S40" s="35">
        <f>+'[2]MATRIZ EVALUACIÓN'!BG182</f>
        <v>161</v>
      </c>
      <c r="T40" s="35">
        <f>+'[2]MATRIZ EVALUACIÓN'!BH182</f>
        <v>161</v>
      </c>
      <c r="U40" s="35">
        <f>+'[2]MATRIZ EVALUACIÓN'!BI182</f>
        <v>161</v>
      </c>
      <c r="V40" s="35">
        <f>+'[2]MATRIZ EVALUACIÓN'!BJ182</f>
        <v>161</v>
      </c>
      <c r="W40" s="35">
        <f>+'[2]MATRIZ EVALUACIÓN'!BK182</f>
        <v>161</v>
      </c>
      <c r="X40" s="35">
        <f>+'[2]MATRIZ EVALUACIÓN'!BL182</f>
        <v>161</v>
      </c>
      <c r="Y40" s="35">
        <f>+'[2]MATRIZ EVALUACIÓN'!BM182</f>
        <v>161</v>
      </c>
      <c r="Z40" s="35">
        <f>+'[2]MATRIZ EVALUACIÓN'!BN182</f>
        <v>161</v>
      </c>
      <c r="AA40" s="35">
        <f>+'[2]MATRIZ EVALUACIÓN'!BO182</f>
        <v>161</v>
      </c>
      <c r="AB40" s="35">
        <f>+'[2]MATRIZ EVALUACIÓN'!BP182</f>
        <v>161</v>
      </c>
      <c r="AC40" s="35">
        <f>+'[2]MATRIZ EVALUACIÓN'!BQ182</f>
        <v>161</v>
      </c>
      <c r="AD40" s="35"/>
      <c r="AE40" s="35">
        <f>+'[2]MATRIZ EVALUACIÓN'!BS182</f>
        <v>161</v>
      </c>
      <c r="AF40" s="35">
        <f>+'[2]MATRIZ EVALUACIÓN'!BT182</f>
        <v>161</v>
      </c>
      <c r="AG40" s="35"/>
      <c r="AH40" s="35">
        <f>+'[2]MATRIZ EVALUACIÓN'!BV182</f>
        <v>161</v>
      </c>
      <c r="AI40" s="35">
        <f>+'[2]MATRIZ EVALUACIÓN'!BW182</f>
        <v>161</v>
      </c>
      <c r="AJ40" s="35">
        <f>+'[2]MATRIZ EVALUACIÓN'!BX182</f>
        <v>161</v>
      </c>
      <c r="AK40" s="35"/>
      <c r="AL40" s="35">
        <f>+'[2]MATRIZ EVALUACIÓN'!BZ182</f>
        <v>161</v>
      </c>
      <c r="AM40" s="35">
        <f>+'[2]MATRIZ EVALUACIÓN'!CA182</f>
        <v>161</v>
      </c>
      <c r="AN40" s="35">
        <f>+'[2]MATRIZ EVALUACIÓN'!CB182</f>
        <v>161</v>
      </c>
    </row>
    <row r="41" spans="1:49" ht="31.5" customHeight="1" x14ac:dyDescent="0.25">
      <c r="C41" s="53">
        <f>+C40/C39</f>
        <v>3.7142857142857144</v>
      </c>
      <c r="G41" s="110">
        <f t="shared" ref="G41:N41" si="7">+G22+G25+G28+G31+G34+G37</f>
        <v>0</v>
      </c>
      <c r="H41" s="110">
        <f t="shared" si="7"/>
        <v>0.29192546583850931</v>
      </c>
      <c r="I41" s="110">
        <f t="shared" si="7"/>
        <v>0</v>
      </c>
      <c r="J41" s="110">
        <f t="shared" si="7"/>
        <v>0.18633540372670809</v>
      </c>
      <c r="K41" s="110">
        <f t="shared" si="7"/>
        <v>0.10559006211180125</v>
      </c>
      <c r="L41" s="110">
        <f t="shared" si="7"/>
        <v>0</v>
      </c>
      <c r="M41" s="110">
        <f t="shared" si="7"/>
        <v>0.13664596273291926</v>
      </c>
      <c r="N41" s="110">
        <f t="shared" si="7"/>
        <v>0.15527950310559005</v>
      </c>
      <c r="O41" s="110"/>
      <c r="P41" s="110"/>
      <c r="Q41" s="110"/>
      <c r="R41" s="110">
        <f t="shared" ref="R41:AC41" si="8">+R22+R25+R28+R31+R34+R37</f>
        <v>0.29192546583850931</v>
      </c>
      <c r="S41" s="110">
        <f t="shared" si="8"/>
        <v>0</v>
      </c>
      <c r="T41" s="110">
        <f t="shared" si="8"/>
        <v>0.18012422360248448</v>
      </c>
      <c r="U41" s="110">
        <f t="shared" si="8"/>
        <v>0.11180124223602486</v>
      </c>
      <c r="V41" s="110">
        <f t="shared" si="8"/>
        <v>0.27329192546583847</v>
      </c>
      <c r="W41" s="110">
        <f t="shared" si="8"/>
        <v>1.8633540372670808E-2</v>
      </c>
      <c r="X41" s="110">
        <f t="shared" si="8"/>
        <v>0.22981366459627328</v>
      </c>
      <c r="Y41" s="110">
        <f t="shared" si="8"/>
        <v>6.2111801242236024E-2</v>
      </c>
      <c r="Z41" s="110">
        <f t="shared" si="8"/>
        <v>0.15527950310559005</v>
      </c>
      <c r="AA41" s="110">
        <f t="shared" si="8"/>
        <v>0.13664596273291924</v>
      </c>
      <c r="AB41" s="110">
        <f t="shared" si="8"/>
        <v>0.11801242236024845</v>
      </c>
      <c r="AC41" s="110">
        <f t="shared" si="8"/>
        <v>0.17391304347826086</v>
      </c>
      <c r="AD41" s="110"/>
      <c r="AE41" s="110">
        <f>+AE22+AE25+AE28+AE31+AE34+AE37</f>
        <v>0.21118012422360249</v>
      </c>
      <c r="AF41" s="110">
        <f t="shared" ref="AF41:AN41" si="9">+AF22+AF25+AF28+AF31+AF34+AF37</f>
        <v>9.9378881987577633E-2</v>
      </c>
      <c r="AG41" s="110"/>
      <c r="AH41" s="110">
        <f t="shared" si="9"/>
        <v>0</v>
      </c>
      <c r="AI41" s="110">
        <f t="shared" si="9"/>
        <v>0.24844720496894407</v>
      </c>
      <c r="AJ41" s="110">
        <f t="shared" si="9"/>
        <v>4.3478260869565216E-2</v>
      </c>
      <c r="AK41" s="110"/>
      <c r="AL41" s="110">
        <f t="shared" si="9"/>
        <v>0</v>
      </c>
      <c r="AM41" s="110">
        <f t="shared" si="9"/>
        <v>0.30434782608695654</v>
      </c>
      <c r="AN41" s="110">
        <f t="shared" si="9"/>
        <v>9.9378881987577633E-2</v>
      </c>
    </row>
    <row r="42" spans="1:49" ht="31.5" customHeight="1" x14ac:dyDescent="0.25">
      <c r="C42" s="53"/>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row>
    <row r="43" spans="1:49" ht="31.5" customHeight="1" x14ac:dyDescent="0.25">
      <c r="C43" s="53"/>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row>
    <row r="44" spans="1:49" ht="31.5" customHeight="1" x14ac:dyDescent="0.25"/>
    <row r="45" spans="1:49" ht="31.5" customHeight="1" x14ac:dyDescent="0.25"/>
    <row r="46" spans="1:49" ht="31.5" customHeight="1" x14ac:dyDescent="0.25"/>
  </sheetData>
  <sheetProtection algorithmName="SHA-512" hashValue="1wfvS4M6Q1kRTdVITQbGEXq5AEkbb3VxLU64sXZo0/VlfHi0rbNRzptLhy5/JhM5kNPEPwF39iooWuWYC9gDcw==" saltValue="L55IrfJxVQbRi0WxTpeh+g==" spinCount="100000" sheet="1" objects="1" scenarios="1"/>
  <mergeCells count="60">
    <mergeCell ref="A1:AW1"/>
    <mergeCell ref="A2:AW2"/>
    <mergeCell ref="A3:AW3"/>
    <mergeCell ref="A4:AW4"/>
    <mergeCell ref="A17:C19"/>
    <mergeCell ref="D17:D19"/>
    <mergeCell ref="E17:E19"/>
    <mergeCell ref="F17:F19"/>
    <mergeCell ref="G17:I18"/>
    <mergeCell ref="J17:K18"/>
    <mergeCell ref="AH17:AJ18"/>
    <mergeCell ref="L17:N18"/>
    <mergeCell ref="O17:Q18"/>
    <mergeCell ref="R17:S18"/>
    <mergeCell ref="T17:U18"/>
    <mergeCell ref="V17:W18"/>
    <mergeCell ref="AV17:AW18"/>
    <mergeCell ref="AT19:AU19"/>
    <mergeCell ref="A20:A37"/>
    <mergeCell ref="B20:B22"/>
    <mergeCell ref="C20:C22"/>
    <mergeCell ref="D20:D37"/>
    <mergeCell ref="E20:E22"/>
    <mergeCell ref="F20:F37"/>
    <mergeCell ref="O20:O37"/>
    <mergeCell ref="P20:P37"/>
    <mergeCell ref="AK17:AK19"/>
    <mergeCell ref="AL17:AN18"/>
    <mergeCell ref="AO17:AO19"/>
    <mergeCell ref="AP17:AQ18"/>
    <mergeCell ref="AR17:AS18"/>
    <mergeCell ref="X17:Y18"/>
    <mergeCell ref="AT17:AU18"/>
    <mergeCell ref="E23:E25"/>
    <mergeCell ref="AT23:AU23"/>
    <mergeCell ref="B26:B28"/>
    <mergeCell ref="C26:C28"/>
    <mergeCell ref="E26:E28"/>
    <mergeCell ref="AT26:AU26"/>
    <mergeCell ref="AG17:AG19"/>
    <mergeCell ref="Z17:AA18"/>
    <mergeCell ref="AB17:AC18"/>
    <mergeCell ref="AD17:AD19"/>
    <mergeCell ref="AE17:AF18"/>
    <mergeCell ref="B35:B37"/>
    <mergeCell ref="C35:C37"/>
    <mergeCell ref="E35:E37"/>
    <mergeCell ref="AT35:AU35"/>
    <mergeCell ref="B29:B31"/>
    <mergeCell ref="C29:C31"/>
    <mergeCell ref="E29:E31"/>
    <mergeCell ref="AT29:AU29"/>
    <mergeCell ref="B32:B34"/>
    <mergeCell ref="C32:C34"/>
    <mergeCell ref="E32:E34"/>
    <mergeCell ref="AT32:AU32"/>
    <mergeCell ref="Q20:Q37"/>
    <mergeCell ref="AT20:AU20"/>
    <mergeCell ref="B23:B25"/>
    <mergeCell ref="C23:C25"/>
  </mergeCells>
  <pageMargins left="1.299212598425197" right="0.51181102362204722" top="0.74803149606299213" bottom="0.74803149606299213" header="0.31496062992125984" footer="0.31496062992125984"/>
  <pageSetup paperSize="5" scale="55" fitToWidth="2" fitToHeight="2"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D6679-8424-494D-A6D2-AFB5307C2D04}">
  <sheetPr>
    <tabColor rgb="FFFFFF00"/>
    <pageSetUpPr fitToPage="1"/>
  </sheetPr>
  <dimension ref="A1:AY58"/>
  <sheetViews>
    <sheetView showGridLines="0" topLeftCell="A17" zoomScale="80" zoomScaleNormal="80" workbookViewId="0">
      <pane xSplit="3" ySplit="3" topLeftCell="D40" activePane="bottomRight" state="frozenSplit"/>
      <selection activeCell="G57" sqref="G57"/>
      <selection pane="topRight" activeCell="G57" sqref="G57"/>
      <selection pane="bottomLeft" activeCell="G57" sqref="G57"/>
      <selection pane="bottomRight" activeCell="G57" sqref="G57"/>
    </sheetView>
  </sheetViews>
  <sheetFormatPr baseColWidth="10" defaultColWidth="9.140625" defaultRowHeight="15" x14ac:dyDescent="0.25"/>
  <cols>
    <col min="1" max="1" width="11.28515625" customWidth="1"/>
    <col min="2" max="2" width="34.42578125" customWidth="1"/>
    <col min="3" max="3" width="16.140625" customWidth="1"/>
    <col min="4" max="4" width="11.42578125" style="108" customWidth="1"/>
    <col min="5" max="6" width="11.42578125" style="109" customWidth="1"/>
    <col min="7" max="41" width="11.42578125" customWidth="1"/>
    <col min="42" max="43" width="13.140625" hidden="1" customWidth="1"/>
    <col min="44" max="45" width="15.5703125" hidden="1" customWidth="1"/>
    <col min="46" max="46" width="12.5703125" hidden="1" customWidth="1"/>
    <col min="47" max="47" width="11.28515625" hidden="1" customWidth="1"/>
    <col min="48" max="49" width="16.5703125" hidden="1" customWidth="1"/>
    <col min="50" max="242" width="11.42578125" customWidth="1"/>
  </cols>
  <sheetData>
    <row r="1" spans="1:51" s="2" customFormat="1" ht="13.5" hidden="1" thickBot="1" x14ac:dyDescent="0.25">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Y1" s="2" t="s">
        <v>2</v>
      </c>
    </row>
    <row r="2" spans="1:51" s="2" customFormat="1" ht="13.5" hidden="1" thickBot="1" x14ac:dyDescent="0.25">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row>
    <row r="3" spans="1:51" s="2" customFormat="1" ht="13.5" hidden="1" thickBot="1" x14ac:dyDescent="0.25">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51" s="2" customFormat="1" ht="13.5" hidden="1" thickBot="1" x14ac:dyDescent="0.25">
      <c r="A4" s="286"/>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row>
    <row r="5" spans="1:51" s="2" customFormat="1" ht="13.5" hidden="1" thickBot="1" x14ac:dyDescent="0.25">
      <c r="D5" s="56"/>
      <c r="E5" s="57"/>
      <c r="F5" s="57"/>
    </row>
    <row r="6" spans="1:51" s="2" customFormat="1" ht="13.5" hidden="1" thickBot="1" x14ac:dyDescent="0.25">
      <c r="D6" s="56"/>
      <c r="E6" s="57"/>
      <c r="F6" s="57"/>
    </row>
    <row r="7" spans="1:51" s="2" customFormat="1" ht="13.5" hidden="1" thickBot="1" x14ac:dyDescent="0.25">
      <c r="D7" s="56"/>
      <c r="E7" s="57"/>
      <c r="F7" s="57"/>
    </row>
    <row r="8" spans="1:51" s="2" customFormat="1" ht="13.5" hidden="1" thickBot="1" x14ac:dyDescent="0.25">
      <c r="D8" s="56"/>
      <c r="E8" s="57"/>
      <c r="F8" s="57"/>
    </row>
    <row r="9" spans="1:51" s="2" customFormat="1" ht="13.5" hidden="1" thickBot="1" x14ac:dyDescent="0.25">
      <c r="D9" s="56"/>
      <c r="E9" s="57"/>
      <c r="F9" s="57"/>
    </row>
    <row r="10" spans="1:51" s="2" customFormat="1" ht="16.5" hidden="1" customHeight="1" x14ac:dyDescent="0.2">
      <c r="A10" s="5"/>
      <c r="B10" s="5"/>
      <c r="D10" s="56"/>
      <c r="E10" s="57"/>
      <c r="F10" s="57"/>
    </row>
    <row r="11" spans="1:51" s="2" customFormat="1" ht="19.5" hidden="1" customHeight="1" x14ac:dyDescent="0.2">
      <c r="A11" s="6"/>
      <c r="B11" s="6"/>
      <c r="D11" s="56"/>
      <c r="E11" s="57"/>
      <c r="F11" s="57"/>
    </row>
    <row r="12" spans="1:51" s="2" customFormat="1" ht="28.5" hidden="1" customHeight="1" x14ac:dyDescent="0.2">
      <c r="A12" s="8"/>
      <c r="B12" s="8"/>
      <c r="D12" s="56"/>
      <c r="E12" s="57"/>
      <c r="F12" s="57"/>
    </row>
    <row r="13" spans="1:51" s="2" customFormat="1" ht="28.5" hidden="1" customHeight="1" x14ac:dyDescent="0.2">
      <c r="A13" s="7"/>
      <c r="B13" s="7"/>
      <c r="D13" s="56"/>
      <c r="E13" s="57"/>
      <c r="F13" s="57"/>
      <c r="AX13" s="2" t="s">
        <v>328</v>
      </c>
    </row>
    <row r="14" spans="1:51" s="2" customFormat="1" ht="28.5" hidden="1" customHeight="1" x14ac:dyDescent="0.2">
      <c r="A14" s="7"/>
      <c r="B14" s="7"/>
      <c r="D14" s="56"/>
      <c r="E14" s="57"/>
      <c r="F14" s="57"/>
    </row>
    <row r="15" spans="1:51" s="2" customFormat="1" ht="28.5" hidden="1" customHeight="1" x14ac:dyDescent="0.2">
      <c r="A15" s="7"/>
      <c r="B15" s="7"/>
      <c r="D15" s="56"/>
      <c r="E15" s="57"/>
      <c r="F15" s="57"/>
    </row>
    <row r="16" spans="1:51" s="2" customFormat="1" ht="28.5" hidden="1" customHeight="1" x14ac:dyDescent="0.2">
      <c r="A16" s="10"/>
      <c r="B16" s="10"/>
      <c r="D16" s="56"/>
      <c r="E16" s="57"/>
      <c r="F16" s="57"/>
    </row>
    <row r="17" spans="1:49" s="13" customFormat="1" ht="20.25" customHeight="1" x14ac:dyDescent="0.2">
      <c r="A17" s="287" t="s">
        <v>329</v>
      </c>
      <c r="B17" s="288"/>
      <c r="C17" s="289"/>
      <c r="D17" s="293" t="s">
        <v>330</v>
      </c>
      <c r="E17" s="294" t="s">
        <v>331</v>
      </c>
      <c r="F17" s="295" t="s">
        <v>332</v>
      </c>
      <c r="G17" s="277" t="s">
        <v>19</v>
      </c>
      <c r="H17" s="278"/>
      <c r="I17" s="296"/>
      <c r="J17" s="297" t="s">
        <v>20</v>
      </c>
      <c r="K17" s="298"/>
      <c r="L17" s="301" t="s">
        <v>333</v>
      </c>
      <c r="M17" s="302"/>
      <c r="N17" s="303"/>
      <c r="O17" s="307" t="s">
        <v>334</v>
      </c>
      <c r="P17" s="307"/>
      <c r="Q17" s="307"/>
      <c r="R17" s="250" t="s">
        <v>21</v>
      </c>
      <c r="S17" s="242"/>
      <c r="T17" s="245" t="s">
        <v>335</v>
      </c>
      <c r="U17" s="284"/>
      <c r="V17" s="241" t="s">
        <v>22</v>
      </c>
      <c r="W17" s="242"/>
      <c r="X17" s="245" t="s">
        <v>336</v>
      </c>
      <c r="Y17" s="284"/>
      <c r="Z17" s="241" t="s">
        <v>23</v>
      </c>
      <c r="AA17" s="242"/>
      <c r="AB17" s="245" t="s">
        <v>337</v>
      </c>
      <c r="AC17" s="246"/>
      <c r="AD17" s="249"/>
      <c r="AE17" s="250" t="s">
        <v>24</v>
      </c>
      <c r="AF17" s="251"/>
      <c r="AG17" s="240"/>
      <c r="AH17" s="277" t="s">
        <v>25</v>
      </c>
      <c r="AI17" s="278"/>
      <c r="AJ17" s="279"/>
      <c r="AK17" s="240"/>
      <c r="AL17" s="277" t="s">
        <v>26</v>
      </c>
      <c r="AM17" s="278"/>
      <c r="AN17" s="279"/>
      <c r="AO17" s="240"/>
      <c r="AP17" s="282" t="s">
        <v>27</v>
      </c>
      <c r="AQ17" s="239"/>
      <c r="AR17" s="239" t="s">
        <v>28</v>
      </c>
      <c r="AS17" s="239"/>
      <c r="AT17" s="239" t="s">
        <v>29</v>
      </c>
      <c r="AU17" s="239"/>
      <c r="AV17" s="254" t="s">
        <v>30</v>
      </c>
      <c r="AW17" s="255"/>
    </row>
    <row r="18" spans="1:49" s="13" customFormat="1" ht="27.75" customHeight="1" x14ac:dyDescent="0.2">
      <c r="A18" s="290"/>
      <c r="B18" s="291"/>
      <c r="C18" s="292"/>
      <c r="D18" s="293"/>
      <c r="E18" s="294"/>
      <c r="F18" s="295"/>
      <c r="G18" s="280"/>
      <c r="H18" s="176"/>
      <c r="I18" s="169"/>
      <c r="J18" s="299"/>
      <c r="K18" s="300"/>
      <c r="L18" s="304"/>
      <c r="M18" s="305"/>
      <c r="N18" s="306"/>
      <c r="O18" s="308"/>
      <c r="P18" s="308"/>
      <c r="Q18" s="308"/>
      <c r="R18" s="252"/>
      <c r="S18" s="244"/>
      <c r="T18" s="247"/>
      <c r="U18" s="285"/>
      <c r="V18" s="243"/>
      <c r="W18" s="244"/>
      <c r="X18" s="247"/>
      <c r="Y18" s="285"/>
      <c r="Z18" s="243"/>
      <c r="AA18" s="244"/>
      <c r="AB18" s="247"/>
      <c r="AC18" s="248"/>
      <c r="AD18" s="249"/>
      <c r="AE18" s="252"/>
      <c r="AF18" s="253"/>
      <c r="AG18" s="240"/>
      <c r="AH18" s="280"/>
      <c r="AI18" s="176"/>
      <c r="AJ18" s="281"/>
      <c r="AK18" s="240"/>
      <c r="AL18" s="280"/>
      <c r="AM18" s="176"/>
      <c r="AN18" s="281"/>
      <c r="AO18" s="240"/>
      <c r="AP18" s="283"/>
      <c r="AQ18" s="161"/>
      <c r="AR18" s="161"/>
      <c r="AS18" s="161"/>
      <c r="AT18" s="161"/>
      <c r="AU18" s="161"/>
      <c r="AV18" s="256"/>
      <c r="AW18" s="257"/>
    </row>
    <row r="19" spans="1:49" s="13" customFormat="1" ht="34.5" customHeight="1" thickBot="1" x14ac:dyDescent="0.25">
      <c r="A19" s="344"/>
      <c r="B19" s="345"/>
      <c r="C19" s="346"/>
      <c r="D19" s="347"/>
      <c r="E19" s="348"/>
      <c r="F19" s="349"/>
      <c r="G19" s="65" t="s">
        <v>46</v>
      </c>
      <c r="H19" s="67" t="s">
        <v>39</v>
      </c>
      <c r="I19" s="67" t="s">
        <v>40</v>
      </c>
      <c r="J19" s="111" t="s">
        <v>39</v>
      </c>
      <c r="K19" s="111" t="s">
        <v>40</v>
      </c>
      <c r="L19" s="67" t="s">
        <v>46</v>
      </c>
      <c r="M19" s="67" t="s">
        <v>39</v>
      </c>
      <c r="N19" s="66" t="s">
        <v>40</v>
      </c>
      <c r="O19" s="62" t="s">
        <v>338</v>
      </c>
      <c r="P19" s="60" t="s">
        <v>339</v>
      </c>
      <c r="Q19" s="63" t="s">
        <v>340</v>
      </c>
      <c r="R19" s="65" t="s">
        <v>39</v>
      </c>
      <c r="S19" s="67" t="s">
        <v>40</v>
      </c>
      <c r="T19" s="111" t="s">
        <v>39</v>
      </c>
      <c r="U19" s="111" t="s">
        <v>40</v>
      </c>
      <c r="V19" s="67" t="s">
        <v>39</v>
      </c>
      <c r="W19" s="67" t="s">
        <v>40</v>
      </c>
      <c r="X19" s="111" t="s">
        <v>39</v>
      </c>
      <c r="Y19" s="111" t="s">
        <v>40</v>
      </c>
      <c r="Z19" s="67" t="s">
        <v>39</v>
      </c>
      <c r="AA19" s="67" t="s">
        <v>40</v>
      </c>
      <c r="AB19" s="111" t="s">
        <v>39</v>
      </c>
      <c r="AC19" s="112" t="s">
        <v>40</v>
      </c>
      <c r="AD19" s="249"/>
      <c r="AE19" s="65" t="s">
        <v>39</v>
      </c>
      <c r="AF19" s="66" t="s">
        <v>40</v>
      </c>
      <c r="AG19" s="240"/>
      <c r="AH19" s="65" t="s">
        <v>46</v>
      </c>
      <c r="AI19" s="67" t="s">
        <v>39</v>
      </c>
      <c r="AJ19" s="66" t="s">
        <v>40</v>
      </c>
      <c r="AK19" s="240"/>
      <c r="AL19" s="65" t="s">
        <v>46</v>
      </c>
      <c r="AM19" s="67" t="s">
        <v>39</v>
      </c>
      <c r="AN19" s="66" t="s">
        <v>40</v>
      </c>
      <c r="AO19" s="240"/>
      <c r="AP19" s="59" t="s">
        <v>39</v>
      </c>
      <c r="AQ19" s="11" t="s">
        <v>40</v>
      </c>
      <c r="AR19" s="11" t="s">
        <v>39</v>
      </c>
      <c r="AS19" s="11" t="s">
        <v>40</v>
      </c>
      <c r="AT19" s="350" t="s">
        <v>47</v>
      </c>
      <c r="AU19" s="350"/>
      <c r="AV19" s="113" t="s">
        <v>39</v>
      </c>
      <c r="AW19" s="114" t="s">
        <v>40</v>
      </c>
    </row>
    <row r="20" spans="1:49" s="2" customFormat="1" ht="53.25" customHeight="1" x14ac:dyDescent="0.2">
      <c r="A20" s="259" t="s">
        <v>341</v>
      </c>
      <c r="B20" s="262" t="s">
        <v>342</v>
      </c>
      <c r="C20" s="343">
        <f>+'[1]P. CONTRATACION'!C24</f>
        <v>4</v>
      </c>
      <c r="D20" s="264">
        <f>SUM(C20:C37)</f>
        <v>28</v>
      </c>
      <c r="E20" s="267">
        <f>C20/$D$20</f>
        <v>0.14285714285714285</v>
      </c>
      <c r="F20" s="268">
        <f>(C20+C23+C26+C29+C32+C35)/$C$51</f>
        <v>0.26923076923076922</v>
      </c>
      <c r="G20" s="78">
        <f>'[1]P. CONTRATACION'!J24</f>
        <v>0</v>
      </c>
      <c r="H20" s="55">
        <f>'[1]P. CONTRATACION'!K24</f>
        <v>4</v>
      </c>
      <c r="I20" s="55">
        <f>'[1]P. CONTRATACION'!L24</f>
        <v>0</v>
      </c>
      <c r="J20" s="79">
        <f>'[1]P. CONTRATACION'!M24</f>
        <v>4</v>
      </c>
      <c r="K20" s="79">
        <f>'[1]P. CONTRATACION'!N24</f>
        <v>0</v>
      </c>
      <c r="L20" s="55">
        <f>'[1]P. CONTRATACION'!O24</f>
        <v>0</v>
      </c>
      <c r="M20" s="55">
        <f>'[1]P. CONTRATACION'!P24</f>
        <v>2</v>
      </c>
      <c r="N20" s="75">
        <f>'[1]P. CONTRATACION'!Q24</f>
        <v>2</v>
      </c>
      <c r="O20" s="272">
        <f>L22+L25+L28+L31+L34+L37</f>
        <v>0</v>
      </c>
      <c r="P20" s="275">
        <f>M22+M25+M28+M31+M34+M37</f>
        <v>0.13664596273291926</v>
      </c>
      <c r="Q20" s="237">
        <f>N22+N25+N28+N31+N34+N37</f>
        <v>0.15527950310559005</v>
      </c>
      <c r="R20" s="74">
        <f>'[1]P. CONTRATACION'!S24</f>
        <v>4</v>
      </c>
      <c r="S20" s="55">
        <f>'[1]P. CONTRATACION'!T24</f>
        <v>0</v>
      </c>
      <c r="T20" s="79">
        <f>'[1]P. CONTRATACION'!U24</f>
        <v>0</v>
      </c>
      <c r="U20" s="79">
        <f>'[1]P. CONTRATACION'!V24</f>
        <v>4</v>
      </c>
      <c r="V20" s="55">
        <f>'[1]P. CONTRATACION'!W24</f>
        <v>4</v>
      </c>
      <c r="W20" s="55">
        <f>'[1]P. CONTRATACION'!X24</f>
        <v>0</v>
      </c>
      <c r="X20" s="79">
        <f>'[1]P. CONTRATACION'!Y24</f>
        <v>4</v>
      </c>
      <c r="Y20" s="79">
        <f>'[1]P. CONTRATACION'!Z24</f>
        <v>0</v>
      </c>
      <c r="Z20" s="55">
        <f>'[1]P. CONTRATACION'!AA24</f>
        <v>4</v>
      </c>
      <c r="AA20" s="55">
        <f>'[1]P. CONTRATACION'!AB24</f>
        <v>0</v>
      </c>
      <c r="AB20" s="79">
        <f>'[1]P. CONTRATACION'!AC24</f>
        <v>0</v>
      </c>
      <c r="AC20" s="80">
        <f>'[1]P. CONTRATACION'!AD24</f>
        <v>4</v>
      </c>
      <c r="AD20" s="37"/>
      <c r="AE20" s="74">
        <f>'[1]P. CONTRATACION'!AF24</f>
        <v>4</v>
      </c>
      <c r="AF20" s="75">
        <f>'[1]P. CONTRATACION'!AG24</f>
        <v>0</v>
      </c>
      <c r="AG20" s="37"/>
      <c r="AH20" s="74">
        <f>'[1]P. CONTRATACION'!AI24</f>
        <v>0</v>
      </c>
      <c r="AI20" s="55">
        <f>'[1]P. CONTRATACION'!AJ24</f>
        <v>4</v>
      </c>
      <c r="AJ20" s="75">
        <f>'[1]P. CONTRATACION'!AK24</f>
        <v>0</v>
      </c>
      <c r="AK20" s="37"/>
      <c r="AL20" s="74">
        <f>'[1]P. CONTRATACION'!AM24</f>
        <v>0</v>
      </c>
      <c r="AM20" s="55">
        <f>'[1]P. CONTRATACION'!AN24</f>
        <v>0</v>
      </c>
      <c r="AN20" s="75">
        <f>'[1]P. CONTRATACION'!AO24</f>
        <v>4</v>
      </c>
      <c r="AO20" s="28"/>
      <c r="AP20" s="72" t="e">
        <f>COUNTIF('[1]MATRIZ EVALUACIÓN'!CE36,"X")</f>
        <v>#VALUE!</v>
      </c>
      <c r="AQ20" s="44">
        <f>+[2]CONTRATACION!AR25</f>
        <v>0</v>
      </c>
      <c r="AR20" s="44">
        <f>+[2]CONTRATACION!AS25</f>
        <v>0</v>
      </c>
      <c r="AS20" s="44">
        <f>+[2]CONTRATACION!AT25</f>
        <v>0</v>
      </c>
      <c r="AT20" s="338"/>
      <c r="AU20" s="338"/>
      <c r="AV20" s="44">
        <f>+[2]CONTRATACION!AW25</f>
        <v>0</v>
      </c>
      <c r="AW20" s="71">
        <f>+[2]CONTRATACION!AX25</f>
        <v>0</v>
      </c>
    </row>
    <row r="21" spans="1:49" s="2" customFormat="1" ht="53.25" customHeight="1" x14ac:dyDescent="0.2">
      <c r="A21" s="260"/>
      <c r="B21" s="227"/>
      <c r="C21" s="336"/>
      <c r="D21" s="265"/>
      <c r="E21" s="232"/>
      <c r="F21" s="269"/>
      <c r="G21" s="78">
        <f>'[1]P. CONTRATACION'!J25</f>
        <v>161</v>
      </c>
      <c r="H21" s="55">
        <f>'[1]P. CONTRATACION'!K25</f>
        <v>161</v>
      </c>
      <c r="I21" s="55">
        <f>'[1]P. CONTRATACION'!L25</f>
        <v>161</v>
      </c>
      <c r="J21" s="79">
        <f>'[1]P. CONTRATACION'!M25</f>
        <v>161</v>
      </c>
      <c r="K21" s="79">
        <f>'[1]P. CONTRATACION'!N25</f>
        <v>161</v>
      </c>
      <c r="L21" s="55">
        <f>'[1]P. CONTRATACION'!O25</f>
        <v>161</v>
      </c>
      <c r="M21" s="55">
        <f>'[1]P. CONTRATACION'!P25</f>
        <v>161</v>
      </c>
      <c r="N21" s="75">
        <f>'[1]P. CONTRATACION'!Q25</f>
        <v>161</v>
      </c>
      <c r="O21" s="272"/>
      <c r="P21" s="275"/>
      <c r="Q21" s="237"/>
      <c r="R21" s="74">
        <f>'[1]P. CONTRATACION'!S25</f>
        <v>161</v>
      </c>
      <c r="S21" s="55">
        <f>'[1]P. CONTRATACION'!T25</f>
        <v>161</v>
      </c>
      <c r="T21" s="79">
        <f>'[1]P. CONTRATACION'!U25</f>
        <v>161</v>
      </c>
      <c r="U21" s="79">
        <f>'[1]P. CONTRATACION'!V25</f>
        <v>161</v>
      </c>
      <c r="V21" s="55">
        <f>'[1]P. CONTRATACION'!W25</f>
        <v>161</v>
      </c>
      <c r="W21" s="55">
        <f>'[1]P. CONTRATACION'!X25</f>
        <v>161</v>
      </c>
      <c r="X21" s="79">
        <f>'[1]P. CONTRATACION'!Y25</f>
        <v>161</v>
      </c>
      <c r="Y21" s="79">
        <f>'[1]P. CONTRATACION'!Z25</f>
        <v>161</v>
      </c>
      <c r="Z21" s="55">
        <f>'[1]P. CONTRATACION'!AA25</f>
        <v>161</v>
      </c>
      <c r="AA21" s="55">
        <f>'[1]P. CONTRATACION'!AB25</f>
        <v>161</v>
      </c>
      <c r="AB21" s="79">
        <f>'[1]P. CONTRATACION'!AC25</f>
        <v>161</v>
      </c>
      <c r="AC21" s="80">
        <f>'[1]P. CONTRATACION'!AD25</f>
        <v>161</v>
      </c>
      <c r="AD21" s="37"/>
      <c r="AE21" s="74">
        <f>'[1]P. CONTRATACION'!AF25</f>
        <v>161</v>
      </c>
      <c r="AF21" s="75">
        <f>'[1]P. CONTRATACION'!AG25</f>
        <v>161</v>
      </c>
      <c r="AG21" s="37"/>
      <c r="AH21" s="74">
        <f>'[1]P. CONTRATACION'!AI25</f>
        <v>161</v>
      </c>
      <c r="AI21" s="55">
        <f>'[1]P. CONTRATACION'!AJ25</f>
        <v>161</v>
      </c>
      <c r="AJ21" s="75">
        <f>'[1]P. CONTRATACION'!AK25</f>
        <v>161</v>
      </c>
      <c r="AK21" s="37"/>
      <c r="AL21" s="74">
        <f>'[1]P. CONTRATACION'!AM25</f>
        <v>161</v>
      </c>
      <c r="AM21" s="55">
        <f>'[1]P. CONTRATACION'!AN25</f>
        <v>161</v>
      </c>
      <c r="AN21" s="75">
        <f>'[1]P. CONTRATACION'!AO25</f>
        <v>161</v>
      </c>
      <c r="AO21" s="28"/>
      <c r="AP21" s="339"/>
      <c r="AQ21" s="213"/>
      <c r="AR21" s="213"/>
      <c r="AS21" s="213"/>
      <c r="AT21" s="213"/>
      <c r="AU21" s="213"/>
      <c r="AV21" s="213"/>
      <c r="AW21" s="340"/>
    </row>
    <row r="22" spans="1:49" s="2" customFormat="1" ht="53.25" customHeight="1" x14ac:dyDescent="0.2">
      <c r="A22" s="260"/>
      <c r="B22" s="234"/>
      <c r="C22" s="337"/>
      <c r="D22" s="265"/>
      <c r="E22" s="232"/>
      <c r="F22" s="269"/>
      <c r="G22" s="81">
        <f>'[1]P. CONTRATACION'!J26</f>
        <v>0</v>
      </c>
      <c r="H22" s="82">
        <f>'[1]P. CONTRATACION'!K26</f>
        <v>2.4844720496894408E-2</v>
      </c>
      <c r="I22" s="82">
        <f>'[1]P. CONTRATACION'!L26</f>
        <v>0</v>
      </c>
      <c r="J22" s="82">
        <f>'[1]P. CONTRATACION'!M26</f>
        <v>2.4844720496894408E-2</v>
      </c>
      <c r="K22" s="82">
        <f>'[1]P. CONTRATACION'!N26</f>
        <v>0</v>
      </c>
      <c r="L22" s="82">
        <f>'[1]P. CONTRATACION'!O26</f>
        <v>0</v>
      </c>
      <c r="M22" s="82">
        <f>'[1]P. CONTRATACION'!P26</f>
        <v>1.2422360248447204E-2</v>
      </c>
      <c r="N22" s="83">
        <f>'[1]P. CONTRATACION'!Q26</f>
        <v>1.2422360248447204E-2</v>
      </c>
      <c r="O22" s="272"/>
      <c r="P22" s="275"/>
      <c r="Q22" s="237"/>
      <c r="R22" s="84">
        <f>'[1]P. CONTRATACION'!S26</f>
        <v>2.4844720496894408E-2</v>
      </c>
      <c r="S22" s="82">
        <f>'[1]P. CONTRATACION'!T26</f>
        <v>0</v>
      </c>
      <c r="T22" s="82">
        <f>'[1]P. CONTRATACION'!U26</f>
        <v>0</v>
      </c>
      <c r="U22" s="82">
        <f>'[1]P. CONTRATACION'!V26</f>
        <v>2.4844720496894408E-2</v>
      </c>
      <c r="V22" s="82">
        <f>'[1]P. CONTRATACION'!W26</f>
        <v>2.4844720496894408E-2</v>
      </c>
      <c r="W22" s="82">
        <f>'[1]P. CONTRATACION'!X26</f>
        <v>0</v>
      </c>
      <c r="X22" s="82">
        <f>'[1]P. CONTRATACION'!Y26</f>
        <v>2.4844720496894408E-2</v>
      </c>
      <c r="Y22" s="82">
        <f>'[1]P. CONTRATACION'!Z26</f>
        <v>0</v>
      </c>
      <c r="Z22" s="82">
        <f>'[1]P. CONTRATACION'!AA26</f>
        <v>2.4844720496894408E-2</v>
      </c>
      <c r="AA22" s="82">
        <f>'[1]P. CONTRATACION'!AB26</f>
        <v>0</v>
      </c>
      <c r="AB22" s="82">
        <f>'[1]P. CONTRATACION'!AC26</f>
        <v>0</v>
      </c>
      <c r="AC22" s="83">
        <f>'[1]P. CONTRATACION'!AD26</f>
        <v>2.4844720496894408E-2</v>
      </c>
      <c r="AD22" s="85"/>
      <c r="AE22" s="84">
        <f>'[1]P. CONTRATACION'!AF26</f>
        <v>2.4844720496894408E-2</v>
      </c>
      <c r="AF22" s="83">
        <f>'[1]P. CONTRATACION'!AG26</f>
        <v>0</v>
      </c>
      <c r="AG22" s="85"/>
      <c r="AH22" s="84">
        <f>'[1]P. CONTRATACION'!AI26</f>
        <v>0</v>
      </c>
      <c r="AI22" s="82">
        <f>'[1]P. CONTRATACION'!AJ26</f>
        <v>2.4844720496894408E-2</v>
      </c>
      <c r="AJ22" s="83">
        <f>'[1]P. CONTRATACION'!AK26</f>
        <v>0</v>
      </c>
      <c r="AK22" s="85"/>
      <c r="AL22" s="84">
        <f>'[1]P. CONTRATACION'!AM26</f>
        <v>0</v>
      </c>
      <c r="AM22" s="82">
        <f>'[1]P. CONTRATACION'!AN26</f>
        <v>0</v>
      </c>
      <c r="AN22" s="83">
        <f>'[1]P. CONTRATACION'!AO26</f>
        <v>2.4844720496894408E-2</v>
      </c>
      <c r="AO22" s="28"/>
      <c r="AP22" s="341"/>
      <c r="AQ22" s="214"/>
      <c r="AR22" s="214"/>
      <c r="AS22" s="214"/>
      <c r="AT22" s="214"/>
      <c r="AU22" s="214"/>
      <c r="AV22" s="214"/>
      <c r="AW22" s="342"/>
    </row>
    <row r="23" spans="1:49" s="2" customFormat="1" ht="53.25" customHeight="1" x14ac:dyDescent="0.2">
      <c r="A23" s="260"/>
      <c r="B23" s="226" t="s">
        <v>343</v>
      </c>
      <c r="C23" s="335">
        <f>+'[1]P. TALENTO HUMANO'!C22</f>
        <v>2</v>
      </c>
      <c r="D23" s="265"/>
      <c r="E23" s="232">
        <f t="shared" ref="E23" si="0">C23/$D$20</f>
        <v>7.1428571428571425E-2</v>
      </c>
      <c r="F23" s="269"/>
      <c r="G23" s="54">
        <f>'[1]P. TALENTO HUMANO'!J22</f>
        <v>0</v>
      </c>
      <c r="H23" s="16">
        <f>'[1]P. TALENTO HUMANO'!K22</f>
        <v>2</v>
      </c>
      <c r="I23" s="16">
        <f>'[1]P. TALENTO HUMANO'!L22</f>
        <v>0</v>
      </c>
      <c r="J23" s="48">
        <f>'[1]P. TALENTO HUMANO'!M22</f>
        <v>2</v>
      </c>
      <c r="K23" s="86">
        <f>'[1]P. TALENTO HUMANO'!N22</f>
        <v>0</v>
      </c>
      <c r="L23" s="17">
        <f>'[1]P. TALENTO HUMANO'!O22</f>
        <v>0</v>
      </c>
      <c r="M23" s="17">
        <f>'[1]P. TALENTO HUMANO'!P22</f>
        <v>2</v>
      </c>
      <c r="N23" s="87">
        <f>'[1]P. TALENTO HUMANO'!Q22</f>
        <v>0</v>
      </c>
      <c r="O23" s="272"/>
      <c r="P23" s="275"/>
      <c r="Q23" s="237"/>
      <c r="R23" s="88">
        <f>'[1]P. TALENTO HUMANO'!S22</f>
        <v>2</v>
      </c>
      <c r="S23" s="17">
        <f>'[1]P. TALENTO HUMANO'!T22</f>
        <v>0</v>
      </c>
      <c r="T23" s="52">
        <f>'[1]P. TALENTO HUMANO'!U22</f>
        <v>2</v>
      </c>
      <c r="U23" s="49">
        <f>'[1]P. TALENTO HUMANO'!V22</f>
        <v>0</v>
      </c>
      <c r="V23" s="17">
        <f>'[1]P. TALENTO HUMANO'!W22</f>
        <v>2</v>
      </c>
      <c r="W23" s="17">
        <f>'[1]P. TALENTO HUMANO'!X22</f>
        <v>0</v>
      </c>
      <c r="X23" s="52">
        <f>'[1]P. TALENTO HUMANO'!Y22</f>
        <v>1</v>
      </c>
      <c r="Y23" s="49">
        <f>'[1]P. TALENTO HUMANO'!Z22</f>
        <v>1</v>
      </c>
      <c r="Z23" s="17">
        <f>'[1]P. TALENTO HUMANO'!AA22</f>
        <v>2</v>
      </c>
      <c r="AA23" s="17">
        <f>'[1]P. TALENTO HUMANO'!AB22</f>
        <v>0</v>
      </c>
      <c r="AB23" s="52">
        <f>'[1]P. TALENTO HUMANO'!AC22</f>
        <v>2</v>
      </c>
      <c r="AC23" s="89">
        <f>'[1]P. TALENTO HUMANO'!AD22</f>
        <v>0</v>
      </c>
      <c r="AD23" s="37"/>
      <c r="AE23" s="88">
        <f>'[1]P. TALENTO HUMANO'!AF22</f>
        <v>0</v>
      </c>
      <c r="AF23" s="87">
        <f>'[1]P. TALENTO HUMANO'!AG22</f>
        <v>2</v>
      </c>
      <c r="AG23" s="37"/>
      <c r="AH23" s="88">
        <f>'[1]P. TALENTO HUMANO'!AI22</f>
        <v>0</v>
      </c>
      <c r="AI23" s="17">
        <f>'[1]P. TALENTO HUMANO'!AJ22</f>
        <v>1</v>
      </c>
      <c r="AJ23" s="87">
        <f>'[1]P. TALENTO HUMANO'!AK22</f>
        <v>1</v>
      </c>
      <c r="AK23" s="37"/>
      <c r="AL23" s="88">
        <f>'[1]P. TALENTO HUMANO'!AM22</f>
        <v>0</v>
      </c>
      <c r="AM23" s="17">
        <f>'[1]P. TALENTO HUMANO'!AN22</f>
        <v>2</v>
      </c>
      <c r="AN23" s="87">
        <f>'[1]P. TALENTO HUMANO'!AO22</f>
        <v>0</v>
      </c>
      <c r="AO23" s="28"/>
      <c r="AP23" s="90"/>
      <c r="AQ23" s="19"/>
      <c r="AR23" s="19"/>
      <c r="AS23" s="19"/>
      <c r="AT23" s="142"/>
      <c r="AU23" s="142"/>
      <c r="AV23" s="36"/>
      <c r="AW23" s="91"/>
    </row>
    <row r="24" spans="1:49" s="2" customFormat="1" ht="53.25" customHeight="1" x14ac:dyDescent="0.2">
      <c r="A24" s="260"/>
      <c r="B24" s="227"/>
      <c r="C24" s="336"/>
      <c r="D24" s="265"/>
      <c r="E24" s="232"/>
      <c r="F24" s="269"/>
      <c r="G24" s="54">
        <f>'[1]P. TALENTO HUMANO'!J23</f>
        <v>161</v>
      </c>
      <c r="H24" s="16">
        <f>'[1]P. TALENTO HUMANO'!K23</f>
        <v>161</v>
      </c>
      <c r="I24" s="16">
        <f>'[1]P. TALENTO HUMANO'!L23</f>
        <v>161</v>
      </c>
      <c r="J24" s="48">
        <f>'[1]P. TALENTO HUMANO'!M23</f>
        <v>161</v>
      </c>
      <c r="K24" s="86">
        <f>'[1]P. TALENTO HUMANO'!N23</f>
        <v>161</v>
      </c>
      <c r="L24" s="17">
        <f>'[1]P. TALENTO HUMANO'!O23</f>
        <v>161</v>
      </c>
      <c r="M24" s="17">
        <f>'[1]P. TALENTO HUMANO'!P23</f>
        <v>161</v>
      </c>
      <c r="N24" s="87">
        <f>'[1]P. TALENTO HUMANO'!Q23</f>
        <v>161</v>
      </c>
      <c r="O24" s="272"/>
      <c r="P24" s="275"/>
      <c r="Q24" s="237"/>
      <c r="R24" s="88">
        <f>'[1]P. TALENTO HUMANO'!S23</f>
        <v>161</v>
      </c>
      <c r="S24" s="17">
        <f>'[1]P. TALENTO HUMANO'!T23</f>
        <v>161</v>
      </c>
      <c r="T24" s="52">
        <f>'[1]P. TALENTO HUMANO'!U23</f>
        <v>161</v>
      </c>
      <c r="U24" s="49">
        <f>'[1]P. TALENTO HUMANO'!V23</f>
        <v>161</v>
      </c>
      <c r="V24" s="17">
        <f>'[1]P. TALENTO HUMANO'!W23</f>
        <v>161</v>
      </c>
      <c r="W24" s="17">
        <f>'[1]P. TALENTO HUMANO'!X23</f>
        <v>161</v>
      </c>
      <c r="X24" s="52">
        <f>'[1]P. TALENTO HUMANO'!Y23</f>
        <v>161</v>
      </c>
      <c r="Y24" s="49">
        <f>'[1]P. TALENTO HUMANO'!Z23</f>
        <v>161</v>
      </c>
      <c r="Z24" s="17">
        <f>'[1]P. TALENTO HUMANO'!AA23</f>
        <v>161</v>
      </c>
      <c r="AA24" s="17">
        <f>'[1]P. TALENTO HUMANO'!AB23</f>
        <v>161</v>
      </c>
      <c r="AB24" s="52">
        <f>'[1]P. TALENTO HUMANO'!AC23</f>
        <v>161</v>
      </c>
      <c r="AC24" s="89">
        <f>'[1]P. TALENTO HUMANO'!AD23</f>
        <v>161</v>
      </c>
      <c r="AD24" s="37"/>
      <c r="AE24" s="88">
        <f>'[1]P. TALENTO HUMANO'!AF23</f>
        <v>161</v>
      </c>
      <c r="AF24" s="87">
        <f>'[1]P. TALENTO HUMANO'!AG23</f>
        <v>161</v>
      </c>
      <c r="AG24" s="37"/>
      <c r="AH24" s="88">
        <f>'[1]P. TALENTO HUMANO'!AI23</f>
        <v>161</v>
      </c>
      <c r="AI24" s="17">
        <f>'[1]P. TALENTO HUMANO'!AJ23</f>
        <v>161</v>
      </c>
      <c r="AJ24" s="87">
        <f>'[1]P. TALENTO HUMANO'!AK23</f>
        <v>161</v>
      </c>
      <c r="AK24" s="37"/>
      <c r="AL24" s="88">
        <f>'[1]P. TALENTO HUMANO'!AM23</f>
        <v>161</v>
      </c>
      <c r="AM24" s="17">
        <f>'[1]P. TALENTO HUMANO'!AN23</f>
        <v>161</v>
      </c>
      <c r="AN24" s="87">
        <f>'[1]P. TALENTO HUMANO'!AO23</f>
        <v>161</v>
      </c>
      <c r="AO24" s="28"/>
      <c r="AP24" s="311"/>
      <c r="AQ24" s="312"/>
      <c r="AR24" s="312"/>
      <c r="AS24" s="312"/>
      <c r="AT24" s="312"/>
      <c r="AU24" s="312"/>
      <c r="AV24" s="312"/>
      <c r="AW24" s="313"/>
    </row>
    <row r="25" spans="1:49" s="2" customFormat="1" ht="53.25" customHeight="1" x14ac:dyDescent="0.2">
      <c r="A25" s="260"/>
      <c r="B25" s="234"/>
      <c r="C25" s="337"/>
      <c r="D25" s="265"/>
      <c r="E25" s="232"/>
      <c r="F25" s="269"/>
      <c r="G25" s="92">
        <f>'[1]P. TALENTO HUMANO'!J24</f>
        <v>0</v>
      </c>
      <c r="H25" s="93">
        <f>'[1]P. TALENTO HUMANO'!K24</f>
        <v>1.2422360248447204E-2</v>
      </c>
      <c r="I25" s="93">
        <f>'[1]P. TALENTO HUMANO'!L24</f>
        <v>0</v>
      </c>
      <c r="J25" s="92">
        <f>'[1]P. TALENTO HUMANO'!M24</f>
        <v>1.2422360248447204E-2</v>
      </c>
      <c r="K25" s="94">
        <f>'[1]P. TALENTO HUMANO'!N24</f>
        <v>0</v>
      </c>
      <c r="L25" s="95">
        <f>'[1]P. TALENTO HUMANO'!O24</f>
        <v>0</v>
      </c>
      <c r="M25" s="95">
        <f>'[1]P. TALENTO HUMANO'!P24</f>
        <v>1.2422360248447204E-2</v>
      </c>
      <c r="N25" s="96">
        <f>'[1]P. TALENTO HUMANO'!Q24</f>
        <v>0</v>
      </c>
      <c r="O25" s="272"/>
      <c r="P25" s="275"/>
      <c r="Q25" s="237"/>
      <c r="R25" s="97">
        <f>'[1]P. TALENTO HUMANO'!S24</f>
        <v>1.2422360248447204E-2</v>
      </c>
      <c r="S25" s="95">
        <f>'[1]P. TALENTO HUMANO'!T24</f>
        <v>0</v>
      </c>
      <c r="T25" s="98">
        <f>'[1]P. TALENTO HUMANO'!U24</f>
        <v>1.2422360248447204E-2</v>
      </c>
      <c r="U25" s="99">
        <f>'[1]P. TALENTO HUMANO'!V24</f>
        <v>0</v>
      </c>
      <c r="V25" s="95">
        <f>'[1]P. TALENTO HUMANO'!W24</f>
        <v>1.2422360248447204E-2</v>
      </c>
      <c r="W25" s="95">
        <f>'[1]P. TALENTO HUMANO'!X24</f>
        <v>0</v>
      </c>
      <c r="X25" s="98">
        <f>'[1]P. TALENTO HUMANO'!Y24</f>
        <v>6.2111801242236021E-3</v>
      </c>
      <c r="Y25" s="99">
        <f>'[1]P. TALENTO HUMANO'!Z24</f>
        <v>6.2111801242236021E-3</v>
      </c>
      <c r="Z25" s="95">
        <f>'[1]P. TALENTO HUMANO'!AA24</f>
        <v>1.2422360248447204E-2</v>
      </c>
      <c r="AA25" s="95">
        <f>'[1]P. TALENTO HUMANO'!AB24</f>
        <v>0</v>
      </c>
      <c r="AB25" s="98">
        <f>'[1]P. TALENTO HUMANO'!AC24</f>
        <v>1.2422360248447204E-2</v>
      </c>
      <c r="AC25" s="96">
        <f>'[1]P. TALENTO HUMANO'!AD24</f>
        <v>0</v>
      </c>
      <c r="AD25" s="85"/>
      <c r="AE25" s="97">
        <f>'[1]P. TALENTO HUMANO'!AF24</f>
        <v>0</v>
      </c>
      <c r="AF25" s="96">
        <f>'[1]P. TALENTO HUMANO'!AG24</f>
        <v>1.2422360248447204E-2</v>
      </c>
      <c r="AG25" s="85"/>
      <c r="AH25" s="97">
        <f>'[1]P. TALENTO HUMANO'!AI24</f>
        <v>0</v>
      </c>
      <c r="AI25" s="95">
        <f>'[1]P. TALENTO HUMANO'!AJ24</f>
        <v>6.2111801242236021E-3</v>
      </c>
      <c r="AJ25" s="96">
        <f>'[1]P. TALENTO HUMANO'!AK24</f>
        <v>6.2111801242236021E-3</v>
      </c>
      <c r="AK25" s="85"/>
      <c r="AL25" s="97">
        <f>'[1]P. TALENTO HUMANO'!AM24</f>
        <v>0</v>
      </c>
      <c r="AM25" s="95">
        <f>'[1]P. TALENTO HUMANO'!AN24</f>
        <v>1.2422360248447204E-2</v>
      </c>
      <c r="AN25" s="96">
        <f>'[1]P. TALENTO HUMANO'!AO24</f>
        <v>0</v>
      </c>
      <c r="AO25" s="28"/>
      <c r="AP25" s="314"/>
      <c r="AQ25" s="315"/>
      <c r="AR25" s="315"/>
      <c r="AS25" s="315"/>
      <c r="AT25" s="315"/>
      <c r="AU25" s="315"/>
      <c r="AV25" s="315"/>
      <c r="AW25" s="316"/>
    </row>
    <row r="26" spans="1:49" s="2" customFormat="1" ht="53.25" customHeight="1" x14ac:dyDescent="0.2">
      <c r="A26" s="260"/>
      <c r="B26" s="226" t="s">
        <v>344</v>
      </c>
      <c r="C26" s="335">
        <f>+'[1]P. FINANCIERO'!C29</f>
        <v>3</v>
      </c>
      <c r="D26" s="265"/>
      <c r="E26" s="232">
        <f t="shared" ref="E26" si="1">C26/$D$20</f>
        <v>0.10714285714285714</v>
      </c>
      <c r="F26" s="269"/>
      <c r="G26" s="54">
        <f>'[1]P. FINANCIERO'!J29</f>
        <v>0</v>
      </c>
      <c r="H26" s="16">
        <f>'[1]P. FINANCIERO'!K29</f>
        <v>9</v>
      </c>
      <c r="I26" s="16">
        <f>'[1]P. FINANCIERO'!L29</f>
        <v>0</v>
      </c>
      <c r="J26" s="48">
        <f>'[1]P. FINANCIERO'!M29</f>
        <v>6</v>
      </c>
      <c r="K26" s="86">
        <f>'[1]P. FINANCIERO'!N29</f>
        <v>3</v>
      </c>
      <c r="L26" s="17">
        <f>'[1]P. FINANCIERO'!O29</f>
        <v>0</v>
      </c>
      <c r="M26" s="17">
        <f>'[1]P. FINANCIERO'!P29</f>
        <v>6</v>
      </c>
      <c r="N26" s="87">
        <f>'[1]P. FINANCIERO'!Q29</f>
        <v>3</v>
      </c>
      <c r="O26" s="272"/>
      <c r="P26" s="275"/>
      <c r="Q26" s="237"/>
      <c r="R26" s="88">
        <f>'[1]P. FINANCIERO'!S29</f>
        <v>9</v>
      </c>
      <c r="S26" s="17">
        <f>'[1]P. FINANCIERO'!T29</f>
        <v>0</v>
      </c>
      <c r="T26" s="52">
        <f>'[1]P. FINANCIERO'!U29</f>
        <v>9</v>
      </c>
      <c r="U26" s="49">
        <f>'[1]P. FINANCIERO'!V29</f>
        <v>0</v>
      </c>
      <c r="V26" s="17">
        <f>'[1]P. FINANCIERO'!W29</f>
        <v>9</v>
      </c>
      <c r="W26" s="17">
        <f>'[1]P. FINANCIERO'!X29</f>
        <v>0</v>
      </c>
      <c r="X26" s="52">
        <f>'[1]P. FINANCIERO'!Y29</f>
        <v>9</v>
      </c>
      <c r="Y26" s="49">
        <f>'[1]P. FINANCIERO'!Z29</f>
        <v>0</v>
      </c>
      <c r="Z26" s="17">
        <f>'[1]P. FINANCIERO'!AA29</f>
        <v>6</v>
      </c>
      <c r="AA26" s="17">
        <f>'[1]P. FINANCIERO'!AB29</f>
        <v>3</v>
      </c>
      <c r="AB26" s="52">
        <f>'[1]P. FINANCIERO'!AC29</f>
        <v>6</v>
      </c>
      <c r="AC26" s="89">
        <f>'[1]P. FINANCIERO'!AD29</f>
        <v>3</v>
      </c>
      <c r="AD26" s="37"/>
      <c r="AE26" s="88">
        <f>'[1]P. FINANCIERO'!AF29</f>
        <v>2</v>
      </c>
      <c r="AF26" s="87">
        <f>'[1]P. FINANCIERO'!AG29</f>
        <v>7</v>
      </c>
      <c r="AG26" s="37"/>
      <c r="AH26" s="88">
        <f>'[1]P. FINANCIERO'!AI29</f>
        <v>0</v>
      </c>
      <c r="AI26" s="17">
        <f>'[1]P. FINANCIERO'!AJ29</f>
        <v>8</v>
      </c>
      <c r="AJ26" s="87">
        <f>'[1]P. FINANCIERO'!AK29</f>
        <v>1</v>
      </c>
      <c r="AK26" s="37"/>
      <c r="AL26" s="88">
        <f>'[1]P. FINANCIERO'!AM29</f>
        <v>0</v>
      </c>
      <c r="AM26" s="17">
        <f>'[1]P. FINANCIERO'!AN29</f>
        <v>6</v>
      </c>
      <c r="AN26" s="87">
        <f>'[1]P. FINANCIERO'!AO29</f>
        <v>3</v>
      </c>
      <c r="AO26" s="28"/>
      <c r="AP26" s="90"/>
      <c r="AQ26" s="19"/>
      <c r="AR26" s="19"/>
      <c r="AS26" s="19"/>
      <c r="AT26" s="142"/>
      <c r="AU26" s="142"/>
      <c r="AV26" s="36"/>
      <c r="AW26" s="91"/>
    </row>
    <row r="27" spans="1:49" s="2" customFormat="1" ht="53.25" customHeight="1" x14ac:dyDescent="0.2">
      <c r="A27" s="260"/>
      <c r="B27" s="227"/>
      <c r="C27" s="336"/>
      <c r="D27" s="265"/>
      <c r="E27" s="232"/>
      <c r="F27" s="269"/>
      <c r="G27" s="54">
        <f>'[1]P. FINANCIERO'!J30</f>
        <v>161</v>
      </c>
      <c r="H27" s="16">
        <f>'[1]P. FINANCIERO'!K30</f>
        <v>161</v>
      </c>
      <c r="I27" s="16">
        <f>'[1]P. FINANCIERO'!L30</f>
        <v>161</v>
      </c>
      <c r="J27" s="48">
        <f>'[1]P. FINANCIERO'!M30</f>
        <v>161</v>
      </c>
      <c r="K27" s="86">
        <f>'[1]P. FINANCIERO'!N30</f>
        <v>161</v>
      </c>
      <c r="L27" s="17">
        <f>'[1]P. FINANCIERO'!O30</f>
        <v>161</v>
      </c>
      <c r="M27" s="17">
        <f>'[1]P. FINANCIERO'!P30</f>
        <v>161</v>
      </c>
      <c r="N27" s="87">
        <f>'[1]P. FINANCIERO'!Q30</f>
        <v>161</v>
      </c>
      <c r="O27" s="272"/>
      <c r="P27" s="275"/>
      <c r="Q27" s="237"/>
      <c r="R27" s="88">
        <f>'[1]P. FINANCIERO'!S30</f>
        <v>161</v>
      </c>
      <c r="S27" s="17">
        <f>'[1]P. FINANCIERO'!T30</f>
        <v>161</v>
      </c>
      <c r="T27" s="52">
        <f>'[1]P. FINANCIERO'!U30</f>
        <v>161</v>
      </c>
      <c r="U27" s="49">
        <f>'[1]P. FINANCIERO'!V30</f>
        <v>161</v>
      </c>
      <c r="V27" s="17">
        <f>'[1]P. FINANCIERO'!W30</f>
        <v>161</v>
      </c>
      <c r="W27" s="17">
        <f>'[1]P. FINANCIERO'!X30</f>
        <v>161</v>
      </c>
      <c r="X27" s="52">
        <f>'[1]P. FINANCIERO'!Y30</f>
        <v>161</v>
      </c>
      <c r="Y27" s="49">
        <f>'[1]P. FINANCIERO'!Z30</f>
        <v>161</v>
      </c>
      <c r="Z27" s="17">
        <f>'[1]P. FINANCIERO'!AA30</f>
        <v>161</v>
      </c>
      <c r="AA27" s="17">
        <f>'[1]P. FINANCIERO'!AB30</f>
        <v>161</v>
      </c>
      <c r="AB27" s="52">
        <f>'[1]P. FINANCIERO'!AC30</f>
        <v>161</v>
      </c>
      <c r="AC27" s="89">
        <f>'[1]P. FINANCIERO'!AD30</f>
        <v>161</v>
      </c>
      <c r="AD27" s="37"/>
      <c r="AE27" s="88">
        <f>'[1]P. FINANCIERO'!AF30</f>
        <v>161</v>
      </c>
      <c r="AF27" s="87">
        <f>'[1]P. FINANCIERO'!AG30</f>
        <v>161</v>
      </c>
      <c r="AG27" s="37"/>
      <c r="AH27" s="88">
        <f>'[1]P. FINANCIERO'!AI30</f>
        <v>161</v>
      </c>
      <c r="AI27" s="17">
        <f>'[1]P. FINANCIERO'!AJ30</f>
        <v>161</v>
      </c>
      <c r="AJ27" s="87">
        <f>'[1]P. FINANCIERO'!AK30</f>
        <v>161</v>
      </c>
      <c r="AK27" s="37"/>
      <c r="AL27" s="88">
        <f>'[1]P. FINANCIERO'!AM30</f>
        <v>161</v>
      </c>
      <c r="AM27" s="17">
        <f>'[1]P. FINANCIERO'!AN30</f>
        <v>161</v>
      </c>
      <c r="AN27" s="87">
        <f>'[1]P. FINANCIERO'!AO30</f>
        <v>161</v>
      </c>
      <c r="AO27" s="28"/>
      <c r="AP27" s="311"/>
      <c r="AQ27" s="312"/>
      <c r="AR27" s="312"/>
      <c r="AS27" s="312"/>
      <c r="AT27" s="312"/>
      <c r="AU27" s="312"/>
      <c r="AV27" s="312"/>
      <c r="AW27" s="313"/>
    </row>
    <row r="28" spans="1:49" s="2" customFormat="1" ht="53.25" customHeight="1" x14ac:dyDescent="0.2">
      <c r="A28" s="260"/>
      <c r="B28" s="234"/>
      <c r="C28" s="337"/>
      <c r="D28" s="265"/>
      <c r="E28" s="232"/>
      <c r="F28" s="269"/>
      <c r="G28" s="92">
        <f>'[1]P. FINANCIERO'!J31</f>
        <v>0</v>
      </c>
      <c r="H28" s="93">
        <f>'[1]P. FINANCIERO'!K31</f>
        <v>5.5900621118012424E-2</v>
      </c>
      <c r="I28" s="93">
        <f>'[1]P. FINANCIERO'!L31</f>
        <v>0</v>
      </c>
      <c r="J28" s="92">
        <f>'[1]P. FINANCIERO'!M31</f>
        <v>3.7267080745341616E-2</v>
      </c>
      <c r="K28" s="94">
        <f>'[1]P. FINANCIERO'!N31</f>
        <v>1.8633540372670808E-2</v>
      </c>
      <c r="L28" s="95">
        <f>'[1]P. FINANCIERO'!O31</f>
        <v>0</v>
      </c>
      <c r="M28" s="95">
        <f>'[1]P. FINANCIERO'!P31</f>
        <v>3.7267080745341616E-2</v>
      </c>
      <c r="N28" s="96">
        <f>'[1]P. FINANCIERO'!Q31</f>
        <v>1.8633540372670808E-2</v>
      </c>
      <c r="O28" s="272"/>
      <c r="P28" s="275"/>
      <c r="Q28" s="237"/>
      <c r="R28" s="97">
        <f>'[1]P. FINANCIERO'!S31</f>
        <v>5.5900621118012424E-2</v>
      </c>
      <c r="S28" s="95">
        <f>'[1]P. FINANCIERO'!T31</f>
        <v>0</v>
      </c>
      <c r="T28" s="98">
        <f>'[1]P. FINANCIERO'!U31</f>
        <v>5.5900621118012424E-2</v>
      </c>
      <c r="U28" s="99">
        <f>'[1]P. FINANCIERO'!V31</f>
        <v>0</v>
      </c>
      <c r="V28" s="95">
        <f>'[1]P. FINANCIERO'!W31</f>
        <v>5.5900621118012424E-2</v>
      </c>
      <c r="W28" s="95">
        <f>'[1]P. FINANCIERO'!X31</f>
        <v>0</v>
      </c>
      <c r="X28" s="98">
        <f>'[1]P. FINANCIERO'!Y31</f>
        <v>5.5900621118012424E-2</v>
      </c>
      <c r="Y28" s="99">
        <f>'[1]P. FINANCIERO'!Z31</f>
        <v>0</v>
      </c>
      <c r="Z28" s="95">
        <f>'[1]P. FINANCIERO'!AA31</f>
        <v>3.7267080745341616E-2</v>
      </c>
      <c r="AA28" s="95">
        <f>'[1]P. FINANCIERO'!AB31</f>
        <v>1.8633540372670808E-2</v>
      </c>
      <c r="AB28" s="98">
        <f>'[1]P. FINANCIERO'!AC31</f>
        <v>3.7267080745341616E-2</v>
      </c>
      <c r="AC28" s="96">
        <f>'[1]P. FINANCIERO'!AD31</f>
        <v>1.8633540372670808E-2</v>
      </c>
      <c r="AD28" s="85"/>
      <c r="AE28" s="97">
        <f>'[1]P. FINANCIERO'!AF31</f>
        <v>1.2422360248447204E-2</v>
      </c>
      <c r="AF28" s="96">
        <f>'[1]P. FINANCIERO'!AG31</f>
        <v>4.3478260869565216E-2</v>
      </c>
      <c r="AG28" s="85"/>
      <c r="AH28" s="97">
        <f>'[1]P. FINANCIERO'!AI31</f>
        <v>0</v>
      </c>
      <c r="AI28" s="95">
        <f>'[1]P. FINANCIERO'!AJ31</f>
        <v>4.9689440993788817E-2</v>
      </c>
      <c r="AJ28" s="96">
        <f>'[1]P. FINANCIERO'!AK31</f>
        <v>6.2111801242236021E-3</v>
      </c>
      <c r="AK28" s="85"/>
      <c r="AL28" s="97">
        <f>'[1]P. FINANCIERO'!AM31</f>
        <v>0</v>
      </c>
      <c r="AM28" s="95">
        <f>'[1]P. FINANCIERO'!AN31</f>
        <v>3.7267080745341616E-2</v>
      </c>
      <c r="AN28" s="96">
        <f>'[1]P. FINANCIERO'!AO31</f>
        <v>1.8633540372670808E-2</v>
      </c>
      <c r="AO28" s="28"/>
      <c r="AP28" s="314"/>
      <c r="AQ28" s="315"/>
      <c r="AR28" s="315"/>
      <c r="AS28" s="315"/>
      <c r="AT28" s="315"/>
      <c r="AU28" s="315"/>
      <c r="AV28" s="315"/>
      <c r="AW28" s="316"/>
    </row>
    <row r="29" spans="1:49" s="2" customFormat="1" ht="53.25" customHeight="1" x14ac:dyDescent="0.2">
      <c r="A29" s="260"/>
      <c r="B29" s="226" t="s">
        <v>345</v>
      </c>
      <c r="C29" s="335">
        <f>+'[1]P. ARCHIVO'!C181</f>
        <v>0</v>
      </c>
      <c r="D29" s="265"/>
      <c r="E29" s="232">
        <f t="shared" ref="E29" si="2">C29/$D$20</f>
        <v>0</v>
      </c>
      <c r="F29" s="269"/>
      <c r="G29" s="54">
        <f>'[1]P. ARCHIVO'!J181</f>
        <v>0</v>
      </c>
      <c r="H29" s="16">
        <f>'[1]P. ARCHIVO'!K181</f>
        <v>0</v>
      </c>
      <c r="I29" s="16">
        <f>'[1]P. ARCHIVO'!L181</f>
        <v>0</v>
      </c>
      <c r="J29" s="48">
        <f>'[1]P. ARCHIVO'!M181</f>
        <v>0</v>
      </c>
      <c r="K29" s="86">
        <f>'[1]P. ARCHIVO'!N181</f>
        <v>0</v>
      </c>
      <c r="L29" s="17">
        <f>'[1]P. ARCHIVO'!O181</f>
        <v>0</v>
      </c>
      <c r="M29" s="17">
        <f>'[1]P. ARCHIVO'!P181</f>
        <v>0</v>
      </c>
      <c r="N29" s="87">
        <f>'[1]P. ARCHIVO'!Q181</f>
        <v>0</v>
      </c>
      <c r="O29" s="272"/>
      <c r="P29" s="275"/>
      <c r="Q29" s="237"/>
      <c r="R29" s="88">
        <f>'[1]P. ARCHIVO'!S181</f>
        <v>0</v>
      </c>
      <c r="S29" s="17">
        <f>'[1]P. ARCHIVO'!T181</f>
        <v>0</v>
      </c>
      <c r="T29" s="52">
        <f>'[1]P. ARCHIVO'!U181</f>
        <v>0</v>
      </c>
      <c r="U29" s="49">
        <f>'[1]P. ARCHIVO'!V181</f>
        <v>0</v>
      </c>
      <c r="V29" s="17">
        <f>'[1]P. ARCHIVO'!W181</f>
        <v>0</v>
      </c>
      <c r="W29" s="17">
        <f>'[1]P. ARCHIVO'!X181</f>
        <v>0</v>
      </c>
      <c r="X29" s="52">
        <f>'[1]P. ARCHIVO'!Y181</f>
        <v>0</v>
      </c>
      <c r="Y29" s="49">
        <f>'[1]P. ARCHIVO'!Z181</f>
        <v>0</v>
      </c>
      <c r="Z29" s="17">
        <f>'[1]P. ARCHIVO'!AA181</f>
        <v>0</v>
      </c>
      <c r="AA29" s="17">
        <f>'[1]P. ARCHIVO'!AB181</f>
        <v>0</v>
      </c>
      <c r="AB29" s="52">
        <f>'[1]P. ARCHIVO'!AC181</f>
        <v>0</v>
      </c>
      <c r="AC29" s="89">
        <f>'[1]P. ARCHIVO'!AD181</f>
        <v>0</v>
      </c>
      <c r="AD29" s="37"/>
      <c r="AE29" s="88">
        <f>'[1]P. ARCHIVO'!AF181</f>
        <v>0</v>
      </c>
      <c r="AF29" s="87">
        <f>'[1]P. ARCHIVO'!AG181</f>
        <v>0</v>
      </c>
      <c r="AG29" s="37"/>
      <c r="AH29" s="88">
        <f>'[1]P. ARCHIVO'!AI181</f>
        <v>0</v>
      </c>
      <c r="AI29" s="17">
        <f>'[1]P. ARCHIVO'!AJ181</f>
        <v>0</v>
      </c>
      <c r="AJ29" s="87">
        <f>'[1]P. ARCHIVO'!AK181</f>
        <v>0</v>
      </c>
      <c r="AK29" s="37"/>
      <c r="AL29" s="88">
        <f>'[1]P. ARCHIVO'!AM181</f>
        <v>0</v>
      </c>
      <c r="AM29" s="17">
        <f>'[1]P. ARCHIVO'!AN181</f>
        <v>0</v>
      </c>
      <c r="AN29" s="87">
        <f>'[1]P. ARCHIVO'!AO181</f>
        <v>0</v>
      </c>
      <c r="AO29" s="28"/>
      <c r="AP29" s="90"/>
      <c r="AQ29" s="19"/>
      <c r="AR29" s="19"/>
      <c r="AS29" s="19"/>
      <c r="AT29" s="142"/>
      <c r="AU29" s="142"/>
      <c r="AV29" s="36"/>
      <c r="AW29" s="91"/>
    </row>
    <row r="30" spans="1:49" s="2" customFormat="1" ht="53.25" customHeight="1" x14ac:dyDescent="0.2">
      <c r="A30" s="260"/>
      <c r="B30" s="227"/>
      <c r="C30" s="336"/>
      <c r="D30" s="265"/>
      <c r="E30" s="232"/>
      <c r="F30" s="269"/>
      <c r="G30" s="54">
        <f>'[1]P. ARCHIVO'!J182</f>
        <v>161</v>
      </c>
      <c r="H30" s="16">
        <f>'[1]P. ARCHIVO'!K182</f>
        <v>161</v>
      </c>
      <c r="I30" s="16">
        <f>'[1]P. ARCHIVO'!L182</f>
        <v>161</v>
      </c>
      <c r="J30" s="48">
        <f>'[1]P. ARCHIVO'!M182</f>
        <v>161</v>
      </c>
      <c r="K30" s="86">
        <f>'[1]P. ARCHIVO'!N182</f>
        <v>161</v>
      </c>
      <c r="L30" s="17">
        <f>'[1]P. ARCHIVO'!O182</f>
        <v>161</v>
      </c>
      <c r="M30" s="17">
        <f>'[1]P. ARCHIVO'!P182</f>
        <v>161</v>
      </c>
      <c r="N30" s="87">
        <f>'[1]P. ARCHIVO'!Q182</f>
        <v>161</v>
      </c>
      <c r="O30" s="272"/>
      <c r="P30" s="275"/>
      <c r="Q30" s="237"/>
      <c r="R30" s="88">
        <f>'[1]P. ARCHIVO'!S182</f>
        <v>161</v>
      </c>
      <c r="S30" s="17">
        <f>'[1]P. ARCHIVO'!T182</f>
        <v>161</v>
      </c>
      <c r="T30" s="52">
        <f>'[1]P. ARCHIVO'!U182</f>
        <v>161</v>
      </c>
      <c r="U30" s="49">
        <f>'[1]P. ARCHIVO'!V182</f>
        <v>161</v>
      </c>
      <c r="V30" s="17">
        <f>'[1]P. ARCHIVO'!W182</f>
        <v>161</v>
      </c>
      <c r="W30" s="17">
        <f>'[1]P. ARCHIVO'!X182</f>
        <v>161</v>
      </c>
      <c r="X30" s="52">
        <f>'[1]P. ARCHIVO'!Y182</f>
        <v>161</v>
      </c>
      <c r="Y30" s="49">
        <f>'[1]P. ARCHIVO'!Z182</f>
        <v>161</v>
      </c>
      <c r="Z30" s="17">
        <f>'[1]P. ARCHIVO'!AA182</f>
        <v>161</v>
      </c>
      <c r="AA30" s="17">
        <f>'[1]P. ARCHIVO'!AB182</f>
        <v>161</v>
      </c>
      <c r="AB30" s="52">
        <f>'[1]P. ARCHIVO'!AC182</f>
        <v>161</v>
      </c>
      <c r="AC30" s="89">
        <f>'[1]P. ARCHIVO'!AD182</f>
        <v>161</v>
      </c>
      <c r="AD30" s="37"/>
      <c r="AE30" s="88">
        <f>'[1]P. ARCHIVO'!AF182</f>
        <v>161</v>
      </c>
      <c r="AF30" s="87">
        <f>'[1]P. ARCHIVO'!AG182</f>
        <v>161</v>
      </c>
      <c r="AG30" s="37"/>
      <c r="AH30" s="88">
        <f>'[1]P. ARCHIVO'!AI182</f>
        <v>161</v>
      </c>
      <c r="AI30" s="17">
        <f>'[1]P. ARCHIVO'!AJ182</f>
        <v>161</v>
      </c>
      <c r="AJ30" s="87">
        <f>'[1]P. ARCHIVO'!AK182</f>
        <v>161</v>
      </c>
      <c r="AK30" s="37"/>
      <c r="AL30" s="88">
        <f>'[1]P. ARCHIVO'!AM182</f>
        <v>161</v>
      </c>
      <c r="AM30" s="17">
        <f>'[1]P. ARCHIVO'!AN182</f>
        <v>161</v>
      </c>
      <c r="AN30" s="87">
        <f>'[1]P. ARCHIVO'!AO182</f>
        <v>161</v>
      </c>
      <c r="AO30" s="28"/>
      <c r="AP30" s="311"/>
      <c r="AQ30" s="312"/>
      <c r="AR30" s="312"/>
      <c r="AS30" s="312"/>
      <c r="AT30" s="312"/>
      <c r="AU30" s="312"/>
      <c r="AV30" s="312"/>
      <c r="AW30" s="313"/>
    </row>
    <row r="31" spans="1:49" s="2" customFormat="1" ht="53.25" customHeight="1" x14ac:dyDescent="0.2">
      <c r="A31" s="260"/>
      <c r="B31" s="234"/>
      <c r="C31" s="337"/>
      <c r="D31" s="265"/>
      <c r="E31" s="232"/>
      <c r="F31" s="269"/>
      <c r="G31" s="92">
        <f>'[1]P. ARCHIVO'!J183</f>
        <v>0</v>
      </c>
      <c r="H31" s="93">
        <f>'[1]P. ARCHIVO'!K183</f>
        <v>0</v>
      </c>
      <c r="I31" s="93">
        <f>'[1]P. ARCHIVO'!L183</f>
        <v>0</v>
      </c>
      <c r="J31" s="92">
        <f>'[1]P. ARCHIVO'!M183</f>
        <v>0</v>
      </c>
      <c r="K31" s="94">
        <f>'[1]P. ARCHIVO'!N183</f>
        <v>0</v>
      </c>
      <c r="L31" s="95">
        <f>'[1]P. ARCHIVO'!O183</f>
        <v>0</v>
      </c>
      <c r="M31" s="95">
        <f>'[1]P. ARCHIVO'!P183</f>
        <v>0</v>
      </c>
      <c r="N31" s="96">
        <f>'[1]P. ARCHIVO'!Q183</f>
        <v>0</v>
      </c>
      <c r="O31" s="272"/>
      <c r="P31" s="275"/>
      <c r="Q31" s="237"/>
      <c r="R31" s="97">
        <f>'[1]P. ARCHIVO'!S183</f>
        <v>0</v>
      </c>
      <c r="S31" s="95">
        <f>'[1]P. ARCHIVO'!T183</f>
        <v>0</v>
      </c>
      <c r="T31" s="98">
        <f>'[1]P. ARCHIVO'!U183</f>
        <v>0</v>
      </c>
      <c r="U31" s="99">
        <f>'[1]P. ARCHIVO'!V183</f>
        <v>0</v>
      </c>
      <c r="V31" s="95">
        <f>'[1]P. ARCHIVO'!W183</f>
        <v>0</v>
      </c>
      <c r="W31" s="95">
        <f>'[1]P. ARCHIVO'!X183</f>
        <v>0</v>
      </c>
      <c r="X31" s="98">
        <f>'[1]P. ARCHIVO'!Y183</f>
        <v>0</v>
      </c>
      <c r="Y31" s="99">
        <f>'[1]P. ARCHIVO'!Z183</f>
        <v>0</v>
      </c>
      <c r="Z31" s="95">
        <f>'[1]P. ARCHIVO'!AA183</f>
        <v>0</v>
      </c>
      <c r="AA31" s="95">
        <f>'[1]P. ARCHIVO'!AB183</f>
        <v>0</v>
      </c>
      <c r="AB31" s="98">
        <f>'[1]P. ARCHIVO'!AC183</f>
        <v>0</v>
      </c>
      <c r="AC31" s="96">
        <f>'[1]P. ARCHIVO'!AD183</f>
        <v>0</v>
      </c>
      <c r="AD31" s="85"/>
      <c r="AE31" s="97">
        <f>'[1]P. ARCHIVO'!AF183</f>
        <v>0</v>
      </c>
      <c r="AF31" s="96">
        <f>'[1]P. ARCHIVO'!AG183</f>
        <v>0</v>
      </c>
      <c r="AG31" s="85"/>
      <c r="AH31" s="97">
        <f>'[1]P. ARCHIVO'!AI183</f>
        <v>0</v>
      </c>
      <c r="AI31" s="95">
        <f>'[1]P. ARCHIVO'!AJ183</f>
        <v>0</v>
      </c>
      <c r="AJ31" s="96">
        <f>'[1]P. ARCHIVO'!AK183</f>
        <v>0</v>
      </c>
      <c r="AK31" s="85"/>
      <c r="AL31" s="97">
        <f>'[1]P. ARCHIVO'!AM183</f>
        <v>0</v>
      </c>
      <c r="AM31" s="95">
        <f>'[1]P. ARCHIVO'!AN183</f>
        <v>0</v>
      </c>
      <c r="AN31" s="96">
        <f>'[1]P. ARCHIVO'!AO183</f>
        <v>0</v>
      </c>
      <c r="AO31" s="28"/>
      <c r="AP31" s="314"/>
      <c r="AQ31" s="315"/>
      <c r="AR31" s="315"/>
      <c r="AS31" s="315"/>
      <c r="AT31" s="315"/>
      <c r="AU31" s="315"/>
      <c r="AV31" s="315"/>
      <c r="AW31" s="316"/>
    </row>
    <row r="32" spans="1:49" s="2" customFormat="1" ht="53.25" customHeight="1" x14ac:dyDescent="0.2">
      <c r="A32" s="260"/>
      <c r="B32" s="226" t="s">
        <v>346</v>
      </c>
      <c r="C32" s="335">
        <f>+'[1]P. JURIDICO'!C34</f>
        <v>12</v>
      </c>
      <c r="D32" s="265"/>
      <c r="E32" s="232">
        <f t="shared" ref="E32" si="3">C32/$D$20</f>
        <v>0.42857142857142855</v>
      </c>
      <c r="F32" s="269"/>
      <c r="G32" s="54">
        <f>'[1]P. JURIDICO'!J34</f>
        <v>0</v>
      </c>
      <c r="H32" s="16">
        <f>'[1]P. JURIDICO'!K34</f>
        <v>14</v>
      </c>
      <c r="I32" s="16">
        <f>'[1]P. JURIDICO'!L34</f>
        <v>0</v>
      </c>
      <c r="J32" s="48">
        <f>'[1]P. JURIDICO'!M34</f>
        <v>7</v>
      </c>
      <c r="K32" s="86">
        <f>'[1]P. JURIDICO'!N34</f>
        <v>7</v>
      </c>
      <c r="L32" s="17">
        <f>'[1]P. JURIDICO'!O34</f>
        <v>0</v>
      </c>
      <c r="M32" s="17">
        <f>'[1]P. JURIDICO'!P34</f>
        <v>9</v>
      </c>
      <c r="N32" s="87">
        <f>'[1]P. JURIDICO'!Q34</f>
        <v>5</v>
      </c>
      <c r="O32" s="272"/>
      <c r="P32" s="275"/>
      <c r="Q32" s="237"/>
      <c r="R32" s="88">
        <f>'[1]P. JURIDICO'!S34</f>
        <v>14</v>
      </c>
      <c r="S32" s="17">
        <f>'[1]P. JURIDICO'!T34</f>
        <v>0</v>
      </c>
      <c r="T32" s="52">
        <f>'[1]P. JURIDICO'!U34</f>
        <v>3</v>
      </c>
      <c r="U32" s="49">
        <f>'[1]P. JURIDICO'!V34</f>
        <v>11</v>
      </c>
      <c r="V32" s="17">
        <f>'[1]P. JURIDICO'!W34</f>
        <v>13</v>
      </c>
      <c r="W32" s="17">
        <f>'[1]P. JURIDICO'!X34</f>
        <v>1</v>
      </c>
      <c r="X32" s="52">
        <f>'[1]P. JURIDICO'!Y34</f>
        <v>12</v>
      </c>
      <c r="Y32" s="49">
        <f>'[1]P. JURIDICO'!Z34</f>
        <v>2</v>
      </c>
      <c r="Z32" s="17">
        <f>'[1]P. JURIDICO'!AA34</f>
        <v>9</v>
      </c>
      <c r="AA32" s="17">
        <f>'[1]P. JURIDICO'!AB34</f>
        <v>5</v>
      </c>
      <c r="AB32" s="52">
        <f>'[1]P. JURIDICO'!AC34</f>
        <v>8</v>
      </c>
      <c r="AC32" s="89">
        <f>'[1]P. JURIDICO'!AD34</f>
        <v>6</v>
      </c>
      <c r="AD32" s="37"/>
      <c r="AE32" s="88">
        <f>'[1]P. JURIDICO'!AF34</f>
        <v>14</v>
      </c>
      <c r="AF32" s="87">
        <f>'[1]P. JURIDICO'!AG34</f>
        <v>0</v>
      </c>
      <c r="AG32" s="37"/>
      <c r="AH32" s="88">
        <f>'[1]P. JURIDICO'!AI34</f>
        <v>0</v>
      </c>
      <c r="AI32" s="17">
        <f>'[1]P. JURIDICO'!AJ34</f>
        <v>14</v>
      </c>
      <c r="AJ32" s="87">
        <f>'[1]P. JURIDICO'!AK34</f>
        <v>0</v>
      </c>
      <c r="AK32" s="37"/>
      <c r="AL32" s="88">
        <f>'[1]P. JURIDICO'!AM34</f>
        <v>0</v>
      </c>
      <c r="AM32" s="17">
        <f>'[1]P. JURIDICO'!AN34</f>
        <v>5</v>
      </c>
      <c r="AN32" s="87">
        <f>'[1]P. JURIDICO'!AO34</f>
        <v>9</v>
      </c>
      <c r="AO32" s="28"/>
      <c r="AP32" s="90"/>
      <c r="AQ32" s="19"/>
      <c r="AR32" s="19"/>
      <c r="AS32" s="19"/>
      <c r="AT32" s="142"/>
      <c r="AU32" s="142"/>
      <c r="AV32" s="36"/>
      <c r="AW32" s="91"/>
    </row>
    <row r="33" spans="1:49" s="2" customFormat="1" ht="53.25" customHeight="1" x14ac:dyDescent="0.2">
      <c r="A33" s="260"/>
      <c r="B33" s="227"/>
      <c r="C33" s="336"/>
      <c r="D33" s="265"/>
      <c r="E33" s="232"/>
      <c r="F33" s="269"/>
      <c r="G33" s="54">
        <f>'[1]P. JURIDICO'!J35</f>
        <v>161</v>
      </c>
      <c r="H33" s="16">
        <f>'[1]P. JURIDICO'!K35</f>
        <v>161</v>
      </c>
      <c r="I33" s="16">
        <f>'[1]P. JURIDICO'!L35</f>
        <v>161</v>
      </c>
      <c r="J33" s="48">
        <f>'[1]P. JURIDICO'!M35</f>
        <v>161</v>
      </c>
      <c r="K33" s="86">
        <f>'[1]P. JURIDICO'!N35</f>
        <v>161</v>
      </c>
      <c r="L33" s="17">
        <f>'[1]P. JURIDICO'!O35</f>
        <v>161</v>
      </c>
      <c r="M33" s="17">
        <f>'[1]P. JURIDICO'!P35</f>
        <v>161</v>
      </c>
      <c r="N33" s="87">
        <f>'[1]P. JURIDICO'!Q35</f>
        <v>161</v>
      </c>
      <c r="O33" s="272"/>
      <c r="P33" s="275"/>
      <c r="Q33" s="237"/>
      <c r="R33" s="88">
        <f>'[1]P. JURIDICO'!S35</f>
        <v>161</v>
      </c>
      <c r="S33" s="17">
        <f>'[1]P. JURIDICO'!T35</f>
        <v>161</v>
      </c>
      <c r="T33" s="52">
        <f>'[1]P. JURIDICO'!U35</f>
        <v>161</v>
      </c>
      <c r="U33" s="49">
        <f>'[1]P. JURIDICO'!V35</f>
        <v>161</v>
      </c>
      <c r="V33" s="17">
        <f>'[1]P. JURIDICO'!W35</f>
        <v>161</v>
      </c>
      <c r="W33" s="17">
        <f>'[1]P. JURIDICO'!X35</f>
        <v>161</v>
      </c>
      <c r="X33" s="52">
        <f>'[1]P. JURIDICO'!Y35</f>
        <v>161</v>
      </c>
      <c r="Y33" s="49">
        <f>'[1]P. JURIDICO'!Z35</f>
        <v>161</v>
      </c>
      <c r="Z33" s="17">
        <f>'[1]P. JURIDICO'!AA35</f>
        <v>161</v>
      </c>
      <c r="AA33" s="17">
        <f>'[1]P. JURIDICO'!AB35</f>
        <v>161</v>
      </c>
      <c r="AB33" s="52">
        <f>'[1]P. JURIDICO'!AC35</f>
        <v>161</v>
      </c>
      <c r="AC33" s="89">
        <f>'[1]P. JURIDICO'!AD35</f>
        <v>161</v>
      </c>
      <c r="AD33" s="37"/>
      <c r="AE33" s="88">
        <f>'[1]P. JURIDICO'!AF35</f>
        <v>161</v>
      </c>
      <c r="AF33" s="87">
        <f>'[1]P. JURIDICO'!AG35</f>
        <v>161</v>
      </c>
      <c r="AG33" s="37"/>
      <c r="AH33" s="88">
        <f>'[1]P. JURIDICO'!AI35</f>
        <v>161</v>
      </c>
      <c r="AI33" s="17">
        <f>'[1]P. JURIDICO'!AJ35</f>
        <v>161</v>
      </c>
      <c r="AJ33" s="87">
        <f>'[1]P. JURIDICO'!AK35</f>
        <v>161</v>
      </c>
      <c r="AK33" s="37"/>
      <c r="AL33" s="88">
        <f>'[1]P. JURIDICO'!AM35</f>
        <v>161</v>
      </c>
      <c r="AM33" s="17">
        <f>'[1]P. JURIDICO'!AN35</f>
        <v>161</v>
      </c>
      <c r="AN33" s="87">
        <f>'[1]P. JURIDICO'!AO35</f>
        <v>161</v>
      </c>
      <c r="AO33" s="28"/>
      <c r="AP33" s="311"/>
      <c r="AQ33" s="312"/>
      <c r="AR33" s="312"/>
      <c r="AS33" s="312"/>
      <c r="AT33" s="312"/>
      <c r="AU33" s="312"/>
      <c r="AV33" s="312"/>
      <c r="AW33" s="313"/>
    </row>
    <row r="34" spans="1:49" s="2" customFormat="1" ht="53.25" customHeight="1" x14ac:dyDescent="0.2">
      <c r="A34" s="260"/>
      <c r="B34" s="234"/>
      <c r="C34" s="337"/>
      <c r="D34" s="265"/>
      <c r="E34" s="232"/>
      <c r="F34" s="269"/>
      <c r="G34" s="92">
        <f>'[1]P. JURIDICO'!J36</f>
        <v>0</v>
      </c>
      <c r="H34" s="93">
        <f>'[1]P. JURIDICO'!K36</f>
        <v>8.6956521739130432E-2</v>
      </c>
      <c r="I34" s="93">
        <f>'[1]P. JURIDICO'!L36</f>
        <v>0</v>
      </c>
      <c r="J34" s="92">
        <f>'[1]P. JURIDICO'!M36</f>
        <v>4.3478260869565216E-2</v>
      </c>
      <c r="K34" s="94">
        <f>'[1]P. JURIDICO'!N36</f>
        <v>4.3478260869565216E-2</v>
      </c>
      <c r="L34" s="95">
        <f>'[1]P. JURIDICO'!O36</f>
        <v>0</v>
      </c>
      <c r="M34" s="95">
        <f>'[1]P. JURIDICO'!P36</f>
        <v>5.5900621118012424E-2</v>
      </c>
      <c r="N34" s="96">
        <f>'[1]P. JURIDICO'!Q36</f>
        <v>3.1055900621118012E-2</v>
      </c>
      <c r="O34" s="272"/>
      <c r="P34" s="275"/>
      <c r="Q34" s="237"/>
      <c r="R34" s="97">
        <f>'[1]P. JURIDICO'!S36</f>
        <v>8.6956521739130432E-2</v>
      </c>
      <c r="S34" s="95">
        <f>'[1]P. JURIDICO'!T36</f>
        <v>0</v>
      </c>
      <c r="T34" s="98">
        <f>'[1]P. JURIDICO'!U36</f>
        <v>1.8633540372670808E-2</v>
      </c>
      <c r="U34" s="99">
        <f>'[1]P. JURIDICO'!V36</f>
        <v>6.8322981366459631E-2</v>
      </c>
      <c r="V34" s="95">
        <f>'[1]P. JURIDICO'!W36</f>
        <v>8.0745341614906832E-2</v>
      </c>
      <c r="W34" s="95">
        <f>'[1]P. JURIDICO'!X36</f>
        <v>6.2111801242236021E-3</v>
      </c>
      <c r="X34" s="98">
        <f>'[1]P. JURIDICO'!Y36</f>
        <v>7.4534161490683232E-2</v>
      </c>
      <c r="Y34" s="99">
        <f>'[1]P. JURIDICO'!Z36</f>
        <v>1.2422360248447204E-2</v>
      </c>
      <c r="Z34" s="95">
        <f>'[1]P. JURIDICO'!AA36</f>
        <v>5.5900621118012424E-2</v>
      </c>
      <c r="AA34" s="95">
        <f>'[1]P. JURIDICO'!AB36</f>
        <v>3.1055900621118012E-2</v>
      </c>
      <c r="AB34" s="98">
        <f>'[1]P. JURIDICO'!AC36</f>
        <v>4.9689440993788817E-2</v>
      </c>
      <c r="AC34" s="96">
        <f>'[1]P. JURIDICO'!AD36</f>
        <v>3.7267080745341616E-2</v>
      </c>
      <c r="AD34" s="85"/>
      <c r="AE34" s="97">
        <f>'[1]P. JURIDICO'!AF36</f>
        <v>8.6956521739130432E-2</v>
      </c>
      <c r="AF34" s="96">
        <f>'[1]P. JURIDICO'!AG36</f>
        <v>0</v>
      </c>
      <c r="AG34" s="85"/>
      <c r="AH34" s="97">
        <f>'[1]P. JURIDICO'!AI36</f>
        <v>0</v>
      </c>
      <c r="AI34" s="95">
        <f>'[1]P. JURIDICO'!AJ36</f>
        <v>8.6956521739130432E-2</v>
      </c>
      <c r="AJ34" s="96">
        <f>'[1]P. JURIDICO'!AK36</f>
        <v>0</v>
      </c>
      <c r="AK34" s="85"/>
      <c r="AL34" s="97">
        <f>'[1]P. JURIDICO'!AM36</f>
        <v>0</v>
      </c>
      <c r="AM34" s="95">
        <f>'[1]P. JURIDICO'!AN36</f>
        <v>3.1055900621118012E-2</v>
      </c>
      <c r="AN34" s="96">
        <f>'[1]P. JURIDICO'!AO36</f>
        <v>5.5900621118012424E-2</v>
      </c>
      <c r="AO34" s="28"/>
      <c r="AP34" s="314"/>
      <c r="AQ34" s="315"/>
      <c r="AR34" s="315"/>
      <c r="AS34" s="315"/>
      <c r="AT34" s="315"/>
      <c r="AU34" s="315"/>
      <c r="AV34" s="315"/>
      <c r="AW34" s="316"/>
    </row>
    <row r="35" spans="1:49" ht="53.25" customHeight="1" x14ac:dyDescent="0.25">
      <c r="A35" s="260"/>
      <c r="B35" s="226" t="s">
        <v>347</v>
      </c>
      <c r="C35" s="335">
        <f>+'[1]P. OTRA'!C38</f>
        <v>7</v>
      </c>
      <c r="D35" s="265"/>
      <c r="E35" s="232">
        <f t="shared" ref="E35" si="4">C35/$D$20</f>
        <v>0.25</v>
      </c>
      <c r="F35" s="269"/>
      <c r="G35" s="54">
        <f>'[1]P. OTRA'!J38</f>
        <v>0</v>
      </c>
      <c r="H35" s="16">
        <f>'[1]P. OTRA'!K38</f>
        <v>18</v>
      </c>
      <c r="I35" s="16">
        <f>'[1]P. OTRA'!L38</f>
        <v>0</v>
      </c>
      <c r="J35" s="48">
        <f>'[1]P. OTRA'!M38</f>
        <v>11</v>
      </c>
      <c r="K35" s="86">
        <f>'[1]P. OTRA'!N38</f>
        <v>7</v>
      </c>
      <c r="L35" s="17">
        <f>'[1]P. OTRA'!O38</f>
        <v>0</v>
      </c>
      <c r="M35" s="17">
        <f>'[1]P. OTRA'!P38</f>
        <v>3</v>
      </c>
      <c r="N35" s="87">
        <f>'[1]P. OTRA'!Q38</f>
        <v>15</v>
      </c>
      <c r="O35" s="272"/>
      <c r="P35" s="275"/>
      <c r="Q35" s="237"/>
      <c r="R35" s="88">
        <f>'[1]P. OTRA'!S38</f>
        <v>18</v>
      </c>
      <c r="S35" s="17">
        <f>'[1]P. OTRA'!T38</f>
        <v>0</v>
      </c>
      <c r="T35" s="52">
        <f>'[1]P. OTRA'!U38</f>
        <v>15</v>
      </c>
      <c r="U35" s="49">
        <f>'[1]P. OTRA'!V38</f>
        <v>3</v>
      </c>
      <c r="V35" s="17">
        <f>'[1]P. OTRA'!W38</f>
        <v>16</v>
      </c>
      <c r="W35" s="17">
        <f>'[1]P. OTRA'!X38</f>
        <v>2</v>
      </c>
      <c r="X35" s="52">
        <f>'[1]P. OTRA'!Y38</f>
        <v>11</v>
      </c>
      <c r="Y35" s="49">
        <f>'[1]P. OTRA'!Z38</f>
        <v>7</v>
      </c>
      <c r="Z35" s="17">
        <f>'[1]P. OTRA'!AA38</f>
        <v>4</v>
      </c>
      <c r="AA35" s="17">
        <f>'[1]P. OTRA'!AB38</f>
        <v>14</v>
      </c>
      <c r="AB35" s="52">
        <f>'[1]P. OTRA'!AC38</f>
        <v>3</v>
      </c>
      <c r="AC35" s="89">
        <f>'[1]P. OTRA'!AD38</f>
        <v>15</v>
      </c>
      <c r="AD35" s="37"/>
      <c r="AE35" s="88">
        <f>'[1]P. OTRA'!AF38</f>
        <v>14</v>
      </c>
      <c r="AF35" s="87">
        <f>'[1]P. OTRA'!AG38</f>
        <v>7</v>
      </c>
      <c r="AG35" s="37"/>
      <c r="AH35" s="88">
        <f>'[1]P. OTRA'!AI38</f>
        <v>0</v>
      </c>
      <c r="AI35" s="17">
        <f>'[1]P. OTRA'!AJ38</f>
        <v>13</v>
      </c>
      <c r="AJ35" s="87">
        <f>'[1]P. OTRA'!AK38</f>
        <v>5</v>
      </c>
      <c r="AK35" s="37"/>
      <c r="AL35" s="88">
        <f>'[1]P. OTRA'!AM38</f>
        <v>0</v>
      </c>
      <c r="AM35" s="17">
        <f>'[1]P. OTRA'!AN38</f>
        <v>36</v>
      </c>
      <c r="AN35" s="87">
        <f>'[1]P. OTRA'!AO38</f>
        <v>0</v>
      </c>
      <c r="AO35" s="28"/>
      <c r="AP35" s="90"/>
      <c r="AQ35" s="19"/>
      <c r="AR35" s="19"/>
      <c r="AS35" s="19"/>
      <c r="AT35" s="142"/>
      <c r="AU35" s="142"/>
      <c r="AV35" s="36"/>
      <c r="AW35" s="91"/>
    </row>
    <row r="36" spans="1:49" ht="53.25" customHeight="1" x14ac:dyDescent="0.25">
      <c r="A36" s="260"/>
      <c r="B36" s="227"/>
      <c r="C36" s="336"/>
      <c r="D36" s="265"/>
      <c r="E36" s="232"/>
      <c r="F36" s="269"/>
      <c r="G36" s="54">
        <f>'[1]P. OTRA'!J39</f>
        <v>161</v>
      </c>
      <c r="H36" s="16">
        <f>'[1]P. OTRA'!K39</f>
        <v>161</v>
      </c>
      <c r="I36" s="16">
        <f>'[1]P. OTRA'!L39</f>
        <v>161</v>
      </c>
      <c r="J36" s="48">
        <f>'[1]P. OTRA'!M39</f>
        <v>161</v>
      </c>
      <c r="K36" s="86">
        <f>'[1]P. OTRA'!N39</f>
        <v>161</v>
      </c>
      <c r="L36" s="17">
        <f>'[1]P. OTRA'!O39</f>
        <v>161</v>
      </c>
      <c r="M36" s="17">
        <f>'[1]P. OTRA'!P39</f>
        <v>161</v>
      </c>
      <c r="N36" s="87">
        <f>'[1]P. OTRA'!Q39</f>
        <v>161</v>
      </c>
      <c r="O36" s="272"/>
      <c r="P36" s="275"/>
      <c r="Q36" s="237"/>
      <c r="R36" s="88">
        <f>'[1]P. OTRA'!S39</f>
        <v>161</v>
      </c>
      <c r="S36" s="17">
        <f>'[1]P. OTRA'!T39</f>
        <v>161</v>
      </c>
      <c r="T36" s="52">
        <f>'[1]P. OTRA'!U39</f>
        <v>161</v>
      </c>
      <c r="U36" s="49">
        <f>'[1]P. OTRA'!V39</f>
        <v>161</v>
      </c>
      <c r="V36" s="17">
        <f>'[1]P. OTRA'!W39</f>
        <v>161</v>
      </c>
      <c r="W36" s="17">
        <f>'[1]P. OTRA'!X39</f>
        <v>161</v>
      </c>
      <c r="X36" s="52">
        <f>'[1]P. OTRA'!Y39</f>
        <v>161</v>
      </c>
      <c r="Y36" s="49">
        <f>'[1]P. OTRA'!Z39</f>
        <v>161</v>
      </c>
      <c r="Z36" s="17">
        <f>'[1]P. OTRA'!AA39</f>
        <v>161</v>
      </c>
      <c r="AA36" s="17">
        <f>'[1]P. OTRA'!AB39</f>
        <v>161</v>
      </c>
      <c r="AB36" s="52">
        <f>'[1]P. OTRA'!AC39</f>
        <v>161</v>
      </c>
      <c r="AC36" s="89">
        <f>'[1]P. OTRA'!AD39</f>
        <v>161</v>
      </c>
      <c r="AD36" s="37"/>
      <c r="AE36" s="88">
        <f>'[1]P. OTRA'!AF39</f>
        <v>161</v>
      </c>
      <c r="AF36" s="87">
        <f>'[1]P. OTRA'!AG39</f>
        <v>161</v>
      </c>
      <c r="AG36" s="37"/>
      <c r="AH36" s="88">
        <f>'[1]P. OTRA'!AI39</f>
        <v>161</v>
      </c>
      <c r="AI36" s="17">
        <f>'[1]P. OTRA'!AJ39</f>
        <v>161</v>
      </c>
      <c r="AJ36" s="87">
        <f>'[1]P. OTRA'!AK39</f>
        <v>161</v>
      </c>
      <c r="AK36" s="37"/>
      <c r="AL36" s="88">
        <f>'[1]P. OTRA'!AM39</f>
        <v>161</v>
      </c>
      <c r="AM36" s="17">
        <f>'[1]P. OTRA'!AN39</f>
        <v>161</v>
      </c>
      <c r="AN36" s="87">
        <f>'[1]P. OTRA'!AO39</f>
        <v>161</v>
      </c>
      <c r="AO36" s="28"/>
      <c r="AP36" s="311"/>
      <c r="AQ36" s="312"/>
      <c r="AR36" s="312"/>
      <c r="AS36" s="312"/>
      <c r="AT36" s="312"/>
      <c r="AU36" s="312"/>
      <c r="AV36" s="312"/>
      <c r="AW36" s="313"/>
    </row>
    <row r="37" spans="1:49" ht="53.25" customHeight="1" thickBot="1" x14ac:dyDescent="0.3">
      <c r="A37" s="260"/>
      <c r="B37" s="227"/>
      <c r="C37" s="336"/>
      <c r="D37" s="266"/>
      <c r="E37" s="233"/>
      <c r="F37" s="270"/>
      <c r="G37" s="92">
        <f>'[1]P. OTRA'!J40</f>
        <v>0</v>
      </c>
      <c r="H37" s="93">
        <f>'[1]P. OTRA'!K40</f>
        <v>0.11180124223602485</v>
      </c>
      <c r="I37" s="93">
        <f>'[1]P. OTRA'!L40</f>
        <v>0</v>
      </c>
      <c r="J37" s="92">
        <f>'[1]P. OTRA'!M40</f>
        <v>6.8322981366459631E-2</v>
      </c>
      <c r="K37" s="94">
        <f>'[1]P. OTRA'!N40</f>
        <v>4.3478260869565216E-2</v>
      </c>
      <c r="L37" s="95">
        <f>'[1]P. OTRA'!O40</f>
        <v>0</v>
      </c>
      <c r="M37" s="95">
        <f>'[1]P. OTRA'!P40</f>
        <v>1.8633540372670808E-2</v>
      </c>
      <c r="N37" s="96">
        <f>'[1]P. OTRA'!Q40</f>
        <v>9.3167701863354033E-2</v>
      </c>
      <c r="O37" s="272"/>
      <c r="P37" s="275"/>
      <c r="Q37" s="237"/>
      <c r="R37" s="97">
        <f>'[1]P. OTRA'!S40</f>
        <v>0.11180124223602485</v>
      </c>
      <c r="S37" s="95">
        <f>'[1]P. OTRA'!T40</f>
        <v>0</v>
      </c>
      <c r="T37" s="98">
        <f>'[1]P. OTRA'!U40</f>
        <v>9.3167701863354033E-2</v>
      </c>
      <c r="U37" s="99">
        <f>'[1]P. OTRA'!V40</f>
        <v>1.8633540372670808E-2</v>
      </c>
      <c r="V37" s="95">
        <f>'[1]P. OTRA'!W40</f>
        <v>9.9378881987577633E-2</v>
      </c>
      <c r="W37" s="95">
        <f>'[1]P. OTRA'!X40</f>
        <v>1.2422360248447204E-2</v>
      </c>
      <c r="X37" s="98">
        <f>'[1]P. OTRA'!Y40</f>
        <v>6.8322981366459631E-2</v>
      </c>
      <c r="Y37" s="99">
        <f>'[1]P. OTRA'!Z40</f>
        <v>4.3478260869565216E-2</v>
      </c>
      <c r="Z37" s="95">
        <f>'[1]P. OTRA'!AA40</f>
        <v>2.4844720496894408E-2</v>
      </c>
      <c r="AA37" s="95">
        <f>'[1]P. OTRA'!AB40</f>
        <v>8.6956521739130432E-2</v>
      </c>
      <c r="AB37" s="98">
        <f>'[1]P. OTRA'!AC40</f>
        <v>1.8633540372670808E-2</v>
      </c>
      <c r="AC37" s="96">
        <f>'[1]P. OTRA'!AD40</f>
        <v>9.3167701863354033E-2</v>
      </c>
      <c r="AD37" s="85"/>
      <c r="AE37" s="97">
        <f>'[1]P. OTRA'!AF40</f>
        <v>8.6956521739130432E-2</v>
      </c>
      <c r="AF37" s="96">
        <f>'[1]P. OTRA'!AG40</f>
        <v>4.3478260869565216E-2</v>
      </c>
      <c r="AG37" s="85"/>
      <c r="AH37" s="97">
        <f>'[1]P. OTRA'!AI40</f>
        <v>0</v>
      </c>
      <c r="AI37" s="95">
        <f>'[1]P. OTRA'!AJ40</f>
        <v>8.0745341614906832E-2</v>
      </c>
      <c r="AJ37" s="96">
        <f>'[1]P. OTRA'!AK40</f>
        <v>3.1055900621118012E-2</v>
      </c>
      <c r="AK37" s="85"/>
      <c r="AL37" s="97">
        <f>'[1]P. OTRA'!AM40</f>
        <v>0</v>
      </c>
      <c r="AM37" s="95">
        <f>'[1]P. OTRA'!AN40</f>
        <v>0.2236024844720497</v>
      </c>
      <c r="AN37" s="96">
        <f>'[1]P. OTRA'!AO40</f>
        <v>0</v>
      </c>
      <c r="AO37" s="28"/>
      <c r="AP37" s="314"/>
      <c r="AQ37" s="315"/>
      <c r="AR37" s="315"/>
      <c r="AS37" s="315"/>
      <c r="AT37" s="315"/>
      <c r="AU37" s="315"/>
      <c r="AV37" s="315"/>
      <c r="AW37" s="316"/>
    </row>
    <row r="38" spans="1:49" ht="53.25" customHeight="1" x14ac:dyDescent="0.25">
      <c r="A38" s="324" t="s">
        <v>348</v>
      </c>
      <c r="B38" s="325"/>
      <c r="C38" s="326">
        <f>+'[1]P. MISIONAL'!C77</f>
        <v>32</v>
      </c>
      <c r="D38" s="264">
        <f>+C38</f>
        <v>32</v>
      </c>
      <c r="E38" s="327">
        <f>+C38/$C$50</f>
        <v>0.42105263157894735</v>
      </c>
      <c r="F38" s="328">
        <f>(C38+C41+C44+C47)/$C$51</f>
        <v>0.73076923076923073</v>
      </c>
      <c r="G38" s="54">
        <f>'[1]P. MISIONAL'!J77</f>
        <v>9</v>
      </c>
      <c r="H38" s="16">
        <f>'[1]P. MISIONAL'!K77</f>
        <v>48</v>
      </c>
      <c r="I38" s="16">
        <f>'[1]P. MISIONAL'!L77</f>
        <v>0</v>
      </c>
      <c r="J38" s="48">
        <f>'[1]P. MISIONAL'!M77</f>
        <v>27</v>
      </c>
      <c r="K38" s="86">
        <f>'[1]P. MISIONAL'!N77</f>
        <v>30</v>
      </c>
      <c r="L38" s="17">
        <f>'[1]P. MISIONAL'!O77</f>
        <v>6</v>
      </c>
      <c r="M38" s="17">
        <f>'[1]P. MISIONAL'!P77</f>
        <v>26</v>
      </c>
      <c r="N38" s="87">
        <f>'[1]P. MISIONAL'!Q77</f>
        <v>25</v>
      </c>
      <c r="O38" s="272">
        <f>L40</f>
        <v>3.7267080745341616E-2</v>
      </c>
      <c r="P38" s="275">
        <f t="shared" ref="P38:Q38" si="5">M40</f>
        <v>0.16149068322981366</v>
      </c>
      <c r="Q38" s="237">
        <f t="shared" si="5"/>
        <v>0.15527950310559005</v>
      </c>
      <c r="R38" s="88">
        <f>'[1]P. MISIONAL'!S77</f>
        <v>55</v>
      </c>
      <c r="S38" s="17">
        <f>'[1]P. MISIONAL'!T77</f>
        <v>2</v>
      </c>
      <c r="T38" s="52">
        <f>'[1]P. MISIONAL'!U77</f>
        <v>50</v>
      </c>
      <c r="U38" s="49">
        <f>'[1]P. MISIONAL'!V77</f>
        <v>7</v>
      </c>
      <c r="V38" s="17">
        <f>'[1]P. MISIONAL'!W77</f>
        <v>48</v>
      </c>
      <c r="W38" s="17">
        <f>'[1]P. MISIONAL'!X77</f>
        <v>9</v>
      </c>
      <c r="X38" s="52">
        <f>'[1]P. MISIONAL'!Y77</f>
        <v>49</v>
      </c>
      <c r="Y38" s="49">
        <f>'[1]P. MISIONAL'!Z77</f>
        <v>8</v>
      </c>
      <c r="Z38" s="17">
        <f>'[1]P. MISIONAL'!AA77</f>
        <v>36</v>
      </c>
      <c r="AA38" s="17">
        <f>'[1]P. MISIONAL'!AB77</f>
        <v>21</v>
      </c>
      <c r="AB38" s="52">
        <f>'[1]P. MISIONAL'!AC77</f>
        <v>32</v>
      </c>
      <c r="AC38" s="89">
        <f>'[1]P. MISIONAL'!AD77</f>
        <v>26</v>
      </c>
      <c r="AD38" s="37"/>
      <c r="AE38" s="88">
        <f>'[1]P. MISIONAL'!AF77</f>
        <v>46</v>
      </c>
      <c r="AF38" s="87">
        <f>'[1]P. MISIONAL'!AG77</f>
        <v>11</v>
      </c>
      <c r="AG38" s="37"/>
      <c r="AH38" s="88">
        <f>'[1]P. MISIONAL'!AI77</f>
        <v>0</v>
      </c>
      <c r="AI38" s="17">
        <f>'[1]P. MISIONAL'!AJ77</f>
        <v>41</v>
      </c>
      <c r="AJ38" s="87">
        <f>'[1]P. MISIONAL'!AK77</f>
        <v>16</v>
      </c>
      <c r="AK38" s="37"/>
      <c r="AL38" s="88">
        <f>'[1]P. MISIONAL'!AM77</f>
        <v>2</v>
      </c>
      <c r="AM38" s="17">
        <f>'[1]P. MISIONAL'!AN77</f>
        <v>21</v>
      </c>
      <c r="AN38" s="87">
        <f>'[1]P. MISIONAL'!AO77</f>
        <v>34</v>
      </c>
      <c r="AO38" s="28"/>
      <c r="AP38" s="90"/>
      <c r="AQ38" s="19"/>
      <c r="AR38" s="19"/>
      <c r="AS38" s="19"/>
      <c r="AT38" s="142"/>
      <c r="AU38" s="142"/>
      <c r="AV38" s="36"/>
      <c r="AW38" s="91"/>
    </row>
    <row r="39" spans="1:49" ht="53.25" customHeight="1" x14ac:dyDescent="0.25">
      <c r="A39" s="320"/>
      <c r="B39" s="321"/>
      <c r="C39" s="322"/>
      <c r="D39" s="265"/>
      <c r="E39" s="323"/>
      <c r="F39" s="329"/>
      <c r="G39" s="54">
        <f>'[1]P. MISIONAL'!J78</f>
        <v>161</v>
      </c>
      <c r="H39" s="16">
        <f>'[1]P. MISIONAL'!K78</f>
        <v>161</v>
      </c>
      <c r="I39" s="16">
        <f>'[1]P. MISIONAL'!L78</f>
        <v>161</v>
      </c>
      <c r="J39" s="48">
        <f>'[1]P. MISIONAL'!M78</f>
        <v>161</v>
      </c>
      <c r="K39" s="86">
        <f>'[1]P. MISIONAL'!N78</f>
        <v>161</v>
      </c>
      <c r="L39" s="17">
        <f>'[1]P. MISIONAL'!O78</f>
        <v>161</v>
      </c>
      <c r="M39" s="17">
        <f>'[1]P. MISIONAL'!P78</f>
        <v>161</v>
      </c>
      <c r="N39" s="87">
        <f>'[1]P. MISIONAL'!Q78</f>
        <v>161</v>
      </c>
      <c r="O39" s="272"/>
      <c r="P39" s="275"/>
      <c r="Q39" s="237"/>
      <c r="R39" s="88">
        <f>'[1]P. MISIONAL'!S78</f>
        <v>161</v>
      </c>
      <c r="S39" s="17">
        <f>'[1]P. MISIONAL'!T78</f>
        <v>161</v>
      </c>
      <c r="T39" s="52">
        <f>'[1]P. MISIONAL'!U78</f>
        <v>161</v>
      </c>
      <c r="U39" s="49">
        <f>'[1]P. MISIONAL'!V78</f>
        <v>161</v>
      </c>
      <c r="V39" s="17">
        <f>'[1]P. MISIONAL'!W78</f>
        <v>161</v>
      </c>
      <c r="W39" s="17">
        <f>'[1]P. MISIONAL'!X78</f>
        <v>161</v>
      </c>
      <c r="X39" s="52">
        <f>'[1]P. MISIONAL'!Y78</f>
        <v>161</v>
      </c>
      <c r="Y39" s="49">
        <f>'[1]P. MISIONAL'!Z78</f>
        <v>161</v>
      </c>
      <c r="Z39" s="17">
        <f>'[1]P. MISIONAL'!AA78</f>
        <v>161</v>
      </c>
      <c r="AA39" s="17">
        <f>'[1]P. MISIONAL'!AB78</f>
        <v>161</v>
      </c>
      <c r="AB39" s="52">
        <f>'[1]P. MISIONAL'!AC78</f>
        <v>161</v>
      </c>
      <c r="AC39" s="89">
        <f>'[1]P. MISIONAL'!AD78</f>
        <v>161</v>
      </c>
      <c r="AD39" s="37"/>
      <c r="AE39" s="88">
        <f>'[1]P. MISIONAL'!AF78</f>
        <v>161</v>
      </c>
      <c r="AF39" s="87">
        <f>'[1]P. MISIONAL'!AG78</f>
        <v>161</v>
      </c>
      <c r="AG39" s="37"/>
      <c r="AH39" s="88">
        <f>'[1]P. MISIONAL'!AI78</f>
        <v>161</v>
      </c>
      <c r="AI39" s="17">
        <f>'[1]P. MISIONAL'!AJ78</f>
        <v>161</v>
      </c>
      <c r="AJ39" s="87">
        <f>'[1]P. MISIONAL'!AK78</f>
        <v>161</v>
      </c>
      <c r="AK39" s="37"/>
      <c r="AL39" s="88">
        <f>'[1]P. MISIONAL'!AM78</f>
        <v>161</v>
      </c>
      <c r="AM39" s="17">
        <f>'[1]P. MISIONAL'!AN78</f>
        <v>161</v>
      </c>
      <c r="AN39" s="87">
        <f>'[1]P. MISIONAL'!AO78</f>
        <v>161</v>
      </c>
      <c r="AO39" s="28"/>
      <c r="AP39" s="311"/>
      <c r="AQ39" s="312"/>
      <c r="AR39" s="312"/>
      <c r="AS39" s="312"/>
      <c r="AT39" s="312"/>
      <c r="AU39" s="312"/>
      <c r="AV39" s="312"/>
      <c r="AW39" s="313"/>
    </row>
    <row r="40" spans="1:49" ht="53.25" customHeight="1" x14ac:dyDescent="0.25">
      <c r="A40" s="320"/>
      <c r="B40" s="321"/>
      <c r="C40" s="322"/>
      <c r="D40" s="265"/>
      <c r="E40" s="323"/>
      <c r="F40" s="329"/>
      <c r="G40" s="92">
        <f>'[1]P. MISIONAL'!J79</f>
        <v>5.5900621118012424E-2</v>
      </c>
      <c r="H40" s="93">
        <f>'[1]P. MISIONAL'!K79</f>
        <v>0.29813664596273293</v>
      </c>
      <c r="I40" s="93">
        <f>'[1]P. MISIONAL'!L79</f>
        <v>0</v>
      </c>
      <c r="J40" s="92">
        <f>'[1]P. MISIONAL'!M79</f>
        <v>0.16770186335403728</v>
      </c>
      <c r="K40" s="94">
        <f>'[1]P. MISIONAL'!N79</f>
        <v>0.18633540372670807</v>
      </c>
      <c r="L40" s="95">
        <f>'[1]P. MISIONAL'!O79</f>
        <v>3.7267080745341616E-2</v>
      </c>
      <c r="M40" s="95">
        <f>'[1]P. MISIONAL'!P79</f>
        <v>0.16149068322981366</v>
      </c>
      <c r="N40" s="96">
        <f>'[1]P. MISIONAL'!Q79</f>
        <v>0.15527950310559005</v>
      </c>
      <c r="O40" s="272"/>
      <c r="P40" s="275"/>
      <c r="Q40" s="237"/>
      <c r="R40" s="97">
        <f>'[1]P. MISIONAL'!S79</f>
        <v>0.34161490683229812</v>
      </c>
      <c r="S40" s="95">
        <f>'[1]P. MISIONAL'!T79</f>
        <v>1.2422360248447204E-2</v>
      </c>
      <c r="T40" s="98">
        <f>'[1]P. MISIONAL'!U79</f>
        <v>0.3105590062111801</v>
      </c>
      <c r="U40" s="99">
        <f>'[1]P. MISIONAL'!V79</f>
        <v>4.3478260869565216E-2</v>
      </c>
      <c r="V40" s="95">
        <f>'[1]P. MISIONAL'!W79</f>
        <v>0.29813664596273293</v>
      </c>
      <c r="W40" s="95">
        <f>'[1]P. MISIONAL'!X79</f>
        <v>5.5900621118012424E-2</v>
      </c>
      <c r="X40" s="98">
        <f>'[1]P. MISIONAL'!Y79</f>
        <v>0.30434782608695654</v>
      </c>
      <c r="Y40" s="99">
        <f>'[1]P. MISIONAL'!Z79</f>
        <v>4.9689440993788817E-2</v>
      </c>
      <c r="Z40" s="95">
        <f>'[1]P. MISIONAL'!AA79</f>
        <v>0.2236024844720497</v>
      </c>
      <c r="AA40" s="95">
        <f>'[1]P. MISIONAL'!AB79</f>
        <v>0.13043478260869565</v>
      </c>
      <c r="AB40" s="98">
        <f>'[1]P. MISIONAL'!AC79</f>
        <v>0.19875776397515527</v>
      </c>
      <c r="AC40" s="96">
        <f>'[1]P. MISIONAL'!AD79</f>
        <v>0.16149068322981366</v>
      </c>
      <c r="AD40" s="85"/>
      <c r="AE40" s="97">
        <f>'[1]P. MISIONAL'!AF79</f>
        <v>0.2857142857142857</v>
      </c>
      <c r="AF40" s="96">
        <f>'[1]P. MISIONAL'!AG79</f>
        <v>6.8322981366459631E-2</v>
      </c>
      <c r="AG40" s="85"/>
      <c r="AH40" s="97">
        <f>'[1]P. MISIONAL'!AI79</f>
        <v>0</v>
      </c>
      <c r="AI40" s="95">
        <f>'[1]P. MISIONAL'!AJ79</f>
        <v>0.25465838509316768</v>
      </c>
      <c r="AJ40" s="96">
        <f>'[1]P. MISIONAL'!AK79</f>
        <v>9.9378881987577633E-2</v>
      </c>
      <c r="AK40" s="85"/>
      <c r="AL40" s="97">
        <f>'[1]P. MISIONAL'!AM79</f>
        <v>1.2422360248447204E-2</v>
      </c>
      <c r="AM40" s="95">
        <f>'[1]P. MISIONAL'!AN79</f>
        <v>0.13043478260869565</v>
      </c>
      <c r="AN40" s="96">
        <f>'[1]P. MISIONAL'!AO79</f>
        <v>0.21118012422360249</v>
      </c>
      <c r="AO40" s="28"/>
      <c r="AP40" s="314"/>
      <c r="AQ40" s="315"/>
      <c r="AR40" s="315"/>
      <c r="AS40" s="315"/>
      <c r="AT40" s="315"/>
      <c r="AU40" s="315"/>
      <c r="AV40" s="315"/>
      <c r="AW40" s="316"/>
    </row>
    <row r="41" spans="1:49" ht="53.25" customHeight="1" x14ac:dyDescent="0.25">
      <c r="A41" s="320" t="s">
        <v>349</v>
      </c>
      <c r="B41" s="321"/>
      <c r="C41" s="322">
        <f>+'[1]P. ESTRATEGICO'!C38</f>
        <v>12</v>
      </c>
      <c r="D41" s="265">
        <f>+C41</f>
        <v>12</v>
      </c>
      <c r="E41" s="323">
        <f t="shared" ref="E41" si="6">+C41/$C$50</f>
        <v>0.15789473684210525</v>
      </c>
      <c r="F41" s="329"/>
      <c r="G41" s="54">
        <f>'[1]P. ESTRATEGICO'!J38</f>
        <v>0</v>
      </c>
      <c r="H41" s="16">
        <f>'[1]P. ESTRATEGICO'!K38</f>
        <v>18</v>
      </c>
      <c r="I41" s="16">
        <f>'[1]P. ESTRATEGICO'!L38</f>
        <v>0</v>
      </c>
      <c r="J41" s="48">
        <f>'[1]P. ESTRATEGICO'!M38</f>
        <v>11</v>
      </c>
      <c r="K41" s="86">
        <f>'[1]P. ESTRATEGICO'!N38</f>
        <v>7</v>
      </c>
      <c r="L41" s="17">
        <f>'[1]P. ESTRATEGICO'!O38</f>
        <v>0</v>
      </c>
      <c r="M41" s="17">
        <f>'[1]P. ESTRATEGICO'!P38</f>
        <v>11</v>
      </c>
      <c r="N41" s="87">
        <f>'[1]P. ESTRATEGICO'!Q38</f>
        <v>7</v>
      </c>
      <c r="O41" s="272">
        <f>L43</f>
        <v>0</v>
      </c>
      <c r="P41" s="275">
        <f t="shared" ref="P41:Q41" si="7">M43</f>
        <v>6.8322981366459631E-2</v>
      </c>
      <c r="Q41" s="237">
        <f t="shared" si="7"/>
        <v>4.3478260869565216E-2</v>
      </c>
      <c r="R41" s="88">
        <f>'[1]P. ESTRATEGICO'!S38</f>
        <v>18</v>
      </c>
      <c r="S41" s="17">
        <f>'[1]P. ESTRATEGICO'!T38</f>
        <v>0</v>
      </c>
      <c r="T41" s="52">
        <f>'[1]P. ESTRATEGICO'!U38</f>
        <v>15</v>
      </c>
      <c r="U41" s="49">
        <f>'[1]P. ESTRATEGICO'!V38</f>
        <v>3</v>
      </c>
      <c r="V41" s="17">
        <f>'[1]P. ESTRATEGICO'!W38</f>
        <v>18</v>
      </c>
      <c r="W41" s="17">
        <f>'[1]P. ESTRATEGICO'!X38</f>
        <v>0</v>
      </c>
      <c r="X41" s="52">
        <f>'[1]P. ESTRATEGICO'!Y38</f>
        <v>15</v>
      </c>
      <c r="Y41" s="49">
        <f>'[1]P. ESTRATEGICO'!Z38</f>
        <v>3</v>
      </c>
      <c r="Z41" s="17">
        <f>'[1]P. ESTRATEGICO'!AA38</f>
        <v>12</v>
      </c>
      <c r="AA41" s="17">
        <f>'[1]P. ESTRATEGICO'!AB38</f>
        <v>6</v>
      </c>
      <c r="AB41" s="52">
        <f>'[1]P. ESTRATEGICO'!AC38</f>
        <v>12</v>
      </c>
      <c r="AC41" s="89">
        <f>'[1]P. ESTRATEGICO'!AD38</f>
        <v>6</v>
      </c>
      <c r="AD41" s="37"/>
      <c r="AE41" s="88">
        <f>'[1]P. ESTRATEGICO'!AF38</f>
        <v>2</v>
      </c>
      <c r="AF41" s="87">
        <f>'[1]P. ESTRATEGICO'!AG38</f>
        <v>16</v>
      </c>
      <c r="AG41" s="37"/>
      <c r="AH41" s="88">
        <f>'[1]P. ESTRATEGICO'!AI38</f>
        <v>0</v>
      </c>
      <c r="AI41" s="17">
        <f>'[1]P. ESTRATEGICO'!AJ38</f>
        <v>3</v>
      </c>
      <c r="AJ41" s="87">
        <f>'[1]P. ESTRATEGICO'!AK38</f>
        <v>15</v>
      </c>
      <c r="AK41" s="37"/>
      <c r="AL41" s="88">
        <f>'[1]P. ESTRATEGICO'!AM38</f>
        <v>0</v>
      </c>
      <c r="AM41" s="17">
        <f>'[1]P. ESTRATEGICO'!AN38</f>
        <v>4</v>
      </c>
      <c r="AN41" s="87">
        <f>'[1]P. ESTRATEGICO'!AO38</f>
        <v>14</v>
      </c>
      <c r="AO41" s="28"/>
      <c r="AP41" s="90"/>
      <c r="AQ41" s="19"/>
      <c r="AR41" s="19"/>
      <c r="AS41" s="19"/>
      <c r="AT41" s="142"/>
      <c r="AU41" s="142"/>
      <c r="AV41" s="36"/>
      <c r="AW41" s="91"/>
    </row>
    <row r="42" spans="1:49" ht="53.25" customHeight="1" x14ac:dyDescent="0.25">
      <c r="A42" s="320"/>
      <c r="B42" s="321"/>
      <c r="C42" s="322"/>
      <c r="D42" s="265"/>
      <c r="E42" s="323"/>
      <c r="F42" s="329"/>
      <c r="G42" s="54">
        <f>'[1]P. ESTRATEGICO'!J39</f>
        <v>161</v>
      </c>
      <c r="H42" s="16">
        <f>'[1]P. ESTRATEGICO'!K39</f>
        <v>161</v>
      </c>
      <c r="I42" s="16">
        <f>'[1]P. ESTRATEGICO'!L39</f>
        <v>161</v>
      </c>
      <c r="J42" s="48">
        <f>'[1]P. ESTRATEGICO'!M39</f>
        <v>161</v>
      </c>
      <c r="K42" s="86">
        <f>'[1]P. ESTRATEGICO'!N39</f>
        <v>161</v>
      </c>
      <c r="L42" s="17">
        <f>'[1]P. ESTRATEGICO'!O39</f>
        <v>161</v>
      </c>
      <c r="M42" s="17">
        <f>'[1]P. ESTRATEGICO'!P39</f>
        <v>161</v>
      </c>
      <c r="N42" s="87">
        <f>'[1]P. ESTRATEGICO'!Q39</f>
        <v>161</v>
      </c>
      <c r="O42" s="272"/>
      <c r="P42" s="275"/>
      <c r="Q42" s="237"/>
      <c r="R42" s="88">
        <f>'[1]P. ESTRATEGICO'!S39</f>
        <v>161</v>
      </c>
      <c r="S42" s="17">
        <f>'[1]P. ESTRATEGICO'!T39</f>
        <v>161</v>
      </c>
      <c r="T42" s="52">
        <f>'[1]P. ESTRATEGICO'!U39</f>
        <v>161</v>
      </c>
      <c r="U42" s="49">
        <f>'[1]P. ESTRATEGICO'!V39</f>
        <v>161</v>
      </c>
      <c r="V42" s="17">
        <f>'[1]P. ESTRATEGICO'!W39</f>
        <v>161</v>
      </c>
      <c r="W42" s="17">
        <f>'[1]P. ESTRATEGICO'!X39</f>
        <v>161</v>
      </c>
      <c r="X42" s="52">
        <f>'[1]P. ESTRATEGICO'!Y39</f>
        <v>161</v>
      </c>
      <c r="Y42" s="49">
        <f>'[1]P. ESTRATEGICO'!Z39</f>
        <v>161</v>
      </c>
      <c r="Z42" s="17">
        <f>'[1]P. ESTRATEGICO'!AA39</f>
        <v>161</v>
      </c>
      <c r="AA42" s="17">
        <f>'[1]P. ESTRATEGICO'!AB39</f>
        <v>161</v>
      </c>
      <c r="AB42" s="52">
        <f>'[1]P. ESTRATEGICO'!AC39</f>
        <v>161</v>
      </c>
      <c r="AC42" s="89">
        <f>'[1]P. ESTRATEGICO'!AD39</f>
        <v>161</v>
      </c>
      <c r="AD42" s="37"/>
      <c r="AE42" s="88">
        <f>'[1]P. ESTRATEGICO'!AF39</f>
        <v>161</v>
      </c>
      <c r="AF42" s="87">
        <f>'[1]P. ESTRATEGICO'!AG39</f>
        <v>161</v>
      </c>
      <c r="AG42" s="37"/>
      <c r="AH42" s="88">
        <f>'[1]P. ESTRATEGICO'!AI39</f>
        <v>161</v>
      </c>
      <c r="AI42" s="17">
        <f>'[1]P. ESTRATEGICO'!AJ39</f>
        <v>161</v>
      </c>
      <c r="AJ42" s="87">
        <f>'[1]P. ESTRATEGICO'!AK39</f>
        <v>161</v>
      </c>
      <c r="AK42" s="37"/>
      <c r="AL42" s="88">
        <f>'[1]P. ESTRATEGICO'!AM39</f>
        <v>161</v>
      </c>
      <c r="AM42" s="17">
        <f>'[1]P. ESTRATEGICO'!AN39</f>
        <v>161</v>
      </c>
      <c r="AN42" s="87">
        <f>'[1]P. ESTRATEGICO'!AO39</f>
        <v>161</v>
      </c>
      <c r="AO42" s="28"/>
      <c r="AP42" s="311"/>
      <c r="AQ42" s="312"/>
      <c r="AR42" s="312"/>
      <c r="AS42" s="312"/>
      <c r="AT42" s="312"/>
      <c r="AU42" s="312"/>
      <c r="AV42" s="312"/>
      <c r="AW42" s="313"/>
    </row>
    <row r="43" spans="1:49" ht="53.25" customHeight="1" x14ac:dyDescent="0.25">
      <c r="A43" s="320"/>
      <c r="B43" s="321"/>
      <c r="C43" s="322"/>
      <c r="D43" s="265"/>
      <c r="E43" s="323"/>
      <c r="F43" s="329"/>
      <c r="G43" s="92">
        <f>'[1]P. ESTRATEGICO'!J40</f>
        <v>0</v>
      </c>
      <c r="H43" s="93">
        <f>'[1]P. ESTRATEGICO'!K40</f>
        <v>0.11180124223602485</v>
      </c>
      <c r="I43" s="93">
        <f>'[1]P. ESTRATEGICO'!L40</f>
        <v>0</v>
      </c>
      <c r="J43" s="92">
        <f>'[1]P. ESTRATEGICO'!M40</f>
        <v>6.8322981366459631E-2</v>
      </c>
      <c r="K43" s="94">
        <f>'[1]P. ESTRATEGICO'!N40</f>
        <v>4.3478260869565216E-2</v>
      </c>
      <c r="L43" s="95">
        <f>'[1]P. ESTRATEGICO'!O40</f>
        <v>0</v>
      </c>
      <c r="M43" s="95">
        <f>'[1]P. ESTRATEGICO'!P40</f>
        <v>6.8322981366459631E-2</v>
      </c>
      <c r="N43" s="96">
        <f>'[1]P. ESTRATEGICO'!Q40</f>
        <v>4.3478260869565216E-2</v>
      </c>
      <c r="O43" s="272"/>
      <c r="P43" s="275"/>
      <c r="Q43" s="237"/>
      <c r="R43" s="97">
        <f>'[1]P. ESTRATEGICO'!S40</f>
        <v>0.11180124223602485</v>
      </c>
      <c r="S43" s="95">
        <f>'[1]P. ESTRATEGICO'!T40</f>
        <v>0</v>
      </c>
      <c r="T43" s="98">
        <f>'[1]P. ESTRATEGICO'!U40</f>
        <v>9.3167701863354033E-2</v>
      </c>
      <c r="U43" s="99">
        <f>'[1]P. ESTRATEGICO'!V40</f>
        <v>1.8633540372670808E-2</v>
      </c>
      <c r="V43" s="95">
        <f>'[1]P. ESTRATEGICO'!W40</f>
        <v>0.11180124223602485</v>
      </c>
      <c r="W43" s="95">
        <f>'[1]P. ESTRATEGICO'!X40</f>
        <v>0</v>
      </c>
      <c r="X43" s="98">
        <f>'[1]P. ESTRATEGICO'!Y40</f>
        <v>9.3167701863354033E-2</v>
      </c>
      <c r="Y43" s="99">
        <f>'[1]P. ESTRATEGICO'!Z40</f>
        <v>1.8633540372670808E-2</v>
      </c>
      <c r="Z43" s="95">
        <f>'[1]P. ESTRATEGICO'!AA40</f>
        <v>7.4534161490683232E-2</v>
      </c>
      <c r="AA43" s="95">
        <f>'[1]P. ESTRATEGICO'!AB40</f>
        <v>3.7267080745341616E-2</v>
      </c>
      <c r="AB43" s="98">
        <f>'[1]P. ESTRATEGICO'!AC40</f>
        <v>7.4534161490683232E-2</v>
      </c>
      <c r="AC43" s="96">
        <f>'[1]P. ESTRATEGICO'!AD40</f>
        <v>3.7267080745341616E-2</v>
      </c>
      <c r="AD43" s="85"/>
      <c r="AE43" s="97">
        <f>'[1]P. ESTRATEGICO'!AF40</f>
        <v>1.2422360248447204E-2</v>
      </c>
      <c r="AF43" s="96">
        <f>'[1]P. ESTRATEGICO'!AG40</f>
        <v>9.9378881987577633E-2</v>
      </c>
      <c r="AG43" s="85"/>
      <c r="AH43" s="97">
        <f>'[1]P. ESTRATEGICO'!AI40</f>
        <v>0</v>
      </c>
      <c r="AI43" s="95">
        <f>'[1]P. ESTRATEGICO'!AJ40</f>
        <v>1.8633540372670808E-2</v>
      </c>
      <c r="AJ43" s="96">
        <f>'[1]P. ESTRATEGICO'!AK40</f>
        <v>9.3167701863354033E-2</v>
      </c>
      <c r="AK43" s="85"/>
      <c r="AL43" s="97">
        <f>'[1]P. ESTRATEGICO'!AM40</f>
        <v>0</v>
      </c>
      <c r="AM43" s="95">
        <f>'[1]P. ESTRATEGICO'!AN40</f>
        <v>2.4844720496894408E-2</v>
      </c>
      <c r="AN43" s="96">
        <f>'[1]P. ESTRATEGICO'!AO40</f>
        <v>8.6956521739130432E-2</v>
      </c>
      <c r="AO43" s="28"/>
      <c r="AP43" s="314"/>
      <c r="AQ43" s="315"/>
      <c r="AR43" s="315"/>
      <c r="AS43" s="315"/>
      <c r="AT43" s="315"/>
      <c r="AU43" s="315"/>
      <c r="AV43" s="315"/>
      <c r="AW43" s="316"/>
    </row>
    <row r="44" spans="1:49" ht="53.25" customHeight="1" x14ac:dyDescent="0.25">
      <c r="A44" s="320" t="s">
        <v>350</v>
      </c>
      <c r="B44" s="321"/>
      <c r="C44" s="322">
        <f>'[1]P. EVALUACION'!C181</f>
        <v>0</v>
      </c>
      <c r="D44" s="265">
        <f>+C44</f>
        <v>0</v>
      </c>
      <c r="E44" s="323">
        <f t="shared" ref="E44" si="8">+C44/$C$50</f>
        <v>0</v>
      </c>
      <c r="F44" s="329"/>
      <c r="G44" s="54">
        <f>'[1]P. EVALUACION'!J181</f>
        <v>0</v>
      </c>
      <c r="H44" s="16">
        <f>'[1]P. EVALUACION'!K181</f>
        <v>0</v>
      </c>
      <c r="I44" s="16">
        <f>'[1]P. EVALUACION'!L181</f>
        <v>0</v>
      </c>
      <c r="J44" s="48">
        <f>'[1]P. EVALUACION'!M181</f>
        <v>0</v>
      </c>
      <c r="K44" s="86">
        <f>'[1]P. EVALUACION'!N181</f>
        <v>0</v>
      </c>
      <c r="L44" s="17">
        <f>'[1]P. EVALUACION'!O181</f>
        <v>0</v>
      </c>
      <c r="M44" s="17">
        <f>'[1]P. EVALUACION'!P181</f>
        <v>0</v>
      </c>
      <c r="N44" s="87">
        <f>'[1]P. EVALUACION'!Q181</f>
        <v>0</v>
      </c>
      <c r="O44" s="272">
        <f>L46</f>
        <v>0</v>
      </c>
      <c r="P44" s="275">
        <f t="shared" ref="P44:Q44" si="9">M46</f>
        <v>0</v>
      </c>
      <c r="Q44" s="237">
        <f t="shared" si="9"/>
        <v>0</v>
      </c>
      <c r="R44" s="88">
        <f>'[1]P. EVALUACION'!S181</f>
        <v>0</v>
      </c>
      <c r="S44" s="17">
        <f>'[1]P. EVALUACION'!T181</f>
        <v>0</v>
      </c>
      <c r="T44" s="52">
        <f>'[1]P. EVALUACION'!U181</f>
        <v>0</v>
      </c>
      <c r="U44" s="49">
        <f>'[1]P. EVALUACION'!V181</f>
        <v>0</v>
      </c>
      <c r="V44" s="17">
        <f>'[1]P. EVALUACION'!W181</f>
        <v>0</v>
      </c>
      <c r="W44" s="17">
        <f>'[1]P. EVALUACION'!X181</f>
        <v>0</v>
      </c>
      <c r="X44" s="52">
        <f>'[1]P. EVALUACION'!Y181</f>
        <v>0</v>
      </c>
      <c r="Y44" s="49">
        <f>'[1]P. EVALUACION'!Z181</f>
        <v>0</v>
      </c>
      <c r="Z44" s="17">
        <f>'[1]P. EVALUACION'!AA181</f>
        <v>0</v>
      </c>
      <c r="AA44" s="17">
        <f>'[1]P. EVALUACION'!AB181</f>
        <v>0</v>
      </c>
      <c r="AB44" s="52">
        <f>'[1]P. EVALUACION'!AC181</f>
        <v>0</v>
      </c>
      <c r="AC44" s="89">
        <f>'[1]P. EVALUACION'!AD181</f>
        <v>0</v>
      </c>
      <c r="AD44" s="37"/>
      <c r="AE44" s="88">
        <f>'[1]P. EVALUACION'!AF181</f>
        <v>0</v>
      </c>
      <c r="AF44" s="87">
        <f>'[1]P. EVALUACION'!AG181</f>
        <v>0</v>
      </c>
      <c r="AG44" s="37"/>
      <c r="AH44" s="88">
        <f>'[1]P. EVALUACION'!AI181</f>
        <v>0</v>
      </c>
      <c r="AI44" s="17">
        <f>'[1]P. EVALUACION'!AJ181</f>
        <v>0</v>
      </c>
      <c r="AJ44" s="87">
        <f>'[1]P. EVALUACION'!AK181</f>
        <v>0</v>
      </c>
      <c r="AK44" s="37"/>
      <c r="AL44" s="88">
        <f>'[1]P. EVALUACION'!AM181</f>
        <v>0</v>
      </c>
      <c r="AM44" s="17">
        <f>'[1]P. EVALUACION'!AN181</f>
        <v>0</v>
      </c>
      <c r="AN44" s="87">
        <f>'[1]P. EVALUACION'!AO181</f>
        <v>0</v>
      </c>
      <c r="AO44" s="28"/>
      <c r="AP44" s="90"/>
      <c r="AQ44" s="19"/>
      <c r="AR44" s="19"/>
      <c r="AS44" s="19"/>
      <c r="AT44" s="142"/>
      <c r="AU44" s="142"/>
      <c r="AV44" s="36"/>
      <c r="AW44" s="91"/>
    </row>
    <row r="45" spans="1:49" ht="53.25" customHeight="1" x14ac:dyDescent="0.25">
      <c r="A45" s="320"/>
      <c r="B45" s="321"/>
      <c r="C45" s="322"/>
      <c r="D45" s="265"/>
      <c r="E45" s="323"/>
      <c r="F45" s="329"/>
      <c r="G45" s="54">
        <f>'[1]P. EVALUACION'!J182</f>
        <v>161</v>
      </c>
      <c r="H45" s="16">
        <f>'[1]P. EVALUACION'!K182</f>
        <v>161</v>
      </c>
      <c r="I45" s="16">
        <f>'[1]P. EVALUACION'!L182</f>
        <v>161</v>
      </c>
      <c r="J45" s="48">
        <f>'[1]P. EVALUACION'!M182</f>
        <v>161</v>
      </c>
      <c r="K45" s="86">
        <f>'[1]P. EVALUACION'!N182</f>
        <v>161</v>
      </c>
      <c r="L45" s="17">
        <f>'[1]P. EVALUACION'!O182</f>
        <v>161</v>
      </c>
      <c r="M45" s="17">
        <f>'[1]P. EVALUACION'!P182</f>
        <v>161</v>
      </c>
      <c r="N45" s="87">
        <f>'[1]P. EVALUACION'!Q182</f>
        <v>161</v>
      </c>
      <c r="O45" s="272"/>
      <c r="P45" s="275"/>
      <c r="Q45" s="237"/>
      <c r="R45" s="88">
        <f>'[1]P. EVALUACION'!S182</f>
        <v>161</v>
      </c>
      <c r="S45" s="17">
        <f>'[1]P. EVALUACION'!T182</f>
        <v>161</v>
      </c>
      <c r="T45" s="52">
        <f>'[1]P. EVALUACION'!U182</f>
        <v>161</v>
      </c>
      <c r="U45" s="49">
        <f>'[1]P. EVALUACION'!V182</f>
        <v>161</v>
      </c>
      <c r="V45" s="17">
        <f>'[1]P. EVALUACION'!W182</f>
        <v>161</v>
      </c>
      <c r="W45" s="17">
        <f>'[1]P. EVALUACION'!X182</f>
        <v>161</v>
      </c>
      <c r="X45" s="52">
        <f>'[1]P. EVALUACION'!Y182</f>
        <v>161</v>
      </c>
      <c r="Y45" s="49">
        <f>'[1]P. EVALUACION'!Z182</f>
        <v>161</v>
      </c>
      <c r="Z45" s="17">
        <f>'[1]P. EVALUACION'!AA182</f>
        <v>161</v>
      </c>
      <c r="AA45" s="17">
        <f>'[1]P. EVALUACION'!AB182</f>
        <v>161</v>
      </c>
      <c r="AB45" s="52">
        <f>'[1]P. EVALUACION'!AC182</f>
        <v>161</v>
      </c>
      <c r="AC45" s="89">
        <f>'[1]P. EVALUACION'!AD182</f>
        <v>161</v>
      </c>
      <c r="AD45" s="37"/>
      <c r="AE45" s="88">
        <f>'[1]P. EVALUACION'!AF182</f>
        <v>161</v>
      </c>
      <c r="AF45" s="87">
        <f>'[1]P. EVALUACION'!AG182</f>
        <v>161</v>
      </c>
      <c r="AG45" s="37"/>
      <c r="AH45" s="88">
        <f>'[1]P. EVALUACION'!AI182</f>
        <v>161</v>
      </c>
      <c r="AI45" s="17">
        <f>'[1]P. EVALUACION'!AJ182</f>
        <v>161</v>
      </c>
      <c r="AJ45" s="87">
        <f>'[1]P. EVALUACION'!AK182</f>
        <v>161</v>
      </c>
      <c r="AK45" s="37"/>
      <c r="AL45" s="88">
        <f>'[1]P. EVALUACION'!AM182</f>
        <v>161</v>
      </c>
      <c r="AM45" s="17">
        <f>'[1]P. EVALUACION'!AN182</f>
        <v>161</v>
      </c>
      <c r="AN45" s="87">
        <f>'[1]P. EVALUACION'!AO182</f>
        <v>161</v>
      </c>
      <c r="AO45" s="28"/>
      <c r="AP45" s="311"/>
      <c r="AQ45" s="312"/>
      <c r="AR45" s="312"/>
      <c r="AS45" s="312"/>
      <c r="AT45" s="312"/>
      <c r="AU45" s="312"/>
      <c r="AV45" s="312"/>
      <c r="AW45" s="313"/>
    </row>
    <row r="46" spans="1:49" ht="53.25" customHeight="1" thickBot="1" x14ac:dyDescent="0.3">
      <c r="A46" s="331"/>
      <c r="B46" s="332"/>
      <c r="C46" s="333"/>
      <c r="D46" s="265"/>
      <c r="E46" s="323"/>
      <c r="F46" s="329"/>
      <c r="G46" s="92">
        <f>'[1]P. EVALUACION'!J183</f>
        <v>0</v>
      </c>
      <c r="H46" s="93">
        <f>'[1]P. EVALUACION'!K183</f>
        <v>0</v>
      </c>
      <c r="I46" s="93">
        <f>'[1]P. EVALUACION'!L183</f>
        <v>0</v>
      </c>
      <c r="J46" s="92">
        <f>'[1]P. EVALUACION'!M183</f>
        <v>0</v>
      </c>
      <c r="K46" s="94">
        <f>'[1]P. EVALUACION'!N183</f>
        <v>0</v>
      </c>
      <c r="L46" s="95">
        <f>'[1]P. EVALUACION'!O183</f>
        <v>0</v>
      </c>
      <c r="M46" s="95">
        <f>'[1]P. EVALUACION'!P183</f>
        <v>0</v>
      </c>
      <c r="N46" s="96">
        <f>'[1]P. EVALUACION'!Q183</f>
        <v>0</v>
      </c>
      <c r="O46" s="272"/>
      <c r="P46" s="275"/>
      <c r="Q46" s="237"/>
      <c r="R46" s="97">
        <f>'[1]P. EVALUACION'!S183</f>
        <v>0</v>
      </c>
      <c r="S46" s="95">
        <f>'[1]P. EVALUACION'!T183</f>
        <v>0</v>
      </c>
      <c r="T46" s="98">
        <f>'[1]P. EVALUACION'!U183</f>
        <v>0</v>
      </c>
      <c r="U46" s="99">
        <f>'[1]P. EVALUACION'!V183</f>
        <v>0</v>
      </c>
      <c r="V46" s="95">
        <f>'[1]P. EVALUACION'!W183</f>
        <v>0</v>
      </c>
      <c r="W46" s="95">
        <f>'[1]P. EVALUACION'!X183</f>
        <v>0</v>
      </c>
      <c r="X46" s="98">
        <f>'[1]P. EVALUACION'!Y183</f>
        <v>0</v>
      </c>
      <c r="Y46" s="99">
        <f>'[1]P. EVALUACION'!Z183</f>
        <v>0</v>
      </c>
      <c r="Z46" s="95">
        <f>'[1]P. EVALUACION'!AA183</f>
        <v>0</v>
      </c>
      <c r="AA46" s="95">
        <f>'[1]P. EVALUACION'!AB183</f>
        <v>0</v>
      </c>
      <c r="AB46" s="98">
        <f>'[1]P. EVALUACION'!AC183</f>
        <v>0</v>
      </c>
      <c r="AC46" s="96">
        <f>'[1]P. EVALUACION'!AD183</f>
        <v>0</v>
      </c>
      <c r="AD46" s="85"/>
      <c r="AE46" s="97">
        <f>'[1]P. EVALUACION'!AF183</f>
        <v>0</v>
      </c>
      <c r="AF46" s="96">
        <f>'[1]P. EVALUACION'!AG183</f>
        <v>0</v>
      </c>
      <c r="AG46" s="85"/>
      <c r="AH46" s="97">
        <f>'[1]P. EVALUACION'!AI183</f>
        <v>0</v>
      </c>
      <c r="AI46" s="95">
        <f>'[1]P. EVALUACION'!AJ183</f>
        <v>0</v>
      </c>
      <c r="AJ46" s="96">
        <f>'[1]P. EVALUACION'!AK183</f>
        <v>0</v>
      </c>
      <c r="AK46" s="85"/>
      <c r="AL46" s="97">
        <f>'[1]P. EVALUACION'!AM183</f>
        <v>0</v>
      </c>
      <c r="AM46" s="95">
        <f>'[1]P. EVALUACION'!AN183</f>
        <v>0</v>
      </c>
      <c r="AN46" s="96">
        <f>'[1]P. EVALUACION'!AO183</f>
        <v>0</v>
      </c>
      <c r="AO46" s="28"/>
      <c r="AP46" s="314"/>
      <c r="AQ46" s="315"/>
      <c r="AR46" s="315"/>
      <c r="AS46" s="315"/>
      <c r="AT46" s="315"/>
      <c r="AU46" s="315"/>
      <c r="AV46" s="315"/>
      <c r="AW46" s="316"/>
    </row>
    <row r="47" spans="1:49" ht="53.25" customHeight="1" x14ac:dyDescent="0.25">
      <c r="A47" s="320" t="s">
        <v>37</v>
      </c>
      <c r="B47" s="321"/>
      <c r="C47" s="322">
        <f>+'[1]P. OTROS PROCESOS'!C43</f>
        <v>32</v>
      </c>
      <c r="D47" s="265">
        <f>+C47</f>
        <v>32</v>
      </c>
      <c r="E47" s="323">
        <f t="shared" ref="E47" si="10">+C47/$C$50</f>
        <v>0.42105263157894735</v>
      </c>
      <c r="F47" s="329"/>
      <c r="G47" s="54">
        <f>'[1]P. OTROS PROCESOS'!J43</f>
        <v>0</v>
      </c>
      <c r="H47" s="16">
        <f>'[1]P. OTROS PROCESOS'!K43</f>
        <v>39</v>
      </c>
      <c r="I47" s="16">
        <f>'[1]P. OTROS PROCESOS'!L43</f>
        <v>0</v>
      </c>
      <c r="J47" s="48">
        <f>'[1]P. OTROS PROCESOS'!M43</f>
        <v>10</v>
      </c>
      <c r="K47" s="86">
        <f>'[1]P. OTROS PROCESOS'!N43</f>
        <v>29</v>
      </c>
      <c r="L47" s="17">
        <f>'[1]P. OTROS PROCESOS'!O43</f>
        <v>0</v>
      </c>
      <c r="M47" s="17">
        <f>'[1]P. OTROS PROCESOS'!P43</f>
        <v>5</v>
      </c>
      <c r="N47" s="87">
        <f>'[1]P. OTROS PROCESOS'!Q43</f>
        <v>34</v>
      </c>
      <c r="O47" s="272">
        <f>L49</f>
        <v>0</v>
      </c>
      <c r="P47" s="275">
        <f t="shared" ref="P47:Q47" si="11">M49</f>
        <v>3.1055900621118012E-2</v>
      </c>
      <c r="Q47" s="237">
        <f t="shared" si="11"/>
        <v>0.21118012422360249</v>
      </c>
      <c r="R47" s="88">
        <f>'[1]P. OTROS PROCESOS'!S43</f>
        <v>39</v>
      </c>
      <c r="S47" s="17">
        <f>'[1]P. OTROS PROCESOS'!T43</f>
        <v>0</v>
      </c>
      <c r="T47" s="52">
        <f>'[1]P. OTROS PROCESOS'!U43</f>
        <v>27</v>
      </c>
      <c r="U47" s="49">
        <f>'[1]P. OTROS PROCESOS'!V43</f>
        <v>12</v>
      </c>
      <c r="V47" s="17">
        <f>'[1]P. OTROS PROCESOS'!W43</f>
        <v>26</v>
      </c>
      <c r="W47" s="17">
        <f>'[1]P. OTROS PROCESOS'!X43</f>
        <v>13</v>
      </c>
      <c r="X47" s="52">
        <f>'[1]P. OTROS PROCESOS'!Y43</f>
        <v>26</v>
      </c>
      <c r="Y47" s="49">
        <f>'[1]P. OTROS PROCESOS'!Z43</f>
        <v>13</v>
      </c>
      <c r="Z47" s="17">
        <f>'[1]P. OTROS PROCESOS'!AA43</f>
        <v>10</v>
      </c>
      <c r="AA47" s="17">
        <f>'[1]P. OTROS PROCESOS'!AB43</f>
        <v>29</v>
      </c>
      <c r="AB47" s="52">
        <f>'[1]P. OTROS PROCESOS'!AC43</f>
        <v>6</v>
      </c>
      <c r="AC47" s="89">
        <f>'[1]P. OTROS PROCESOS'!AD43</f>
        <v>33</v>
      </c>
      <c r="AD47" s="85"/>
      <c r="AE47" s="88">
        <f>'[1]P. OTROS PROCESOS'!AF43</f>
        <v>34</v>
      </c>
      <c r="AF47" s="87">
        <f>'[1]P. OTROS PROCESOS'!AG43</f>
        <v>5</v>
      </c>
      <c r="AG47" s="37">
        <f>'[1]P. OTROS PROCESOS'!AH43</f>
        <v>0</v>
      </c>
      <c r="AH47" s="88">
        <f>'[1]P. OTROS PROCESOS'!AI43</f>
        <v>0</v>
      </c>
      <c r="AI47" s="17">
        <f>'[1]P. OTROS PROCESOS'!AJ43</f>
        <v>17</v>
      </c>
      <c r="AJ47" s="87">
        <f>'[1]P. OTROS PROCESOS'!AK43</f>
        <v>22</v>
      </c>
      <c r="AK47" s="37"/>
      <c r="AL47" s="88">
        <f>'[1]P. OTROS PROCESOS'!AM43</f>
        <v>0</v>
      </c>
      <c r="AM47" s="17">
        <f>'[1]P. OTROS PROCESOS'!AN43</f>
        <v>4</v>
      </c>
      <c r="AN47" s="87">
        <f>'[1]P. OTROS PROCESOS'!AO43</f>
        <v>35</v>
      </c>
      <c r="AO47" s="28"/>
      <c r="AP47" s="90"/>
      <c r="AQ47" s="19"/>
      <c r="AR47" s="19"/>
      <c r="AS47" s="19"/>
      <c r="AT47" s="142"/>
      <c r="AU47" s="142"/>
      <c r="AV47" s="36"/>
      <c r="AW47" s="91"/>
    </row>
    <row r="48" spans="1:49" ht="53.25" customHeight="1" x14ac:dyDescent="0.25">
      <c r="A48" s="320"/>
      <c r="B48" s="321"/>
      <c r="C48" s="322"/>
      <c r="D48" s="265"/>
      <c r="E48" s="323"/>
      <c r="F48" s="329"/>
      <c r="G48" s="54">
        <f>'[1]P. OTROS PROCESOS'!J44</f>
        <v>161</v>
      </c>
      <c r="H48" s="16">
        <f>'[1]P. OTROS PROCESOS'!K44</f>
        <v>161</v>
      </c>
      <c r="I48" s="16">
        <f>'[1]P. OTROS PROCESOS'!L44</f>
        <v>161</v>
      </c>
      <c r="J48" s="48">
        <f>'[1]P. OTROS PROCESOS'!M44</f>
        <v>161</v>
      </c>
      <c r="K48" s="86">
        <f>'[1]P. OTROS PROCESOS'!N44</f>
        <v>161</v>
      </c>
      <c r="L48" s="17">
        <f>'[1]P. OTROS PROCESOS'!O44</f>
        <v>161</v>
      </c>
      <c r="M48" s="17">
        <f>'[1]P. OTROS PROCESOS'!P44</f>
        <v>161</v>
      </c>
      <c r="N48" s="87">
        <f>'[1]P. OTROS PROCESOS'!Q44</f>
        <v>161</v>
      </c>
      <c r="O48" s="272"/>
      <c r="P48" s="275"/>
      <c r="Q48" s="237"/>
      <c r="R48" s="88">
        <f>'[1]P. OTROS PROCESOS'!S44</f>
        <v>161</v>
      </c>
      <c r="S48" s="17">
        <f>'[1]P. OTROS PROCESOS'!T44</f>
        <v>161</v>
      </c>
      <c r="T48" s="52">
        <f>'[1]P. OTROS PROCESOS'!U44</f>
        <v>161</v>
      </c>
      <c r="U48" s="49">
        <f>'[1]P. OTROS PROCESOS'!V44</f>
        <v>161</v>
      </c>
      <c r="V48" s="17">
        <f>'[1]P. OTROS PROCESOS'!W44</f>
        <v>161</v>
      </c>
      <c r="W48" s="17">
        <f>'[1]P. OTROS PROCESOS'!X44</f>
        <v>161</v>
      </c>
      <c r="X48" s="52">
        <f>'[1]P. OTROS PROCESOS'!Y44</f>
        <v>161</v>
      </c>
      <c r="Y48" s="49">
        <f>'[1]P. OTROS PROCESOS'!Z44</f>
        <v>161</v>
      </c>
      <c r="Z48" s="17">
        <f>'[1]P. OTROS PROCESOS'!AA44</f>
        <v>161</v>
      </c>
      <c r="AA48" s="17">
        <f>'[1]P. OTROS PROCESOS'!AB44</f>
        <v>161</v>
      </c>
      <c r="AB48" s="52">
        <f>'[1]P. OTROS PROCESOS'!AC44</f>
        <v>161</v>
      </c>
      <c r="AC48" s="89">
        <f>'[1]P. OTROS PROCESOS'!AD44</f>
        <v>161</v>
      </c>
      <c r="AD48" s="85"/>
      <c r="AE48" s="88">
        <f>'[1]P. OTROS PROCESOS'!AF44</f>
        <v>161</v>
      </c>
      <c r="AF48" s="87">
        <f>'[1]P. OTROS PROCESOS'!AG44</f>
        <v>161</v>
      </c>
      <c r="AG48" s="37">
        <f>'[1]P. OTROS PROCESOS'!AH44</f>
        <v>0</v>
      </c>
      <c r="AH48" s="88">
        <f>'[1]P. OTROS PROCESOS'!AI44</f>
        <v>161</v>
      </c>
      <c r="AI48" s="17">
        <f>'[1]P. OTROS PROCESOS'!AJ44</f>
        <v>161</v>
      </c>
      <c r="AJ48" s="87">
        <f>'[1]P. OTROS PROCESOS'!AK44</f>
        <v>161</v>
      </c>
      <c r="AK48" s="37"/>
      <c r="AL48" s="88">
        <f>'[1]P. OTROS PROCESOS'!AM44</f>
        <v>161</v>
      </c>
      <c r="AM48" s="17">
        <f>'[1]P. OTROS PROCESOS'!AN44</f>
        <v>161</v>
      </c>
      <c r="AN48" s="87">
        <f>'[1]P. OTROS PROCESOS'!AO44</f>
        <v>161</v>
      </c>
      <c r="AO48" s="28"/>
      <c r="AP48" s="311"/>
      <c r="AQ48" s="312"/>
      <c r="AR48" s="312"/>
      <c r="AS48" s="312"/>
      <c r="AT48" s="312"/>
      <c r="AU48" s="312"/>
      <c r="AV48" s="312"/>
      <c r="AW48" s="313"/>
    </row>
    <row r="49" spans="1:49" ht="53.25" customHeight="1" thickBot="1" x14ac:dyDescent="0.3">
      <c r="A49" s="331"/>
      <c r="B49" s="332"/>
      <c r="C49" s="333"/>
      <c r="D49" s="266"/>
      <c r="E49" s="334"/>
      <c r="F49" s="330"/>
      <c r="G49" s="100">
        <f>'[1]P. OTROS PROCESOS'!J45</f>
        <v>0</v>
      </c>
      <c r="H49" s="101">
        <f>'[1]P. OTROS PROCESOS'!K45</f>
        <v>0.24223602484472051</v>
      </c>
      <c r="I49" s="101">
        <f>'[1]P. OTROS PROCESOS'!L45</f>
        <v>0</v>
      </c>
      <c r="J49" s="101">
        <f>'[1]P. OTROS PROCESOS'!M45</f>
        <v>6.2111801242236024E-2</v>
      </c>
      <c r="K49" s="101">
        <f>'[1]P. OTROS PROCESOS'!N45</f>
        <v>0.18012422360248448</v>
      </c>
      <c r="L49" s="103">
        <f>'[1]P. OTROS PROCESOS'!O45</f>
        <v>0</v>
      </c>
      <c r="M49" s="103">
        <f>'[1]P. OTROS PROCESOS'!P45</f>
        <v>3.1055900621118012E-2</v>
      </c>
      <c r="N49" s="104">
        <f>'[1]P. OTROS PROCESOS'!Q45</f>
        <v>0.21118012422360249</v>
      </c>
      <c r="O49" s="272"/>
      <c r="P49" s="275"/>
      <c r="Q49" s="237"/>
      <c r="R49" s="105">
        <f>'[1]P. OTROS PROCESOS'!S45</f>
        <v>0.24223602484472051</v>
      </c>
      <c r="S49" s="103">
        <f>'[1]P. OTROS PROCESOS'!T45</f>
        <v>0</v>
      </c>
      <c r="T49" s="103">
        <f>'[1]P. OTROS PROCESOS'!U45</f>
        <v>0.16770186335403728</v>
      </c>
      <c r="U49" s="103">
        <f>'[1]P. OTROS PROCESOS'!V45</f>
        <v>7.4534161490683232E-2</v>
      </c>
      <c r="V49" s="103">
        <f>'[1]P. OTROS PROCESOS'!W45</f>
        <v>0.16149068322981366</v>
      </c>
      <c r="W49" s="103">
        <f>'[1]P. OTROS PROCESOS'!X45</f>
        <v>8.0745341614906832E-2</v>
      </c>
      <c r="X49" s="103">
        <f>'[1]P. OTROS PROCESOS'!Y45</f>
        <v>0.16149068322981366</v>
      </c>
      <c r="Y49" s="103">
        <f>'[1]P. OTROS PROCESOS'!Z45</f>
        <v>8.0745341614906832E-2</v>
      </c>
      <c r="Z49" s="103">
        <f>'[1]P. OTROS PROCESOS'!AA45</f>
        <v>6.2111801242236024E-2</v>
      </c>
      <c r="AA49" s="103">
        <f>'[1]P. OTROS PROCESOS'!AB45</f>
        <v>0.18012422360248448</v>
      </c>
      <c r="AB49" s="103">
        <f>'[1]P. OTROS PROCESOS'!AC45</f>
        <v>3.7267080745341616E-2</v>
      </c>
      <c r="AC49" s="104">
        <f>'[1]P. OTROS PROCESOS'!AD45</f>
        <v>0.20496894409937888</v>
      </c>
      <c r="AD49" s="85"/>
      <c r="AE49" s="95">
        <f>'[1]P. OTROS PROCESOS'!AF45</f>
        <v>0.21118012422360249</v>
      </c>
      <c r="AF49" s="95">
        <f>'[1]P. OTROS PROCESOS'!AG45</f>
        <v>3.1055900621118012E-2</v>
      </c>
      <c r="AG49" s="85">
        <f>'[1]P. OTROS PROCESOS'!AH45</f>
        <v>0</v>
      </c>
      <c r="AH49" s="105">
        <f>'[1]P. OTROS PROCESOS'!AI45</f>
        <v>0</v>
      </c>
      <c r="AI49" s="103">
        <f>'[1]P. OTROS PROCESOS'!AJ45</f>
        <v>0.10559006211180125</v>
      </c>
      <c r="AJ49" s="104">
        <f>'[1]P. OTROS PROCESOS'!AK45</f>
        <v>0.13664596273291926</v>
      </c>
      <c r="AK49" s="85"/>
      <c r="AL49" s="95">
        <f>'[1]P. OTROS PROCESOS'!AM45</f>
        <v>0</v>
      </c>
      <c r="AM49" s="95">
        <f>'[1]P. OTROS PROCESOS'!AN45</f>
        <v>2.4844720496894408E-2</v>
      </c>
      <c r="AN49" s="95">
        <f>'[1]P. OTROS PROCESOS'!AO45</f>
        <v>0.21739130434782608</v>
      </c>
      <c r="AO49" s="28"/>
      <c r="AP49" s="317"/>
      <c r="AQ49" s="318"/>
      <c r="AR49" s="318"/>
      <c r="AS49" s="318"/>
      <c r="AT49" s="318"/>
      <c r="AU49" s="318"/>
      <c r="AV49" s="318"/>
      <c r="AW49" s="319"/>
    </row>
    <row r="50" spans="1:49" ht="31.5" customHeight="1" thickBot="1" x14ac:dyDescent="0.3">
      <c r="C50" s="115">
        <f>SUM(C38:C49)</f>
        <v>76</v>
      </c>
      <c r="F50" s="53">
        <f>SUM(F20:F49)</f>
        <v>1</v>
      </c>
    </row>
    <row r="51" spans="1:49" ht="31.5" customHeight="1" x14ac:dyDescent="0.25">
      <c r="C51" s="35">
        <f>SUM(C20:C49)</f>
        <v>104</v>
      </c>
      <c r="G51" s="35">
        <f t="shared" ref="G51:N51" si="12">+G20+G23+G26+G29+G32+G35+G38+G41+G44+G47</f>
        <v>9</v>
      </c>
      <c r="H51" s="35">
        <f t="shared" si="12"/>
        <v>152</v>
      </c>
      <c r="I51" s="35">
        <f t="shared" si="12"/>
        <v>0</v>
      </c>
      <c r="J51" s="35">
        <f t="shared" si="12"/>
        <v>78</v>
      </c>
      <c r="K51" s="35">
        <f t="shared" si="12"/>
        <v>83</v>
      </c>
      <c r="L51" s="35">
        <f t="shared" si="12"/>
        <v>6</v>
      </c>
      <c r="M51" s="35">
        <f t="shared" si="12"/>
        <v>64</v>
      </c>
      <c r="N51" s="35">
        <f t="shared" si="12"/>
        <v>91</v>
      </c>
      <c r="O51" s="35"/>
      <c r="P51" s="35"/>
      <c r="Q51" s="35"/>
      <c r="R51" s="35">
        <f t="shared" ref="R51:AC51" si="13">+R20+R23+R26+R29+R32+R35+R38+R41+R44+R47</f>
        <v>159</v>
      </c>
      <c r="S51" s="35">
        <f t="shared" si="13"/>
        <v>2</v>
      </c>
      <c r="T51" s="35">
        <f t="shared" si="13"/>
        <v>121</v>
      </c>
      <c r="U51" s="35">
        <f t="shared" si="13"/>
        <v>40</v>
      </c>
      <c r="V51" s="35">
        <f t="shared" si="13"/>
        <v>136</v>
      </c>
      <c r="W51" s="35">
        <f t="shared" si="13"/>
        <v>25</v>
      </c>
      <c r="X51" s="35">
        <f t="shared" si="13"/>
        <v>127</v>
      </c>
      <c r="Y51" s="35">
        <f t="shared" si="13"/>
        <v>34</v>
      </c>
      <c r="Z51" s="35">
        <f t="shared" si="13"/>
        <v>83</v>
      </c>
      <c r="AA51" s="35">
        <f t="shared" si="13"/>
        <v>78</v>
      </c>
      <c r="AB51" s="35">
        <f t="shared" si="13"/>
        <v>69</v>
      </c>
      <c r="AC51" s="35">
        <f t="shared" si="13"/>
        <v>93</v>
      </c>
      <c r="AD51" s="35"/>
      <c r="AE51" s="35">
        <f>+AE20+AE23+AE26+AE29+AE32+AE35+AE38+AE41+AE44+AE47</f>
        <v>116</v>
      </c>
      <c r="AF51" s="35">
        <f>+AF20+AF23+AF26+AF29+AF32+AF35+AF38+AF41+AF44+AF47</f>
        <v>48</v>
      </c>
      <c r="AG51" s="35"/>
      <c r="AH51" s="35">
        <f>+AH20+AH23+AH26+AH29+AH32+AH35+AH38+AH41+AH44+AH47</f>
        <v>0</v>
      </c>
      <c r="AI51" s="35">
        <f>+AI20+AI23+AI26+AI29+AI32+AI35+AI38+AI41+AI44+AI47</f>
        <v>101</v>
      </c>
      <c r="AJ51" s="35">
        <f>+AJ20+AJ23+AJ26+AJ29+AJ32+AJ35+AJ38+AJ41+AJ44+AJ47</f>
        <v>60</v>
      </c>
      <c r="AK51" s="35"/>
      <c r="AL51" s="35">
        <f>+AL20+AL23+AL26+AL29+AL32+AL35+AL38+AL41+AL44+AL47</f>
        <v>2</v>
      </c>
      <c r="AM51" s="35">
        <f>+AM20+AM23+AM26+AM29+AM32+AM35+AM38+AM41+AM44+AM47</f>
        <v>78</v>
      </c>
      <c r="AN51" s="35">
        <f>+AN20+AN23+AN26+AN29+AN32+AN35+AN38+AN41+AN44+AN47</f>
        <v>99</v>
      </c>
      <c r="AP51" s="35" t="e">
        <f>+AP20+AP23+AP26+AP29+AP32+AP35+AP38+AP41+AP44+AP47</f>
        <v>#VALUE!</v>
      </c>
      <c r="AQ51" s="35">
        <f>+AQ20+AQ23+AQ26+AQ29+AQ32+AQ35+AQ38+AQ41+AQ44+AQ47</f>
        <v>0</v>
      </c>
      <c r="AR51" s="35">
        <f>+AR20+AR23+AR26+AR29+AR32+AR35+AR38+AR41+AR44+AR47</f>
        <v>0</v>
      </c>
      <c r="AS51" s="35">
        <f>+AS20+AS23+AS26+AS29+AS32+AS35+AS38+AS41+AS44+AS47</f>
        <v>0</v>
      </c>
      <c r="AT51" s="309">
        <f>+AT20+AT23+AT26+AT29+AT32+AT35+AT38+AT41+AT44+AT47</f>
        <v>0</v>
      </c>
      <c r="AU51" s="309"/>
      <c r="AV51" s="35">
        <f>+AV20+AV23+AV26+AV29+AV32+AV35+AV38+AV41+AV44+AV47</f>
        <v>0</v>
      </c>
      <c r="AW51" s="35">
        <f>+AW20+AW23+AW26+AW29+AW32+AW35+AW38+AW41+AW44+AW47</f>
        <v>0</v>
      </c>
    </row>
    <row r="52" spans="1:49" ht="31.5" customHeight="1" x14ac:dyDescent="0.25">
      <c r="C52" s="35">
        <v>104</v>
      </c>
      <c r="G52" s="35">
        <f>+'[2]MATRIZ EVALUACIÓN'!AW182</f>
        <v>161</v>
      </c>
      <c r="H52" s="35">
        <f>+'[2]MATRIZ EVALUACIÓN'!AX182</f>
        <v>161</v>
      </c>
      <c r="I52" s="35">
        <f>+'[2]MATRIZ EVALUACIÓN'!AY182</f>
        <v>161</v>
      </c>
      <c r="J52" s="35">
        <f>+'[2]MATRIZ EVALUACIÓN'!AZ182</f>
        <v>161</v>
      </c>
      <c r="K52" s="35">
        <f>+'[2]MATRIZ EVALUACIÓN'!BA182</f>
        <v>161</v>
      </c>
      <c r="L52" s="35">
        <f>+'[2]MATRIZ EVALUACIÓN'!BB182</f>
        <v>161</v>
      </c>
      <c r="M52" s="35">
        <f>+'[2]MATRIZ EVALUACIÓN'!BC182</f>
        <v>161</v>
      </c>
      <c r="N52" s="35">
        <f>+'[2]MATRIZ EVALUACIÓN'!BD182</f>
        <v>161</v>
      </c>
      <c r="O52" s="35"/>
      <c r="P52" s="35"/>
      <c r="Q52" s="35"/>
      <c r="R52" s="35">
        <f>+'[2]MATRIZ EVALUACIÓN'!BF182</f>
        <v>161</v>
      </c>
      <c r="S52" s="35">
        <f>+'[2]MATRIZ EVALUACIÓN'!BG182</f>
        <v>161</v>
      </c>
      <c r="T52" s="35">
        <f>+'[2]MATRIZ EVALUACIÓN'!BH182</f>
        <v>161</v>
      </c>
      <c r="U52" s="35">
        <f>+'[2]MATRIZ EVALUACIÓN'!BI182</f>
        <v>161</v>
      </c>
      <c r="V52" s="35">
        <f>+'[2]MATRIZ EVALUACIÓN'!BJ182</f>
        <v>161</v>
      </c>
      <c r="W52" s="35">
        <f>+'[2]MATRIZ EVALUACIÓN'!BK182</f>
        <v>161</v>
      </c>
      <c r="X52" s="35">
        <f>+'[2]MATRIZ EVALUACIÓN'!BL182</f>
        <v>161</v>
      </c>
      <c r="Y52" s="35">
        <f>+'[2]MATRIZ EVALUACIÓN'!BM182</f>
        <v>161</v>
      </c>
      <c r="Z52" s="35">
        <f>+'[2]MATRIZ EVALUACIÓN'!BN182</f>
        <v>161</v>
      </c>
      <c r="AA52" s="35">
        <f>+'[2]MATRIZ EVALUACIÓN'!BO182</f>
        <v>161</v>
      </c>
      <c r="AB52" s="35">
        <f>+'[2]MATRIZ EVALUACIÓN'!BP182</f>
        <v>161</v>
      </c>
      <c r="AC52" s="35">
        <f>+'[2]MATRIZ EVALUACIÓN'!BQ182</f>
        <v>161</v>
      </c>
      <c r="AD52" s="35"/>
      <c r="AE52" s="35">
        <f>+'[2]MATRIZ EVALUACIÓN'!BS182</f>
        <v>161</v>
      </c>
      <c r="AF52" s="35">
        <f>+'[2]MATRIZ EVALUACIÓN'!BT182</f>
        <v>161</v>
      </c>
      <c r="AG52" s="35"/>
      <c r="AH52" s="35">
        <f>+'[2]MATRIZ EVALUACIÓN'!BV182</f>
        <v>161</v>
      </c>
      <c r="AI52" s="35">
        <f>+'[2]MATRIZ EVALUACIÓN'!BW182</f>
        <v>161</v>
      </c>
      <c r="AJ52" s="35">
        <f>+'[2]MATRIZ EVALUACIÓN'!BX182</f>
        <v>161</v>
      </c>
      <c r="AK52" s="35"/>
      <c r="AL52" s="35">
        <f>+'[2]MATRIZ EVALUACIÓN'!BZ182</f>
        <v>161</v>
      </c>
      <c r="AM52" s="35">
        <f>+'[2]MATRIZ EVALUACIÓN'!CA182</f>
        <v>161</v>
      </c>
      <c r="AN52" s="35">
        <f>+'[2]MATRIZ EVALUACIÓN'!CB182</f>
        <v>161</v>
      </c>
      <c r="AP52" s="116">
        <f>'[1]MATRIZ EVALUACIÓN'!CE182</f>
        <v>21</v>
      </c>
      <c r="AQ52" s="116">
        <f>'[1]MATRIZ EVALUACIÓN'!CF182</f>
        <v>21</v>
      </c>
      <c r="AR52" s="116">
        <f>'[1]MATRIZ EVALUACIÓN'!CG182</f>
        <v>21</v>
      </c>
      <c r="AS52" s="116">
        <f>'[1]MATRIZ EVALUACIÓN'!CH182</f>
        <v>21</v>
      </c>
      <c r="AT52" s="309">
        <f>'[1]MATRIZ EVALUACIÓN'!CI182</f>
        <v>0</v>
      </c>
      <c r="AU52" s="309"/>
      <c r="AV52" s="116">
        <f>'[1]MATRIZ EVALUACIÓN'!CK182</f>
        <v>21</v>
      </c>
      <c r="AW52" s="116">
        <f>'[1]MATRIZ EVALUACIÓN'!CL182</f>
        <v>21</v>
      </c>
    </row>
    <row r="53" spans="1:49" ht="31.5" customHeight="1" x14ac:dyDescent="0.25">
      <c r="C53" s="53">
        <f>+C52/C51</f>
        <v>1</v>
      </c>
      <c r="G53" s="110">
        <f t="shared" ref="G53:N53" si="14">+G22+G25+G28+G31+G34+G37+G40+G43+G46</f>
        <v>5.5900621118012424E-2</v>
      </c>
      <c r="H53" s="110">
        <f t="shared" si="14"/>
        <v>0.70186335403726707</v>
      </c>
      <c r="I53" s="110">
        <f t="shared" si="14"/>
        <v>0</v>
      </c>
      <c r="J53" s="110">
        <f t="shared" si="14"/>
        <v>0.42236024844720499</v>
      </c>
      <c r="K53" s="110">
        <f t="shared" si="14"/>
        <v>0.3354037267080745</v>
      </c>
      <c r="L53" s="110">
        <f t="shared" si="14"/>
        <v>3.7267080745341616E-2</v>
      </c>
      <c r="M53" s="110">
        <f t="shared" si="14"/>
        <v>0.36645962732919257</v>
      </c>
      <c r="N53" s="110">
        <f t="shared" si="14"/>
        <v>0.35403726708074534</v>
      </c>
      <c r="O53" s="110"/>
      <c r="P53" s="110"/>
      <c r="Q53" s="110"/>
      <c r="R53" s="110">
        <f t="shared" ref="R53:AC53" si="15">+R22+R25+R28+R31+R34+R37+R40+R43+R46</f>
        <v>0.74534161490683226</v>
      </c>
      <c r="S53" s="110">
        <f t="shared" si="15"/>
        <v>1.2422360248447204E-2</v>
      </c>
      <c r="T53" s="110">
        <f t="shared" si="15"/>
        <v>0.58385093167701863</v>
      </c>
      <c r="U53" s="110">
        <f t="shared" si="15"/>
        <v>0.17391304347826089</v>
      </c>
      <c r="V53" s="110">
        <f t="shared" si="15"/>
        <v>0.68322981366459623</v>
      </c>
      <c r="W53" s="110">
        <f t="shared" si="15"/>
        <v>7.4534161490683232E-2</v>
      </c>
      <c r="X53" s="110">
        <f t="shared" si="15"/>
        <v>0.62732919254658381</v>
      </c>
      <c r="Y53" s="110">
        <f t="shared" si="15"/>
        <v>0.13043478260869565</v>
      </c>
      <c r="Z53" s="110">
        <f t="shared" si="15"/>
        <v>0.45341614906832295</v>
      </c>
      <c r="AA53" s="110">
        <f t="shared" si="15"/>
        <v>0.30434782608695649</v>
      </c>
      <c r="AB53" s="110">
        <f t="shared" si="15"/>
        <v>0.39130434782608692</v>
      </c>
      <c r="AC53" s="110">
        <f t="shared" si="15"/>
        <v>0.37267080745341613</v>
      </c>
      <c r="AD53" s="110"/>
      <c r="AE53" s="110">
        <f>+AE22+AE25+AE28+AE31+AE34+AE37+AE40+AE43+AE46</f>
        <v>0.50931677018633537</v>
      </c>
      <c r="AF53" s="110">
        <f>+AF22+AF25+AF28+AF31+AF34+AF37+AF40+AF43+AF46</f>
        <v>0.26708074534161486</v>
      </c>
      <c r="AG53" s="110"/>
      <c r="AH53" s="110">
        <f>+AH22+AH25+AH28+AH31+AH34+AH37+AH40+AH43+AH46</f>
        <v>0</v>
      </c>
      <c r="AI53" s="110">
        <f>+AI22+AI25+AI28+AI31+AI34+AI37+AI40+AI43+AI46</f>
        <v>0.52173913043478259</v>
      </c>
      <c r="AJ53" s="110">
        <f>+AJ22+AJ25+AJ28+AJ31+AJ34+AJ37+AJ40+AJ43+AJ46</f>
        <v>0.2360248447204969</v>
      </c>
      <c r="AK53" s="110"/>
      <c r="AL53" s="110">
        <f>+AL22+AL25+AL28+AL31+AL34+AL37+AL40+AL43+AL46</f>
        <v>1.2422360248447204E-2</v>
      </c>
      <c r="AM53" s="110">
        <f>+AM22+AM25+AM28+AM31+AM34+AM37+AM40+AM43+AM46</f>
        <v>0.45962732919254662</v>
      </c>
      <c r="AN53" s="110">
        <f>+AN22+AN25+AN28+AN31+AN34+AN37+AN40+AN43+AN46</f>
        <v>0.39751552795031059</v>
      </c>
      <c r="AP53" s="117" t="e">
        <f>(AP51/AP52)</f>
        <v>#VALUE!</v>
      </c>
      <c r="AQ53" s="117">
        <f t="shared" ref="AQ53:AW53" si="16">(AQ51/AQ52)</f>
        <v>0</v>
      </c>
      <c r="AR53" s="117">
        <f t="shared" si="16"/>
        <v>0</v>
      </c>
      <c r="AS53" s="117">
        <f t="shared" si="16"/>
        <v>0</v>
      </c>
      <c r="AT53" s="310" t="e">
        <f t="shared" si="16"/>
        <v>#DIV/0!</v>
      </c>
      <c r="AU53" s="310"/>
      <c r="AV53" s="117">
        <f t="shared" si="16"/>
        <v>0</v>
      </c>
      <c r="AW53" s="117">
        <f t="shared" si="16"/>
        <v>0</v>
      </c>
    </row>
    <row r="54" spans="1:49" ht="31.5" customHeight="1" x14ac:dyDescent="0.25">
      <c r="C54" s="53"/>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row>
    <row r="55" spans="1:49" ht="31.5" customHeight="1" x14ac:dyDescent="0.25">
      <c r="C55" s="53"/>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row>
    <row r="56" spans="1:49" ht="31.5" customHeight="1" x14ac:dyDescent="0.25"/>
    <row r="57" spans="1:49" ht="31.5" customHeight="1" x14ac:dyDescent="0.25"/>
    <row r="58" spans="1:49" ht="31.5" customHeight="1" x14ac:dyDescent="0.25"/>
  </sheetData>
  <mergeCells count="106">
    <mergeCell ref="A1:AW1"/>
    <mergeCell ref="A2:AW2"/>
    <mergeCell ref="A3:AW3"/>
    <mergeCell ref="A4:AW4"/>
    <mergeCell ref="A17:C19"/>
    <mergeCell ref="D17:D19"/>
    <mergeCell ref="E17:E19"/>
    <mergeCell ref="F17:F19"/>
    <mergeCell ref="G17:I18"/>
    <mergeCell ref="J17:K18"/>
    <mergeCell ref="AV17:AW18"/>
    <mergeCell ref="AT19:AU19"/>
    <mergeCell ref="AL17:AN18"/>
    <mergeCell ref="AO17:AO19"/>
    <mergeCell ref="AP17:AQ18"/>
    <mergeCell ref="AR17:AS18"/>
    <mergeCell ref="AT17:AU18"/>
    <mergeCell ref="A20:A37"/>
    <mergeCell ref="B20:B22"/>
    <mergeCell ref="C20:C22"/>
    <mergeCell ref="D20:D37"/>
    <mergeCell ref="E20:E22"/>
    <mergeCell ref="F20:F37"/>
    <mergeCell ref="O20:O37"/>
    <mergeCell ref="P20:P37"/>
    <mergeCell ref="AK17:AK19"/>
    <mergeCell ref="Z17:AA18"/>
    <mergeCell ref="AB17:AC18"/>
    <mergeCell ref="AD17:AD19"/>
    <mergeCell ref="AE17:AF18"/>
    <mergeCell ref="AG17:AG19"/>
    <mergeCell ref="AH17:AJ18"/>
    <mergeCell ref="L17:N18"/>
    <mergeCell ref="O17:Q18"/>
    <mergeCell ref="E26:E28"/>
    <mergeCell ref="E35:E37"/>
    <mergeCell ref="R17:S18"/>
    <mergeCell ref="T17:U18"/>
    <mergeCell ref="V17:W18"/>
    <mergeCell ref="X17:Y18"/>
    <mergeCell ref="AT26:AU26"/>
    <mergeCell ref="AP27:AW28"/>
    <mergeCell ref="B29:B31"/>
    <mergeCell ref="C29:C31"/>
    <mergeCell ref="E29:E31"/>
    <mergeCell ref="AT29:AU29"/>
    <mergeCell ref="AP30:AW31"/>
    <mergeCell ref="Q20:Q37"/>
    <mergeCell ref="AT20:AU20"/>
    <mergeCell ref="AP21:AW22"/>
    <mergeCell ref="B23:B25"/>
    <mergeCell ref="C23:C25"/>
    <mergeCell ref="E23:E25"/>
    <mergeCell ref="AT23:AU23"/>
    <mergeCell ref="AP24:AW25"/>
    <mergeCell ref="B26:B28"/>
    <mergeCell ref="C26:C28"/>
    <mergeCell ref="B32:B34"/>
    <mergeCell ref="C32:C34"/>
    <mergeCell ref="E32:E34"/>
    <mergeCell ref="AT32:AU32"/>
    <mergeCell ref="AP33:AW34"/>
    <mergeCell ref="B35:B37"/>
    <mergeCell ref="C35:C37"/>
    <mergeCell ref="A41:B43"/>
    <mergeCell ref="C41:C43"/>
    <mergeCell ref="D41:D43"/>
    <mergeCell ref="E41:E43"/>
    <mergeCell ref="O41:O43"/>
    <mergeCell ref="P41:P43"/>
    <mergeCell ref="A38:B40"/>
    <mergeCell ref="C38:C40"/>
    <mergeCell ref="D38:D40"/>
    <mergeCell ref="E38:E40"/>
    <mergeCell ref="F38:F49"/>
    <mergeCell ref="O38:O40"/>
    <mergeCell ref="A44:B46"/>
    <mergeCell ref="C44:C46"/>
    <mergeCell ref="D44:D46"/>
    <mergeCell ref="A47:B49"/>
    <mergeCell ref="C47:C49"/>
    <mergeCell ref="D47:D49"/>
    <mergeCell ref="E47:E49"/>
    <mergeCell ref="O47:O49"/>
    <mergeCell ref="E44:E46"/>
    <mergeCell ref="O44:O46"/>
    <mergeCell ref="AT51:AU51"/>
    <mergeCell ref="AT52:AU52"/>
    <mergeCell ref="AT53:AU53"/>
    <mergeCell ref="AT44:AU44"/>
    <mergeCell ref="AP45:AW46"/>
    <mergeCell ref="AT35:AU35"/>
    <mergeCell ref="AP36:AW37"/>
    <mergeCell ref="P38:P40"/>
    <mergeCell ref="Q38:Q40"/>
    <mergeCell ref="AT38:AU38"/>
    <mergeCell ref="AP39:AW40"/>
    <mergeCell ref="Q41:Q43"/>
    <mergeCell ref="AT41:AU41"/>
    <mergeCell ref="AP42:AW43"/>
    <mergeCell ref="P47:P49"/>
    <mergeCell ref="Q47:Q49"/>
    <mergeCell ref="AT47:AU47"/>
    <mergeCell ref="P44:P46"/>
    <mergeCell ref="Q44:Q46"/>
    <mergeCell ref="AP48:AW49"/>
  </mergeCells>
  <pageMargins left="1.299212598425197" right="0.51181102362204722" top="0.74803149606299213" bottom="0.74803149606299213" header="0.31496062992125984" footer="0.31496062992125984"/>
  <pageSetup paperSize="5" scale="55" fitToWidth="2" fitToHeight="2"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3F33A-1A52-4881-8FCE-78141BB08E33}">
  <sheetPr>
    <tabColor rgb="FFFFFF00"/>
  </sheetPr>
  <dimension ref="A1:G46"/>
  <sheetViews>
    <sheetView topLeftCell="A31" workbookViewId="0">
      <selection activeCell="G57" sqref="G57"/>
    </sheetView>
  </sheetViews>
  <sheetFormatPr baseColWidth="10" defaultRowHeight="15" x14ac:dyDescent="0.25"/>
  <cols>
    <col min="1" max="1" width="42.85546875" bestFit="1" customWidth="1"/>
    <col min="2" max="2" width="10.85546875" bestFit="1" customWidth="1"/>
    <col min="7" max="7" width="35.140625" customWidth="1"/>
  </cols>
  <sheetData>
    <row r="1" spans="1:7" x14ac:dyDescent="0.25">
      <c r="A1" s="352" t="s">
        <v>351</v>
      </c>
      <c r="B1" s="352" t="s">
        <v>329</v>
      </c>
      <c r="C1" s="161" t="s">
        <v>27</v>
      </c>
      <c r="D1" s="161"/>
      <c r="E1" s="161" t="s">
        <v>28</v>
      </c>
      <c r="F1" s="161"/>
      <c r="G1" s="161" t="s">
        <v>29</v>
      </c>
    </row>
    <row r="2" spans="1:7" x14ac:dyDescent="0.25">
      <c r="A2" s="352"/>
      <c r="B2" s="352"/>
      <c r="C2" s="161"/>
      <c r="D2" s="161"/>
      <c r="E2" s="161"/>
      <c r="F2" s="161"/>
      <c r="G2" s="161"/>
    </row>
    <row r="3" spans="1:7" x14ac:dyDescent="0.25">
      <c r="A3" s="352"/>
      <c r="B3" s="352"/>
      <c r="C3" s="12" t="s">
        <v>39</v>
      </c>
      <c r="D3" s="12" t="s">
        <v>40</v>
      </c>
      <c r="E3" s="12" t="s">
        <v>39</v>
      </c>
      <c r="F3" s="12" t="s">
        <v>40</v>
      </c>
      <c r="G3" s="51" t="s">
        <v>47</v>
      </c>
    </row>
    <row r="4" spans="1:7" x14ac:dyDescent="0.25">
      <c r="A4" s="119" t="s">
        <v>48</v>
      </c>
      <c r="B4" s="119" t="s">
        <v>352</v>
      </c>
      <c r="C4" s="118" t="s">
        <v>15</v>
      </c>
      <c r="D4" s="118"/>
      <c r="E4" s="118"/>
      <c r="F4" s="118" t="s">
        <v>15</v>
      </c>
      <c r="G4" s="118">
        <v>0</v>
      </c>
    </row>
    <row r="5" spans="1:7" x14ac:dyDescent="0.25">
      <c r="A5" s="119" t="s">
        <v>322</v>
      </c>
      <c r="B5" s="119" t="s">
        <v>352</v>
      </c>
      <c r="C5" s="118" t="s">
        <v>15</v>
      </c>
      <c r="D5" s="118"/>
      <c r="E5" s="118"/>
      <c r="F5" s="118" t="s">
        <v>15</v>
      </c>
      <c r="G5" s="118">
        <v>0</v>
      </c>
    </row>
    <row r="6" spans="1:7" x14ac:dyDescent="0.25">
      <c r="A6" s="119" t="s">
        <v>174</v>
      </c>
      <c r="B6" s="119" t="s">
        <v>352</v>
      </c>
      <c r="C6" s="118" t="s">
        <v>15</v>
      </c>
      <c r="D6" s="118"/>
      <c r="E6" s="118"/>
      <c r="F6" s="118" t="s">
        <v>15</v>
      </c>
      <c r="G6" s="118">
        <v>0</v>
      </c>
    </row>
    <row r="7" spans="1:7" x14ac:dyDescent="0.25">
      <c r="A7" s="119" t="s">
        <v>193</v>
      </c>
      <c r="B7" s="119" t="s">
        <v>352</v>
      </c>
      <c r="C7" s="118"/>
      <c r="D7" s="118" t="s">
        <v>15</v>
      </c>
      <c r="E7" s="118"/>
      <c r="F7" s="118" t="s">
        <v>15</v>
      </c>
      <c r="G7" s="118">
        <v>0</v>
      </c>
    </row>
    <row r="9" spans="1:7" x14ac:dyDescent="0.25">
      <c r="A9" s="351" t="s">
        <v>353</v>
      </c>
      <c r="B9" s="351"/>
      <c r="C9" s="120">
        <f>COUNTIF(C4:C7,"X")</f>
        <v>3</v>
      </c>
      <c r="D9" s="120">
        <f>COUNTIF(D4:D7,"X")</f>
        <v>1</v>
      </c>
      <c r="E9" s="120">
        <f>COUNTIF(E4:E7,"X")</f>
        <v>0</v>
      </c>
      <c r="F9" s="120">
        <f>COUNTIF(F4:F7,"X")</f>
        <v>4</v>
      </c>
      <c r="G9" s="120">
        <f>SUM(G4:G7)</f>
        <v>0</v>
      </c>
    </row>
    <row r="11" spans="1:7" x14ac:dyDescent="0.25">
      <c r="A11" s="352" t="s">
        <v>351</v>
      </c>
      <c r="B11" s="352" t="s">
        <v>329</v>
      </c>
      <c r="C11" s="161" t="s">
        <v>27</v>
      </c>
      <c r="D11" s="161"/>
      <c r="E11" s="161" t="s">
        <v>28</v>
      </c>
      <c r="F11" s="161"/>
      <c r="G11" s="161" t="s">
        <v>29</v>
      </c>
    </row>
    <row r="12" spans="1:7" x14ac:dyDescent="0.25">
      <c r="A12" s="352"/>
      <c r="B12" s="352"/>
      <c r="C12" s="161"/>
      <c r="D12" s="161"/>
      <c r="E12" s="161"/>
      <c r="F12" s="161"/>
      <c r="G12" s="161"/>
    </row>
    <row r="13" spans="1:7" x14ac:dyDescent="0.25">
      <c r="A13" s="352"/>
      <c r="B13" s="352"/>
      <c r="C13" s="12" t="s">
        <v>39</v>
      </c>
      <c r="D13" s="12" t="s">
        <v>40</v>
      </c>
      <c r="E13" s="12" t="s">
        <v>39</v>
      </c>
      <c r="F13" s="12" t="s">
        <v>40</v>
      </c>
      <c r="G13" s="51" t="s">
        <v>47</v>
      </c>
    </row>
    <row r="14" spans="1:7" x14ac:dyDescent="0.25">
      <c r="A14" s="119" t="s">
        <v>98</v>
      </c>
      <c r="B14" s="119" t="s">
        <v>354</v>
      </c>
      <c r="C14" s="118"/>
      <c r="D14" s="118" t="s">
        <v>15</v>
      </c>
      <c r="E14" s="118"/>
      <c r="F14" s="118" t="s">
        <v>15</v>
      </c>
      <c r="G14" s="118">
        <v>0</v>
      </c>
    </row>
    <row r="15" spans="1:7" x14ac:dyDescent="0.25">
      <c r="A15" s="119" t="s">
        <v>109</v>
      </c>
      <c r="B15" s="119" t="s">
        <v>354</v>
      </c>
      <c r="C15" s="118"/>
      <c r="D15" s="118" t="s">
        <v>15</v>
      </c>
      <c r="E15" s="118"/>
      <c r="F15" s="118" t="s">
        <v>15</v>
      </c>
      <c r="G15" s="118">
        <v>0</v>
      </c>
    </row>
    <row r="16" spans="1:7" x14ac:dyDescent="0.25">
      <c r="A16" s="119" t="s">
        <v>133</v>
      </c>
      <c r="B16" s="119" t="s">
        <v>354</v>
      </c>
      <c r="C16" s="118" t="s">
        <v>15</v>
      </c>
      <c r="D16" s="118"/>
      <c r="E16" s="118"/>
      <c r="F16" s="118" t="s">
        <v>15</v>
      </c>
      <c r="G16" s="118">
        <v>0</v>
      </c>
    </row>
    <row r="17" spans="1:7" x14ac:dyDescent="0.25">
      <c r="A17" s="119" t="s">
        <v>143</v>
      </c>
      <c r="B17" s="119" t="s">
        <v>354</v>
      </c>
      <c r="C17" s="118"/>
      <c r="D17" s="118" t="s">
        <v>15</v>
      </c>
      <c r="E17" s="118"/>
      <c r="F17" s="118" t="s">
        <v>15</v>
      </c>
      <c r="G17" s="118">
        <v>0</v>
      </c>
    </row>
    <row r="18" spans="1:7" x14ac:dyDescent="0.25">
      <c r="A18" s="119" t="s">
        <v>246</v>
      </c>
      <c r="B18" s="119" t="s">
        <v>354</v>
      </c>
      <c r="C18" s="118"/>
      <c r="D18" s="118"/>
      <c r="E18" s="118"/>
      <c r="F18" s="118"/>
      <c r="G18" s="118"/>
    </row>
    <row r="19" spans="1:7" x14ac:dyDescent="0.25">
      <c r="A19" s="119" t="s">
        <v>324</v>
      </c>
      <c r="B19" s="119" t="s">
        <v>354</v>
      </c>
      <c r="C19" s="118" t="s">
        <v>15</v>
      </c>
      <c r="D19" s="118"/>
      <c r="E19" s="118"/>
      <c r="F19" s="118" t="s">
        <v>15</v>
      </c>
      <c r="G19" s="118">
        <v>0</v>
      </c>
    </row>
    <row r="21" spans="1:7" x14ac:dyDescent="0.25">
      <c r="A21" s="351" t="s">
        <v>353</v>
      </c>
      <c r="B21" s="351"/>
      <c r="C21" s="120">
        <f>COUNTIF(C14:C19,"X")</f>
        <v>2</v>
      </c>
      <c r="D21" s="120">
        <f>COUNTIF(D14:D19,"X")</f>
        <v>3</v>
      </c>
      <c r="E21" s="120">
        <f>COUNTIF(E14:E19,"X")</f>
        <v>0</v>
      </c>
      <c r="F21" s="120">
        <f>COUNTIF(F14:F19,"X")</f>
        <v>5</v>
      </c>
      <c r="G21" s="120">
        <f>SUM(G14:G19)</f>
        <v>0</v>
      </c>
    </row>
    <row r="23" spans="1:7" x14ac:dyDescent="0.25">
      <c r="A23" s="352" t="s">
        <v>351</v>
      </c>
      <c r="B23" s="352" t="s">
        <v>329</v>
      </c>
      <c r="C23" s="161" t="s">
        <v>27</v>
      </c>
      <c r="D23" s="161"/>
      <c r="E23" s="161" t="s">
        <v>28</v>
      </c>
      <c r="F23" s="161"/>
      <c r="G23" s="161" t="s">
        <v>29</v>
      </c>
    </row>
    <row r="24" spans="1:7" x14ac:dyDescent="0.25">
      <c r="A24" s="352"/>
      <c r="B24" s="352"/>
      <c r="C24" s="161"/>
      <c r="D24" s="161"/>
      <c r="E24" s="161"/>
      <c r="F24" s="161"/>
      <c r="G24" s="161"/>
    </row>
    <row r="25" spans="1:7" x14ac:dyDescent="0.25">
      <c r="A25" s="352"/>
      <c r="B25" s="352"/>
      <c r="C25" s="12" t="s">
        <v>39</v>
      </c>
      <c r="D25" s="12" t="s">
        <v>40</v>
      </c>
      <c r="E25" s="12" t="s">
        <v>39</v>
      </c>
      <c r="F25" s="12" t="s">
        <v>40</v>
      </c>
      <c r="G25" s="51" t="s">
        <v>47</v>
      </c>
    </row>
    <row r="26" spans="1:7" x14ac:dyDescent="0.25">
      <c r="A26" s="119" t="s">
        <v>320</v>
      </c>
      <c r="B26" s="119" t="s">
        <v>355</v>
      </c>
      <c r="C26" s="118"/>
      <c r="D26" s="118"/>
      <c r="E26" s="118"/>
      <c r="F26" s="118"/>
      <c r="G26" s="118"/>
    </row>
    <row r="27" spans="1:7" x14ac:dyDescent="0.25">
      <c r="A27" s="119" t="s">
        <v>67</v>
      </c>
      <c r="B27" s="119" t="s">
        <v>355</v>
      </c>
      <c r="C27" s="118" t="s">
        <v>15</v>
      </c>
      <c r="D27" s="118"/>
      <c r="E27" s="118" t="s">
        <v>15</v>
      </c>
      <c r="F27" s="118"/>
      <c r="G27" s="118">
        <v>0</v>
      </c>
    </row>
    <row r="28" spans="1:7" x14ac:dyDescent="0.25">
      <c r="A28" s="119" t="s">
        <v>293</v>
      </c>
      <c r="B28" s="119" t="s">
        <v>355</v>
      </c>
      <c r="C28" s="118"/>
      <c r="D28" s="118" t="s">
        <v>15</v>
      </c>
      <c r="E28" s="118"/>
      <c r="F28" s="118" t="s">
        <v>15</v>
      </c>
      <c r="G28" s="118">
        <v>0</v>
      </c>
    </row>
    <row r="29" spans="1:7" x14ac:dyDescent="0.25">
      <c r="A29" s="119" t="s">
        <v>321</v>
      </c>
      <c r="B29" s="119" t="s">
        <v>355</v>
      </c>
      <c r="C29" s="118" t="s">
        <v>15</v>
      </c>
      <c r="D29" s="118"/>
      <c r="E29" s="118"/>
      <c r="F29" s="118" t="s">
        <v>15</v>
      </c>
      <c r="G29" s="118">
        <v>0</v>
      </c>
    </row>
    <row r="30" spans="1:7" x14ac:dyDescent="0.25">
      <c r="A30" s="119" t="s">
        <v>152</v>
      </c>
      <c r="B30" s="119" t="s">
        <v>355</v>
      </c>
      <c r="C30" s="118"/>
      <c r="D30" s="118"/>
      <c r="E30" s="118"/>
      <c r="F30" s="118"/>
      <c r="G30" s="118"/>
    </row>
    <row r="31" spans="1:7" x14ac:dyDescent="0.25">
      <c r="A31" s="119" t="s">
        <v>180</v>
      </c>
      <c r="B31" s="119" t="s">
        <v>355</v>
      </c>
      <c r="C31" s="118" t="s">
        <v>15</v>
      </c>
      <c r="D31" s="118"/>
      <c r="E31" s="118"/>
      <c r="F31" s="118" t="s">
        <v>15</v>
      </c>
      <c r="G31" s="118">
        <v>0</v>
      </c>
    </row>
    <row r="33" spans="1:7" x14ac:dyDescent="0.25">
      <c r="A33" s="351" t="s">
        <v>353</v>
      </c>
      <c r="B33" s="351"/>
      <c r="C33" s="120">
        <f>COUNTIF(C26:C31,"X")</f>
        <v>3</v>
      </c>
      <c r="D33" s="120">
        <f>COUNTIF(D26:D31,"X")</f>
        <v>1</v>
      </c>
      <c r="E33" s="120">
        <f>COUNTIF(E26:E31,"X")</f>
        <v>1</v>
      </c>
      <c r="F33" s="120">
        <f>COUNTIF(F26:F31,"X")</f>
        <v>3</v>
      </c>
      <c r="G33" s="120">
        <f>SUM(G26:G31)</f>
        <v>0</v>
      </c>
    </row>
    <row r="35" spans="1:7" x14ac:dyDescent="0.25">
      <c r="A35" s="352" t="s">
        <v>351</v>
      </c>
      <c r="B35" s="352" t="s">
        <v>329</v>
      </c>
      <c r="C35" s="161" t="s">
        <v>27</v>
      </c>
      <c r="D35" s="161"/>
      <c r="E35" s="161" t="s">
        <v>28</v>
      </c>
      <c r="F35" s="161"/>
      <c r="G35" s="161" t="s">
        <v>29</v>
      </c>
    </row>
    <row r="36" spans="1:7" x14ac:dyDescent="0.25">
      <c r="A36" s="352"/>
      <c r="B36" s="352"/>
      <c r="C36" s="161"/>
      <c r="D36" s="161"/>
      <c r="E36" s="161"/>
      <c r="F36" s="161"/>
      <c r="G36" s="161"/>
    </row>
    <row r="37" spans="1:7" x14ac:dyDescent="0.25">
      <c r="A37" s="352"/>
      <c r="B37" s="352"/>
      <c r="C37" s="12" t="s">
        <v>39</v>
      </c>
      <c r="D37" s="12" t="s">
        <v>40</v>
      </c>
      <c r="E37" s="12" t="s">
        <v>39</v>
      </c>
      <c r="F37" s="12" t="s">
        <v>40</v>
      </c>
      <c r="G37" s="51" t="s">
        <v>47</v>
      </c>
    </row>
    <row r="38" spans="1:7" x14ac:dyDescent="0.25">
      <c r="A38" s="119" t="s">
        <v>323</v>
      </c>
      <c r="B38" s="119" t="s">
        <v>356</v>
      </c>
      <c r="C38" s="118"/>
      <c r="D38" s="118" t="s">
        <v>15</v>
      </c>
      <c r="E38" s="118"/>
      <c r="F38" s="118" t="s">
        <v>15</v>
      </c>
      <c r="G38" s="118">
        <v>0</v>
      </c>
    </row>
    <row r="39" spans="1:7" x14ac:dyDescent="0.25">
      <c r="A39" s="119" t="s">
        <v>203</v>
      </c>
      <c r="B39" s="119" t="s">
        <v>356</v>
      </c>
      <c r="C39" s="118" t="s">
        <v>15</v>
      </c>
      <c r="D39" s="118"/>
      <c r="E39" s="118"/>
      <c r="F39" s="118" t="s">
        <v>15</v>
      </c>
      <c r="G39" s="118">
        <v>0</v>
      </c>
    </row>
    <row r="40" spans="1:7" x14ac:dyDescent="0.25">
      <c r="A40" s="119" t="s">
        <v>325</v>
      </c>
      <c r="B40" s="119" t="s">
        <v>356</v>
      </c>
      <c r="C40" s="118"/>
      <c r="D40" s="118"/>
      <c r="E40" s="118"/>
      <c r="F40" s="118"/>
      <c r="G40" s="118"/>
    </row>
    <row r="41" spans="1:7" x14ac:dyDescent="0.25">
      <c r="A41" s="119" t="s">
        <v>326</v>
      </c>
      <c r="B41" s="119" t="s">
        <v>356</v>
      </c>
      <c r="C41" s="118"/>
      <c r="D41" s="118" t="s">
        <v>15</v>
      </c>
      <c r="E41" s="118"/>
      <c r="F41" s="118" t="s">
        <v>15</v>
      </c>
      <c r="G41" s="118">
        <v>0</v>
      </c>
    </row>
    <row r="42" spans="1:7" x14ac:dyDescent="0.25">
      <c r="A42" s="119" t="s">
        <v>327</v>
      </c>
      <c r="B42" s="119" t="s">
        <v>356</v>
      </c>
      <c r="C42" s="118"/>
      <c r="D42" s="118"/>
      <c r="E42" s="118"/>
      <c r="F42" s="118"/>
      <c r="G42" s="118"/>
    </row>
    <row r="44" spans="1:7" x14ac:dyDescent="0.25">
      <c r="A44" s="351" t="s">
        <v>353</v>
      </c>
      <c r="B44" s="351"/>
      <c r="C44" s="120">
        <f>COUNTIF(C38:C42,"X")</f>
        <v>1</v>
      </c>
      <c r="D44" s="120">
        <f>COUNTIF(D38:D42,"X")</f>
        <v>2</v>
      </c>
      <c r="E44" s="120">
        <f>COUNTIF(E38:E42,"X")</f>
        <v>0</v>
      </c>
      <c r="F44" s="120">
        <f>COUNTIF(F38:F42,"X")</f>
        <v>3</v>
      </c>
      <c r="G44" s="120">
        <f>SUM(G38:G42)</f>
        <v>0</v>
      </c>
    </row>
    <row r="46" spans="1:7" x14ac:dyDescent="0.25">
      <c r="A46" s="351" t="s">
        <v>357</v>
      </c>
      <c r="B46" s="351"/>
      <c r="C46" s="120">
        <f>+C9+C21+C33+C44</f>
        <v>9</v>
      </c>
      <c r="D46" s="120">
        <f>+D9+D21+D33+D44</f>
        <v>7</v>
      </c>
      <c r="E46" s="120">
        <f>+E9+E21+E33+E44</f>
        <v>1</v>
      </c>
      <c r="F46" s="120">
        <f>+F9+F21+F33+F44</f>
        <v>15</v>
      </c>
      <c r="G46" s="120">
        <f>+G9+G21+G33+G44</f>
        <v>0</v>
      </c>
    </row>
  </sheetData>
  <sheetProtection algorithmName="SHA-512" hashValue="9cpOQaLtqnEZWK5yopqzZHqih3mfS5hhYkeksi4sTgb05uhTuah7ESt8bUvx1XsElT9nVscf/zCQvE3JTZluCA==" saltValue="o0FGtCZLuVk3y2+jf6wkIw==" spinCount="100000" sheet="1" objects="1" scenarios="1"/>
  <mergeCells count="25">
    <mergeCell ref="G1:G2"/>
    <mergeCell ref="A9:B9"/>
    <mergeCell ref="A21:B21"/>
    <mergeCell ref="A1:A3"/>
    <mergeCell ref="B1:B3"/>
    <mergeCell ref="C1:D2"/>
    <mergeCell ref="E1:F2"/>
    <mergeCell ref="A11:A13"/>
    <mergeCell ref="B11:B13"/>
    <mergeCell ref="C11:D12"/>
    <mergeCell ref="E11:F12"/>
    <mergeCell ref="G11:G12"/>
    <mergeCell ref="G35:G36"/>
    <mergeCell ref="A44:B44"/>
    <mergeCell ref="A23:A25"/>
    <mergeCell ref="B23:B25"/>
    <mergeCell ref="C23:D24"/>
    <mergeCell ref="E23:F24"/>
    <mergeCell ref="G23:G24"/>
    <mergeCell ref="A33:B33"/>
    <mergeCell ref="A46:B46"/>
    <mergeCell ref="A35:A37"/>
    <mergeCell ref="B35:B37"/>
    <mergeCell ref="C35:D36"/>
    <mergeCell ref="E35:F3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4</vt:i4>
      </vt:variant>
    </vt:vector>
  </HeadingPairs>
  <TitlesOfParts>
    <vt:vector size="29" baseType="lpstr">
      <vt:lpstr>S. PLANEACIÓN</vt:lpstr>
      <vt:lpstr>S. GENERAL</vt:lpstr>
      <vt:lpstr>S. PARTICIPACIÓN</vt:lpstr>
      <vt:lpstr>S. EDUCACIÓN</vt:lpstr>
      <vt:lpstr>S. HACIENDA</vt:lpstr>
      <vt:lpstr>S. INFRAESTRUCTURA</vt:lpstr>
      <vt:lpstr>S. INTERIOR</vt:lpstr>
      <vt:lpstr>D. ADMIN. TH</vt:lpstr>
      <vt:lpstr>DATT</vt:lpstr>
      <vt:lpstr>D. APOYO L</vt:lpstr>
      <vt:lpstr>DADIS</vt:lpstr>
      <vt:lpstr>D. ADMINISTRATIVO V.</vt:lpstr>
      <vt:lpstr>OA. JURIDICA</vt:lpstr>
      <vt:lpstr>OA. CONTROL D</vt:lpstr>
      <vt:lpstr>OA. INFORMATICA</vt:lpstr>
      <vt:lpstr>OA. CONTROL I</vt:lpstr>
      <vt:lpstr>OA. GESTION R</vt:lpstr>
      <vt:lpstr>OA. COMUNICACIÓN P</vt:lpstr>
      <vt:lpstr>F. PENSIONES</vt:lpstr>
      <vt:lpstr>G. ESPACIO P</vt:lpstr>
      <vt:lpstr>E. GOBIERNO L</vt:lpstr>
      <vt:lpstr>A. GENERAL</vt:lpstr>
      <vt:lpstr>RESUMEN APOYO</vt:lpstr>
      <vt:lpstr>RESUMEN PROCESOS</vt:lpstr>
      <vt:lpstr>RESUMEN ALERTAS</vt:lpstr>
      <vt:lpstr>'OA. JURIDICA'!_Hlk134191426</vt:lpstr>
      <vt:lpstr>'OA. JURIDICA'!_Hlk134382244</vt:lpstr>
      <vt:lpstr>'RESUMEN APOYO'!Área_de_impresión</vt:lpstr>
      <vt:lpstr>'RESUMEN PROCESOS'!Área_de_impresión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Javier Tabares Malo</dc:creator>
  <cp:lastModifiedBy>Felix Javier Tabares Malo</cp:lastModifiedBy>
  <dcterms:created xsi:type="dcterms:W3CDTF">2023-04-19T14:38:51Z</dcterms:created>
  <dcterms:modified xsi:type="dcterms:W3CDTF">2024-01-15T20:47:13Z</dcterms:modified>
</cp:coreProperties>
</file>