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VIGENCIA 2024\ALCALDIA DE CARTAGENA DE INDIAS\PLANES INSTITUCIONALES Y ESTRATEGICOS\ALCALDIA CARTAGENA\"/>
    </mc:Choice>
  </mc:AlternateContent>
  <xr:revisionPtr revIDLastSave="0" documentId="8_{0AF15A05-8A8C-4EF0-A8F0-D7BA2301C147}" xr6:coauthVersionLast="47" xr6:coauthVersionMax="47" xr10:uidLastSave="{00000000-0000-0000-0000-000000000000}"/>
  <bookViews>
    <workbookView xWindow="-120" yWindow="-120" windowWidth="20730" windowHeight="11040" tabRatio="552" xr2:uid="{00000000-000D-0000-FFFF-FFFF00000000}"/>
  </bookViews>
  <sheets>
    <sheet name="PDT 2024 SST - MIPG" sheetId="9" r:id="rId1"/>
  </sheets>
  <definedNames>
    <definedName name="_xlnm._FilterDatabase" localSheetId="0" hidden="1">'PDT 2024 SST - MIPG'!$F$9:$G$13</definedName>
    <definedName name="_xlnm.Print_Area" localSheetId="0">'PDT 2024 SST - MIPG'!$A$1:$AP$79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0" i="9" l="1"/>
  <c r="N70" i="9"/>
  <c r="P70" i="9"/>
  <c r="R70" i="9"/>
  <c r="T70" i="9"/>
  <c r="V70" i="9"/>
  <c r="X70" i="9"/>
  <c r="Z70" i="9"/>
  <c r="AB70" i="9"/>
  <c r="AD70" i="9"/>
  <c r="AF70" i="9"/>
  <c r="J70" i="9"/>
  <c r="AI43" i="9" l="1"/>
  <c r="AH43" i="9"/>
  <c r="AI29" i="9"/>
  <c r="AH29" i="9"/>
  <c r="AI37" i="9"/>
  <c r="AH37" i="9"/>
  <c r="AI56" i="9"/>
  <c r="AH56" i="9"/>
  <c r="AI50" i="9"/>
  <c r="AH50" i="9"/>
  <c r="AJ50" i="9" l="1"/>
  <c r="AJ37" i="9"/>
  <c r="AJ29" i="9"/>
  <c r="AJ43" i="9"/>
  <c r="AJ56" i="9"/>
  <c r="AH30" i="9"/>
  <c r="AI30" i="9"/>
  <c r="AH34" i="9"/>
  <c r="AI34" i="9"/>
  <c r="AH14" i="9"/>
  <c r="AF71" i="9"/>
  <c r="AD71" i="9"/>
  <c r="AB71" i="9"/>
  <c r="Z71" i="9"/>
  <c r="X71" i="9"/>
  <c r="V71" i="9"/>
  <c r="T71" i="9"/>
  <c r="R71" i="9"/>
  <c r="P71" i="9"/>
  <c r="N71" i="9"/>
  <c r="L71" i="9"/>
  <c r="J71" i="9"/>
  <c r="AI69" i="9"/>
  <c r="AH69" i="9"/>
  <c r="AI68" i="9"/>
  <c r="AH68" i="9"/>
  <c r="AI67" i="9"/>
  <c r="AH67" i="9"/>
  <c r="AI66" i="9"/>
  <c r="AH66" i="9"/>
  <c r="AI65" i="9"/>
  <c r="AH65" i="9"/>
  <c r="AI64" i="9"/>
  <c r="AH64" i="9"/>
  <c r="AI63" i="9"/>
  <c r="AH63" i="9"/>
  <c r="AI62" i="9"/>
  <c r="AH62" i="9"/>
  <c r="AI61" i="9"/>
  <c r="AH61" i="9"/>
  <c r="AI60" i="9"/>
  <c r="AH60" i="9"/>
  <c r="AI59" i="9"/>
  <c r="AH59" i="9"/>
  <c r="AI58" i="9"/>
  <c r="AH58" i="9"/>
  <c r="AI57" i="9"/>
  <c r="AH57" i="9"/>
  <c r="AI55" i="9"/>
  <c r="AH55" i="9"/>
  <c r="AI54" i="9"/>
  <c r="AH54" i="9"/>
  <c r="AI53" i="9"/>
  <c r="AH53" i="9"/>
  <c r="AI52" i="9"/>
  <c r="AH52" i="9"/>
  <c r="AI51" i="9"/>
  <c r="AH51" i="9"/>
  <c r="AI49" i="9"/>
  <c r="AH49" i="9"/>
  <c r="AI48" i="9"/>
  <c r="AH48" i="9"/>
  <c r="AI47" i="9"/>
  <c r="AH47" i="9"/>
  <c r="AI46" i="9"/>
  <c r="AH46" i="9"/>
  <c r="AI45" i="9"/>
  <c r="AH45" i="9"/>
  <c r="AI44" i="9"/>
  <c r="AH44" i="9"/>
  <c r="AI42" i="9"/>
  <c r="AH42" i="9"/>
  <c r="AI41" i="9"/>
  <c r="AH41" i="9"/>
  <c r="AI40" i="9"/>
  <c r="AH40" i="9"/>
  <c r="AI39" i="9"/>
  <c r="AH39" i="9"/>
  <c r="AI38" i="9"/>
  <c r="AH38" i="9"/>
  <c r="AI36" i="9"/>
  <c r="AH36" i="9"/>
  <c r="AI35" i="9"/>
  <c r="AH35" i="9"/>
  <c r="AI33" i="9"/>
  <c r="AH33" i="9"/>
  <c r="AI32" i="9"/>
  <c r="AH32" i="9"/>
  <c r="AI31" i="9"/>
  <c r="AH31" i="9"/>
  <c r="AI28" i="9"/>
  <c r="AH28" i="9"/>
  <c r="AI27" i="9"/>
  <c r="AH27" i="9"/>
  <c r="AI26" i="9"/>
  <c r="AH26" i="9"/>
  <c r="AI25" i="9"/>
  <c r="AH25" i="9"/>
  <c r="AI24" i="9"/>
  <c r="AH24" i="9"/>
  <c r="AI23" i="9"/>
  <c r="AH23" i="9"/>
  <c r="AI22" i="9"/>
  <c r="AH22" i="9"/>
  <c r="AI21" i="9"/>
  <c r="AH21" i="9"/>
  <c r="AI20" i="9"/>
  <c r="AH20" i="9"/>
  <c r="AI19" i="9"/>
  <c r="AH19" i="9"/>
  <c r="AI18" i="9"/>
  <c r="AH18" i="9"/>
  <c r="AI17" i="9"/>
  <c r="AH17" i="9"/>
  <c r="AI16" i="9"/>
  <c r="AH16" i="9"/>
  <c r="AI15" i="9"/>
  <c r="AH15" i="9"/>
  <c r="AI14" i="9"/>
  <c r="AJ40" i="9" l="1"/>
  <c r="AJ34" i="9"/>
  <c r="AJ30" i="9"/>
  <c r="Z72" i="9"/>
  <c r="N72" i="9"/>
  <c r="AJ63" i="9"/>
  <c r="AJ25" i="9"/>
  <c r="AJ61" i="9"/>
  <c r="AJ69" i="9"/>
  <c r="AJ18" i="9"/>
  <c r="AJ59" i="9"/>
  <c r="AJ67" i="9"/>
  <c r="AJ36" i="9"/>
  <c r="AJ45" i="9"/>
  <c r="AJ15" i="9"/>
  <c r="AJ38" i="9"/>
  <c r="AJ41" i="9"/>
  <c r="AJ46" i="9"/>
  <c r="AJ48" i="9"/>
  <c r="AJ23" i="9"/>
  <c r="AJ27" i="9"/>
  <c r="AJ33" i="9"/>
  <c r="AJ54" i="9"/>
  <c r="AJ14" i="9"/>
  <c r="AJ39" i="9"/>
  <c r="AJ44" i="9"/>
  <c r="AJ47" i="9"/>
  <c r="AJ51" i="9"/>
  <c r="AB72" i="9"/>
  <c r="AJ52" i="9"/>
  <c r="J72" i="9"/>
  <c r="L72" i="9"/>
  <c r="X72" i="9"/>
  <c r="V72" i="9"/>
  <c r="AJ22" i="9"/>
  <c r="AJ55" i="9"/>
  <c r="AJ16" i="9"/>
  <c r="AJ26" i="9"/>
  <c r="AJ32" i="9"/>
  <c r="AJ57" i="9"/>
  <c r="AJ64" i="9"/>
  <c r="AJ68" i="9"/>
  <c r="AJ19" i="9"/>
  <c r="AJ60" i="9"/>
  <c r="AJ65" i="9"/>
  <c r="AD72" i="9"/>
  <c r="P72" i="9"/>
  <c r="AJ24" i="9"/>
  <c r="AJ58" i="9"/>
  <c r="AJ21" i="9"/>
  <c r="AJ28" i="9"/>
  <c r="AJ35" i="9"/>
  <c r="AJ49" i="9"/>
  <c r="AJ62" i="9"/>
  <c r="AJ66" i="9"/>
  <c r="R72" i="9"/>
  <c r="AJ20" i="9"/>
  <c r="AJ42" i="9"/>
  <c r="AJ53" i="9"/>
  <c r="AJ31" i="9"/>
  <c r="T72" i="9"/>
  <c r="AF72" i="9"/>
  <c r="AJ17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Vanessa Paola Restrepo Torres</author>
  </authors>
  <commentList>
    <comment ref="D3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Comunicación de los resultados al trabajador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<sst xmlns="http://schemas.openxmlformats.org/spreadsheetml/2006/main" count="415" uniqueCount="219">
  <si>
    <t xml:space="preserve">ALCALDIA DISTRITAL DE CARTAGENA DE INDIAS </t>
  </si>
  <si>
    <t>MACROPROCESO: GESTION ADMINISTRATIVA</t>
  </si>
  <si>
    <t>PROCESO/ SUBPROCESO: ADMINISTRACIÓN DEL TALENTO HUMANO / SEGURIDAD Y SALUD EN EL TRABAJO</t>
  </si>
  <si>
    <t>PLAN DE TRABAJO SGSST 2024</t>
  </si>
  <si>
    <t>OBJETIVO</t>
  </si>
  <si>
    <t>Garantizar condiciones de trabajo seguras y saludables en el desarrollo de las diferentes actividades productivas en la Alcaldía Mayor de Cartagena de Indias, a través de la promoción de la salud y de la identificación, evaluación y control de los riesgos laborales, con el fin de evitar la ocurrencia de accidentes de trabajo y de enfermedades laborales y otras situaciones que afecten la calidad de vida de los colaboradores.</t>
  </si>
  <si>
    <t>META</t>
  </si>
  <si>
    <t>Cumplir con el 95% de las actividades programadas</t>
  </si>
  <si>
    <t>OBJETIVOS</t>
  </si>
  <si>
    <t>ACTIVIDADES</t>
  </si>
  <si>
    <t>FECHA DE INICIO</t>
  </si>
  <si>
    <t>FECHA FINAL</t>
  </si>
  <si>
    <t>RESPONSABLE</t>
  </si>
  <si>
    <t>FECHA</t>
  </si>
  <si>
    <t>ACTIVIDADES PROGRAMADAS</t>
  </si>
  <si>
    <t>ACTIVIDADES EJECUTADAS</t>
  </si>
  <si>
    <t>% DE CUMPLIMIENTO</t>
  </si>
  <si>
    <t>ENTREGABLES</t>
  </si>
  <si>
    <t>LINK EVIDENCIAS</t>
  </si>
  <si>
    <t>ARTICULACION CON MIPG</t>
  </si>
  <si>
    <t xml:space="preserve">DESCRIPCION DE RECURSOS
(ADMINISTRATIVOS, FINANCIEROS Y HUMANOS)
 (Ver detalle en el precupuesto SST)
</t>
  </si>
  <si>
    <t>OBSERVACIONES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</si>
  <si>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</si>
  <si>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</si>
  <si>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</si>
  <si>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</si>
  <si>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</si>
  <si>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</si>
  <si>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</si>
  <si>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</si>
  <si>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</si>
  <si>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</si>
  <si>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</si>
  <si>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</si>
  <si>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</t>
  </si>
  <si>
    <t>E</t>
  </si>
  <si>
    <t>PLANEAR</t>
  </si>
  <si>
    <t>• Gestionar el riesgo ocupacional mediante el compromiso gerencial y la mejora continua del Sistema de Gestión de Seguridad y Salud en el trabajo.
Link indicadores</t>
  </si>
  <si>
    <t>Revisar y Socializar la resolucion de las politicas y objetivos de seguridad y salud en el trabajo</t>
  </si>
  <si>
    <t>Equipo SST-DATH/ responsables SST dependencias</t>
  </si>
  <si>
    <t>1 Revisión</t>
  </si>
  <si>
    <t xml:space="preserve">Resolucion o Acta de politicas Revisadas </t>
  </si>
  <si>
    <t>Politica de de fortalecimiento organizacional y simplificacion de procesos</t>
  </si>
  <si>
    <t>Profesional SST Talento Humano, Abogado Asesor/ oficina juridica</t>
  </si>
  <si>
    <t xml:space="preserve">
Realizar seguimiento al presupuesto SST 
</t>
  </si>
  <si>
    <t>Equipo SST-DATH</t>
  </si>
  <si>
    <t>4 Jornadas</t>
  </si>
  <si>
    <t>Informe de revision de presupuesto</t>
  </si>
  <si>
    <t>Implementación de estándares mínimos del Sistema de Gestión de Seguridad y Salud en el Trabajo SG – SST</t>
  </si>
  <si>
    <t>Profesional SST TH, Tecnico financiero TH</t>
  </si>
  <si>
    <t>Acompañamientos al plan de trabajo del COPASST y del Comité de Convivencia</t>
  </si>
  <si>
    <t>Equipo SST-DATH/COPASST - CCL</t>
  </si>
  <si>
    <t>16 Jornadas</t>
  </si>
  <si>
    <t>Actas de reuninon COPASST e Informes del comité de convivencia</t>
  </si>
  <si>
    <t>Profesional SST TH/Profesionales ARL SURA/Integrantes Comites SST</t>
  </si>
  <si>
    <t>Realizar rendición de cuentas SST</t>
  </si>
  <si>
    <t>Equipo SST-DATH/ Responsables SST dependencias</t>
  </si>
  <si>
    <t>Actas de Rendicion de cuentas y Presentaciones</t>
  </si>
  <si>
    <t>Profesional SST TH/Profesionales ARL SURA/Responsables SST Dependencias</t>
  </si>
  <si>
    <t>Actualizacion de los documentos del sistema de gestion de SST</t>
  </si>
  <si>
    <t>2 Jornadas</t>
  </si>
  <si>
    <t>Documentos revisados y actualizados</t>
  </si>
  <si>
    <t>Socializacion de los documentos del sistema de gestion de SST</t>
  </si>
  <si>
    <t>3 Jornadas</t>
  </si>
  <si>
    <t>Resgistros de Socializacion o Comunicación</t>
  </si>
  <si>
    <t>Registrar autoevaluacion estándares mínimos SGSST 2023 en pagina Ministerio</t>
  </si>
  <si>
    <t>1 Jornada</t>
  </si>
  <si>
    <t>Informe de Registro de autoevaluacion pagina MINTRABAJO</t>
  </si>
  <si>
    <t>Profesional SST TH</t>
  </si>
  <si>
    <t>Realizar autoevaluación estándares mínimos SGSST 2024</t>
  </si>
  <si>
    <t>Equipo SST-DATH/ARL SURA</t>
  </si>
  <si>
    <t>Informe de revision de Estandares minimos SST.</t>
  </si>
  <si>
    <t>Profesional SST TH/Profesionales ARL SURA</t>
  </si>
  <si>
    <t>• Garantizar el cumplimiento de la Legislación Colombiana y de otra índole, vigente y aplicable en Seguridad y Salud en el Trabajo, con el fin de desarrollar el Sistema de Gestión bajo los lineamientos normativos y técnicos requeridos.</t>
  </si>
  <si>
    <t>Actualizar matriz legal SST</t>
  </si>
  <si>
    <t>4 Actualizaciones</t>
  </si>
  <si>
    <t>Matriz Legal Actualizada</t>
  </si>
  <si>
    <t>Profesionales SST TH/Responsables SST Dependencias/Abogado Asesor/ oficina juridica</t>
  </si>
  <si>
    <t>• Gestionar el desarrollo de las actividades de forma saludable y segura, a partir de la intervención de peligros y riesgos, con el fin de prevenir accidentes de trabajo y enfermedades laborales.</t>
  </si>
  <si>
    <t>Realizar gestión de cambios en SGSST</t>
  </si>
  <si>
    <t>Registro de Gestion del Cambio</t>
  </si>
  <si>
    <t>Profesionales SST TH/Responsables SST Dependencias</t>
  </si>
  <si>
    <t>Definir programa de inspecciones SST</t>
  </si>
  <si>
    <t>Equipo SST-DATH/ARL SURA/responsables SST dependencias</t>
  </si>
  <si>
    <t>Cronograma de Inspecciones SST Definido</t>
  </si>
  <si>
    <t>Revisar y socializar programa de reincorporación sociolaboral</t>
  </si>
  <si>
    <t>Equipo SST-DATH/Medico Asesor DATH</t>
  </si>
  <si>
    <t>Programa de reincorporacion revisado y socializado</t>
  </si>
  <si>
    <t>Programas de Promoción y Prevención de la salud teniendo en cuenta los factores de riesgo establecidos por la entidad.</t>
  </si>
  <si>
    <t>Medico Laboral DATH/ARL SURA
Recursos Financieros para asignacion del medico</t>
  </si>
  <si>
    <t>Revisar y socializar programa de entornos saludables</t>
  </si>
  <si>
    <t>Equipo SST-DATH/ARL SURA/ Responsables SST dependencias</t>
  </si>
  <si>
    <t>Programa de entorno laboral saludable revisado y socializado</t>
  </si>
  <si>
    <t>Actualizar matriz de Elementos de Protección Personal (EPP)</t>
  </si>
  <si>
    <t>Equipo SST-DATH/ ARL SURA/ Responsables SST dependencias</t>
  </si>
  <si>
    <t>1 Actualizacion</t>
  </si>
  <si>
    <t>Matriz de EPP Actualizada</t>
  </si>
  <si>
    <r>
      <t xml:space="preserve">Diseño de plan para estrategias de intervención de accidentalidad y Enfermedades Laborales </t>
    </r>
    <r>
      <rPr>
        <b/>
        <sz val="10"/>
        <rFont val="Arial"/>
        <family val="2"/>
      </rPr>
      <t>SUMATE + SEGURO + SALUDABLE</t>
    </r>
  </si>
  <si>
    <t>Programa Definido</t>
  </si>
  <si>
    <t>Establecer los requerimientos tecnicos para la contrataciones del programa SST</t>
  </si>
  <si>
    <t>Estudios tècnicos, oficios remisorios a la UAC</t>
  </si>
  <si>
    <t>Definir plan de salud mental</t>
  </si>
  <si>
    <t>Plan de Salud Mental Definido</t>
  </si>
  <si>
    <t>Psicologa Asesor SST TH/ Profesionales ARL SURA/ Responsables SST Dependencias.</t>
  </si>
  <si>
    <t>Definir plan de trabajo de las brigadas</t>
  </si>
  <si>
    <t>Plan de Brigadas de emergencia definido</t>
  </si>
  <si>
    <t>Profesional SST TH/ Profesionales ARL SURA</t>
  </si>
  <si>
    <t>Definir plan estrategico de seguridad vial</t>
  </si>
  <si>
    <t>Plan estrategico de seguridad vial definido</t>
  </si>
  <si>
    <t>• Fomentar el aprendizaje y fortalecer las competencias en SST, que permita a los colaboradores desarrollar las actividades de forma segura y saludable.</t>
  </si>
  <si>
    <t xml:space="preserve">Diseño del plan de capacitaciones SST 
</t>
  </si>
  <si>
    <t>Equipo SST-DATH/ ARL SURA</t>
  </si>
  <si>
    <t>Plan de capacitaciones definido</t>
  </si>
  <si>
    <t xml:space="preserve">Profesional SST TH/ Profesionales ARL SURA/ Entidades Aliadas </t>
  </si>
  <si>
    <t>Diseño del cronograma de jornadas SST</t>
  </si>
  <si>
    <t>cronograma de jornadas de SST definido</t>
  </si>
  <si>
    <t>HACER</t>
  </si>
  <si>
    <t>Validar cumplimiento de los requisitos SST para la adquisición de productos y servicios en SGSST</t>
  </si>
  <si>
    <t>Encargado SST</t>
  </si>
  <si>
    <t>Registro de visitas a obras, actas de revisiòn de contratos</t>
  </si>
  <si>
    <t>Profesional SST TH//Responsables SST Dependencias/abogado jurìdica</t>
  </si>
  <si>
    <t>Revisar diagnostico de condiciones de salud</t>
  </si>
  <si>
    <t>Acta de reuniòn con medico laboral</t>
  </si>
  <si>
    <t>Medico Laboral/Profesional SST TH
Recursos Financieros para asignacion del medico</t>
  </si>
  <si>
    <t>Aplicar encuesta perfil sociodemografico</t>
  </si>
  <si>
    <t>5 Jornadas</t>
  </si>
  <si>
    <t xml:space="preserve">Informes de encuesta </t>
  </si>
  <si>
    <t>Informar al medico de los perfiles de cargo</t>
  </si>
  <si>
    <t>Correo comunicando perfiles de cargo (profesiograma) a IPS</t>
  </si>
  <si>
    <t xml:space="preserve">Profesional SST TH
</t>
  </si>
  <si>
    <t>Realizar seguimiento al desarrollo de las evaluaciones periodicas ocupacionales</t>
  </si>
  <si>
    <t>7 Jornadas</t>
  </si>
  <si>
    <t>Conceptos de aptitud, diagnostico de salud</t>
  </si>
  <si>
    <t>Medico Laboral/Profesional SST TH
Recursos Financieros para asignacion del medico, contrataciòn de IPS de medicina laboral</t>
  </si>
  <si>
    <t>Realizar seguimiento a casos de reincorporación sociolaboral (restricciones y recomendaciones)</t>
  </si>
  <si>
    <t>Cuando se presenten casos</t>
  </si>
  <si>
    <t xml:space="preserve">Registros de seguimiento a casos  de reincorporacion </t>
  </si>
  <si>
    <t>Realizar seguimiento a plan de capacitaciones SST</t>
  </si>
  <si>
    <t>10 Jornadas</t>
  </si>
  <si>
    <t>Plan de capacitaciones, registros de asistencias</t>
  </si>
  <si>
    <t>Realizar seguimiento a plan de Jornadas SST</t>
  </si>
  <si>
    <t xml:space="preserve">cronograma de jornadas de SST, registros de asistencia </t>
  </si>
  <si>
    <t>Realizar seguimiento a los procesos de contrataciòn de SST</t>
  </si>
  <si>
    <t>Actas de reuniòn de seguimiento, acta de entrega de elementos</t>
  </si>
  <si>
    <t>Realizar seguimiento a plan de intervención accidentalidad</t>
  </si>
  <si>
    <t>11 Jornadas</t>
  </si>
  <si>
    <t>Plan de intervención accidentalidad, registros de desarrollo de actividades</t>
  </si>
  <si>
    <t>Realizar seguimiento al plan de trabajo COPASST y Comité de Convivencia</t>
  </si>
  <si>
    <t>Plan de trabajo COPASST y Comité de Convivencia</t>
  </si>
  <si>
    <t xml:space="preserve">Realizar al análisis estadistico de accidentes de trabajo y enfermedades laborales, y seguimiento al reporte de investigaciones de accidentes de trabajo y enfermedades laborales </t>
  </si>
  <si>
    <t xml:space="preserve">Informe estadistico de accidentes de trabajo y enfermedades laborales </t>
  </si>
  <si>
    <t>Seguimiento y analisis del ausentismo por accidentalidad laboral, enfermedad laboral y enfermedad comun</t>
  </si>
  <si>
    <t>Profesional SST TH/Profesionales ARL SURA / Medico Laboral 
Recursos Financieros para asignacion del medico</t>
  </si>
  <si>
    <t xml:space="preserve">Elaborar y/o actualizar matrices de peligro  </t>
  </si>
  <si>
    <t>50 matrices</t>
  </si>
  <si>
    <t xml:space="preserve">Matrices de peligro </t>
  </si>
  <si>
    <t xml:space="preserve">Realizar seguimiento al plan de intervención de las matrices de peligro  </t>
  </si>
  <si>
    <t xml:space="preserve">Plan de intervención de peligros  </t>
  </si>
  <si>
    <t xml:space="preserve">Profesional SST TH/Profesionales ARL SURA/ /Responsables SST </t>
  </si>
  <si>
    <t>Realizar seguimiento a plan de intervención de salud mental</t>
  </si>
  <si>
    <t>Plan de intervención de salud mental</t>
  </si>
  <si>
    <t>Realizacion de mediciones ambientales (Ruido, iluminación)</t>
  </si>
  <si>
    <t>Informes de mediciones ambientales</t>
  </si>
  <si>
    <t>Realizar seguimiento al programa de inspecciones SST</t>
  </si>
  <si>
    <t>Registro de inspecciones</t>
  </si>
  <si>
    <t>Realizar seguimiento al programa de mantenimiento</t>
  </si>
  <si>
    <t>Equipo SST-DATH/ Responsable SST Apoyo Logìstico</t>
  </si>
  <si>
    <t>Programa de mantenimiento</t>
  </si>
  <si>
    <t>Profesional SST TH/Profesionales ARL SURA/ /Responsable SST Apoyo Logìstico</t>
  </si>
  <si>
    <t>Diseñar y/o actualizar plan de emergencias en las dependencias</t>
  </si>
  <si>
    <t xml:space="preserve">Equipo SST-DATH/ Responsables SST </t>
  </si>
  <si>
    <t>9 Jornadas</t>
  </si>
  <si>
    <t>Planes de emergencias</t>
  </si>
  <si>
    <t>Profesional SST TH/Profesionales ARL SURA/ /Responsables SST</t>
  </si>
  <si>
    <t>Realizar simulacro de emergencias</t>
  </si>
  <si>
    <t>Equipo SST-DATH/ Responsables SST/ ARL SURA</t>
  </si>
  <si>
    <t>4 Simulacros</t>
  </si>
  <si>
    <t>Informes de simulacros</t>
  </si>
  <si>
    <t>Conformaciòn y entrenamiento de brigadas</t>
  </si>
  <si>
    <t>8 Jornadas</t>
  </si>
  <si>
    <t>Registros de asistencias</t>
  </si>
  <si>
    <t>Realizar seguimiento al plan de trabajo de brigadistas</t>
  </si>
  <si>
    <t>Plan de trabajo de brigadistas</t>
  </si>
  <si>
    <t>Implementar programa de tabaquismo, alcoholismo, farmacodependencia</t>
  </si>
  <si>
    <t xml:space="preserve">Registros de implementaciòn del programa </t>
  </si>
  <si>
    <t>Profesional SST TH/Medico Laboral DATH/Psicologa ARL SURA
Recursos Financieros para asignacion del medico</t>
  </si>
  <si>
    <t>Implementar y realizar seguimiento al plan estrategico de seguridad vial</t>
  </si>
  <si>
    <t>Registros de implementaciòn del plan</t>
  </si>
  <si>
    <t>Implementar y realizar seguimiento al programa de orden y aseo</t>
  </si>
  <si>
    <t>Implementar y realizar seguimiento al programa de Caidas a nivel</t>
  </si>
  <si>
    <t>Realizar seguimiento a la aplicaciòn de batería de Riesgo Psicosocial</t>
  </si>
  <si>
    <t xml:space="preserve">Equipo SST-DATH/ Responsables SST/ Psicologa </t>
  </si>
  <si>
    <t>Informe de resultados de bateria de riesgo psicosocial, registro de asistencias</t>
  </si>
  <si>
    <t>Profesional SST TH/Psicologa 
Recursos Financieros para asignacion del psicologa</t>
  </si>
  <si>
    <t>VERIFICAR</t>
  </si>
  <si>
    <t>• Gestionar el riesgo ocupacional mediante el compromiso gerencial y la mejora continua del Sistema de Gestión de Seguridad y Salud en el trabajo.</t>
  </si>
  <si>
    <t xml:space="preserve">Realizar registro y seguimiento a indicadores de estructura, proceso y resultado </t>
  </si>
  <si>
    <t>Matriz de indicadores SST</t>
  </si>
  <si>
    <t>Realizar auditoria interna SST (planificarlo con el COPASST)</t>
  </si>
  <si>
    <t>Informe de auditorìa SGSST</t>
  </si>
  <si>
    <t>Realizar reunion sistematica de revisión del SGSST</t>
  </si>
  <si>
    <t>1 Jornadas</t>
  </si>
  <si>
    <t>Plan de trabajo SST actualizado</t>
  </si>
  <si>
    <t>Realizar la Revision por la Direccion en materia SST</t>
  </si>
  <si>
    <t>Informe de revisión del SGSST</t>
  </si>
  <si>
    <t>ACTUAR</t>
  </si>
  <si>
    <t>Realizar seguimiento a las acciones resultantes de la auditoria, revision por la direccion, indicadores entre otros.</t>
  </si>
  <si>
    <t>Informe de seguimiento a acciones</t>
  </si>
  <si>
    <t>Elaborar plan de mejoramiento del SGSST y enviar a la ARL para recomendaciones</t>
  </si>
  <si>
    <t>Plan de mejoramiento del SGSST</t>
  </si>
  <si>
    <t>Enviar avance del plan de mejoramiento del SGSST teniendo en cuenta las recomendaciones de la ARL</t>
  </si>
  <si>
    <t>TOTAL ACTIVIDADES PROGRAMADAS MES</t>
  </si>
  <si>
    <t>TOTAL ACTIVIDADES EJECUTADAS MES</t>
  </si>
  <si>
    <t>NOMBRE</t>
  </si>
  <si>
    <t>FIRMA</t>
  </si>
  <si>
    <t>Responsable SGSST</t>
  </si>
  <si>
    <t>HAN HEINZ HERNANDEZ DIAZ - PROFESIONAL ESPECIALIZADO SST DATH COD 222 GD41</t>
  </si>
  <si>
    <t>Respresentante del Empleador</t>
  </si>
  <si>
    <t>YIRA TATIANA MORALES CASTRO - DIRECTORA ADMINISTRATIVA DE TALENTO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</si>
</sst>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F800]dddd\,\ mmmm\ dd\,\ yyyy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6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b/>
      <sz val="6"/>
      <color theme="1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</borders>
  <cellStyleXfs count="4">
    <xf numFmtId="0" fontId="0" fillId="0" borderId="0"/>
    <xf numFmtId="43" fontId="13" fillId="0" borderId="0" applyFont="0" applyFill="0" applyBorder="0" applyAlignment="0" applyProtection="0"/>
    <xf numFmtId="0" fontId="7" fillId="0" borderId="0"/>
    <xf numFmtId="9" fontId="1" fillId="0" borderId="0" applyFont="0" applyFill="0" applyBorder="0" applyAlignment="0" applyProtection="0"/>
  </cellStyleXfs>
  <cellXfs count="25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0" fontId="3" fillId="2" borderId="0" xfId="3" applyNumberFormat="1" applyFont="1" applyFill="1" applyAlignment="1">
      <alignment horizontal="center" vertical="center" textRotation="90"/>
    </xf>
    <xf numFmtId="0" fontId="0" fillId="0" borderId="0" xfId="0" applyAlignment="1">
      <alignment wrapText="1"/>
    </xf>
    <xf numFmtId="0" fontId="14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164" fontId="5" fillId="0" borderId="0" xfId="0" applyNumberFormat="1" applyFont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4" fillId="8" borderId="27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16" fontId="1" fillId="0" borderId="21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16" fontId="1" fillId="0" borderId="18" xfId="0" applyNumberFormat="1" applyFont="1" applyBorder="1" applyAlignment="1">
      <alignment horizontal="center" vertical="center" wrapText="1"/>
    </xf>
    <xf numFmtId="16" fontId="1" fillId="0" borderId="19" xfId="0" applyNumberFormat="1" applyFont="1" applyBorder="1" applyAlignment="1">
      <alignment horizontal="center" vertical="center" wrapText="1"/>
    </xf>
    <xf numFmtId="9" fontId="1" fillId="0" borderId="11" xfId="3" applyFont="1" applyBorder="1" applyAlignment="1">
      <alignment horizontal="center" vertical="center" wrapText="1"/>
    </xf>
    <xf numFmtId="9" fontId="1" fillId="0" borderId="20" xfId="3" applyFont="1" applyBorder="1" applyAlignment="1">
      <alignment horizontal="center" vertical="center" wrapText="1"/>
    </xf>
    <xf numFmtId="9" fontId="2" fillId="0" borderId="44" xfId="3" applyFont="1" applyBorder="1" applyAlignment="1">
      <alignment horizontal="center" vertical="center"/>
    </xf>
    <xf numFmtId="0" fontId="18" fillId="0" borderId="44" xfId="0" applyFont="1" applyBorder="1" applyAlignment="1">
      <alignment horizontal="left" vertical="center" wrapText="1"/>
    </xf>
    <xf numFmtId="0" fontId="18" fillId="0" borderId="40" xfId="0" applyFont="1" applyBorder="1" applyAlignment="1">
      <alignment horizontal="left" vertical="center" wrapText="1"/>
    </xf>
    <xf numFmtId="9" fontId="1" fillId="2" borderId="20" xfId="3" applyFont="1" applyFill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16" fontId="1" fillId="0" borderId="47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9" fontId="2" fillId="0" borderId="15" xfId="3" applyFont="1" applyBorder="1" applyAlignment="1">
      <alignment horizontal="center" vertical="center"/>
    </xf>
    <xf numFmtId="0" fontId="18" fillId="0" borderId="35" xfId="0" applyFont="1" applyBorder="1" applyAlignment="1">
      <alignment horizontal="left" vertical="center" wrapText="1"/>
    </xf>
    <xf numFmtId="0" fontId="1" fillId="2" borderId="24" xfId="0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9" fontId="1" fillId="0" borderId="24" xfId="3" applyFont="1" applyBorder="1" applyAlignment="1">
      <alignment horizontal="center" vertical="center" wrapText="1"/>
    </xf>
    <xf numFmtId="0" fontId="18" fillId="0" borderId="33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9" fontId="1" fillId="0" borderId="25" xfId="3" applyFont="1" applyBorder="1" applyAlignment="1">
      <alignment horizontal="center" vertical="center" wrapText="1"/>
    </xf>
    <xf numFmtId="9" fontId="2" fillId="0" borderId="30" xfId="3" applyFont="1" applyBorder="1" applyAlignment="1">
      <alignment horizontal="center" vertical="center"/>
    </xf>
    <xf numFmtId="9" fontId="2" fillId="0" borderId="40" xfId="3" applyFont="1" applyBorder="1" applyAlignment="1">
      <alignment horizontal="center" vertical="center"/>
    </xf>
    <xf numFmtId="9" fontId="1" fillId="0" borderId="47" xfId="3" applyFont="1" applyBorder="1" applyAlignment="1">
      <alignment horizontal="center" vertical="center" wrapText="1"/>
    </xf>
    <xf numFmtId="9" fontId="1" fillId="0" borderId="21" xfId="3" applyFont="1" applyBorder="1" applyAlignment="1">
      <alignment horizontal="center" vertical="center" wrapText="1"/>
    </xf>
    <xf numFmtId="9" fontId="1" fillId="0" borderId="34" xfId="3" applyFont="1" applyBorder="1" applyAlignment="1">
      <alignment horizontal="center" vertical="center" wrapText="1"/>
    </xf>
    <xf numFmtId="9" fontId="1" fillId="0" borderId="37" xfId="3" applyFont="1" applyBorder="1" applyAlignment="1">
      <alignment horizontal="center" vertical="center" wrapText="1"/>
    </xf>
    <xf numFmtId="9" fontId="1" fillId="0" borderId="49" xfId="3" applyFont="1" applyBorder="1" applyAlignment="1">
      <alignment horizontal="center" vertical="center" wrapText="1"/>
    </xf>
    <xf numFmtId="9" fontId="1" fillId="0" borderId="50" xfId="3" applyFont="1" applyBorder="1" applyAlignment="1">
      <alignment horizontal="center" vertical="center" wrapText="1"/>
    </xf>
    <xf numFmtId="9" fontId="1" fillId="0" borderId="2" xfId="3" applyFont="1" applyBorder="1" applyAlignment="1">
      <alignment horizontal="center" vertical="center" wrapText="1"/>
    </xf>
    <xf numFmtId="9" fontId="1" fillId="0" borderId="3" xfId="3" applyFont="1" applyBorder="1" applyAlignment="1">
      <alignment horizontal="center" vertical="center" wrapText="1"/>
    </xf>
    <xf numFmtId="0" fontId="0" fillId="0" borderId="11" xfId="0" applyBorder="1"/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11" xfId="0" applyBorder="1" applyAlignment="1">
      <alignment wrapText="1"/>
    </xf>
    <xf numFmtId="0" fontId="1" fillId="2" borderId="40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8" fillId="2" borderId="40" xfId="0" applyFont="1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center" vertical="center"/>
    </xf>
    <xf numFmtId="17" fontId="2" fillId="3" borderId="23" xfId="0" applyNumberFormat="1" applyFont="1" applyFill="1" applyBorder="1" applyAlignment="1">
      <alignment horizontal="center" vertical="center"/>
    </xf>
    <xf numFmtId="17" fontId="2" fillId="3" borderId="24" xfId="0" applyNumberFormat="1" applyFont="1" applyFill="1" applyBorder="1" applyAlignment="1">
      <alignment horizontal="center" vertical="center"/>
    </xf>
    <xf numFmtId="17" fontId="2" fillId="3" borderId="32" xfId="0" applyNumberFormat="1" applyFont="1" applyFill="1" applyBorder="1" applyAlignment="1">
      <alignment horizontal="center" vertical="center" wrapText="1"/>
    </xf>
    <xf numFmtId="17" fontId="2" fillId="3" borderId="3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9" fontId="17" fillId="8" borderId="15" xfId="3" applyFont="1" applyFill="1" applyBorder="1" applyAlignment="1">
      <alignment horizontal="center" vertical="center"/>
    </xf>
    <xf numFmtId="9" fontId="17" fillId="8" borderId="28" xfId="3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1" fontId="10" fillId="2" borderId="15" xfId="3" applyNumberFormat="1" applyFont="1" applyFill="1" applyBorder="1" applyAlignment="1">
      <alignment horizontal="center" vertical="center"/>
    </xf>
    <xf numFmtId="1" fontId="10" fillId="2" borderId="28" xfId="3" applyNumberFormat="1" applyFont="1" applyFill="1" applyBorder="1" applyAlignment="1">
      <alignment horizontal="center" vertical="center"/>
    </xf>
    <xf numFmtId="0" fontId="4" fillId="8" borderId="15" xfId="0" applyFont="1" applyFill="1" applyBorder="1" applyAlignment="1">
      <alignment horizontal="center" vertical="center"/>
    </xf>
    <xf numFmtId="0" fontId="4" fillId="8" borderId="27" xfId="0" applyFont="1" applyFill="1" applyBorder="1" applyAlignment="1">
      <alignment horizontal="center" vertical="center"/>
    </xf>
    <xf numFmtId="0" fontId="4" fillId="8" borderId="28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10" fillId="2" borderId="35" xfId="3" applyNumberFormat="1" applyFont="1" applyFill="1" applyBorder="1" applyAlignment="1">
      <alignment horizontal="center" vertical="center"/>
    </xf>
    <xf numFmtId="0" fontId="10" fillId="2" borderId="37" xfId="3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1" fillId="0" borderId="56" xfId="0" applyFont="1" applyBorder="1" applyAlignment="1">
      <alignment vertical="center" wrapText="1"/>
    </xf>
    <xf numFmtId="0" fontId="1" fillId="0" borderId="57" xfId="0" applyFont="1" applyBorder="1" applyAlignment="1">
      <alignment vertical="center" wrapText="1"/>
    </xf>
    <xf numFmtId="0" fontId="1" fillId="0" borderId="58" xfId="0" applyFont="1" applyBorder="1" applyAlignment="1">
      <alignment horizontal="left" vertical="center" wrapText="1"/>
    </xf>
    <xf numFmtId="0" fontId="1" fillId="0" borderId="59" xfId="0" applyFont="1" applyBorder="1" applyAlignment="1">
      <alignment horizontal="left" vertical="center" wrapText="1"/>
    </xf>
    <xf numFmtId="0" fontId="1" fillId="0" borderId="60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26" xfId="0" applyFont="1" applyFill="1" applyBorder="1" applyAlignment="1">
      <alignment horizontal="left" vertical="center" wrapText="1"/>
    </xf>
    <xf numFmtId="0" fontId="1" fillId="2" borderId="42" xfId="0" applyFont="1" applyFill="1" applyBorder="1" applyAlignment="1">
      <alignment horizontal="left" vertical="center" wrapText="1"/>
    </xf>
    <xf numFmtId="0" fontId="1" fillId="2" borderId="43" xfId="0" applyFont="1" applyFill="1" applyBorder="1" applyAlignment="1">
      <alignment horizontal="left" vertical="center" wrapText="1"/>
    </xf>
    <xf numFmtId="0" fontId="2" fillId="7" borderId="23" xfId="0" applyFont="1" applyFill="1" applyBorder="1" applyAlignment="1">
      <alignment horizontal="center" vertical="center" wrapText="1"/>
    </xf>
    <xf numFmtId="0" fontId="2" fillId="7" borderId="24" xfId="0" applyFont="1" applyFill="1" applyBorder="1" applyAlignment="1">
      <alignment horizontal="center" vertical="center" wrapText="1"/>
    </xf>
    <xf numFmtId="0" fontId="2" fillId="7" borderId="25" xfId="0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0" borderId="42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0" fontId="1" fillId="0" borderId="57" xfId="0" applyFont="1" applyBorder="1" applyAlignment="1">
      <alignment horizontal="left" vertical="center" wrapText="1"/>
    </xf>
    <xf numFmtId="0" fontId="2" fillId="8" borderId="23" xfId="0" applyFont="1" applyFill="1" applyBorder="1" applyAlignment="1">
      <alignment horizontal="center" vertical="center" wrapText="1"/>
    </xf>
    <xf numFmtId="0" fontId="2" fillId="8" borderId="24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2" fillId="6" borderId="25" xfId="0" applyFont="1" applyFill="1" applyBorder="1" applyAlignment="1">
      <alignment horizontal="center" vertical="center"/>
    </xf>
    <xf numFmtId="0" fontId="1" fillId="0" borderId="62" xfId="0" applyFont="1" applyBorder="1" applyAlignment="1">
      <alignment horizontal="left" vertical="center" wrapText="1"/>
    </xf>
    <xf numFmtId="0" fontId="1" fillId="0" borderId="63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6" fillId="4" borderId="30" xfId="0" applyFont="1" applyFill="1" applyBorder="1" applyAlignment="1">
      <alignment horizontal="center" vertical="center"/>
    </xf>
    <xf numFmtId="0" fontId="16" fillId="4" borderId="33" xfId="0" applyFont="1" applyFill="1" applyBorder="1" applyAlignment="1">
      <alignment horizontal="center" vertical="center"/>
    </xf>
    <xf numFmtId="0" fontId="16" fillId="4" borderId="35" xfId="0" applyFont="1" applyFill="1" applyBorder="1" applyAlignment="1">
      <alignment horizontal="center" vertical="center"/>
    </xf>
    <xf numFmtId="0" fontId="1" fillId="0" borderId="38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17" fontId="2" fillId="3" borderId="30" xfId="0" applyNumberFormat="1" applyFont="1" applyFill="1" applyBorder="1" applyAlignment="1">
      <alignment horizontal="center" vertical="center"/>
    </xf>
    <xf numFmtId="17" fontId="2" fillId="3" borderId="32" xfId="0" applyNumberFormat="1" applyFont="1" applyFill="1" applyBorder="1" applyAlignment="1">
      <alignment horizontal="center" vertical="center"/>
    </xf>
    <xf numFmtId="0" fontId="16" fillId="5" borderId="32" xfId="0" applyFont="1" applyFill="1" applyBorder="1" applyAlignment="1">
      <alignment horizontal="center" vertical="center"/>
    </xf>
    <xf numFmtId="0" fontId="16" fillId="5" borderId="34" xfId="0" applyFont="1" applyFill="1" applyBorder="1" applyAlignment="1">
      <alignment horizontal="center" vertical="center"/>
    </xf>
    <xf numFmtId="0" fontId="16" fillId="5" borderId="37" xfId="0" applyFont="1" applyFill="1" applyBorder="1" applyAlignment="1">
      <alignment horizontal="center" vertical="center"/>
    </xf>
    <xf numFmtId="0" fontId="16" fillId="5" borderId="23" xfId="0" applyFont="1" applyFill="1" applyBorder="1" applyAlignment="1">
      <alignment horizontal="center" vertical="center"/>
    </xf>
    <xf numFmtId="0" fontId="16" fillId="5" borderId="24" xfId="0" applyFont="1" applyFill="1" applyBorder="1" applyAlignment="1">
      <alignment horizontal="center" vertical="center"/>
    </xf>
    <xf numFmtId="0" fontId="16" fillId="5" borderId="25" xfId="0" applyFont="1" applyFill="1" applyBorder="1" applyAlignment="1">
      <alignment horizontal="center" vertical="center"/>
    </xf>
    <xf numFmtId="0" fontId="16" fillId="5" borderId="31" xfId="0" applyFont="1" applyFill="1" applyBorder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6" fillId="5" borderId="36" xfId="0" applyFont="1" applyFill="1" applyBorder="1" applyAlignment="1">
      <alignment horizontal="center" vertical="center"/>
    </xf>
    <xf numFmtId="0" fontId="16" fillId="4" borderId="31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4" borderId="36" xfId="0" applyFont="1" applyFill="1" applyBorder="1" applyAlignment="1">
      <alignment horizontal="center" vertical="center"/>
    </xf>
    <xf numFmtId="164" fontId="2" fillId="0" borderId="15" xfId="0" applyNumberFormat="1" applyFont="1" applyBorder="1" applyAlignment="1">
      <alignment horizontal="left" vertical="center" wrapText="1"/>
    </xf>
    <xf numFmtId="164" fontId="2" fillId="0" borderId="27" xfId="0" applyNumberFormat="1" applyFont="1" applyBorder="1" applyAlignment="1">
      <alignment horizontal="left" vertical="center" wrapText="1"/>
    </xf>
    <xf numFmtId="164" fontId="2" fillId="0" borderId="28" xfId="0" applyNumberFormat="1" applyFont="1" applyBorder="1" applyAlignment="1">
      <alignment horizontal="left" vertical="center" wrapText="1"/>
    </xf>
    <xf numFmtId="164" fontId="5" fillId="0" borderId="15" xfId="0" applyNumberFormat="1" applyFont="1" applyBorder="1" applyAlignment="1">
      <alignment horizontal="left" vertical="center" wrapText="1"/>
    </xf>
    <xf numFmtId="164" fontId="5" fillId="0" borderId="27" xfId="0" applyNumberFormat="1" applyFont="1" applyBorder="1" applyAlignment="1">
      <alignment horizontal="left" vertical="center" wrapText="1"/>
    </xf>
    <xf numFmtId="164" fontId="5" fillId="0" borderId="28" xfId="0" applyNumberFormat="1" applyFont="1" applyBorder="1" applyAlignment="1">
      <alignment horizontal="left" vertical="center" wrapText="1"/>
    </xf>
    <xf numFmtId="0" fontId="6" fillId="3" borderId="30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3" borderId="30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17" fontId="2" fillId="3" borderId="31" xfId="0" applyNumberFormat="1" applyFont="1" applyFill="1" applyBorder="1" applyAlignment="1">
      <alignment horizontal="center" vertical="center"/>
    </xf>
    <xf numFmtId="17" fontId="5" fillId="3" borderId="23" xfId="0" applyNumberFormat="1" applyFont="1" applyFill="1" applyBorder="1" applyAlignment="1">
      <alignment horizontal="center" vertical="center" wrapText="1"/>
    </xf>
    <xf numFmtId="17" fontId="5" fillId="3" borderId="24" xfId="0" applyNumberFormat="1" applyFont="1" applyFill="1" applyBorder="1" applyAlignment="1">
      <alignment horizontal="center" vertical="center" wrapText="1"/>
    </xf>
    <xf numFmtId="17" fontId="5" fillId="3" borderId="32" xfId="0" applyNumberFormat="1" applyFont="1" applyFill="1" applyBorder="1" applyAlignment="1">
      <alignment horizontal="center" vertical="center" wrapText="1"/>
    </xf>
    <xf numFmtId="17" fontId="5" fillId="3" borderId="34" xfId="0" applyNumberFormat="1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/>
    </xf>
    <xf numFmtId="0" fontId="18" fillId="0" borderId="22" xfId="0" applyFont="1" applyBorder="1" applyAlignment="1">
      <alignment horizontal="left" vertical="center"/>
    </xf>
    <xf numFmtId="0" fontId="18" fillId="0" borderId="52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 wrapText="1"/>
    </xf>
    <xf numFmtId="0" fontId="18" fillId="0" borderId="52" xfId="0" applyFont="1" applyBorder="1" applyAlignment="1">
      <alignment horizontal="left" vertical="center" wrapText="1"/>
    </xf>
    <xf numFmtId="0" fontId="18" fillId="0" borderId="29" xfId="0" applyFont="1" applyBorder="1" applyAlignment="1">
      <alignment horizontal="left" vertical="center" wrapText="1"/>
    </xf>
    <xf numFmtId="0" fontId="18" fillId="0" borderId="46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18" fillId="0" borderId="54" xfId="0" applyFont="1" applyBorder="1" applyAlignment="1">
      <alignment horizontal="left" vertical="center" wrapText="1"/>
    </xf>
    <xf numFmtId="0" fontId="18" fillId="0" borderId="42" xfId="0" applyFont="1" applyBorder="1" applyAlignment="1">
      <alignment horizontal="left" vertical="center" wrapText="1"/>
    </xf>
    <xf numFmtId="0" fontId="18" fillId="0" borderId="48" xfId="0" applyFont="1" applyBorder="1" applyAlignment="1">
      <alignment horizontal="left" vertical="center" wrapText="1"/>
    </xf>
    <xf numFmtId="0" fontId="18" fillId="0" borderId="53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55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</cellXfs>
  <cellStyles count="4">
    <cellStyle name="Millares 2" xfId="1" xr:uid="{00000000-0005-0000-0000-000001000000}"/>
    <cellStyle name="Normal" xfId="0" builtinId="0"/>
    <cellStyle name="Normal 2" xfId="2" xr:uid="{00000000-0005-0000-0000-000003000000}"/>
    <cellStyle name="Porcentaje" xfId="3" builtinId="5"/>
  </cellStyles>
  <dxfs count="7"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</dxf>
    <dxf>
      <font>
        <color theme="0"/>
      </font>
      <fill>
        <patternFill>
          <bgColor rgb="FF0070C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19050</xdr:rowOff>
    </xdr:from>
    <xdr:to>
      <xdr:col>4</xdr:col>
      <xdr:colOff>1009650</xdr:colOff>
      <xdr:row>3</xdr:row>
      <xdr:rowOff>466725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B46531B-CCCE-4652-8757-6F518F5AA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19050"/>
          <a:ext cx="2152650" cy="205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79"/>
  <sheetViews>
    <sheetView showGridLines="0" tabSelected="1" zoomScaleNormal="100" zoomScaleSheetLayoutView="55" workbookViewId="0">
      <selection activeCell="D22" sqref="D22:E22"/>
    </sheetView>
  </sheetViews>
  <sheetFormatPr baseColWidth="10" defaultColWidth="9.140625" defaultRowHeight="12.75" x14ac:dyDescent="0.2"/>
  <cols>
    <col min="1" max="1" width="14.140625" customWidth="1"/>
    <col min="2" max="2" width="35.85546875" customWidth="1"/>
    <col min="3" max="3" width="3.85546875" style="9" customWidth="1"/>
    <col min="4" max="4" width="20" style="8" customWidth="1"/>
    <col min="5" max="5" width="74.140625" style="8" customWidth="1"/>
    <col min="6" max="7" width="13" style="8" customWidth="1"/>
    <col min="8" max="8" width="27.5703125" customWidth="1"/>
    <col min="9" max="9" width="15.28515625" customWidth="1"/>
    <col min="10" max="33" width="4" style="1" customWidth="1"/>
    <col min="34" max="35" width="15.140625" style="1" customWidth="1"/>
    <col min="36" max="36" width="15" style="1" customWidth="1"/>
    <col min="37" max="37" width="29.85546875" style="1" customWidth="1"/>
    <col min="38" max="38" width="42.7109375" style="1" customWidth="1"/>
    <col min="39" max="39" width="43.85546875" style="1" customWidth="1"/>
    <col min="40" max="40" width="12.42578125" style="1" customWidth="1"/>
    <col min="41" max="42" width="10.7109375" style="1" customWidth="1"/>
    <col min="43" max="43" width="37.5703125" customWidth="1"/>
    <col min="44" max="259" width="11.42578125" customWidth="1"/>
  </cols>
  <sheetData>
    <row r="1" spans="1:43" ht="48" customHeight="1" thickBot="1" x14ac:dyDescent="0.25">
      <c r="B1" s="202"/>
      <c r="C1" s="203"/>
      <c r="D1" s="203"/>
      <c r="E1" s="204"/>
      <c r="F1" s="244" t="s">
        <v>0</v>
      </c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245"/>
      <c r="AH1" s="245"/>
      <c r="AI1" s="245"/>
      <c r="AJ1" s="245"/>
      <c r="AK1" s="245"/>
      <c r="AL1" s="246"/>
      <c r="AM1" s="250"/>
      <c r="AN1" s="251"/>
      <c r="AO1" s="251"/>
      <c r="AP1" s="251"/>
      <c r="AQ1" s="252"/>
    </row>
    <row r="2" spans="1:43" ht="39.950000000000003" customHeight="1" thickBot="1" x14ac:dyDescent="0.25">
      <c r="B2" s="205"/>
      <c r="C2" s="206"/>
      <c r="D2" s="206"/>
      <c r="E2" s="207"/>
      <c r="F2" s="247" t="s">
        <v>1</v>
      </c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9"/>
      <c r="AM2" s="250"/>
      <c r="AN2" s="251"/>
      <c r="AO2" s="251"/>
      <c r="AP2" s="251"/>
      <c r="AQ2" s="252"/>
    </row>
    <row r="3" spans="1:43" ht="39" customHeight="1" thickBot="1" x14ac:dyDescent="0.25">
      <c r="B3" s="205"/>
      <c r="C3" s="206"/>
      <c r="D3" s="206"/>
      <c r="E3" s="207"/>
      <c r="F3" s="247" t="s">
        <v>2</v>
      </c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  <c r="AJ3" s="248"/>
      <c r="AK3" s="248"/>
      <c r="AL3" s="249"/>
      <c r="AM3" s="250"/>
      <c r="AN3" s="251"/>
      <c r="AO3" s="251"/>
      <c r="AP3" s="251"/>
      <c r="AQ3" s="252"/>
    </row>
    <row r="4" spans="1:43" ht="45" customHeight="1" thickBot="1" x14ac:dyDescent="0.25">
      <c r="B4" s="208"/>
      <c r="C4" s="209"/>
      <c r="D4" s="209"/>
      <c r="E4" s="210"/>
      <c r="F4" s="247" t="s">
        <v>3</v>
      </c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248"/>
      <c r="AI4" s="248"/>
      <c r="AJ4" s="248"/>
      <c r="AK4" s="248"/>
      <c r="AL4" s="249"/>
      <c r="AM4" s="250"/>
      <c r="AN4" s="251"/>
      <c r="AO4" s="251"/>
      <c r="AP4" s="251"/>
      <c r="AQ4" s="252"/>
    </row>
    <row r="5" spans="1:43" ht="21.75" customHeight="1" thickBot="1" x14ac:dyDescent="0.25">
      <c r="B5" s="1"/>
      <c r="C5" s="1"/>
      <c r="D5" s="1"/>
      <c r="E5" s="1"/>
      <c r="F5" s="1"/>
      <c r="G5" s="1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</row>
    <row r="6" spans="1:43" ht="83.25" customHeight="1" x14ac:dyDescent="0.2">
      <c r="B6" s="20" t="s">
        <v>4</v>
      </c>
      <c r="C6" s="184" t="s">
        <v>5</v>
      </c>
      <c r="D6" s="185"/>
      <c r="E6" s="186"/>
      <c r="F6" s="27"/>
      <c r="G6" s="27"/>
      <c r="H6" s="19"/>
      <c r="I6" s="19"/>
      <c r="J6" s="19"/>
      <c r="K6" s="19"/>
      <c r="L6" s="19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</row>
    <row r="7" spans="1:43" ht="45" customHeight="1" thickBot="1" x14ac:dyDescent="0.25">
      <c r="B7" s="20" t="s">
        <v>6</v>
      </c>
      <c r="C7" s="187" t="s">
        <v>7</v>
      </c>
      <c r="D7" s="188"/>
      <c r="E7" s="189"/>
      <c r="F7" s="27"/>
      <c r="G7" s="27"/>
      <c r="H7" s="19"/>
      <c r="I7" s="19"/>
      <c r="J7" s="19"/>
      <c r="K7" s="19"/>
      <c r="L7" s="19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</row>
    <row r="8" spans="1:43" ht="26.25" customHeight="1" thickBot="1" x14ac:dyDescent="0.25"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</row>
    <row r="9" spans="1:43" s="5" customFormat="1" ht="27.75" customHeight="1" thickBot="1" x14ac:dyDescent="0.25">
      <c r="B9" s="95" t="s">
        <v>8</v>
      </c>
      <c r="C9" s="190" t="s">
        <v>9</v>
      </c>
      <c r="D9" s="191"/>
      <c r="E9" s="192"/>
      <c r="F9" s="199" t="s">
        <v>10</v>
      </c>
      <c r="G9" s="199" t="s">
        <v>11</v>
      </c>
      <c r="H9" s="199" t="s">
        <v>12</v>
      </c>
      <c r="I9" s="95" t="s">
        <v>6</v>
      </c>
      <c r="J9" s="100" t="s">
        <v>13</v>
      </c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2"/>
      <c r="AH9" s="218" t="s">
        <v>14</v>
      </c>
      <c r="AI9" s="220" t="s">
        <v>15</v>
      </c>
      <c r="AJ9" s="220" t="s">
        <v>16</v>
      </c>
      <c r="AK9" s="87" t="s">
        <v>17</v>
      </c>
      <c r="AL9" s="92" t="s">
        <v>18</v>
      </c>
      <c r="AM9" s="85" t="s">
        <v>19</v>
      </c>
      <c r="AN9" s="211" t="s">
        <v>20</v>
      </c>
      <c r="AO9" s="212"/>
      <c r="AP9" s="213"/>
      <c r="AQ9" s="85" t="s">
        <v>21</v>
      </c>
    </row>
    <row r="10" spans="1:43" s="5" customFormat="1" ht="12.75" customHeight="1" thickBot="1" x14ac:dyDescent="0.25">
      <c r="B10" s="96"/>
      <c r="C10" s="193"/>
      <c r="D10" s="194"/>
      <c r="E10" s="195"/>
      <c r="F10" s="200"/>
      <c r="G10" s="200"/>
      <c r="H10" s="200"/>
      <c r="I10" s="96"/>
      <c r="J10" s="170" t="s">
        <v>22</v>
      </c>
      <c r="K10" s="171"/>
      <c r="L10" s="217" t="s">
        <v>23</v>
      </c>
      <c r="M10" s="217"/>
      <c r="N10" s="170" t="s">
        <v>24</v>
      </c>
      <c r="O10" s="171"/>
      <c r="P10" s="217" t="s">
        <v>25</v>
      </c>
      <c r="Q10" s="217"/>
      <c r="R10" s="170" t="s">
        <v>26</v>
      </c>
      <c r="S10" s="171"/>
      <c r="T10" s="217" t="s">
        <v>27</v>
      </c>
      <c r="U10" s="217"/>
      <c r="V10" s="170" t="s">
        <v>28</v>
      </c>
      <c r="W10" s="171"/>
      <c r="X10" s="217" t="s">
        <v>29</v>
      </c>
      <c r="Y10" s="217"/>
      <c r="Z10" s="170" t="s">
        <v>30</v>
      </c>
      <c r="AA10" s="171"/>
      <c r="AB10" s="217" t="s">
        <v>31</v>
      </c>
      <c r="AC10" s="217"/>
      <c r="AD10" s="170" t="s">
        <v>32</v>
      </c>
      <c r="AE10" s="171"/>
      <c r="AF10" s="170" t="s">
        <v>33</v>
      </c>
      <c r="AG10" s="171"/>
      <c r="AH10" s="219"/>
      <c r="AI10" s="221"/>
      <c r="AJ10" s="221"/>
      <c r="AK10" s="88"/>
      <c r="AL10" s="93"/>
      <c r="AM10" s="86"/>
      <c r="AN10" s="214"/>
      <c r="AO10" s="215"/>
      <c r="AP10" s="216"/>
      <c r="AQ10" s="86"/>
    </row>
    <row r="11" spans="1:43" s="5" customFormat="1" ht="13.5" customHeight="1" thickBot="1" x14ac:dyDescent="0.25">
      <c r="B11" s="97"/>
      <c r="C11" s="193"/>
      <c r="D11" s="194"/>
      <c r="E11" s="195"/>
      <c r="F11" s="200"/>
      <c r="G11" s="200"/>
      <c r="H11" s="200"/>
      <c r="I11" s="96"/>
      <c r="J11" s="160" t="s">
        <v>34</v>
      </c>
      <c r="K11" s="172" t="s">
        <v>35</v>
      </c>
      <c r="L11" s="160" t="s">
        <v>34</v>
      </c>
      <c r="M11" s="175" t="s">
        <v>35</v>
      </c>
      <c r="N11" s="160" t="s">
        <v>34</v>
      </c>
      <c r="O11" s="172" t="s">
        <v>35</v>
      </c>
      <c r="P11" s="160" t="s">
        <v>34</v>
      </c>
      <c r="Q11" s="172" t="s">
        <v>35</v>
      </c>
      <c r="R11" s="160" t="s">
        <v>34</v>
      </c>
      <c r="S11" s="172" t="s">
        <v>35</v>
      </c>
      <c r="T11" s="160" t="s">
        <v>34</v>
      </c>
      <c r="U11" s="172" t="s">
        <v>35</v>
      </c>
      <c r="V11" s="160" t="s">
        <v>34</v>
      </c>
      <c r="W11" s="172" t="s">
        <v>35</v>
      </c>
      <c r="X11" s="160" t="s">
        <v>34</v>
      </c>
      <c r="Y11" s="172" t="s">
        <v>35</v>
      </c>
      <c r="Z11" s="160" t="s">
        <v>34</v>
      </c>
      <c r="AA11" s="172" t="s">
        <v>35</v>
      </c>
      <c r="AB11" s="160" t="s">
        <v>34</v>
      </c>
      <c r="AC11" s="178" t="s">
        <v>35</v>
      </c>
      <c r="AD11" s="160" t="s">
        <v>34</v>
      </c>
      <c r="AE11" s="172" t="s">
        <v>35</v>
      </c>
      <c r="AF11" s="181" t="s">
        <v>34</v>
      </c>
      <c r="AG11" s="172" t="s">
        <v>35</v>
      </c>
      <c r="AH11" s="219"/>
      <c r="AI11" s="221"/>
      <c r="AJ11" s="221"/>
      <c r="AK11" s="88"/>
      <c r="AL11" s="93"/>
      <c r="AM11" s="86"/>
      <c r="AN11" s="214"/>
      <c r="AO11" s="215"/>
      <c r="AP11" s="216"/>
      <c r="AQ11" s="86"/>
    </row>
    <row r="12" spans="1:43" s="5" customFormat="1" ht="12.75" customHeight="1" x14ac:dyDescent="0.2">
      <c r="B12" s="96"/>
      <c r="C12" s="193"/>
      <c r="D12" s="194"/>
      <c r="E12" s="195"/>
      <c r="F12" s="200"/>
      <c r="G12" s="200"/>
      <c r="H12" s="200"/>
      <c r="I12" s="96"/>
      <c r="J12" s="161"/>
      <c r="K12" s="173"/>
      <c r="L12" s="161"/>
      <c r="M12" s="176"/>
      <c r="N12" s="161"/>
      <c r="O12" s="173"/>
      <c r="P12" s="161"/>
      <c r="Q12" s="173"/>
      <c r="R12" s="161"/>
      <c r="S12" s="173"/>
      <c r="T12" s="161"/>
      <c r="U12" s="173"/>
      <c r="V12" s="161"/>
      <c r="W12" s="173"/>
      <c r="X12" s="161"/>
      <c r="Y12" s="173"/>
      <c r="Z12" s="161"/>
      <c r="AA12" s="173"/>
      <c r="AB12" s="161"/>
      <c r="AC12" s="179"/>
      <c r="AD12" s="161"/>
      <c r="AE12" s="173"/>
      <c r="AF12" s="182"/>
      <c r="AG12" s="173"/>
      <c r="AH12" s="219"/>
      <c r="AI12" s="221"/>
      <c r="AJ12" s="221"/>
      <c r="AK12" s="88"/>
      <c r="AL12" s="93"/>
      <c r="AM12" s="86"/>
      <c r="AN12" s="214"/>
      <c r="AO12" s="215"/>
      <c r="AP12" s="216"/>
      <c r="AQ12" s="86"/>
    </row>
    <row r="13" spans="1:43" s="5" customFormat="1" ht="13.5" customHeight="1" thickBot="1" x14ac:dyDescent="0.25">
      <c r="B13" s="97"/>
      <c r="C13" s="196"/>
      <c r="D13" s="197"/>
      <c r="E13" s="198"/>
      <c r="F13" s="201"/>
      <c r="G13" s="201"/>
      <c r="H13" s="201"/>
      <c r="I13" s="97"/>
      <c r="J13" s="162"/>
      <c r="K13" s="174"/>
      <c r="L13" s="162"/>
      <c r="M13" s="177"/>
      <c r="N13" s="162"/>
      <c r="O13" s="174"/>
      <c r="P13" s="162"/>
      <c r="Q13" s="174"/>
      <c r="R13" s="162"/>
      <c r="S13" s="174"/>
      <c r="T13" s="162"/>
      <c r="U13" s="174"/>
      <c r="V13" s="162"/>
      <c r="W13" s="174"/>
      <c r="X13" s="162"/>
      <c r="Y13" s="174"/>
      <c r="Z13" s="162"/>
      <c r="AA13" s="174"/>
      <c r="AB13" s="162"/>
      <c r="AC13" s="180"/>
      <c r="AD13" s="162"/>
      <c r="AE13" s="174"/>
      <c r="AF13" s="183"/>
      <c r="AG13" s="174"/>
      <c r="AH13" s="219"/>
      <c r="AI13" s="221"/>
      <c r="AJ13" s="221"/>
      <c r="AK13" s="88"/>
      <c r="AL13" s="94"/>
      <c r="AM13" s="86"/>
      <c r="AN13" s="214"/>
      <c r="AO13" s="215"/>
      <c r="AP13" s="216"/>
      <c r="AQ13" s="86"/>
    </row>
    <row r="14" spans="1:43" ht="42" customHeight="1" x14ac:dyDescent="0.2">
      <c r="A14" s="153" t="s">
        <v>36</v>
      </c>
      <c r="B14" s="165" t="s">
        <v>37</v>
      </c>
      <c r="C14" s="49">
        <v>1</v>
      </c>
      <c r="D14" s="168" t="s">
        <v>38</v>
      </c>
      <c r="E14" s="169"/>
      <c r="F14" s="50">
        <v>45627</v>
      </c>
      <c r="G14" s="50">
        <v>45657</v>
      </c>
      <c r="H14" s="51" t="s">
        <v>39</v>
      </c>
      <c r="I14" s="48" t="s">
        <v>40</v>
      </c>
      <c r="J14" s="16"/>
      <c r="K14" s="6"/>
      <c r="L14" s="16"/>
      <c r="M14" s="6"/>
      <c r="N14" s="16"/>
      <c r="O14" s="6"/>
      <c r="P14" s="16"/>
      <c r="Q14" s="6"/>
      <c r="R14" s="16"/>
      <c r="S14" s="6"/>
      <c r="T14" s="16"/>
      <c r="U14" s="6"/>
      <c r="V14" s="16"/>
      <c r="W14" s="6"/>
      <c r="X14" s="16"/>
      <c r="Y14" s="6"/>
      <c r="Z14" s="16"/>
      <c r="AA14" s="6"/>
      <c r="AB14" s="16"/>
      <c r="AC14" s="6"/>
      <c r="AD14" s="16"/>
      <c r="AE14" s="6"/>
      <c r="AF14" s="16">
        <v>1</v>
      </c>
      <c r="AG14" s="6"/>
      <c r="AH14" s="21">
        <f>(+J14+L14+N14+P14+R14+T14+V14+X14+Z14+AB14+AD14+AF14)</f>
        <v>1</v>
      </c>
      <c r="AI14" s="21">
        <f>+K14+M14+O14+Q14+S14+U14+W14+Y14+AA14+AC14+AE14+AG14</f>
        <v>0</v>
      </c>
      <c r="AJ14" s="41">
        <f>+AI14/AH14</f>
        <v>0</v>
      </c>
      <c r="AK14" s="39" t="s">
        <v>41</v>
      </c>
      <c r="AL14" s="66"/>
      <c r="AM14" s="42" t="s">
        <v>42</v>
      </c>
      <c r="AN14" s="222" t="s">
        <v>43</v>
      </c>
      <c r="AO14" s="223"/>
      <c r="AP14" s="224"/>
      <c r="AQ14" s="74"/>
    </row>
    <row r="15" spans="1:43" ht="33.75" customHeight="1" x14ac:dyDescent="0.2">
      <c r="A15" s="154"/>
      <c r="B15" s="166"/>
      <c r="C15" s="13">
        <v>2</v>
      </c>
      <c r="D15" s="113" t="s">
        <v>44</v>
      </c>
      <c r="E15" s="114"/>
      <c r="F15" s="36">
        <v>45383</v>
      </c>
      <c r="G15" s="36">
        <v>45657</v>
      </c>
      <c r="H15" s="10" t="s">
        <v>45</v>
      </c>
      <c r="I15" s="46" t="s">
        <v>46</v>
      </c>
      <c r="J15" s="14"/>
      <c r="K15" s="30"/>
      <c r="L15" s="14"/>
      <c r="M15" s="30"/>
      <c r="N15" s="14"/>
      <c r="O15" s="30"/>
      <c r="P15" s="14">
        <v>1</v>
      </c>
      <c r="Q15" s="30"/>
      <c r="R15" s="14"/>
      <c r="S15" s="30"/>
      <c r="T15" s="14"/>
      <c r="U15" s="30"/>
      <c r="V15" s="14">
        <v>1</v>
      </c>
      <c r="W15" s="30"/>
      <c r="X15" s="14"/>
      <c r="Y15" s="30"/>
      <c r="Z15" s="14"/>
      <c r="AA15" s="30"/>
      <c r="AB15" s="14">
        <v>1</v>
      </c>
      <c r="AC15" s="30"/>
      <c r="AD15" s="14"/>
      <c r="AE15" s="30"/>
      <c r="AF15" s="14">
        <v>1</v>
      </c>
      <c r="AG15" s="30"/>
      <c r="AH15" s="21">
        <f t="shared" ref="AH15:AI69" si="0">+J15+L15+N15+P15+R15+T15+V15+X15+Z15+AB15+AD15+AF15</f>
        <v>4</v>
      </c>
      <c r="AI15" s="21">
        <f t="shared" si="0"/>
        <v>0</v>
      </c>
      <c r="AJ15" s="41">
        <f t="shared" ref="AJ15:AJ69" si="1">+AI15/AH15</f>
        <v>0</v>
      </c>
      <c r="AK15" s="44" t="s">
        <v>47</v>
      </c>
      <c r="AL15" s="67"/>
      <c r="AM15" s="43" t="s">
        <v>48</v>
      </c>
      <c r="AN15" s="225" t="s">
        <v>49</v>
      </c>
      <c r="AO15" s="226"/>
      <c r="AP15" s="227"/>
      <c r="AQ15" s="75"/>
    </row>
    <row r="16" spans="1:43" s="4" customFormat="1" ht="42.95" customHeight="1" x14ac:dyDescent="0.2">
      <c r="A16" s="154"/>
      <c r="B16" s="166"/>
      <c r="C16" s="28">
        <v>3</v>
      </c>
      <c r="D16" s="113" t="s">
        <v>50</v>
      </c>
      <c r="E16" s="114"/>
      <c r="F16" s="36">
        <v>45292</v>
      </c>
      <c r="G16" s="36">
        <v>45641</v>
      </c>
      <c r="H16" s="10" t="s">
        <v>51</v>
      </c>
      <c r="I16" s="46" t="s">
        <v>52</v>
      </c>
      <c r="J16" s="14">
        <v>2</v>
      </c>
      <c r="K16" s="30"/>
      <c r="L16" s="14">
        <v>1</v>
      </c>
      <c r="M16" s="30"/>
      <c r="N16" s="14">
        <v>1</v>
      </c>
      <c r="O16" s="30"/>
      <c r="P16" s="14">
        <v>2</v>
      </c>
      <c r="Q16" s="30"/>
      <c r="R16" s="14">
        <v>1</v>
      </c>
      <c r="S16" s="30"/>
      <c r="T16" s="14">
        <v>1</v>
      </c>
      <c r="U16" s="30"/>
      <c r="V16" s="14">
        <v>2</v>
      </c>
      <c r="W16" s="30"/>
      <c r="X16" s="14">
        <v>1</v>
      </c>
      <c r="Y16" s="30"/>
      <c r="Z16" s="14">
        <v>1</v>
      </c>
      <c r="AA16" s="30"/>
      <c r="AB16" s="14">
        <v>2</v>
      </c>
      <c r="AC16" s="30"/>
      <c r="AD16" s="14">
        <v>1</v>
      </c>
      <c r="AE16" s="30"/>
      <c r="AF16" s="14">
        <v>1</v>
      </c>
      <c r="AG16" s="30"/>
      <c r="AH16" s="21">
        <f t="shared" si="0"/>
        <v>16</v>
      </c>
      <c r="AI16" s="21">
        <f t="shared" si="0"/>
        <v>0</v>
      </c>
      <c r="AJ16" s="41">
        <f t="shared" si="1"/>
        <v>0</v>
      </c>
      <c r="AK16" s="44" t="s">
        <v>53</v>
      </c>
      <c r="AL16" s="67"/>
      <c r="AM16" s="43" t="s">
        <v>48</v>
      </c>
      <c r="AN16" s="228" t="s">
        <v>54</v>
      </c>
      <c r="AO16" s="229"/>
      <c r="AP16" s="230"/>
      <c r="AQ16" s="76"/>
    </row>
    <row r="17" spans="1:43" s="4" customFormat="1" ht="39.6" customHeight="1" x14ac:dyDescent="0.2">
      <c r="A17" s="154"/>
      <c r="B17" s="166"/>
      <c r="C17" s="13">
        <v>4</v>
      </c>
      <c r="D17" s="113" t="s">
        <v>55</v>
      </c>
      <c r="E17" s="114"/>
      <c r="F17" s="36">
        <v>45383</v>
      </c>
      <c r="G17" s="36">
        <v>45646</v>
      </c>
      <c r="H17" s="29" t="s">
        <v>56</v>
      </c>
      <c r="I17" s="46" t="s">
        <v>46</v>
      </c>
      <c r="J17" s="14"/>
      <c r="K17" s="30"/>
      <c r="L17" s="14"/>
      <c r="M17" s="30"/>
      <c r="N17" s="14"/>
      <c r="O17" s="30"/>
      <c r="P17" s="14">
        <v>1</v>
      </c>
      <c r="Q17" s="30"/>
      <c r="R17" s="14"/>
      <c r="S17" s="30"/>
      <c r="T17" s="14"/>
      <c r="U17" s="30"/>
      <c r="V17" s="14">
        <v>1</v>
      </c>
      <c r="W17" s="30"/>
      <c r="X17" s="14"/>
      <c r="Y17" s="30"/>
      <c r="Z17" s="14"/>
      <c r="AA17" s="30"/>
      <c r="AB17" s="14">
        <v>1</v>
      </c>
      <c r="AC17" s="30"/>
      <c r="AD17" s="14"/>
      <c r="AE17" s="30"/>
      <c r="AF17" s="14">
        <v>1</v>
      </c>
      <c r="AG17" s="30"/>
      <c r="AH17" s="21">
        <f t="shared" si="0"/>
        <v>4</v>
      </c>
      <c r="AI17" s="21">
        <f t="shared" si="0"/>
        <v>0</v>
      </c>
      <c r="AJ17" s="41">
        <f t="shared" si="1"/>
        <v>0</v>
      </c>
      <c r="AK17" s="40" t="s">
        <v>57</v>
      </c>
      <c r="AL17" s="67"/>
      <c r="AM17" s="43" t="s">
        <v>48</v>
      </c>
      <c r="AN17" s="228" t="s">
        <v>58</v>
      </c>
      <c r="AO17" s="229"/>
      <c r="AP17" s="230"/>
      <c r="AQ17" s="76"/>
    </row>
    <row r="18" spans="1:43" s="4" customFormat="1" ht="39" customHeight="1" x14ac:dyDescent="0.2">
      <c r="A18" s="154"/>
      <c r="B18" s="166"/>
      <c r="C18" s="28">
        <v>5</v>
      </c>
      <c r="D18" s="113" t="s">
        <v>59</v>
      </c>
      <c r="E18" s="114"/>
      <c r="F18" s="36">
        <v>45352</v>
      </c>
      <c r="G18" s="36">
        <v>45565</v>
      </c>
      <c r="H18" s="10" t="s">
        <v>45</v>
      </c>
      <c r="I18" s="46" t="s">
        <v>60</v>
      </c>
      <c r="J18" s="14"/>
      <c r="K18" s="30"/>
      <c r="L18" s="14"/>
      <c r="M18" s="30"/>
      <c r="N18" s="14">
        <v>1</v>
      </c>
      <c r="O18" s="30"/>
      <c r="P18" s="14"/>
      <c r="Q18" s="30"/>
      <c r="R18" s="14"/>
      <c r="S18" s="30"/>
      <c r="T18" s="14"/>
      <c r="U18" s="30"/>
      <c r="V18" s="14"/>
      <c r="W18" s="30"/>
      <c r="X18" s="14"/>
      <c r="Y18" s="30"/>
      <c r="Z18" s="14">
        <v>1</v>
      </c>
      <c r="AA18" s="30"/>
      <c r="AB18" s="14"/>
      <c r="AC18" s="30"/>
      <c r="AD18" s="14"/>
      <c r="AE18" s="30"/>
      <c r="AF18" s="14"/>
      <c r="AG18" s="30"/>
      <c r="AH18" s="21">
        <f t="shared" si="0"/>
        <v>2</v>
      </c>
      <c r="AI18" s="21">
        <f t="shared" si="0"/>
        <v>0</v>
      </c>
      <c r="AJ18" s="41">
        <f t="shared" si="1"/>
        <v>0</v>
      </c>
      <c r="AK18" s="40" t="s">
        <v>61</v>
      </c>
      <c r="AL18" s="67"/>
      <c r="AM18" s="43" t="s">
        <v>42</v>
      </c>
      <c r="AN18" s="228" t="s">
        <v>58</v>
      </c>
      <c r="AO18" s="229"/>
      <c r="AP18" s="230"/>
      <c r="AQ18" s="76"/>
    </row>
    <row r="19" spans="1:43" s="4" customFormat="1" ht="39" customHeight="1" x14ac:dyDescent="0.2">
      <c r="A19" s="154"/>
      <c r="B19" s="166"/>
      <c r="C19" s="13">
        <v>6</v>
      </c>
      <c r="D19" s="113" t="s">
        <v>62</v>
      </c>
      <c r="E19" s="114"/>
      <c r="F19" s="36">
        <v>45323</v>
      </c>
      <c r="G19" s="36">
        <v>45611</v>
      </c>
      <c r="H19" s="29" t="s">
        <v>39</v>
      </c>
      <c r="I19" s="46" t="s">
        <v>63</v>
      </c>
      <c r="J19" s="14"/>
      <c r="K19" s="30"/>
      <c r="L19" s="14">
        <v>1</v>
      </c>
      <c r="M19" s="30"/>
      <c r="N19" s="14"/>
      <c r="O19" s="30"/>
      <c r="P19" s="14"/>
      <c r="Q19" s="30"/>
      <c r="R19" s="14"/>
      <c r="S19" s="30"/>
      <c r="T19" s="14"/>
      <c r="U19" s="30"/>
      <c r="V19" s="14"/>
      <c r="W19" s="30"/>
      <c r="X19" s="14"/>
      <c r="Y19" s="30"/>
      <c r="Z19" s="14"/>
      <c r="AA19" s="30"/>
      <c r="AB19" s="14"/>
      <c r="AC19" s="30"/>
      <c r="AD19" s="14"/>
      <c r="AE19" s="30"/>
      <c r="AF19" s="14"/>
      <c r="AG19" s="30"/>
      <c r="AH19" s="21">
        <f>+J19+L19+N19+P19+R19+T19+V19+X19+Z19+AB19+AD19+AF19</f>
        <v>1</v>
      </c>
      <c r="AI19" s="21">
        <f>+K19+M19+O19+Q19+S19+U19+W19+Y19+AA19+AC19+AE19+AG19</f>
        <v>0</v>
      </c>
      <c r="AJ19" s="41">
        <f>+AI19/AH19</f>
        <v>0</v>
      </c>
      <c r="AK19" s="40" t="s">
        <v>64</v>
      </c>
      <c r="AL19" s="67"/>
      <c r="AM19" s="43" t="s">
        <v>48</v>
      </c>
      <c r="AN19" s="228" t="s">
        <v>58</v>
      </c>
      <c r="AO19" s="229"/>
      <c r="AP19" s="230"/>
      <c r="AQ19" s="76"/>
    </row>
    <row r="20" spans="1:43" s="4" customFormat="1" ht="32.450000000000003" customHeight="1" x14ac:dyDescent="0.2">
      <c r="A20" s="154"/>
      <c r="B20" s="166"/>
      <c r="C20" s="28">
        <v>7</v>
      </c>
      <c r="D20" s="113" t="s">
        <v>65</v>
      </c>
      <c r="E20" s="114"/>
      <c r="F20" s="36">
        <v>45323</v>
      </c>
      <c r="G20" s="36">
        <v>45351</v>
      </c>
      <c r="H20" s="10" t="s">
        <v>45</v>
      </c>
      <c r="I20" s="46" t="s">
        <v>66</v>
      </c>
      <c r="J20" s="14"/>
      <c r="K20" s="30"/>
      <c r="L20" s="14">
        <v>1</v>
      </c>
      <c r="M20" s="30"/>
      <c r="N20" s="14"/>
      <c r="O20" s="30"/>
      <c r="P20" s="14"/>
      <c r="Q20" s="30"/>
      <c r="R20" s="14"/>
      <c r="S20" s="30"/>
      <c r="T20" s="14"/>
      <c r="U20" s="30"/>
      <c r="V20" s="14"/>
      <c r="W20" s="30"/>
      <c r="X20" s="14"/>
      <c r="Y20" s="30"/>
      <c r="Z20" s="14"/>
      <c r="AA20" s="30"/>
      <c r="AB20" s="14"/>
      <c r="AC20" s="30"/>
      <c r="AD20" s="14"/>
      <c r="AE20" s="30"/>
      <c r="AF20" s="14"/>
      <c r="AG20" s="30"/>
      <c r="AH20" s="21">
        <f t="shared" si="0"/>
        <v>1</v>
      </c>
      <c r="AI20" s="21">
        <f t="shared" si="0"/>
        <v>0</v>
      </c>
      <c r="AJ20" s="41">
        <f t="shared" si="1"/>
        <v>0</v>
      </c>
      <c r="AK20" s="40" t="s">
        <v>67</v>
      </c>
      <c r="AL20" s="67"/>
      <c r="AM20" s="43" t="s">
        <v>48</v>
      </c>
      <c r="AN20" s="228" t="s">
        <v>68</v>
      </c>
      <c r="AO20" s="229"/>
      <c r="AP20" s="230"/>
      <c r="AQ20" s="76"/>
    </row>
    <row r="21" spans="1:43" s="4" customFormat="1" ht="42" customHeight="1" x14ac:dyDescent="0.2">
      <c r="A21" s="154"/>
      <c r="B21" s="167"/>
      <c r="C21" s="13">
        <v>8</v>
      </c>
      <c r="D21" s="158" t="s">
        <v>69</v>
      </c>
      <c r="E21" s="159"/>
      <c r="F21" s="36">
        <v>45641</v>
      </c>
      <c r="G21" s="36">
        <v>45657</v>
      </c>
      <c r="H21" s="10" t="s">
        <v>70</v>
      </c>
      <c r="I21" s="46" t="s">
        <v>66</v>
      </c>
      <c r="J21" s="14"/>
      <c r="K21" s="30"/>
      <c r="L21" s="14"/>
      <c r="M21" s="30"/>
      <c r="N21" s="14"/>
      <c r="O21" s="30"/>
      <c r="P21" s="14"/>
      <c r="Q21" s="30"/>
      <c r="R21" s="14"/>
      <c r="S21" s="30"/>
      <c r="T21" s="14"/>
      <c r="U21" s="30"/>
      <c r="V21" s="14"/>
      <c r="W21" s="30"/>
      <c r="X21" s="14"/>
      <c r="Y21" s="30"/>
      <c r="Z21" s="14"/>
      <c r="AA21" s="30"/>
      <c r="AB21" s="14"/>
      <c r="AC21" s="30"/>
      <c r="AD21" s="14"/>
      <c r="AE21" s="30"/>
      <c r="AF21" s="14">
        <v>1</v>
      </c>
      <c r="AG21" s="30"/>
      <c r="AH21" s="21">
        <f t="shared" si="0"/>
        <v>1</v>
      </c>
      <c r="AI21" s="21">
        <f t="shared" si="0"/>
        <v>0</v>
      </c>
      <c r="AJ21" s="41">
        <f t="shared" si="1"/>
        <v>0</v>
      </c>
      <c r="AK21" s="40" t="s">
        <v>71</v>
      </c>
      <c r="AL21" s="67"/>
      <c r="AM21" s="43" t="s">
        <v>48</v>
      </c>
      <c r="AN21" s="228" t="s">
        <v>72</v>
      </c>
      <c r="AO21" s="229"/>
      <c r="AP21" s="230"/>
      <c r="AQ21" s="76"/>
    </row>
    <row r="22" spans="1:43" s="4" customFormat="1" ht="89.25" customHeight="1" x14ac:dyDescent="0.2">
      <c r="A22" s="154"/>
      <c r="B22" s="25" t="s">
        <v>73</v>
      </c>
      <c r="C22" s="28">
        <v>9</v>
      </c>
      <c r="D22" s="163" t="s">
        <v>74</v>
      </c>
      <c r="E22" s="164"/>
      <c r="F22" s="36">
        <v>45323</v>
      </c>
      <c r="G22" s="36">
        <v>45626</v>
      </c>
      <c r="H22" s="10" t="s">
        <v>39</v>
      </c>
      <c r="I22" s="46" t="s">
        <v>75</v>
      </c>
      <c r="J22" s="14"/>
      <c r="K22" s="30"/>
      <c r="L22" s="14">
        <v>1</v>
      </c>
      <c r="M22" s="30"/>
      <c r="N22" s="14"/>
      <c r="O22" s="30"/>
      <c r="P22" s="14"/>
      <c r="Q22" s="30"/>
      <c r="R22" s="14">
        <v>1</v>
      </c>
      <c r="S22" s="30"/>
      <c r="T22" s="14"/>
      <c r="U22" s="30"/>
      <c r="V22" s="14"/>
      <c r="W22" s="30"/>
      <c r="X22" s="14">
        <v>1</v>
      </c>
      <c r="Y22" s="30"/>
      <c r="Z22" s="14"/>
      <c r="AA22" s="30"/>
      <c r="AB22" s="14"/>
      <c r="AC22" s="30"/>
      <c r="AD22" s="14">
        <v>1</v>
      </c>
      <c r="AE22" s="30"/>
      <c r="AF22" s="14"/>
      <c r="AG22" s="30"/>
      <c r="AH22" s="21">
        <f t="shared" si="0"/>
        <v>4</v>
      </c>
      <c r="AI22" s="21">
        <f t="shared" si="0"/>
        <v>0</v>
      </c>
      <c r="AJ22" s="41">
        <f t="shared" si="1"/>
        <v>0</v>
      </c>
      <c r="AK22" s="40" t="s">
        <v>76</v>
      </c>
      <c r="AL22" s="67"/>
      <c r="AM22" s="43" t="s">
        <v>48</v>
      </c>
      <c r="AN22" s="228" t="s">
        <v>77</v>
      </c>
      <c r="AO22" s="229"/>
      <c r="AP22" s="230"/>
      <c r="AQ22" s="76"/>
    </row>
    <row r="23" spans="1:43" s="4" customFormat="1" ht="40.5" customHeight="1" x14ac:dyDescent="0.2">
      <c r="A23" s="154"/>
      <c r="B23" s="146" t="s">
        <v>78</v>
      </c>
      <c r="C23" s="13">
        <v>10</v>
      </c>
      <c r="D23" s="113" t="s">
        <v>79</v>
      </c>
      <c r="E23" s="114"/>
      <c r="F23" s="36">
        <v>45292</v>
      </c>
      <c r="G23" s="36">
        <v>45657</v>
      </c>
      <c r="H23" s="10" t="s">
        <v>39</v>
      </c>
      <c r="I23" s="46" t="s">
        <v>63</v>
      </c>
      <c r="J23" s="14"/>
      <c r="K23" s="30"/>
      <c r="L23" s="14">
        <v>2</v>
      </c>
      <c r="M23" s="30"/>
      <c r="N23" s="14"/>
      <c r="O23" s="30"/>
      <c r="P23" s="14">
        <v>1</v>
      </c>
      <c r="Q23" s="30"/>
      <c r="R23" s="14"/>
      <c r="S23" s="30"/>
      <c r="T23" s="14"/>
      <c r="U23" s="30"/>
      <c r="V23" s="14"/>
      <c r="W23" s="30"/>
      <c r="X23" s="14"/>
      <c r="Y23" s="30"/>
      <c r="Z23" s="14"/>
      <c r="AA23" s="30"/>
      <c r="AB23" s="14"/>
      <c r="AC23" s="30"/>
      <c r="AD23" s="14"/>
      <c r="AE23" s="30"/>
      <c r="AF23" s="14"/>
      <c r="AG23" s="30"/>
      <c r="AH23" s="21">
        <f t="shared" si="0"/>
        <v>3</v>
      </c>
      <c r="AI23" s="21">
        <f t="shared" si="0"/>
        <v>0</v>
      </c>
      <c r="AJ23" s="41">
        <f t="shared" si="1"/>
        <v>0</v>
      </c>
      <c r="AK23" s="40" t="s">
        <v>80</v>
      </c>
      <c r="AL23" s="67"/>
      <c r="AM23" s="43" t="s">
        <v>48</v>
      </c>
      <c r="AN23" s="228" t="s">
        <v>81</v>
      </c>
      <c r="AO23" s="229"/>
      <c r="AP23" s="230"/>
      <c r="AQ23" s="76"/>
    </row>
    <row r="24" spans="1:43" s="4" customFormat="1" ht="39" customHeight="1" x14ac:dyDescent="0.2">
      <c r="A24" s="154"/>
      <c r="B24" s="147"/>
      <c r="C24" s="28">
        <v>11</v>
      </c>
      <c r="D24" s="113" t="s">
        <v>82</v>
      </c>
      <c r="E24" s="114"/>
      <c r="F24" s="36">
        <v>45323</v>
      </c>
      <c r="G24" s="36">
        <v>45337</v>
      </c>
      <c r="H24" s="10" t="s">
        <v>83</v>
      </c>
      <c r="I24" s="46" t="s">
        <v>66</v>
      </c>
      <c r="J24" s="14">
        <v>1</v>
      </c>
      <c r="K24" s="30"/>
      <c r="L24" s="14"/>
      <c r="M24" s="30"/>
      <c r="N24" s="14"/>
      <c r="O24" s="30"/>
      <c r="P24" s="14"/>
      <c r="Q24" s="30"/>
      <c r="R24" s="14"/>
      <c r="S24" s="30"/>
      <c r="T24" s="14"/>
      <c r="U24" s="30"/>
      <c r="V24" s="14"/>
      <c r="W24" s="30"/>
      <c r="X24" s="14"/>
      <c r="Y24" s="30"/>
      <c r="Z24" s="14"/>
      <c r="AA24" s="30"/>
      <c r="AB24" s="14"/>
      <c r="AC24" s="30"/>
      <c r="AD24" s="14"/>
      <c r="AE24" s="30"/>
      <c r="AF24" s="14"/>
      <c r="AG24" s="30"/>
      <c r="AH24" s="21">
        <f>+J24+L24+N24+P24+R24+T24+V24+X24+Z24+AB24+AD24+AF24</f>
        <v>1</v>
      </c>
      <c r="AI24" s="21">
        <f t="shared" si="0"/>
        <v>0</v>
      </c>
      <c r="AJ24" s="41">
        <f t="shared" si="1"/>
        <v>0</v>
      </c>
      <c r="AK24" s="40" t="s">
        <v>84</v>
      </c>
      <c r="AL24" s="67"/>
      <c r="AM24" s="43" t="s">
        <v>48</v>
      </c>
      <c r="AN24" s="228" t="s">
        <v>58</v>
      </c>
      <c r="AO24" s="229"/>
      <c r="AP24" s="230"/>
      <c r="AQ24" s="76"/>
    </row>
    <row r="25" spans="1:43" s="4" customFormat="1" ht="46.5" customHeight="1" x14ac:dyDescent="0.2">
      <c r="A25" s="154"/>
      <c r="B25" s="147"/>
      <c r="C25" s="13">
        <v>12</v>
      </c>
      <c r="D25" s="113" t="s">
        <v>85</v>
      </c>
      <c r="E25" s="114"/>
      <c r="F25" s="36">
        <v>45352</v>
      </c>
      <c r="G25" s="36">
        <v>45382</v>
      </c>
      <c r="H25" s="10" t="s">
        <v>86</v>
      </c>
      <c r="I25" s="46" t="s">
        <v>66</v>
      </c>
      <c r="J25" s="14"/>
      <c r="K25" s="30"/>
      <c r="L25" s="14"/>
      <c r="M25" s="30"/>
      <c r="N25" s="14">
        <v>1</v>
      </c>
      <c r="O25" s="30"/>
      <c r="P25" s="14"/>
      <c r="Q25" s="30"/>
      <c r="R25" s="14"/>
      <c r="S25" s="30"/>
      <c r="T25" s="14"/>
      <c r="U25" s="30"/>
      <c r="V25" s="14"/>
      <c r="W25" s="30"/>
      <c r="X25" s="14"/>
      <c r="Y25" s="30"/>
      <c r="Z25" s="14"/>
      <c r="AA25" s="30"/>
      <c r="AB25" s="14"/>
      <c r="AC25" s="30"/>
      <c r="AD25" s="14"/>
      <c r="AE25" s="30"/>
      <c r="AF25" s="14"/>
      <c r="AG25" s="30"/>
      <c r="AH25" s="21">
        <f t="shared" si="0"/>
        <v>1</v>
      </c>
      <c r="AI25" s="21">
        <f t="shared" si="0"/>
        <v>0</v>
      </c>
      <c r="AJ25" s="41">
        <f t="shared" si="1"/>
        <v>0</v>
      </c>
      <c r="AK25" s="40" t="s">
        <v>87</v>
      </c>
      <c r="AL25" s="67"/>
      <c r="AM25" s="43" t="s">
        <v>88</v>
      </c>
      <c r="AN25" s="228" t="s">
        <v>89</v>
      </c>
      <c r="AO25" s="229"/>
      <c r="AP25" s="230"/>
      <c r="AQ25" s="76"/>
    </row>
    <row r="26" spans="1:43" s="4" customFormat="1" ht="48" customHeight="1" x14ac:dyDescent="0.2">
      <c r="A26" s="154"/>
      <c r="B26" s="147"/>
      <c r="C26" s="28">
        <v>13</v>
      </c>
      <c r="D26" s="113" t="s">
        <v>90</v>
      </c>
      <c r="E26" s="114"/>
      <c r="F26" s="36">
        <v>45352</v>
      </c>
      <c r="G26" s="36">
        <v>45382</v>
      </c>
      <c r="H26" s="10" t="s">
        <v>91</v>
      </c>
      <c r="I26" s="46" t="s">
        <v>66</v>
      </c>
      <c r="J26" s="14"/>
      <c r="K26" s="30"/>
      <c r="L26" s="14"/>
      <c r="M26" s="30"/>
      <c r="N26" s="14">
        <v>1</v>
      </c>
      <c r="O26" s="30"/>
      <c r="P26" s="14"/>
      <c r="Q26" s="30"/>
      <c r="R26" s="14"/>
      <c r="S26" s="30"/>
      <c r="T26" s="14"/>
      <c r="U26" s="30"/>
      <c r="V26" s="14"/>
      <c r="W26" s="30"/>
      <c r="X26" s="14"/>
      <c r="Y26" s="30"/>
      <c r="Z26" s="14"/>
      <c r="AA26" s="30"/>
      <c r="AB26" s="14"/>
      <c r="AC26" s="30"/>
      <c r="AD26" s="14"/>
      <c r="AE26" s="30"/>
      <c r="AF26" s="14"/>
      <c r="AG26" s="30"/>
      <c r="AH26" s="21">
        <f t="shared" si="0"/>
        <v>1</v>
      </c>
      <c r="AI26" s="21">
        <f t="shared" si="0"/>
        <v>0</v>
      </c>
      <c r="AJ26" s="41">
        <f t="shared" si="1"/>
        <v>0</v>
      </c>
      <c r="AK26" s="40" t="s">
        <v>92</v>
      </c>
      <c r="AL26" s="67"/>
      <c r="AM26" s="83" t="s">
        <v>88</v>
      </c>
      <c r="AN26" s="228" t="s">
        <v>89</v>
      </c>
      <c r="AO26" s="229"/>
      <c r="AP26" s="230"/>
      <c r="AQ26" s="76"/>
    </row>
    <row r="27" spans="1:43" s="4" customFormat="1" ht="36" customHeight="1" x14ac:dyDescent="0.2">
      <c r="A27" s="154"/>
      <c r="B27" s="147"/>
      <c r="C27" s="13">
        <v>14</v>
      </c>
      <c r="D27" s="113" t="s">
        <v>93</v>
      </c>
      <c r="E27" s="114"/>
      <c r="F27" s="36">
        <v>45352</v>
      </c>
      <c r="G27" s="36">
        <v>45382</v>
      </c>
      <c r="H27" s="10" t="s">
        <v>94</v>
      </c>
      <c r="I27" s="46" t="s">
        <v>95</v>
      </c>
      <c r="J27" s="14"/>
      <c r="K27" s="30"/>
      <c r="L27" s="14"/>
      <c r="M27" s="30"/>
      <c r="N27" s="14">
        <v>1</v>
      </c>
      <c r="O27" s="30"/>
      <c r="P27" s="14"/>
      <c r="Q27" s="30"/>
      <c r="R27" s="14"/>
      <c r="S27" s="30"/>
      <c r="T27" s="14"/>
      <c r="U27" s="30"/>
      <c r="V27" s="14"/>
      <c r="W27" s="30"/>
      <c r="X27" s="14"/>
      <c r="Y27" s="30"/>
      <c r="Z27" s="14"/>
      <c r="AA27" s="30"/>
      <c r="AB27" s="14"/>
      <c r="AC27" s="30"/>
      <c r="AD27" s="14"/>
      <c r="AE27" s="30"/>
      <c r="AF27" s="14"/>
      <c r="AG27" s="30"/>
      <c r="AH27" s="21">
        <f t="shared" si="0"/>
        <v>1</v>
      </c>
      <c r="AI27" s="21">
        <f t="shared" si="0"/>
        <v>0</v>
      </c>
      <c r="AJ27" s="41">
        <f t="shared" si="1"/>
        <v>0</v>
      </c>
      <c r="AK27" s="40" t="s">
        <v>96</v>
      </c>
      <c r="AL27" s="67"/>
      <c r="AM27" s="43" t="s">
        <v>48</v>
      </c>
      <c r="AN27" s="228" t="s">
        <v>58</v>
      </c>
      <c r="AO27" s="229"/>
      <c r="AP27" s="230"/>
      <c r="AQ27" s="76"/>
    </row>
    <row r="28" spans="1:43" s="4" customFormat="1" ht="41.25" customHeight="1" x14ac:dyDescent="0.2">
      <c r="A28" s="154"/>
      <c r="B28" s="147"/>
      <c r="C28" s="28">
        <v>15</v>
      </c>
      <c r="D28" s="113" t="s">
        <v>97</v>
      </c>
      <c r="E28" s="114"/>
      <c r="F28" s="36">
        <v>45323</v>
      </c>
      <c r="G28" s="36">
        <v>45351</v>
      </c>
      <c r="H28" s="10" t="s">
        <v>70</v>
      </c>
      <c r="I28" s="46" t="s">
        <v>66</v>
      </c>
      <c r="J28" s="14"/>
      <c r="K28" s="30"/>
      <c r="L28" s="14">
        <v>1</v>
      </c>
      <c r="M28" s="30"/>
      <c r="N28" s="14"/>
      <c r="O28" s="30"/>
      <c r="P28" s="14"/>
      <c r="Q28" s="30"/>
      <c r="R28" s="14"/>
      <c r="S28" s="30"/>
      <c r="T28" s="14"/>
      <c r="U28" s="30"/>
      <c r="V28" s="14"/>
      <c r="W28" s="30"/>
      <c r="X28" s="14"/>
      <c r="Y28" s="30"/>
      <c r="Z28" s="14"/>
      <c r="AA28" s="30"/>
      <c r="AB28" s="14"/>
      <c r="AC28" s="30"/>
      <c r="AD28" s="14"/>
      <c r="AE28" s="30"/>
      <c r="AF28" s="14"/>
      <c r="AG28" s="30"/>
      <c r="AH28" s="21">
        <f t="shared" si="0"/>
        <v>1</v>
      </c>
      <c r="AI28" s="21">
        <f t="shared" si="0"/>
        <v>0</v>
      </c>
      <c r="AJ28" s="41">
        <f t="shared" si="1"/>
        <v>0</v>
      </c>
      <c r="AK28" s="40" t="s">
        <v>98</v>
      </c>
      <c r="AL28" s="67"/>
      <c r="AM28" s="43" t="s">
        <v>48</v>
      </c>
      <c r="AN28" s="228" t="s">
        <v>58</v>
      </c>
      <c r="AO28" s="229"/>
      <c r="AP28" s="230"/>
      <c r="AQ28" s="76"/>
    </row>
    <row r="29" spans="1:43" s="4" customFormat="1" ht="41.25" customHeight="1" x14ac:dyDescent="0.2">
      <c r="A29" s="154"/>
      <c r="B29" s="147"/>
      <c r="C29" s="13">
        <v>16</v>
      </c>
      <c r="D29" s="113" t="s">
        <v>99</v>
      </c>
      <c r="E29" s="114"/>
      <c r="F29" s="36">
        <v>45292</v>
      </c>
      <c r="G29" s="36">
        <v>45351</v>
      </c>
      <c r="H29" s="10" t="s">
        <v>45</v>
      </c>
      <c r="I29" s="46" t="s">
        <v>60</v>
      </c>
      <c r="J29" s="14">
        <v>1</v>
      </c>
      <c r="K29" s="30"/>
      <c r="L29" s="14">
        <v>1</v>
      </c>
      <c r="M29" s="30"/>
      <c r="N29" s="14"/>
      <c r="O29" s="30"/>
      <c r="P29" s="14"/>
      <c r="Q29" s="30"/>
      <c r="R29" s="14"/>
      <c r="S29" s="30"/>
      <c r="T29" s="14"/>
      <c r="U29" s="30"/>
      <c r="V29" s="14"/>
      <c r="W29" s="30"/>
      <c r="X29" s="14"/>
      <c r="Y29" s="30"/>
      <c r="Z29" s="14"/>
      <c r="AA29" s="30"/>
      <c r="AB29" s="14"/>
      <c r="AC29" s="30"/>
      <c r="AD29" s="14"/>
      <c r="AE29" s="30"/>
      <c r="AF29" s="14"/>
      <c r="AG29" s="30"/>
      <c r="AH29" s="21">
        <f t="shared" ref="AH29" si="2">+J29+L29+N29+P29+R29+T29+V29+X29+Z29+AB29+AD29+AF29</f>
        <v>2</v>
      </c>
      <c r="AI29" s="21">
        <f t="shared" ref="AI29" si="3">+K29+M29+O29+Q29+S29+U29+W29+Y29+AA29+AC29+AE29+AG29</f>
        <v>0</v>
      </c>
      <c r="AJ29" s="41">
        <f t="shared" ref="AJ29" si="4">+AI29/AH29</f>
        <v>0</v>
      </c>
      <c r="AK29" s="40" t="s">
        <v>100</v>
      </c>
      <c r="AL29" s="67"/>
      <c r="AM29" s="43" t="s">
        <v>48</v>
      </c>
      <c r="AN29" s="228" t="s">
        <v>68</v>
      </c>
      <c r="AO29" s="229"/>
      <c r="AP29" s="230"/>
      <c r="AQ29" s="76"/>
    </row>
    <row r="30" spans="1:43" s="4" customFormat="1" ht="41.25" customHeight="1" x14ac:dyDescent="0.2">
      <c r="A30" s="154"/>
      <c r="B30" s="147"/>
      <c r="C30" s="28">
        <v>17</v>
      </c>
      <c r="D30" s="113" t="s">
        <v>101</v>
      </c>
      <c r="E30" s="114"/>
      <c r="F30" s="36">
        <v>45323</v>
      </c>
      <c r="G30" s="36">
        <v>45351</v>
      </c>
      <c r="H30" s="10" t="s">
        <v>70</v>
      </c>
      <c r="I30" s="46" t="s">
        <v>66</v>
      </c>
      <c r="J30" s="14"/>
      <c r="K30" s="30"/>
      <c r="L30" s="14">
        <v>1</v>
      </c>
      <c r="M30" s="30"/>
      <c r="N30" s="14"/>
      <c r="O30" s="30"/>
      <c r="P30" s="14"/>
      <c r="Q30" s="30"/>
      <c r="R30" s="14"/>
      <c r="S30" s="30"/>
      <c r="T30" s="14"/>
      <c r="U30" s="30"/>
      <c r="V30" s="14"/>
      <c r="W30" s="30"/>
      <c r="X30" s="14"/>
      <c r="Y30" s="30"/>
      <c r="Z30" s="14"/>
      <c r="AA30" s="30"/>
      <c r="AB30" s="14"/>
      <c r="AC30" s="30"/>
      <c r="AD30" s="14"/>
      <c r="AE30" s="30"/>
      <c r="AF30" s="14"/>
      <c r="AG30" s="30"/>
      <c r="AH30" s="21">
        <f t="shared" ref="AH30" si="5">+J30+L30+N30+P30+R30+T30+V30+X30+Z30+AB30+AD30+AF30</f>
        <v>1</v>
      </c>
      <c r="AI30" s="21">
        <f t="shared" ref="AI30" si="6">+K30+M30+O30+Q30+S30+U30+W30+Y30+AA30+AC30+AE30+AG30</f>
        <v>0</v>
      </c>
      <c r="AJ30" s="41">
        <f t="shared" ref="AJ30" si="7">+AI30/AH30</f>
        <v>0</v>
      </c>
      <c r="AK30" s="40" t="s">
        <v>102</v>
      </c>
      <c r="AL30" s="67"/>
      <c r="AM30" s="43" t="s">
        <v>88</v>
      </c>
      <c r="AN30" s="228" t="s">
        <v>103</v>
      </c>
      <c r="AO30" s="229"/>
      <c r="AP30" s="230"/>
      <c r="AQ30" s="76"/>
    </row>
    <row r="31" spans="1:43" s="4" customFormat="1" ht="43.5" customHeight="1" x14ac:dyDescent="0.2">
      <c r="A31" s="154"/>
      <c r="B31" s="147"/>
      <c r="C31" s="13">
        <v>18</v>
      </c>
      <c r="D31" s="113" t="s">
        <v>104</v>
      </c>
      <c r="E31" s="114"/>
      <c r="F31" s="36">
        <v>45323</v>
      </c>
      <c r="G31" s="36">
        <v>45351</v>
      </c>
      <c r="H31" s="10" t="s">
        <v>70</v>
      </c>
      <c r="I31" s="46" t="s">
        <v>66</v>
      </c>
      <c r="J31" s="14"/>
      <c r="K31" s="30"/>
      <c r="L31" s="14">
        <v>1</v>
      </c>
      <c r="M31" s="30"/>
      <c r="N31" s="14"/>
      <c r="O31" s="30"/>
      <c r="P31" s="14"/>
      <c r="Q31" s="30"/>
      <c r="R31" s="14"/>
      <c r="S31" s="30"/>
      <c r="T31" s="14"/>
      <c r="U31" s="30"/>
      <c r="V31" s="14"/>
      <c r="W31" s="30"/>
      <c r="X31" s="14"/>
      <c r="Y31" s="30"/>
      <c r="Z31" s="14"/>
      <c r="AA31" s="30"/>
      <c r="AB31" s="14"/>
      <c r="AC31" s="30"/>
      <c r="AD31" s="14"/>
      <c r="AE31" s="30"/>
      <c r="AF31" s="14"/>
      <c r="AG31" s="30"/>
      <c r="AH31" s="21">
        <f t="shared" si="0"/>
        <v>1</v>
      </c>
      <c r="AI31" s="21">
        <f t="shared" si="0"/>
        <v>0</v>
      </c>
      <c r="AJ31" s="41">
        <f t="shared" si="1"/>
        <v>0</v>
      </c>
      <c r="AK31" s="40" t="s">
        <v>105</v>
      </c>
      <c r="AL31" s="67"/>
      <c r="AM31" s="43" t="s">
        <v>48</v>
      </c>
      <c r="AN31" s="228" t="s">
        <v>106</v>
      </c>
      <c r="AO31" s="229"/>
      <c r="AP31" s="230"/>
      <c r="AQ31" s="76"/>
    </row>
    <row r="32" spans="1:43" s="4" customFormat="1" ht="35.25" customHeight="1" x14ac:dyDescent="0.2">
      <c r="A32" s="154"/>
      <c r="B32" s="152"/>
      <c r="C32" s="28">
        <v>19</v>
      </c>
      <c r="D32" s="140" t="s">
        <v>107</v>
      </c>
      <c r="E32" s="141"/>
      <c r="F32" s="36">
        <v>45352</v>
      </c>
      <c r="G32" s="36">
        <v>45412</v>
      </c>
      <c r="H32" s="10" t="s">
        <v>70</v>
      </c>
      <c r="I32" s="46" t="s">
        <v>60</v>
      </c>
      <c r="J32" s="14"/>
      <c r="K32" s="30"/>
      <c r="L32" s="14"/>
      <c r="M32" s="30"/>
      <c r="N32" s="14">
        <v>1</v>
      </c>
      <c r="O32" s="30"/>
      <c r="P32" s="14">
        <v>1</v>
      </c>
      <c r="Q32" s="30"/>
      <c r="R32" s="14"/>
      <c r="S32" s="30"/>
      <c r="T32" s="14"/>
      <c r="U32" s="30"/>
      <c r="V32" s="14"/>
      <c r="W32" s="30"/>
      <c r="X32" s="14"/>
      <c r="Y32" s="30"/>
      <c r="Z32" s="14"/>
      <c r="AA32" s="30"/>
      <c r="AB32" s="14"/>
      <c r="AC32" s="30"/>
      <c r="AD32" s="14"/>
      <c r="AE32" s="30"/>
      <c r="AF32" s="14"/>
      <c r="AG32" s="30"/>
      <c r="AH32" s="21">
        <f t="shared" si="0"/>
        <v>2</v>
      </c>
      <c r="AI32" s="21">
        <f t="shared" si="0"/>
        <v>0</v>
      </c>
      <c r="AJ32" s="41">
        <f t="shared" si="1"/>
        <v>0</v>
      </c>
      <c r="AK32" s="40" t="s">
        <v>108</v>
      </c>
      <c r="AL32" s="67"/>
      <c r="AM32" s="43" t="s">
        <v>48</v>
      </c>
      <c r="AN32" s="231" t="s">
        <v>106</v>
      </c>
      <c r="AO32" s="232"/>
      <c r="AP32" s="232"/>
      <c r="AQ32" s="76"/>
    </row>
    <row r="33" spans="1:43" s="4" customFormat="1" ht="84.6" customHeight="1" x14ac:dyDescent="0.2">
      <c r="A33" s="154"/>
      <c r="B33" s="146" t="s">
        <v>109</v>
      </c>
      <c r="C33" s="84">
        <v>20</v>
      </c>
      <c r="D33" s="142" t="s">
        <v>110</v>
      </c>
      <c r="E33" s="143"/>
      <c r="F33" s="36">
        <v>45311</v>
      </c>
      <c r="G33" s="36">
        <v>45351</v>
      </c>
      <c r="H33" s="10" t="s">
        <v>111</v>
      </c>
      <c r="I33" s="46" t="s">
        <v>60</v>
      </c>
      <c r="J33" s="14">
        <v>1</v>
      </c>
      <c r="K33" s="30"/>
      <c r="L33" s="14">
        <v>1</v>
      </c>
      <c r="M33" s="30"/>
      <c r="N33" s="14"/>
      <c r="O33" s="30"/>
      <c r="P33" s="14"/>
      <c r="Q33" s="30"/>
      <c r="R33" s="14"/>
      <c r="S33" s="30"/>
      <c r="T33" s="14"/>
      <c r="U33" s="30"/>
      <c r="V33" s="14"/>
      <c r="W33" s="30"/>
      <c r="X33" s="14"/>
      <c r="Y33" s="30"/>
      <c r="Z33" s="14"/>
      <c r="AA33" s="30"/>
      <c r="AB33" s="14"/>
      <c r="AC33" s="30"/>
      <c r="AD33" s="14"/>
      <c r="AE33" s="30"/>
      <c r="AF33" s="14"/>
      <c r="AG33" s="30"/>
      <c r="AH33" s="21">
        <f t="shared" si="0"/>
        <v>2</v>
      </c>
      <c r="AI33" s="21">
        <f t="shared" si="0"/>
        <v>0</v>
      </c>
      <c r="AJ33" s="41">
        <f t="shared" si="1"/>
        <v>0</v>
      </c>
      <c r="AK33" s="40" t="s">
        <v>112</v>
      </c>
      <c r="AL33" s="67"/>
      <c r="AM33" s="43" t="s">
        <v>48</v>
      </c>
      <c r="AN33" s="231" t="s">
        <v>113</v>
      </c>
      <c r="AO33" s="232"/>
      <c r="AP33" s="232"/>
      <c r="AQ33" s="76"/>
    </row>
    <row r="34" spans="1:43" s="4" customFormat="1" ht="84.6" customHeight="1" x14ac:dyDescent="0.2">
      <c r="A34" s="155"/>
      <c r="B34" s="152"/>
      <c r="C34" s="81">
        <v>21</v>
      </c>
      <c r="D34" s="156" t="s">
        <v>114</v>
      </c>
      <c r="E34" s="157"/>
      <c r="F34" s="36">
        <v>45311</v>
      </c>
      <c r="G34" s="36">
        <v>45351</v>
      </c>
      <c r="H34" s="10" t="s">
        <v>111</v>
      </c>
      <c r="I34" s="46" t="s">
        <v>60</v>
      </c>
      <c r="J34" s="14">
        <v>1</v>
      </c>
      <c r="K34" s="30"/>
      <c r="L34" s="14">
        <v>1</v>
      </c>
      <c r="M34" s="30"/>
      <c r="N34" s="14"/>
      <c r="O34" s="30"/>
      <c r="P34" s="14"/>
      <c r="Q34" s="30"/>
      <c r="R34" s="14"/>
      <c r="S34" s="30"/>
      <c r="T34" s="14"/>
      <c r="U34" s="30"/>
      <c r="V34" s="14"/>
      <c r="W34" s="30"/>
      <c r="X34" s="14"/>
      <c r="Y34" s="30"/>
      <c r="Z34" s="14"/>
      <c r="AA34" s="30"/>
      <c r="AB34" s="14"/>
      <c r="AC34" s="30"/>
      <c r="AD34" s="14"/>
      <c r="AE34" s="30"/>
      <c r="AF34" s="14"/>
      <c r="AG34" s="30"/>
      <c r="AH34" s="21">
        <f t="shared" ref="AH34" si="8">+J34+L34+N34+P34+R34+T34+V34+X34+Z34+AB34+AD34+AF34</f>
        <v>2</v>
      </c>
      <c r="AI34" s="21">
        <f t="shared" ref="AI34" si="9">+K34+M34+O34+Q34+S34+U34+W34+Y34+AA34+AC34+AE34+AG34</f>
        <v>0</v>
      </c>
      <c r="AJ34" s="41">
        <f t="shared" ref="AJ34" si="10">+AI34/AH34</f>
        <v>0</v>
      </c>
      <c r="AK34" s="40" t="s">
        <v>115</v>
      </c>
      <c r="AL34" s="67"/>
      <c r="AM34" s="43" t="s">
        <v>48</v>
      </c>
      <c r="AN34" s="231" t="s">
        <v>113</v>
      </c>
      <c r="AO34" s="232"/>
      <c r="AP34" s="232"/>
      <c r="AQ34" s="76"/>
    </row>
    <row r="35" spans="1:43" s="4" customFormat="1" ht="51.95" customHeight="1" x14ac:dyDescent="0.2">
      <c r="A35" s="144" t="s">
        <v>116</v>
      </c>
      <c r="B35" s="146" t="s">
        <v>78</v>
      </c>
      <c r="C35" s="13">
        <v>22</v>
      </c>
      <c r="D35" s="148" t="s">
        <v>117</v>
      </c>
      <c r="E35" s="149"/>
      <c r="F35" s="36">
        <v>45383</v>
      </c>
      <c r="G35" s="36">
        <v>45657</v>
      </c>
      <c r="H35" s="10" t="s">
        <v>118</v>
      </c>
      <c r="I35" s="46" t="s">
        <v>63</v>
      </c>
      <c r="J35" s="14"/>
      <c r="K35" s="30"/>
      <c r="L35" s="14"/>
      <c r="M35" s="30"/>
      <c r="N35" s="14"/>
      <c r="O35" s="30"/>
      <c r="P35" s="14">
        <v>1</v>
      </c>
      <c r="Q35" s="30"/>
      <c r="R35" s="14"/>
      <c r="S35" s="30"/>
      <c r="T35" s="14"/>
      <c r="U35" s="30"/>
      <c r="V35" s="14">
        <v>1</v>
      </c>
      <c r="W35" s="30"/>
      <c r="X35" s="14"/>
      <c r="Y35" s="30"/>
      <c r="Z35" s="14"/>
      <c r="AA35" s="30"/>
      <c r="AB35" s="14">
        <v>1</v>
      </c>
      <c r="AC35" s="30"/>
      <c r="AD35" s="14"/>
      <c r="AE35" s="30"/>
      <c r="AF35" s="14"/>
      <c r="AG35" s="30"/>
      <c r="AH35" s="21">
        <f>+J35+L35+N35+P35+R35+T35+V35+X35+Z35+AB35+AD35+AF35</f>
        <v>3</v>
      </c>
      <c r="AI35" s="21">
        <f>+K35+M35+O35+Q35+S35+U35+W35+Y35+AA35+AC35+AE35+AG35</f>
        <v>0</v>
      </c>
      <c r="AJ35" s="41">
        <f>+AI35/AH35</f>
        <v>0</v>
      </c>
      <c r="AK35" s="40" t="s">
        <v>119</v>
      </c>
      <c r="AL35" s="67"/>
      <c r="AM35" s="43" t="s">
        <v>48</v>
      </c>
      <c r="AN35" s="231" t="s">
        <v>120</v>
      </c>
      <c r="AO35" s="232"/>
      <c r="AP35" s="232"/>
      <c r="AQ35" s="76"/>
    </row>
    <row r="36" spans="1:43" s="4" customFormat="1" ht="37.5" customHeight="1" x14ac:dyDescent="0.2">
      <c r="A36" s="145"/>
      <c r="B36" s="147"/>
      <c r="C36" s="28">
        <v>23</v>
      </c>
      <c r="D36" s="113" t="s">
        <v>121</v>
      </c>
      <c r="E36" s="114"/>
      <c r="F36" s="36">
        <v>45292</v>
      </c>
      <c r="G36" s="36">
        <v>45657</v>
      </c>
      <c r="H36" s="10" t="s">
        <v>118</v>
      </c>
      <c r="I36" s="46" t="s">
        <v>60</v>
      </c>
      <c r="J36" s="14">
        <v>1</v>
      </c>
      <c r="K36" s="30"/>
      <c r="L36" s="14"/>
      <c r="M36" s="30"/>
      <c r="N36" s="14"/>
      <c r="O36" s="30"/>
      <c r="P36" s="14"/>
      <c r="Q36" s="30"/>
      <c r="R36" s="14"/>
      <c r="S36" s="30"/>
      <c r="T36" s="14"/>
      <c r="U36" s="30"/>
      <c r="V36" s="14"/>
      <c r="W36" s="30"/>
      <c r="X36" s="14"/>
      <c r="Y36" s="30"/>
      <c r="Z36" s="14"/>
      <c r="AA36" s="30"/>
      <c r="AB36" s="14"/>
      <c r="AC36" s="30"/>
      <c r="AD36" s="14">
        <v>1</v>
      </c>
      <c r="AE36" s="30"/>
      <c r="AF36" s="14"/>
      <c r="AG36" s="30"/>
      <c r="AH36" s="21">
        <f t="shared" si="0"/>
        <v>2</v>
      </c>
      <c r="AI36" s="21">
        <f t="shared" si="0"/>
        <v>0</v>
      </c>
      <c r="AJ36" s="41">
        <f t="shared" si="1"/>
        <v>0</v>
      </c>
      <c r="AK36" s="40" t="s">
        <v>122</v>
      </c>
      <c r="AL36" s="67"/>
      <c r="AM36" s="43" t="s">
        <v>88</v>
      </c>
      <c r="AN36" s="228" t="s">
        <v>123</v>
      </c>
      <c r="AO36" s="229"/>
      <c r="AP36" s="230"/>
      <c r="AQ36" s="76"/>
    </row>
    <row r="37" spans="1:43" s="4" customFormat="1" ht="37.5" customHeight="1" x14ac:dyDescent="0.2">
      <c r="A37" s="145"/>
      <c r="B37" s="147"/>
      <c r="C37" s="13">
        <v>24</v>
      </c>
      <c r="D37" s="113" t="s">
        <v>124</v>
      </c>
      <c r="E37" s="114"/>
      <c r="F37" s="36">
        <v>45323</v>
      </c>
      <c r="G37" s="36">
        <v>45657</v>
      </c>
      <c r="H37" s="10" t="s">
        <v>118</v>
      </c>
      <c r="I37" s="46" t="s">
        <v>125</v>
      </c>
      <c r="J37" s="14"/>
      <c r="K37" s="30"/>
      <c r="L37" s="14">
        <v>1</v>
      </c>
      <c r="M37" s="30"/>
      <c r="N37" s="14">
        <v>1</v>
      </c>
      <c r="O37" s="30"/>
      <c r="P37" s="14">
        <v>1</v>
      </c>
      <c r="Q37" s="30"/>
      <c r="R37" s="14">
        <v>1</v>
      </c>
      <c r="S37" s="30"/>
      <c r="T37" s="14">
        <v>1</v>
      </c>
      <c r="U37" s="30"/>
      <c r="V37" s="14"/>
      <c r="W37" s="30"/>
      <c r="X37" s="14"/>
      <c r="Y37" s="30"/>
      <c r="Z37" s="14"/>
      <c r="AA37" s="30"/>
      <c r="AB37" s="14"/>
      <c r="AC37" s="30"/>
      <c r="AD37" s="14"/>
      <c r="AE37" s="30"/>
      <c r="AF37" s="14"/>
      <c r="AG37" s="30"/>
      <c r="AH37" s="21">
        <f t="shared" ref="AH37" si="11">+J37+L37+N37+P37+R37+T37+V37+X37+Z37+AB37+AD37+AF37</f>
        <v>5</v>
      </c>
      <c r="AI37" s="21">
        <f t="shared" ref="AI37" si="12">+K37+M37+O37+Q37+S37+U37+W37+Y37+AA37+AC37+AE37+AG37</f>
        <v>0</v>
      </c>
      <c r="AJ37" s="41">
        <f t="shared" ref="AJ37" si="13">+AI37/AH37</f>
        <v>0</v>
      </c>
      <c r="AK37" s="40" t="s">
        <v>126</v>
      </c>
      <c r="AL37" s="67"/>
      <c r="AM37" s="43" t="s">
        <v>88</v>
      </c>
      <c r="AN37" s="228" t="s">
        <v>123</v>
      </c>
      <c r="AO37" s="229"/>
      <c r="AP37" s="230"/>
      <c r="AQ37" s="76"/>
    </row>
    <row r="38" spans="1:43" s="4" customFormat="1" ht="41.1" customHeight="1" x14ac:dyDescent="0.2">
      <c r="A38" s="145"/>
      <c r="B38" s="147"/>
      <c r="C38" s="28">
        <v>25</v>
      </c>
      <c r="D38" s="113" t="s">
        <v>127</v>
      </c>
      <c r="E38" s="114"/>
      <c r="F38" s="36">
        <v>45383</v>
      </c>
      <c r="G38" s="36">
        <v>45412</v>
      </c>
      <c r="H38" s="10" t="s">
        <v>118</v>
      </c>
      <c r="I38" s="46" t="s">
        <v>66</v>
      </c>
      <c r="J38" s="14"/>
      <c r="K38" s="30"/>
      <c r="L38" s="14"/>
      <c r="M38" s="30"/>
      <c r="N38" s="14"/>
      <c r="O38" s="30"/>
      <c r="P38" s="14">
        <v>1</v>
      </c>
      <c r="Q38" s="30"/>
      <c r="R38" s="14"/>
      <c r="S38" s="30"/>
      <c r="T38" s="14"/>
      <c r="U38" s="30"/>
      <c r="V38" s="14"/>
      <c r="W38" s="30"/>
      <c r="X38" s="14"/>
      <c r="Y38" s="30"/>
      <c r="Z38" s="14"/>
      <c r="AA38" s="30"/>
      <c r="AB38" s="14"/>
      <c r="AC38" s="30"/>
      <c r="AD38" s="14"/>
      <c r="AE38" s="30"/>
      <c r="AF38" s="14"/>
      <c r="AG38" s="30"/>
      <c r="AH38" s="21">
        <f t="shared" si="0"/>
        <v>1</v>
      </c>
      <c r="AI38" s="21">
        <f t="shared" si="0"/>
        <v>0</v>
      </c>
      <c r="AJ38" s="41">
        <f t="shared" si="1"/>
        <v>0</v>
      </c>
      <c r="AK38" s="40" t="s">
        <v>128</v>
      </c>
      <c r="AL38" s="67"/>
      <c r="AM38" s="43" t="s">
        <v>88</v>
      </c>
      <c r="AN38" s="228" t="s">
        <v>129</v>
      </c>
      <c r="AO38" s="229"/>
      <c r="AP38" s="230"/>
      <c r="AQ38" s="76"/>
    </row>
    <row r="39" spans="1:43" s="4" customFormat="1" ht="48.6" customHeight="1" x14ac:dyDescent="0.2">
      <c r="A39" s="145"/>
      <c r="B39" s="147"/>
      <c r="C39" s="13">
        <v>26</v>
      </c>
      <c r="D39" s="113" t="s">
        <v>130</v>
      </c>
      <c r="E39" s="114"/>
      <c r="F39" s="36">
        <v>45444</v>
      </c>
      <c r="G39" s="36">
        <v>45657</v>
      </c>
      <c r="H39" s="10" t="s">
        <v>118</v>
      </c>
      <c r="I39" s="46" t="s">
        <v>131</v>
      </c>
      <c r="J39" s="14"/>
      <c r="K39" s="30"/>
      <c r="L39" s="14"/>
      <c r="M39" s="30"/>
      <c r="N39" s="14"/>
      <c r="O39" s="30"/>
      <c r="P39" s="14"/>
      <c r="Q39" s="30"/>
      <c r="R39" s="14"/>
      <c r="S39" s="30"/>
      <c r="T39" s="14">
        <v>1</v>
      </c>
      <c r="U39" s="30"/>
      <c r="V39" s="14">
        <v>1</v>
      </c>
      <c r="W39" s="30"/>
      <c r="X39" s="14">
        <v>1</v>
      </c>
      <c r="Y39" s="30"/>
      <c r="Z39" s="14">
        <v>1</v>
      </c>
      <c r="AA39" s="30"/>
      <c r="AB39" s="14">
        <v>1</v>
      </c>
      <c r="AC39" s="30"/>
      <c r="AD39" s="14">
        <v>1</v>
      </c>
      <c r="AE39" s="30"/>
      <c r="AF39" s="14">
        <v>1</v>
      </c>
      <c r="AG39" s="30"/>
      <c r="AH39" s="21">
        <f t="shared" si="0"/>
        <v>7</v>
      </c>
      <c r="AI39" s="21">
        <f t="shared" si="0"/>
        <v>0</v>
      </c>
      <c r="AJ39" s="41">
        <f t="shared" si="1"/>
        <v>0</v>
      </c>
      <c r="AK39" s="40" t="s">
        <v>132</v>
      </c>
      <c r="AL39" s="67"/>
      <c r="AM39" s="43" t="s">
        <v>88</v>
      </c>
      <c r="AN39" s="228" t="s">
        <v>133</v>
      </c>
      <c r="AO39" s="229"/>
      <c r="AP39" s="230"/>
      <c r="AQ39" s="76"/>
    </row>
    <row r="40" spans="1:43" s="4" customFormat="1" ht="45" customHeight="1" x14ac:dyDescent="0.2">
      <c r="A40" s="145"/>
      <c r="B40" s="147"/>
      <c r="C40" s="28">
        <v>27</v>
      </c>
      <c r="D40" s="113" t="s">
        <v>134</v>
      </c>
      <c r="E40" s="114"/>
      <c r="F40" s="36">
        <v>45323</v>
      </c>
      <c r="G40" s="36">
        <v>45657</v>
      </c>
      <c r="H40" s="10" t="s">
        <v>86</v>
      </c>
      <c r="I40" s="46" t="s">
        <v>135</v>
      </c>
      <c r="J40" s="14"/>
      <c r="K40" s="30"/>
      <c r="L40" s="14"/>
      <c r="M40" s="30"/>
      <c r="N40" s="14"/>
      <c r="O40" s="30"/>
      <c r="P40" s="14"/>
      <c r="Q40" s="30"/>
      <c r="R40" s="14"/>
      <c r="S40" s="30"/>
      <c r="T40" s="14"/>
      <c r="U40" s="30"/>
      <c r="V40" s="14"/>
      <c r="W40" s="30"/>
      <c r="X40" s="14"/>
      <c r="Y40" s="30"/>
      <c r="Z40" s="14"/>
      <c r="AA40" s="30"/>
      <c r="AB40" s="14"/>
      <c r="AC40" s="30"/>
      <c r="AD40" s="14"/>
      <c r="AE40" s="30"/>
      <c r="AF40" s="14"/>
      <c r="AG40" s="30"/>
      <c r="AH40" s="21">
        <f t="shared" si="0"/>
        <v>0</v>
      </c>
      <c r="AI40" s="21">
        <f t="shared" si="0"/>
        <v>0</v>
      </c>
      <c r="AJ40" s="41" t="e">
        <f t="shared" si="1"/>
        <v>#DIV/0!</v>
      </c>
      <c r="AK40" s="40" t="s">
        <v>136</v>
      </c>
      <c r="AL40" s="67"/>
      <c r="AM40" s="43" t="s">
        <v>88</v>
      </c>
      <c r="AN40" s="228" t="s">
        <v>89</v>
      </c>
      <c r="AO40" s="229"/>
      <c r="AP40" s="230"/>
      <c r="AQ40" s="76"/>
    </row>
    <row r="41" spans="1:43" s="4" customFormat="1" ht="31.5" customHeight="1" x14ac:dyDescent="0.2">
      <c r="A41" s="145"/>
      <c r="B41" s="147"/>
      <c r="C41" s="13">
        <v>28</v>
      </c>
      <c r="D41" s="113" t="s">
        <v>137</v>
      </c>
      <c r="E41" s="114"/>
      <c r="F41" s="36">
        <v>45352</v>
      </c>
      <c r="G41" s="36">
        <v>45657</v>
      </c>
      <c r="H41" s="10" t="s">
        <v>111</v>
      </c>
      <c r="I41" s="46" t="s">
        <v>138</v>
      </c>
      <c r="J41" s="14"/>
      <c r="K41" s="30"/>
      <c r="L41" s="14"/>
      <c r="M41" s="30"/>
      <c r="N41" s="14">
        <v>1</v>
      </c>
      <c r="O41" s="30"/>
      <c r="P41" s="14">
        <v>1</v>
      </c>
      <c r="Q41" s="30"/>
      <c r="R41" s="14">
        <v>1</v>
      </c>
      <c r="S41" s="30"/>
      <c r="T41" s="14">
        <v>1</v>
      </c>
      <c r="U41" s="30"/>
      <c r="V41" s="14">
        <v>1</v>
      </c>
      <c r="W41" s="30"/>
      <c r="X41" s="14">
        <v>1</v>
      </c>
      <c r="Y41" s="30"/>
      <c r="Z41" s="14">
        <v>1</v>
      </c>
      <c r="AA41" s="30"/>
      <c r="AB41" s="14">
        <v>1</v>
      </c>
      <c r="AC41" s="30"/>
      <c r="AD41" s="14">
        <v>1</v>
      </c>
      <c r="AE41" s="30"/>
      <c r="AF41" s="14">
        <v>1</v>
      </c>
      <c r="AG41" s="30"/>
      <c r="AH41" s="21">
        <f t="shared" si="0"/>
        <v>10</v>
      </c>
      <c r="AI41" s="21">
        <f t="shared" si="0"/>
        <v>0</v>
      </c>
      <c r="AJ41" s="41">
        <f t="shared" si="1"/>
        <v>0</v>
      </c>
      <c r="AK41" s="40" t="s">
        <v>139</v>
      </c>
      <c r="AL41" s="67"/>
      <c r="AM41" s="43" t="s">
        <v>48</v>
      </c>
      <c r="AN41" s="231" t="s">
        <v>113</v>
      </c>
      <c r="AO41" s="232"/>
      <c r="AP41" s="232"/>
      <c r="AQ41" s="76"/>
    </row>
    <row r="42" spans="1:43" s="4" customFormat="1" ht="27" customHeight="1" x14ac:dyDescent="0.2">
      <c r="A42" s="145"/>
      <c r="B42" s="147"/>
      <c r="C42" s="28">
        <v>29</v>
      </c>
      <c r="D42" s="113" t="s">
        <v>140</v>
      </c>
      <c r="E42" s="114"/>
      <c r="F42" s="36">
        <v>45352</v>
      </c>
      <c r="G42" s="36">
        <v>45657</v>
      </c>
      <c r="H42" s="10" t="s">
        <v>111</v>
      </c>
      <c r="I42" s="46" t="s">
        <v>125</v>
      </c>
      <c r="J42" s="14"/>
      <c r="K42" s="30"/>
      <c r="L42" s="14"/>
      <c r="M42" s="30"/>
      <c r="N42" s="14">
        <v>1</v>
      </c>
      <c r="O42" s="30"/>
      <c r="P42" s="14"/>
      <c r="Q42" s="30"/>
      <c r="R42" s="14">
        <v>1</v>
      </c>
      <c r="S42" s="30"/>
      <c r="T42" s="14"/>
      <c r="U42" s="30"/>
      <c r="V42" s="14">
        <v>1</v>
      </c>
      <c r="W42" s="30"/>
      <c r="X42" s="14"/>
      <c r="Y42" s="30"/>
      <c r="Z42" s="14">
        <v>1</v>
      </c>
      <c r="AA42" s="30"/>
      <c r="AB42" s="14"/>
      <c r="AC42" s="30"/>
      <c r="AD42" s="14">
        <v>1</v>
      </c>
      <c r="AE42" s="30"/>
      <c r="AF42" s="14"/>
      <c r="AG42" s="30"/>
      <c r="AH42" s="21">
        <f t="shared" si="0"/>
        <v>5</v>
      </c>
      <c r="AI42" s="21">
        <f t="shared" si="0"/>
        <v>0</v>
      </c>
      <c r="AJ42" s="41">
        <f t="shared" si="1"/>
        <v>0</v>
      </c>
      <c r="AK42" s="40" t="s">
        <v>141</v>
      </c>
      <c r="AL42" s="67"/>
      <c r="AM42" s="43" t="s">
        <v>48</v>
      </c>
      <c r="AN42" s="231" t="s">
        <v>113</v>
      </c>
      <c r="AO42" s="232"/>
      <c r="AP42" s="232"/>
      <c r="AQ42" s="76"/>
    </row>
    <row r="43" spans="1:43" s="4" customFormat="1" ht="40.5" customHeight="1" x14ac:dyDescent="0.2">
      <c r="A43" s="145"/>
      <c r="B43" s="147"/>
      <c r="C43" s="13">
        <v>30</v>
      </c>
      <c r="D43" s="242" t="s">
        <v>142</v>
      </c>
      <c r="E43" s="243"/>
      <c r="F43" s="36">
        <v>45352</v>
      </c>
      <c r="G43" s="36">
        <v>45657</v>
      </c>
      <c r="H43" s="10" t="s">
        <v>111</v>
      </c>
      <c r="I43" s="46" t="s">
        <v>138</v>
      </c>
      <c r="J43" s="14"/>
      <c r="K43" s="30"/>
      <c r="L43" s="14"/>
      <c r="M43" s="30"/>
      <c r="N43" s="14">
        <v>1</v>
      </c>
      <c r="O43" s="30"/>
      <c r="P43" s="14">
        <v>1</v>
      </c>
      <c r="Q43" s="30"/>
      <c r="R43" s="14">
        <v>1</v>
      </c>
      <c r="S43" s="30"/>
      <c r="T43" s="14">
        <v>1</v>
      </c>
      <c r="U43" s="30"/>
      <c r="V43" s="14">
        <v>1</v>
      </c>
      <c r="W43" s="30"/>
      <c r="X43" s="14">
        <v>1</v>
      </c>
      <c r="Y43" s="30"/>
      <c r="Z43" s="14">
        <v>1</v>
      </c>
      <c r="AA43" s="30"/>
      <c r="AB43" s="14">
        <v>1</v>
      </c>
      <c r="AC43" s="30"/>
      <c r="AD43" s="14">
        <v>1</v>
      </c>
      <c r="AE43" s="30"/>
      <c r="AF43" s="14">
        <v>1</v>
      </c>
      <c r="AG43" s="30"/>
      <c r="AH43" s="21">
        <f t="shared" ref="AH43" si="14">+J43+L43+N43+P43+R43+T43+V43+X43+Z43+AB43+AD43+AF43</f>
        <v>10</v>
      </c>
      <c r="AI43" s="21">
        <f t="shared" ref="AI43" si="15">+K43+M43+O43+Q43+S43+U43+W43+Y43+AA43+AC43+AE43+AG43</f>
        <v>0</v>
      </c>
      <c r="AJ43" s="41">
        <f t="shared" ref="AJ43" si="16">+AI43/AH43</f>
        <v>0</v>
      </c>
      <c r="AK43" s="40" t="s">
        <v>143</v>
      </c>
      <c r="AL43" s="67"/>
      <c r="AM43" s="43" t="s">
        <v>48</v>
      </c>
      <c r="AN43" s="231" t="s">
        <v>113</v>
      </c>
      <c r="AO43" s="232"/>
      <c r="AP43" s="232"/>
      <c r="AQ43" s="76"/>
    </row>
    <row r="44" spans="1:43" s="4" customFormat="1" ht="40.5" customHeight="1" x14ac:dyDescent="0.2">
      <c r="A44" s="145"/>
      <c r="B44" s="147"/>
      <c r="C44" s="28">
        <v>31</v>
      </c>
      <c r="D44" s="113" t="s">
        <v>144</v>
      </c>
      <c r="E44" s="114"/>
      <c r="F44" s="36">
        <v>45323</v>
      </c>
      <c r="G44" s="36">
        <v>45657</v>
      </c>
      <c r="H44" s="10" t="s">
        <v>111</v>
      </c>
      <c r="I44" s="46" t="s">
        <v>145</v>
      </c>
      <c r="J44" s="14"/>
      <c r="K44" s="30"/>
      <c r="L44" s="14">
        <v>1</v>
      </c>
      <c r="M44" s="30"/>
      <c r="N44" s="14">
        <v>1</v>
      </c>
      <c r="O44" s="30"/>
      <c r="P44" s="14">
        <v>1</v>
      </c>
      <c r="Q44" s="30"/>
      <c r="R44" s="14">
        <v>1</v>
      </c>
      <c r="S44" s="30"/>
      <c r="T44" s="14">
        <v>1</v>
      </c>
      <c r="U44" s="30"/>
      <c r="V44" s="14">
        <v>1</v>
      </c>
      <c r="W44" s="30"/>
      <c r="X44" s="14">
        <v>1</v>
      </c>
      <c r="Y44" s="30"/>
      <c r="Z44" s="14">
        <v>1</v>
      </c>
      <c r="AA44" s="30"/>
      <c r="AB44" s="14">
        <v>1</v>
      </c>
      <c r="AC44" s="30"/>
      <c r="AD44" s="14">
        <v>1</v>
      </c>
      <c r="AE44" s="30"/>
      <c r="AF44" s="14">
        <v>1</v>
      </c>
      <c r="AG44" s="30"/>
      <c r="AH44" s="21">
        <f t="shared" si="0"/>
        <v>11</v>
      </c>
      <c r="AI44" s="21">
        <f t="shared" si="0"/>
        <v>0</v>
      </c>
      <c r="AJ44" s="41">
        <f t="shared" si="1"/>
        <v>0</v>
      </c>
      <c r="AK44" s="40" t="s">
        <v>146</v>
      </c>
      <c r="AL44" s="67"/>
      <c r="AM44" s="43" t="s">
        <v>48</v>
      </c>
      <c r="AN44" s="228" t="s">
        <v>58</v>
      </c>
      <c r="AO44" s="229"/>
      <c r="AP44" s="230"/>
      <c r="AQ44" s="76"/>
    </row>
    <row r="45" spans="1:43" s="4" customFormat="1" ht="31.5" customHeight="1" x14ac:dyDescent="0.2">
      <c r="A45" s="145"/>
      <c r="B45" s="147"/>
      <c r="C45" s="13">
        <v>32</v>
      </c>
      <c r="D45" s="113" t="s">
        <v>147</v>
      </c>
      <c r="E45" s="114"/>
      <c r="F45" s="36">
        <v>45323</v>
      </c>
      <c r="G45" s="36">
        <v>45657</v>
      </c>
      <c r="H45" s="10" t="s">
        <v>51</v>
      </c>
      <c r="I45" s="46" t="s">
        <v>46</v>
      </c>
      <c r="J45" s="14"/>
      <c r="K45" s="30"/>
      <c r="L45" s="14">
        <v>1</v>
      </c>
      <c r="M45" s="30"/>
      <c r="N45" s="14"/>
      <c r="O45" s="30"/>
      <c r="P45" s="14"/>
      <c r="Q45" s="30"/>
      <c r="R45" s="14">
        <v>1</v>
      </c>
      <c r="S45" s="30"/>
      <c r="T45" s="14"/>
      <c r="U45" s="30"/>
      <c r="V45" s="14"/>
      <c r="W45" s="30"/>
      <c r="X45" s="14">
        <v>1</v>
      </c>
      <c r="Y45" s="30"/>
      <c r="Z45" s="14"/>
      <c r="AA45" s="30"/>
      <c r="AB45" s="14"/>
      <c r="AC45" s="30"/>
      <c r="AD45" s="14">
        <v>1</v>
      </c>
      <c r="AE45" s="30"/>
      <c r="AF45" s="14"/>
      <c r="AG45" s="30"/>
      <c r="AH45" s="21">
        <f t="shared" si="0"/>
        <v>4</v>
      </c>
      <c r="AI45" s="21">
        <f t="shared" si="0"/>
        <v>0</v>
      </c>
      <c r="AJ45" s="41">
        <f t="shared" si="1"/>
        <v>0</v>
      </c>
      <c r="AK45" s="40" t="s">
        <v>148</v>
      </c>
      <c r="AL45" s="67"/>
      <c r="AM45" s="43" t="s">
        <v>48</v>
      </c>
      <c r="AN45" s="228" t="s">
        <v>72</v>
      </c>
      <c r="AO45" s="229"/>
      <c r="AP45" s="230"/>
      <c r="AQ45" s="76"/>
    </row>
    <row r="46" spans="1:43" s="4" customFormat="1" ht="46.5" customHeight="1" x14ac:dyDescent="0.2">
      <c r="A46" s="145"/>
      <c r="B46" s="147"/>
      <c r="C46" s="28">
        <v>33</v>
      </c>
      <c r="D46" s="113" t="s">
        <v>149</v>
      </c>
      <c r="E46" s="114"/>
      <c r="F46" s="36">
        <v>45323</v>
      </c>
      <c r="G46" s="36">
        <v>45657</v>
      </c>
      <c r="H46" s="10" t="s">
        <v>86</v>
      </c>
      <c r="I46" s="46" t="s">
        <v>145</v>
      </c>
      <c r="J46" s="14"/>
      <c r="K46" s="30"/>
      <c r="L46" s="14">
        <v>1</v>
      </c>
      <c r="M46" s="30"/>
      <c r="N46" s="14">
        <v>1</v>
      </c>
      <c r="O46" s="30"/>
      <c r="P46" s="14">
        <v>1</v>
      </c>
      <c r="Q46" s="30"/>
      <c r="R46" s="14">
        <v>1</v>
      </c>
      <c r="S46" s="30"/>
      <c r="T46" s="14">
        <v>1</v>
      </c>
      <c r="U46" s="30"/>
      <c r="V46" s="14">
        <v>1</v>
      </c>
      <c r="W46" s="30"/>
      <c r="X46" s="14">
        <v>1</v>
      </c>
      <c r="Y46" s="30"/>
      <c r="Z46" s="14">
        <v>1</v>
      </c>
      <c r="AA46" s="30"/>
      <c r="AB46" s="14">
        <v>1</v>
      </c>
      <c r="AC46" s="30"/>
      <c r="AD46" s="14">
        <v>1</v>
      </c>
      <c r="AE46" s="30"/>
      <c r="AF46" s="14">
        <v>1</v>
      </c>
      <c r="AG46" s="30"/>
      <c r="AH46" s="21">
        <f t="shared" si="0"/>
        <v>11</v>
      </c>
      <c r="AI46" s="21">
        <f t="shared" si="0"/>
        <v>0</v>
      </c>
      <c r="AJ46" s="41">
        <f t="shared" si="1"/>
        <v>0</v>
      </c>
      <c r="AK46" s="40" t="s">
        <v>150</v>
      </c>
      <c r="AL46" s="67"/>
      <c r="AM46" s="43" t="s">
        <v>48</v>
      </c>
      <c r="AN46" s="228" t="s">
        <v>72</v>
      </c>
      <c r="AO46" s="229"/>
      <c r="AP46" s="230"/>
      <c r="AQ46" s="76"/>
    </row>
    <row r="47" spans="1:43" s="4" customFormat="1" ht="57.95" customHeight="1" x14ac:dyDescent="0.2">
      <c r="A47" s="145"/>
      <c r="B47" s="147"/>
      <c r="C47" s="13">
        <v>34</v>
      </c>
      <c r="D47" s="113" t="s">
        <v>151</v>
      </c>
      <c r="E47" s="114"/>
      <c r="F47" s="36">
        <v>45323</v>
      </c>
      <c r="G47" s="36">
        <v>45657</v>
      </c>
      <c r="H47" s="10" t="s">
        <v>86</v>
      </c>
      <c r="I47" s="46" t="s">
        <v>145</v>
      </c>
      <c r="J47" s="14"/>
      <c r="K47" s="30"/>
      <c r="L47" s="14">
        <v>1</v>
      </c>
      <c r="M47" s="30"/>
      <c r="N47" s="14">
        <v>1</v>
      </c>
      <c r="O47" s="30"/>
      <c r="P47" s="14">
        <v>1</v>
      </c>
      <c r="Q47" s="30"/>
      <c r="R47" s="14">
        <v>1</v>
      </c>
      <c r="S47" s="30"/>
      <c r="T47" s="14">
        <v>1</v>
      </c>
      <c r="U47" s="30"/>
      <c r="V47" s="14">
        <v>1</v>
      </c>
      <c r="W47" s="30"/>
      <c r="X47" s="14">
        <v>1</v>
      </c>
      <c r="Y47" s="30"/>
      <c r="Z47" s="14">
        <v>1</v>
      </c>
      <c r="AA47" s="30"/>
      <c r="AB47" s="14">
        <v>1</v>
      </c>
      <c r="AC47" s="30"/>
      <c r="AD47" s="14">
        <v>1</v>
      </c>
      <c r="AE47" s="30"/>
      <c r="AF47" s="14">
        <v>1</v>
      </c>
      <c r="AG47" s="30"/>
      <c r="AH47" s="21">
        <f t="shared" si="0"/>
        <v>11</v>
      </c>
      <c r="AI47" s="21">
        <f t="shared" si="0"/>
        <v>0</v>
      </c>
      <c r="AJ47" s="41">
        <f t="shared" si="1"/>
        <v>0</v>
      </c>
      <c r="AK47" s="40" t="s">
        <v>150</v>
      </c>
      <c r="AL47" s="67"/>
      <c r="AM47" s="43" t="s">
        <v>48</v>
      </c>
      <c r="AN47" s="228" t="s">
        <v>152</v>
      </c>
      <c r="AO47" s="229"/>
      <c r="AP47" s="230"/>
      <c r="AQ47" s="76"/>
    </row>
    <row r="48" spans="1:43" s="4" customFormat="1" ht="34.5" customHeight="1" x14ac:dyDescent="0.2">
      <c r="A48" s="145"/>
      <c r="B48" s="147"/>
      <c r="C48" s="28">
        <v>35</v>
      </c>
      <c r="D48" s="113" t="s">
        <v>153</v>
      </c>
      <c r="E48" s="114"/>
      <c r="F48" s="36">
        <v>45323</v>
      </c>
      <c r="G48" s="36">
        <v>45657</v>
      </c>
      <c r="H48" s="10" t="s">
        <v>111</v>
      </c>
      <c r="I48" s="46" t="s">
        <v>154</v>
      </c>
      <c r="J48" s="14"/>
      <c r="K48" s="30"/>
      <c r="L48" s="14">
        <v>10</v>
      </c>
      <c r="M48" s="30"/>
      <c r="N48" s="14"/>
      <c r="O48" s="30"/>
      <c r="P48" s="14">
        <v>10</v>
      </c>
      <c r="Q48" s="30"/>
      <c r="R48" s="14"/>
      <c r="S48" s="30"/>
      <c r="T48" s="14">
        <v>10</v>
      </c>
      <c r="U48" s="30"/>
      <c r="V48" s="14"/>
      <c r="W48" s="30"/>
      <c r="X48" s="14">
        <v>10</v>
      </c>
      <c r="Y48" s="30"/>
      <c r="Z48" s="14"/>
      <c r="AA48" s="30"/>
      <c r="AB48" s="14">
        <v>10</v>
      </c>
      <c r="AC48" s="30"/>
      <c r="AD48" s="14"/>
      <c r="AE48" s="30"/>
      <c r="AF48" s="14"/>
      <c r="AG48" s="30"/>
      <c r="AH48" s="21">
        <f t="shared" si="0"/>
        <v>50</v>
      </c>
      <c r="AI48" s="21">
        <f t="shared" si="0"/>
        <v>0</v>
      </c>
      <c r="AJ48" s="41">
        <f t="shared" si="1"/>
        <v>0</v>
      </c>
      <c r="AK48" s="40" t="s">
        <v>155</v>
      </c>
      <c r="AL48" s="67"/>
      <c r="AM48" s="43" t="s">
        <v>48</v>
      </c>
      <c r="AN48" s="228" t="s">
        <v>72</v>
      </c>
      <c r="AO48" s="229"/>
      <c r="AP48" s="230"/>
      <c r="AQ48" s="76"/>
    </row>
    <row r="49" spans="1:43" s="4" customFormat="1" ht="33.6" customHeight="1" x14ac:dyDescent="0.2">
      <c r="A49" s="145"/>
      <c r="B49" s="147"/>
      <c r="C49" s="13">
        <v>36</v>
      </c>
      <c r="D49" s="113" t="s">
        <v>156</v>
      </c>
      <c r="E49" s="114"/>
      <c r="F49" s="36">
        <v>45413</v>
      </c>
      <c r="G49" s="36">
        <v>45565</v>
      </c>
      <c r="H49" s="10" t="s">
        <v>111</v>
      </c>
      <c r="I49" s="46" t="s">
        <v>63</v>
      </c>
      <c r="J49" s="14"/>
      <c r="K49" s="30"/>
      <c r="L49" s="14"/>
      <c r="M49" s="30"/>
      <c r="N49" s="14"/>
      <c r="O49" s="30"/>
      <c r="P49" s="14"/>
      <c r="Q49" s="30"/>
      <c r="R49" s="14">
        <v>1</v>
      </c>
      <c r="S49" s="30"/>
      <c r="T49" s="14"/>
      <c r="U49" s="30"/>
      <c r="V49" s="14">
        <v>1</v>
      </c>
      <c r="W49" s="30"/>
      <c r="X49" s="14"/>
      <c r="Y49" s="30"/>
      <c r="Z49" s="14">
        <v>1</v>
      </c>
      <c r="AA49" s="30"/>
      <c r="AB49" s="14"/>
      <c r="AC49" s="30"/>
      <c r="AD49" s="14"/>
      <c r="AE49" s="30"/>
      <c r="AF49" s="14"/>
      <c r="AG49" s="30"/>
      <c r="AH49" s="21">
        <f t="shared" si="0"/>
        <v>3</v>
      </c>
      <c r="AI49" s="21">
        <f t="shared" si="0"/>
        <v>0</v>
      </c>
      <c r="AJ49" s="41">
        <f t="shared" si="1"/>
        <v>0</v>
      </c>
      <c r="AK49" s="40" t="s">
        <v>157</v>
      </c>
      <c r="AL49" s="67"/>
      <c r="AM49" s="43" t="s">
        <v>48</v>
      </c>
      <c r="AN49" s="228" t="s">
        <v>158</v>
      </c>
      <c r="AO49" s="229"/>
      <c r="AP49" s="230"/>
      <c r="AQ49" s="76"/>
    </row>
    <row r="50" spans="1:43" s="4" customFormat="1" ht="33.6" customHeight="1" x14ac:dyDescent="0.2">
      <c r="A50" s="145"/>
      <c r="B50" s="147"/>
      <c r="C50" s="28">
        <v>37</v>
      </c>
      <c r="D50" s="150" t="s">
        <v>159</v>
      </c>
      <c r="E50" s="151"/>
      <c r="F50" s="36">
        <v>45352</v>
      </c>
      <c r="G50" s="36">
        <v>45657</v>
      </c>
      <c r="H50" s="10" t="s">
        <v>111</v>
      </c>
      <c r="I50" s="46" t="s">
        <v>125</v>
      </c>
      <c r="J50" s="14"/>
      <c r="K50" s="30"/>
      <c r="L50" s="14"/>
      <c r="M50" s="30"/>
      <c r="N50" s="14">
        <v>1</v>
      </c>
      <c r="O50" s="30"/>
      <c r="P50" s="14"/>
      <c r="Q50" s="30"/>
      <c r="R50" s="14">
        <v>1</v>
      </c>
      <c r="S50" s="30"/>
      <c r="T50" s="14"/>
      <c r="U50" s="30"/>
      <c r="V50" s="14">
        <v>1</v>
      </c>
      <c r="W50" s="30"/>
      <c r="X50" s="14"/>
      <c r="Y50" s="30"/>
      <c r="Z50" s="14">
        <v>1</v>
      </c>
      <c r="AA50" s="30"/>
      <c r="AB50" s="14"/>
      <c r="AC50" s="30"/>
      <c r="AD50" s="14">
        <v>1</v>
      </c>
      <c r="AE50" s="30"/>
      <c r="AF50" s="14"/>
      <c r="AG50" s="30"/>
      <c r="AH50" s="21">
        <f t="shared" ref="AH50" si="17">+J50+L50+N50+P50+R50+T50+V50+X50+Z50+AB50+AD50+AF50</f>
        <v>5</v>
      </c>
      <c r="AI50" s="21">
        <f t="shared" ref="AI50" si="18">+K50+M50+O50+Q50+S50+U50+W50+Y50+AA50+AC50+AE50+AG50</f>
        <v>0</v>
      </c>
      <c r="AJ50" s="41">
        <f t="shared" ref="AJ50" si="19">+AI50/AH50</f>
        <v>0</v>
      </c>
      <c r="AK50" s="40" t="s">
        <v>160</v>
      </c>
      <c r="AL50" s="67"/>
      <c r="AM50" s="43" t="s">
        <v>48</v>
      </c>
      <c r="AN50" s="228" t="s">
        <v>158</v>
      </c>
      <c r="AO50" s="229"/>
      <c r="AP50" s="230"/>
      <c r="AQ50" s="76"/>
    </row>
    <row r="51" spans="1:43" s="4" customFormat="1" ht="62.1" customHeight="1" x14ac:dyDescent="0.2">
      <c r="A51" s="145"/>
      <c r="B51" s="147"/>
      <c r="C51" s="13">
        <v>38</v>
      </c>
      <c r="D51" s="113" t="s">
        <v>161</v>
      </c>
      <c r="E51" s="114"/>
      <c r="F51" s="36">
        <v>45444</v>
      </c>
      <c r="G51" s="36">
        <v>45626</v>
      </c>
      <c r="H51" s="10" t="s">
        <v>111</v>
      </c>
      <c r="I51" s="46" t="s">
        <v>60</v>
      </c>
      <c r="J51" s="14"/>
      <c r="K51" s="30"/>
      <c r="L51" s="14"/>
      <c r="M51" s="30"/>
      <c r="N51" s="14"/>
      <c r="O51" s="30"/>
      <c r="P51" s="14"/>
      <c r="Q51" s="30"/>
      <c r="R51" s="14"/>
      <c r="S51" s="30"/>
      <c r="T51" s="14">
        <v>1</v>
      </c>
      <c r="U51" s="30"/>
      <c r="V51" s="14"/>
      <c r="W51" s="30"/>
      <c r="X51" s="14">
        <v>1</v>
      </c>
      <c r="Y51" s="30"/>
      <c r="Z51" s="14"/>
      <c r="AA51" s="30"/>
      <c r="AB51" s="14"/>
      <c r="AC51" s="30"/>
      <c r="AD51" s="14"/>
      <c r="AE51" s="30"/>
      <c r="AF51" s="14"/>
      <c r="AG51" s="30"/>
      <c r="AH51" s="21">
        <f t="shared" si="0"/>
        <v>2</v>
      </c>
      <c r="AI51" s="21">
        <f t="shared" si="0"/>
        <v>0</v>
      </c>
      <c r="AJ51" s="41">
        <f t="shared" si="1"/>
        <v>0</v>
      </c>
      <c r="AK51" s="40" t="s">
        <v>162</v>
      </c>
      <c r="AL51" s="67"/>
      <c r="AM51" s="43" t="s">
        <v>48</v>
      </c>
      <c r="AN51" s="228" t="s">
        <v>158</v>
      </c>
      <c r="AO51" s="229"/>
      <c r="AP51" s="230"/>
      <c r="AQ51" s="76"/>
    </row>
    <row r="52" spans="1:43" s="4" customFormat="1" ht="34.5" customHeight="1" x14ac:dyDescent="0.2">
      <c r="A52" s="145"/>
      <c r="B52" s="147"/>
      <c r="C52" s="28">
        <v>39</v>
      </c>
      <c r="D52" s="129" t="s">
        <v>163</v>
      </c>
      <c r="E52" s="130"/>
      <c r="F52" s="36">
        <v>45352</v>
      </c>
      <c r="G52" s="36">
        <v>45626</v>
      </c>
      <c r="H52" s="10" t="s">
        <v>111</v>
      </c>
      <c r="I52" s="46" t="s">
        <v>125</v>
      </c>
      <c r="J52" s="14"/>
      <c r="K52" s="30"/>
      <c r="L52" s="14"/>
      <c r="M52" s="30"/>
      <c r="N52" s="14">
        <v>1</v>
      </c>
      <c r="O52" s="30"/>
      <c r="P52" s="14"/>
      <c r="Q52" s="30"/>
      <c r="R52" s="14">
        <v>1</v>
      </c>
      <c r="S52" s="30"/>
      <c r="T52" s="14"/>
      <c r="U52" s="30"/>
      <c r="V52" s="14">
        <v>1</v>
      </c>
      <c r="W52" s="30"/>
      <c r="X52" s="14"/>
      <c r="Y52" s="30"/>
      <c r="Z52" s="14">
        <v>1</v>
      </c>
      <c r="AA52" s="30"/>
      <c r="AB52" s="14"/>
      <c r="AC52" s="30"/>
      <c r="AD52" s="14">
        <v>1</v>
      </c>
      <c r="AE52" s="30"/>
      <c r="AF52" s="14"/>
      <c r="AG52" s="30"/>
      <c r="AH52" s="21">
        <f t="shared" si="0"/>
        <v>5</v>
      </c>
      <c r="AI52" s="21">
        <f t="shared" si="0"/>
        <v>0</v>
      </c>
      <c r="AJ52" s="41">
        <f t="shared" si="1"/>
        <v>0</v>
      </c>
      <c r="AK52" s="40" t="s">
        <v>164</v>
      </c>
      <c r="AL52" s="67"/>
      <c r="AM52" s="43" t="s">
        <v>48</v>
      </c>
      <c r="AN52" s="228" t="s">
        <v>158</v>
      </c>
      <c r="AO52" s="229"/>
      <c r="AP52" s="230"/>
      <c r="AQ52" s="76"/>
    </row>
    <row r="53" spans="1:43" s="4" customFormat="1" ht="41.1" customHeight="1" x14ac:dyDescent="0.2">
      <c r="A53" s="145"/>
      <c r="B53" s="147"/>
      <c r="C53" s="13">
        <v>40</v>
      </c>
      <c r="D53" s="113" t="s">
        <v>165</v>
      </c>
      <c r="E53" s="114"/>
      <c r="F53" s="36">
        <v>45383</v>
      </c>
      <c r="G53" s="36">
        <v>45626</v>
      </c>
      <c r="H53" s="10" t="s">
        <v>166</v>
      </c>
      <c r="I53" s="46" t="s">
        <v>63</v>
      </c>
      <c r="J53" s="14"/>
      <c r="K53" s="30"/>
      <c r="L53" s="14"/>
      <c r="M53" s="30"/>
      <c r="N53" s="14"/>
      <c r="O53" s="30"/>
      <c r="P53" s="14">
        <v>1</v>
      </c>
      <c r="Q53" s="30"/>
      <c r="R53" s="14"/>
      <c r="S53" s="30"/>
      <c r="T53" s="14"/>
      <c r="U53" s="30"/>
      <c r="V53" s="14">
        <v>1</v>
      </c>
      <c r="W53" s="30"/>
      <c r="X53" s="14"/>
      <c r="Y53" s="30"/>
      <c r="Z53" s="14"/>
      <c r="AA53" s="30"/>
      <c r="AB53" s="14">
        <v>1</v>
      </c>
      <c r="AC53" s="30"/>
      <c r="AD53" s="14"/>
      <c r="AE53" s="30"/>
      <c r="AF53" s="14"/>
      <c r="AG53" s="30"/>
      <c r="AH53" s="21">
        <f t="shared" si="0"/>
        <v>3</v>
      </c>
      <c r="AI53" s="21">
        <f t="shared" si="0"/>
        <v>0</v>
      </c>
      <c r="AJ53" s="41">
        <f t="shared" si="1"/>
        <v>0</v>
      </c>
      <c r="AK53" s="40" t="s">
        <v>167</v>
      </c>
      <c r="AL53" s="67"/>
      <c r="AM53" s="43" t="s">
        <v>48</v>
      </c>
      <c r="AN53" s="228" t="s">
        <v>168</v>
      </c>
      <c r="AO53" s="229"/>
      <c r="AP53" s="230"/>
      <c r="AQ53" s="76"/>
    </row>
    <row r="54" spans="1:43" s="4" customFormat="1" ht="33.950000000000003" customHeight="1" x14ac:dyDescent="0.2">
      <c r="A54" s="145"/>
      <c r="B54" s="147"/>
      <c r="C54" s="28">
        <v>41</v>
      </c>
      <c r="D54" s="113" t="s">
        <v>169</v>
      </c>
      <c r="E54" s="114"/>
      <c r="F54" s="36">
        <v>45383</v>
      </c>
      <c r="G54" s="36">
        <v>45626</v>
      </c>
      <c r="H54" s="10" t="s">
        <v>170</v>
      </c>
      <c r="I54" s="46" t="s">
        <v>171</v>
      </c>
      <c r="J54" s="14"/>
      <c r="K54" s="30"/>
      <c r="L54" s="14"/>
      <c r="M54" s="30"/>
      <c r="N54" s="14"/>
      <c r="O54" s="30"/>
      <c r="P54" s="14">
        <v>1</v>
      </c>
      <c r="Q54" s="30"/>
      <c r="R54" s="14">
        <v>1</v>
      </c>
      <c r="S54" s="30"/>
      <c r="T54" s="14">
        <v>1</v>
      </c>
      <c r="U54" s="30"/>
      <c r="V54" s="14">
        <v>1</v>
      </c>
      <c r="W54" s="30"/>
      <c r="X54" s="14">
        <v>1</v>
      </c>
      <c r="Y54" s="30"/>
      <c r="Z54" s="14">
        <v>1</v>
      </c>
      <c r="AA54" s="30"/>
      <c r="AB54" s="14">
        <v>1</v>
      </c>
      <c r="AC54" s="30"/>
      <c r="AD54" s="14">
        <v>1</v>
      </c>
      <c r="AE54" s="30"/>
      <c r="AF54" s="14">
        <v>1</v>
      </c>
      <c r="AG54" s="30"/>
      <c r="AH54" s="21">
        <f t="shared" si="0"/>
        <v>9</v>
      </c>
      <c r="AI54" s="21">
        <f t="shared" si="0"/>
        <v>0</v>
      </c>
      <c r="AJ54" s="41">
        <f t="shared" si="1"/>
        <v>0</v>
      </c>
      <c r="AK54" s="40" t="s">
        <v>172</v>
      </c>
      <c r="AL54" s="67"/>
      <c r="AM54" s="43" t="s">
        <v>48</v>
      </c>
      <c r="AN54" s="228" t="s">
        <v>173</v>
      </c>
      <c r="AO54" s="229"/>
      <c r="AP54" s="230"/>
      <c r="AQ54" s="76"/>
    </row>
    <row r="55" spans="1:43" s="4" customFormat="1" ht="33.950000000000003" customHeight="1" x14ac:dyDescent="0.2">
      <c r="A55" s="145"/>
      <c r="B55" s="147"/>
      <c r="C55" s="13">
        <v>42</v>
      </c>
      <c r="D55" s="113" t="s">
        <v>174</v>
      </c>
      <c r="E55" s="114"/>
      <c r="F55" s="36">
        <v>45566</v>
      </c>
      <c r="G55" s="36">
        <v>45626</v>
      </c>
      <c r="H55" s="10" t="s">
        <v>175</v>
      </c>
      <c r="I55" s="46" t="s">
        <v>176</v>
      </c>
      <c r="J55" s="14"/>
      <c r="K55" s="30"/>
      <c r="L55" s="14"/>
      <c r="M55" s="30"/>
      <c r="N55" s="14"/>
      <c r="O55" s="30"/>
      <c r="P55" s="14"/>
      <c r="Q55" s="30"/>
      <c r="R55" s="14"/>
      <c r="S55" s="30"/>
      <c r="T55" s="14"/>
      <c r="U55" s="30"/>
      <c r="V55" s="14"/>
      <c r="W55" s="30"/>
      <c r="X55" s="14"/>
      <c r="Y55" s="30"/>
      <c r="Z55" s="14"/>
      <c r="AA55" s="30"/>
      <c r="AB55" s="14">
        <v>2</v>
      </c>
      <c r="AC55" s="30"/>
      <c r="AD55" s="14">
        <v>2</v>
      </c>
      <c r="AE55" s="30"/>
      <c r="AF55" s="14"/>
      <c r="AG55" s="30"/>
      <c r="AH55" s="21">
        <f t="shared" si="0"/>
        <v>4</v>
      </c>
      <c r="AI55" s="21">
        <f t="shared" si="0"/>
        <v>0</v>
      </c>
      <c r="AJ55" s="41">
        <f t="shared" si="1"/>
        <v>0</v>
      </c>
      <c r="AK55" s="40" t="s">
        <v>177</v>
      </c>
      <c r="AL55" s="67"/>
      <c r="AM55" s="43" t="s">
        <v>48</v>
      </c>
      <c r="AN55" s="228" t="s">
        <v>173</v>
      </c>
      <c r="AO55" s="229"/>
      <c r="AP55" s="230"/>
      <c r="AQ55" s="76"/>
    </row>
    <row r="56" spans="1:43" s="4" customFormat="1" ht="33.950000000000003" customHeight="1" x14ac:dyDescent="0.2">
      <c r="A56" s="145"/>
      <c r="B56" s="147"/>
      <c r="C56" s="28">
        <v>43</v>
      </c>
      <c r="D56" s="113" t="s">
        <v>178</v>
      </c>
      <c r="E56" s="114"/>
      <c r="F56" s="36">
        <v>45352</v>
      </c>
      <c r="G56" s="36">
        <v>45565</v>
      </c>
      <c r="H56" s="10" t="s">
        <v>175</v>
      </c>
      <c r="I56" s="46" t="s">
        <v>179</v>
      </c>
      <c r="J56" s="14"/>
      <c r="K56" s="30"/>
      <c r="L56" s="14"/>
      <c r="M56" s="30"/>
      <c r="N56" s="14">
        <v>2</v>
      </c>
      <c r="O56" s="30"/>
      <c r="P56" s="14"/>
      <c r="Q56" s="30"/>
      <c r="R56" s="14">
        <v>2</v>
      </c>
      <c r="S56" s="30"/>
      <c r="T56" s="14"/>
      <c r="U56" s="30"/>
      <c r="V56" s="14">
        <v>2</v>
      </c>
      <c r="W56" s="30"/>
      <c r="X56" s="14"/>
      <c r="Y56" s="30"/>
      <c r="Z56" s="14">
        <v>2</v>
      </c>
      <c r="AA56" s="30"/>
      <c r="AB56" s="14"/>
      <c r="AC56" s="30"/>
      <c r="AD56" s="14"/>
      <c r="AE56" s="30"/>
      <c r="AF56" s="14"/>
      <c r="AG56" s="30"/>
      <c r="AH56" s="21">
        <f t="shared" ref="AH56" si="20">+J56+L56+N56+P56+R56+T56+V56+X56+Z56+AB56+AD56+AF56</f>
        <v>8</v>
      </c>
      <c r="AI56" s="21">
        <f t="shared" ref="AI56" si="21">+K56+M56+O56+Q56+S56+U56+W56+Y56+AA56+AC56+AE56+AG56</f>
        <v>0</v>
      </c>
      <c r="AJ56" s="41">
        <f t="shared" ref="AJ56" si="22">+AI56/AH56</f>
        <v>0</v>
      </c>
      <c r="AK56" s="40" t="s">
        <v>180</v>
      </c>
      <c r="AL56" s="67"/>
      <c r="AM56" s="43" t="s">
        <v>48</v>
      </c>
      <c r="AN56" s="228" t="s">
        <v>173</v>
      </c>
      <c r="AO56" s="229"/>
      <c r="AP56" s="230"/>
      <c r="AQ56" s="76"/>
    </row>
    <row r="57" spans="1:43" s="4" customFormat="1" ht="36" customHeight="1" x14ac:dyDescent="0.2">
      <c r="A57" s="145"/>
      <c r="B57" s="147"/>
      <c r="C57" s="13">
        <v>44</v>
      </c>
      <c r="D57" s="129" t="s">
        <v>181</v>
      </c>
      <c r="E57" s="130"/>
      <c r="F57" s="36">
        <v>45413</v>
      </c>
      <c r="G57" s="36">
        <v>45626</v>
      </c>
      <c r="H57" s="10" t="s">
        <v>175</v>
      </c>
      <c r="I57" s="46" t="s">
        <v>63</v>
      </c>
      <c r="J57" s="14"/>
      <c r="K57" s="30"/>
      <c r="L57" s="14"/>
      <c r="M57" s="30"/>
      <c r="N57" s="14"/>
      <c r="O57" s="30"/>
      <c r="P57" s="14"/>
      <c r="Q57" s="30"/>
      <c r="R57" s="14">
        <v>1</v>
      </c>
      <c r="S57" s="30"/>
      <c r="T57" s="14"/>
      <c r="U57" s="30"/>
      <c r="V57" s="14"/>
      <c r="W57" s="30"/>
      <c r="X57" s="14">
        <v>1</v>
      </c>
      <c r="Y57" s="30"/>
      <c r="Z57" s="14"/>
      <c r="AA57" s="30"/>
      <c r="AB57" s="14"/>
      <c r="AC57" s="30"/>
      <c r="AD57" s="14">
        <v>1</v>
      </c>
      <c r="AE57" s="30"/>
      <c r="AF57" s="14"/>
      <c r="AG57" s="30"/>
      <c r="AH57" s="21">
        <f t="shared" si="0"/>
        <v>3</v>
      </c>
      <c r="AI57" s="21">
        <f t="shared" si="0"/>
        <v>0</v>
      </c>
      <c r="AJ57" s="41">
        <f t="shared" si="1"/>
        <v>0</v>
      </c>
      <c r="AK57" s="40" t="s">
        <v>182</v>
      </c>
      <c r="AL57" s="67"/>
      <c r="AM57" s="43" t="s">
        <v>48</v>
      </c>
      <c r="AN57" s="228" t="s">
        <v>173</v>
      </c>
      <c r="AO57" s="229"/>
      <c r="AP57" s="230"/>
      <c r="AQ57" s="76"/>
    </row>
    <row r="58" spans="1:43" s="4" customFormat="1" ht="50.1" customHeight="1" x14ac:dyDescent="0.2">
      <c r="A58" s="145"/>
      <c r="B58" s="147"/>
      <c r="C58" s="28">
        <v>45</v>
      </c>
      <c r="D58" s="129" t="s">
        <v>183</v>
      </c>
      <c r="E58" s="130"/>
      <c r="F58" s="36">
        <v>45413</v>
      </c>
      <c r="G58" s="36">
        <v>45626</v>
      </c>
      <c r="H58" s="10" t="s">
        <v>175</v>
      </c>
      <c r="I58" s="46" t="s">
        <v>131</v>
      </c>
      <c r="J58" s="14"/>
      <c r="K58" s="30"/>
      <c r="L58" s="14"/>
      <c r="M58" s="30"/>
      <c r="N58" s="14"/>
      <c r="O58" s="30"/>
      <c r="P58" s="14"/>
      <c r="Q58" s="30"/>
      <c r="R58" s="14">
        <v>1</v>
      </c>
      <c r="S58" s="30"/>
      <c r="T58" s="14">
        <v>1</v>
      </c>
      <c r="U58" s="30"/>
      <c r="V58" s="14">
        <v>1</v>
      </c>
      <c r="W58" s="30"/>
      <c r="X58" s="14">
        <v>1</v>
      </c>
      <c r="Y58" s="30"/>
      <c r="Z58" s="14">
        <v>1</v>
      </c>
      <c r="AA58" s="30"/>
      <c r="AB58" s="14">
        <v>1</v>
      </c>
      <c r="AC58" s="30"/>
      <c r="AD58" s="14">
        <v>1</v>
      </c>
      <c r="AE58" s="30"/>
      <c r="AF58" s="14"/>
      <c r="AG58" s="30"/>
      <c r="AH58" s="21">
        <f>+J58+L58+N58+P58+R58+T58+V58+X58+Z58+AB58+AD58+AF58</f>
        <v>7</v>
      </c>
      <c r="AI58" s="21">
        <f>+K58+M58+O58+Q58+S58+U58+W58+Y58+AA58+AC58+AE58+AG58</f>
        <v>0</v>
      </c>
      <c r="AJ58" s="41">
        <f>+AI58/AH58</f>
        <v>0</v>
      </c>
      <c r="AK58" s="40" t="s">
        <v>184</v>
      </c>
      <c r="AL58" s="67"/>
      <c r="AM58" s="43" t="s">
        <v>88</v>
      </c>
      <c r="AN58" s="228" t="s">
        <v>185</v>
      </c>
      <c r="AO58" s="229"/>
      <c r="AP58" s="230"/>
      <c r="AQ58" s="76"/>
    </row>
    <row r="59" spans="1:43" s="4" customFormat="1" ht="39" customHeight="1" x14ac:dyDescent="0.2">
      <c r="A59" s="145"/>
      <c r="B59" s="147"/>
      <c r="C59" s="13">
        <v>46</v>
      </c>
      <c r="D59" s="129" t="s">
        <v>186</v>
      </c>
      <c r="E59" s="130"/>
      <c r="F59" s="36">
        <v>45352</v>
      </c>
      <c r="G59" s="36">
        <v>45626</v>
      </c>
      <c r="H59" s="10" t="s">
        <v>175</v>
      </c>
      <c r="I59" s="46" t="s">
        <v>171</v>
      </c>
      <c r="J59" s="14"/>
      <c r="K59" s="30"/>
      <c r="L59" s="14"/>
      <c r="M59" s="30"/>
      <c r="N59" s="14">
        <v>1</v>
      </c>
      <c r="O59" s="30"/>
      <c r="P59" s="14">
        <v>1</v>
      </c>
      <c r="Q59" s="30"/>
      <c r="R59" s="14">
        <v>1</v>
      </c>
      <c r="S59" s="30"/>
      <c r="T59" s="14">
        <v>1</v>
      </c>
      <c r="U59" s="30"/>
      <c r="V59" s="14">
        <v>1</v>
      </c>
      <c r="W59" s="30"/>
      <c r="X59" s="14">
        <v>1</v>
      </c>
      <c r="Y59" s="30"/>
      <c r="Z59" s="14">
        <v>1</v>
      </c>
      <c r="AA59" s="30"/>
      <c r="AB59" s="14">
        <v>1</v>
      </c>
      <c r="AC59" s="30"/>
      <c r="AD59" s="14">
        <v>1</v>
      </c>
      <c r="AE59" s="30"/>
      <c r="AF59" s="14"/>
      <c r="AG59" s="30"/>
      <c r="AH59" s="21">
        <f t="shared" si="0"/>
        <v>9</v>
      </c>
      <c r="AI59" s="21">
        <f t="shared" si="0"/>
        <v>0</v>
      </c>
      <c r="AJ59" s="41">
        <f t="shared" si="1"/>
        <v>0</v>
      </c>
      <c r="AK59" s="40" t="s">
        <v>187</v>
      </c>
      <c r="AL59" s="67"/>
      <c r="AM59" s="43" t="s">
        <v>48</v>
      </c>
      <c r="AN59" s="228" t="s">
        <v>173</v>
      </c>
      <c r="AO59" s="229"/>
      <c r="AP59" s="230"/>
      <c r="AQ59" s="76"/>
    </row>
    <row r="60" spans="1:43" s="4" customFormat="1" ht="39.6" customHeight="1" x14ac:dyDescent="0.2">
      <c r="A60" s="145"/>
      <c r="B60" s="147"/>
      <c r="C60" s="28">
        <v>47</v>
      </c>
      <c r="D60" s="129" t="s">
        <v>188</v>
      </c>
      <c r="E60" s="130"/>
      <c r="F60" s="36">
        <v>45352</v>
      </c>
      <c r="G60" s="36">
        <v>45626</v>
      </c>
      <c r="H60" s="10" t="s">
        <v>175</v>
      </c>
      <c r="I60" s="46" t="s">
        <v>138</v>
      </c>
      <c r="J60" s="14"/>
      <c r="K60" s="30"/>
      <c r="L60" s="14">
        <v>1</v>
      </c>
      <c r="M60" s="30"/>
      <c r="N60" s="14">
        <v>1</v>
      </c>
      <c r="O60" s="30"/>
      <c r="P60" s="14">
        <v>1</v>
      </c>
      <c r="Q60" s="30"/>
      <c r="R60" s="14">
        <v>1</v>
      </c>
      <c r="S60" s="30"/>
      <c r="T60" s="14">
        <v>1</v>
      </c>
      <c r="U60" s="30"/>
      <c r="V60" s="14">
        <v>1</v>
      </c>
      <c r="W60" s="30"/>
      <c r="X60" s="14">
        <v>1</v>
      </c>
      <c r="Y60" s="30"/>
      <c r="Z60" s="14">
        <v>1</v>
      </c>
      <c r="AA60" s="30"/>
      <c r="AB60" s="14">
        <v>1</v>
      </c>
      <c r="AC60" s="30"/>
      <c r="AD60" s="14">
        <v>1</v>
      </c>
      <c r="AE60" s="30"/>
      <c r="AF60" s="14"/>
      <c r="AG60" s="30"/>
      <c r="AH60" s="21">
        <f t="shared" si="0"/>
        <v>10</v>
      </c>
      <c r="AI60" s="21">
        <f t="shared" si="0"/>
        <v>0</v>
      </c>
      <c r="AJ60" s="41">
        <f t="shared" si="1"/>
        <v>0</v>
      </c>
      <c r="AK60" s="40" t="s">
        <v>184</v>
      </c>
      <c r="AL60" s="67"/>
      <c r="AM60" s="43" t="s">
        <v>48</v>
      </c>
      <c r="AN60" s="228" t="s">
        <v>173</v>
      </c>
      <c r="AO60" s="229"/>
      <c r="AP60" s="230"/>
      <c r="AQ60" s="76"/>
    </row>
    <row r="61" spans="1:43" s="4" customFormat="1" ht="47.1" customHeight="1" x14ac:dyDescent="0.2">
      <c r="A61" s="145"/>
      <c r="B61" s="147"/>
      <c r="C61" s="13">
        <v>48</v>
      </c>
      <c r="D61" s="129" t="s">
        <v>189</v>
      </c>
      <c r="E61" s="130"/>
      <c r="F61" s="36">
        <v>45352</v>
      </c>
      <c r="G61" s="36">
        <v>45626</v>
      </c>
      <c r="H61" s="10" t="s">
        <v>175</v>
      </c>
      <c r="I61" s="46" t="s">
        <v>138</v>
      </c>
      <c r="J61" s="14"/>
      <c r="K61" s="30"/>
      <c r="L61" s="14">
        <v>1</v>
      </c>
      <c r="M61" s="30"/>
      <c r="N61" s="14">
        <v>1</v>
      </c>
      <c r="O61" s="30"/>
      <c r="P61" s="14">
        <v>1</v>
      </c>
      <c r="Q61" s="30"/>
      <c r="R61" s="14">
        <v>1</v>
      </c>
      <c r="S61" s="30"/>
      <c r="T61" s="14">
        <v>1</v>
      </c>
      <c r="U61" s="30"/>
      <c r="V61" s="14">
        <v>1</v>
      </c>
      <c r="W61" s="30"/>
      <c r="X61" s="14">
        <v>1</v>
      </c>
      <c r="Y61" s="30"/>
      <c r="Z61" s="14">
        <v>1</v>
      </c>
      <c r="AA61" s="30"/>
      <c r="AB61" s="14">
        <v>1</v>
      </c>
      <c r="AC61" s="30"/>
      <c r="AD61" s="14">
        <v>1</v>
      </c>
      <c r="AE61" s="30"/>
      <c r="AF61" s="14"/>
      <c r="AG61" s="30"/>
      <c r="AH61" s="21">
        <f t="shared" si="0"/>
        <v>10</v>
      </c>
      <c r="AI61" s="21">
        <f t="shared" si="0"/>
        <v>0</v>
      </c>
      <c r="AJ61" s="41">
        <f t="shared" si="1"/>
        <v>0</v>
      </c>
      <c r="AK61" s="40" t="s">
        <v>184</v>
      </c>
      <c r="AL61" s="67"/>
      <c r="AM61" s="43" t="s">
        <v>48</v>
      </c>
      <c r="AN61" s="228" t="s">
        <v>173</v>
      </c>
      <c r="AO61" s="229"/>
      <c r="AP61" s="230"/>
      <c r="AQ61" s="76"/>
    </row>
    <row r="62" spans="1:43" s="4" customFormat="1" ht="56.45" customHeight="1" x14ac:dyDescent="0.2">
      <c r="A62" s="145"/>
      <c r="B62" s="147"/>
      <c r="C62" s="55">
        <v>49</v>
      </c>
      <c r="D62" s="131" t="s">
        <v>190</v>
      </c>
      <c r="E62" s="132"/>
      <c r="F62" s="37">
        <v>45413</v>
      </c>
      <c r="G62" s="37">
        <v>45565</v>
      </c>
      <c r="H62" s="24" t="s">
        <v>191</v>
      </c>
      <c r="I62" s="34" t="s">
        <v>125</v>
      </c>
      <c r="J62" s="56"/>
      <c r="K62" s="57"/>
      <c r="L62" s="56"/>
      <c r="M62" s="57"/>
      <c r="N62" s="56"/>
      <c r="O62" s="57"/>
      <c r="P62" s="56"/>
      <c r="Q62" s="57"/>
      <c r="R62" s="56">
        <v>1</v>
      </c>
      <c r="S62" s="57"/>
      <c r="T62" s="56">
        <v>1</v>
      </c>
      <c r="U62" s="57"/>
      <c r="V62" s="56">
        <v>1</v>
      </c>
      <c r="W62" s="57"/>
      <c r="X62" s="56">
        <v>1</v>
      </c>
      <c r="Y62" s="57"/>
      <c r="Z62" s="56">
        <v>1</v>
      </c>
      <c r="AA62" s="57"/>
      <c r="AB62" s="56"/>
      <c r="AC62" s="57"/>
      <c r="AD62" s="56"/>
      <c r="AE62" s="57"/>
      <c r="AF62" s="56"/>
      <c r="AG62" s="57"/>
      <c r="AH62" s="58">
        <f t="shared" si="0"/>
        <v>5</v>
      </c>
      <c r="AI62" s="58">
        <f t="shared" si="0"/>
        <v>0</v>
      </c>
      <c r="AJ62" s="64">
        <f t="shared" si="1"/>
        <v>0</v>
      </c>
      <c r="AK62" s="59" t="s">
        <v>192</v>
      </c>
      <c r="AL62" s="68"/>
      <c r="AM62" s="60" t="s">
        <v>88</v>
      </c>
      <c r="AN62" s="236" t="s">
        <v>193</v>
      </c>
      <c r="AO62" s="237"/>
      <c r="AP62" s="238"/>
      <c r="AQ62" s="78"/>
    </row>
    <row r="63" spans="1:43" s="4" customFormat="1" ht="40.5" customHeight="1" x14ac:dyDescent="0.2">
      <c r="A63" s="133" t="s">
        <v>194</v>
      </c>
      <c r="B63" s="136" t="s">
        <v>195</v>
      </c>
      <c r="C63" s="49">
        <v>50</v>
      </c>
      <c r="D63" s="138" t="s">
        <v>196</v>
      </c>
      <c r="E63" s="139"/>
      <c r="F63" s="50">
        <v>45323</v>
      </c>
      <c r="G63" s="50">
        <v>45657</v>
      </c>
      <c r="H63" s="51" t="s">
        <v>45</v>
      </c>
      <c r="I63" s="48" t="s">
        <v>138</v>
      </c>
      <c r="J63" s="16"/>
      <c r="K63" s="6"/>
      <c r="L63" s="16">
        <v>1</v>
      </c>
      <c r="M63" s="6"/>
      <c r="N63" s="16">
        <v>1</v>
      </c>
      <c r="O63" s="6"/>
      <c r="P63" s="16">
        <v>1</v>
      </c>
      <c r="Q63" s="6"/>
      <c r="R63" s="16">
        <v>1</v>
      </c>
      <c r="S63" s="6"/>
      <c r="T63" s="16">
        <v>1</v>
      </c>
      <c r="U63" s="6"/>
      <c r="V63" s="16">
        <v>1</v>
      </c>
      <c r="W63" s="6"/>
      <c r="X63" s="16">
        <v>1</v>
      </c>
      <c r="Y63" s="6"/>
      <c r="Z63" s="16">
        <v>1</v>
      </c>
      <c r="AA63" s="6"/>
      <c r="AB63" s="16">
        <v>1</v>
      </c>
      <c r="AC63" s="6"/>
      <c r="AD63" s="16">
        <v>1</v>
      </c>
      <c r="AE63" s="6"/>
      <c r="AF63" s="16"/>
      <c r="AG63" s="6"/>
      <c r="AH63" s="21">
        <f t="shared" si="0"/>
        <v>10</v>
      </c>
      <c r="AI63" s="21">
        <f t="shared" si="0"/>
        <v>0</v>
      </c>
      <c r="AJ63" s="41">
        <f t="shared" si="1"/>
        <v>0</v>
      </c>
      <c r="AK63" s="39" t="s">
        <v>197</v>
      </c>
      <c r="AL63" s="66"/>
      <c r="AM63" s="42" t="s">
        <v>48</v>
      </c>
      <c r="AN63" s="222" t="s">
        <v>68</v>
      </c>
      <c r="AO63" s="223"/>
      <c r="AP63" s="224"/>
      <c r="AQ63" s="80"/>
    </row>
    <row r="64" spans="1:43" s="4" customFormat="1" ht="90" customHeight="1" x14ac:dyDescent="0.2">
      <c r="A64" s="134"/>
      <c r="B64" s="118"/>
      <c r="C64" s="28">
        <v>51</v>
      </c>
      <c r="D64" s="129" t="s">
        <v>198</v>
      </c>
      <c r="E64" s="130"/>
      <c r="F64" s="36">
        <v>45474</v>
      </c>
      <c r="G64" s="36">
        <v>45503</v>
      </c>
      <c r="H64" s="10" t="s">
        <v>45</v>
      </c>
      <c r="I64" s="46" t="s">
        <v>66</v>
      </c>
      <c r="J64" s="14"/>
      <c r="K64" s="30"/>
      <c r="L64" s="14"/>
      <c r="M64" s="30"/>
      <c r="N64" s="14"/>
      <c r="O64" s="30"/>
      <c r="P64" s="14"/>
      <c r="Q64" s="30"/>
      <c r="R64" s="14"/>
      <c r="S64" s="30"/>
      <c r="T64" s="14"/>
      <c r="U64" s="30"/>
      <c r="V64" s="14">
        <v>1</v>
      </c>
      <c r="W64" s="30"/>
      <c r="X64" s="14"/>
      <c r="Y64" s="30"/>
      <c r="Z64" s="14"/>
      <c r="AA64" s="30"/>
      <c r="AB64" s="14"/>
      <c r="AC64" s="30"/>
      <c r="AD64" s="14"/>
      <c r="AE64" s="30"/>
      <c r="AF64" s="14"/>
      <c r="AG64" s="30"/>
      <c r="AH64" s="21">
        <f t="shared" si="0"/>
        <v>1</v>
      </c>
      <c r="AI64" s="21">
        <f t="shared" si="0"/>
        <v>0</v>
      </c>
      <c r="AJ64" s="41">
        <f t="shared" si="1"/>
        <v>0</v>
      </c>
      <c r="AK64" s="40" t="s">
        <v>199</v>
      </c>
      <c r="AL64" s="67"/>
      <c r="AM64" s="43" t="s">
        <v>48</v>
      </c>
      <c r="AN64" s="228" t="s">
        <v>68</v>
      </c>
      <c r="AO64" s="229"/>
      <c r="AP64" s="230"/>
      <c r="AQ64" s="76"/>
    </row>
    <row r="65" spans="1:43" s="4" customFormat="1" ht="72" customHeight="1" x14ac:dyDescent="0.2">
      <c r="A65" s="134"/>
      <c r="B65" s="118"/>
      <c r="C65" s="13">
        <v>52</v>
      </c>
      <c r="D65" s="129" t="s">
        <v>200</v>
      </c>
      <c r="E65" s="130"/>
      <c r="F65" s="36">
        <v>45323</v>
      </c>
      <c r="G65" s="36">
        <v>45657</v>
      </c>
      <c r="H65" s="10" t="s">
        <v>45</v>
      </c>
      <c r="I65" s="46" t="s">
        <v>201</v>
      </c>
      <c r="J65" s="14"/>
      <c r="K65" s="30"/>
      <c r="L65" s="14">
        <v>1</v>
      </c>
      <c r="M65" s="30"/>
      <c r="N65" s="14">
        <v>1</v>
      </c>
      <c r="O65" s="30"/>
      <c r="P65" s="14">
        <v>1</v>
      </c>
      <c r="Q65" s="30"/>
      <c r="R65" s="14">
        <v>1</v>
      </c>
      <c r="S65" s="30"/>
      <c r="T65" s="14">
        <v>1</v>
      </c>
      <c r="U65" s="30"/>
      <c r="V65" s="14">
        <v>1</v>
      </c>
      <c r="W65" s="30"/>
      <c r="X65" s="14">
        <v>1</v>
      </c>
      <c r="Y65" s="30"/>
      <c r="Z65" s="14">
        <v>1</v>
      </c>
      <c r="AA65" s="30"/>
      <c r="AB65" s="14">
        <v>1</v>
      </c>
      <c r="AC65" s="30"/>
      <c r="AD65" s="14">
        <v>1</v>
      </c>
      <c r="AE65" s="30"/>
      <c r="AF65" s="14"/>
      <c r="AG65" s="30"/>
      <c r="AH65" s="21">
        <f>+J65+L65+N65+P65+R65+T65+V65+X65+Z65+AB65+AD65+AF65</f>
        <v>10</v>
      </c>
      <c r="AI65" s="21">
        <f t="shared" si="0"/>
        <v>0</v>
      </c>
      <c r="AJ65" s="41">
        <f t="shared" si="1"/>
        <v>0</v>
      </c>
      <c r="AK65" s="40" t="s">
        <v>202</v>
      </c>
      <c r="AL65" s="67"/>
      <c r="AM65" s="43" t="s">
        <v>48</v>
      </c>
      <c r="AN65" s="228" t="s">
        <v>68</v>
      </c>
      <c r="AO65" s="229"/>
      <c r="AP65" s="230"/>
      <c r="AQ65" s="76"/>
    </row>
    <row r="66" spans="1:43" s="4" customFormat="1" ht="51.95" customHeight="1" x14ac:dyDescent="0.2">
      <c r="A66" s="135"/>
      <c r="B66" s="137"/>
      <c r="C66" s="62">
        <v>53</v>
      </c>
      <c r="D66" s="131" t="s">
        <v>203</v>
      </c>
      <c r="E66" s="132"/>
      <c r="F66" s="38">
        <v>45627</v>
      </c>
      <c r="G66" s="38">
        <v>45657</v>
      </c>
      <c r="H66" s="11" t="s">
        <v>45</v>
      </c>
      <c r="I66" s="47" t="s">
        <v>66</v>
      </c>
      <c r="J66" s="22"/>
      <c r="K66" s="26"/>
      <c r="L66" s="22"/>
      <c r="M66" s="26"/>
      <c r="N66" s="22"/>
      <c r="O66" s="26"/>
      <c r="P66" s="22"/>
      <c r="Q66" s="26"/>
      <c r="R66" s="22"/>
      <c r="S66" s="26"/>
      <c r="T66" s="22"/>
      <c r="U66" s="26"/>
      <c r="V66" s="22"/>
      <c r="W66" s="26"/>
      <c r="X66" s="22"/>
      <c r="Y66" s="26"/>
      <c r="Z66" s="22"/>
      <c r="AA66" s="26"/>
      <c r="AB66" s="22"/>
      <c r="AC66" s="26"/>
      <c r="AD66" s="22"/>
      <c r="AE66" s="26"/>
      <c r="AF66" s="22">
        <v>1</v>
      </c>
      <c r="AG66" s="26"/>
      <c r="AH66" s="52">
        <f>+J66+L66+N66+P66+R66+T66+V66+X66+Z66+AB66+AD66+AF66</f>
        <v>1</v>
      </c>
      <c r="AI66" s="52">
        <f>+K66+M66+O66+Q66+S66+U66+W66+Y66+AA66+AC66+AE66+AG66</f>
        <v>0</v>
      </c>
      <c r="AJ66" s="53">
        <f>+AI66/AH66</f>
        <v>0</v>
      </c>
      <c r="AK66" s="63" t="s">
        <v>204</v>
      </c>
      <c r="AL66" s="69"/>
      <c r="AM66" s="54" t="s">
        <v>48</v>
      </c>
      <c r="AN66" s="233" t="s">
        <v>68</v>
      </c>
      <c r="AO66" s="234"/>
      <c r="AP66" s="235"/>
      <c r="AQ66" s="77"/>
    </row>
    <row r="67" spans="1:43" s="4" customFormat="1" ht="83.25" customHeight="1" x14ac:dyDescent="0.2">
      <c r="A67" s="115" t="s">
        <v>205</v>
      </c>
      <c r="B67" s="117" t="s">
        <v>195</v>
      </c>
      <c r="C67" s="81">
        <v>54</v>
      </c>
      <c r="D67" s="120" t="s">
        <v>206</v>
      </c>
      <c r="E67" s="121"/>
      <c r="F67" s="35">
        <v>45383</v>
      </c>
      <c r="G67" s="35">
        <v>45596</v>
      </c>
      <c r="H67" s="29" t="s">
        <v>45</v>
      </c>
      <c r="I67" s="45" t="s">
        <v>63</v>
      </c>
      <c r="J67" s="15"/>
      <c r="K67" s="12"/>
      <c r="L67" s="15"/>
      <c r="M67" s="12"/>
      <c r="N67" s="15"/>
      <c r="O67" s="12"/>
      <c r="P67" s="15">
        <v>1</v>
      </c>
      <c r="Q67" s="12"/>
      <c r="R67" s="15"/>
      <c r="S67" s="12"/>
      <c r="T67" s="15"/>
      <c r="U67" s="12"/>
      <c r="V67" s="15">
        <v>1</v>
      </c>
      <c r="W67" s="12"/>
      <c r="X67" s="15"/>
      <c r="Y67" s="12"/>
      <c r="Z67" s="15"/>
      <c r="AA67" s="12"/>
      <c r="AB67" s="15">
        <v>1</v>
      </c>
      <c r="AC67" s="12"/>
      <c r="AD67" s="15"/>
      <c r="AE67" s="12"/>
      <c r="AF67" s="15"/>
      <c r="AG67" s="12"/>
      <c r="AH67" s="61">
        <f>+J67+L67+N67+P67+R67+T67+V67+X67+Z67+AB67+AD67+AF67</f>
        <v>3</v>
      </c>
      <c r="AI67" s="61">
        <f t="shared" si="0"/>
        <v>0</v>
      </c>
      <c r="AJ67" s="65">
        <f t="shared" si="1"/>
        <v>0</v>
      </c>
      <c r="AK67" s="40" t="s">
        <v>207</v>
      </c>
      <c r="AL67" s="67"/>
      <c r="AM67" s="43" t="s">
        <v>48</v>
      </c>
      <c r="AN67" s="239" t="s">
        <v>68</v>
      </c>
      <c r="AO67" s="240"/>
      <c r="AP67" s="241"/>
      <c r="AQ67" s="79"/>
    </row>
    <row r="68" spans="1:43" s="4" customFormat="1" ht="45.95" customHeight="1" x14ac:dyDescent="0.2">
      <c r="A68" s="115"/>
      <c r="B68" s="118"/>
      <c r="C68" s="81">
        <v>55</v>
      </c>
      <c r="D68" s="122" t="s">
        <v>208</v>
      </c>
      <c r="E68" s="123"/>
      <c r="F68" s="36">
        <v>45323</v>
      </c>
      <c r="G68" s="36">
        <v>45351</v>
      </c>
      <c r="H68" s="24" t="s">
        <v>118</v>
      </c>
      <c r="I68" s="46" t="s">
        <v>66</v>
      </c>
      <c r="J68" s="14"/>
      <c r="K68" s="30"/>
      <c r="L68" s="14">
        <v>1</v>
      </c>
      <c r="M68" s="30"/>
      <c r="N68" s="14"/>
      <c r="O68" s="30"/>
      <c r="P68" s="14"/>
      <c r="Q68" s="30"/>
      <c r="R68" s="14"/>
      <c r="S68" s="30"/>
      <c r="T68" s="14"/>
      <c r="U68" s="30"/>
      <c r="V68" s="14"/>
      <c r="W68" s="30"/>
      <c r="X68" s="14"/>
      <c r="Y68" s="30"/>
      <c r="Z68" s="14"/>
      <c r="AA68" s="30"/>
      <c r="AB68" s="14"/>
      <c r="AC68" s="30"/>
      <c r="AD68" s="14"/>
      <c r="AE68" s="30"/>
      <c r="AF68" s="14"/>
      <c r="AG68" s="30"/>
      <c r="AH68" s="21">
        <f t="shared" si="0"/>
        <v>1</v>
      </c>
      <c r="AI68" s="21">
        <f t="shared" si="0"/>
        <v>0</v>
      </c>
      <c r="AJ68" s="41">
        <f t="shared" si="1"/>
        <v>0</v>
      </c>
      <c r="AK68" s="72" t="s">
        <v>209</v>
      </c>
      <c r="AL68" s="70"/>
      <c r="AM68" s="43" t="s">
        <v>48</v>
      </c>
      <c r="AN68" s="228" t="s">
        <v>68</v>
      </c>
      <c r="AO68" s="229"/>
      <c r="AP68" s="230"/>
      <c r="AQ68" s="76"/>
    </row>
    <row r="69" spans="1:43" s="4" customFormat="1" ht="43.5" customHeight="1" x14ac:dyDescent="0.2">
      <c r="A69" s="116"/>
      <c r="B69" s="119"/>
      <c r="C69" s="82">
        <v>56</v>
      </c>
      <c r="D69" s="124" t="s">
        <v>210</v>
      </c>
      <c r="E69" s="125"/>
      <c r="F69" s="38">
        <v>45474</v>
      </c>
      <c r="G69" s="38">
        <v>45503</v>
      </c>
      <c r="H69" s="11" t="s">
        <v>118</v>
      </c>
      <c r="I69" s="47" t="s">
        <v>66</v>
      </c>
      <c r="J69" s="22"/>
      <c r="K69" s="26"/>
      <c r="L69" s="22"/>
      <c r="M69" s="26"/>
      <c r="N69" s="22"/>
      <c r="O69" s="26"/>
      <c r="P69" s="22"/>
      <c r="Q69" s="26"/>
      <c r="R69" s="22"/>
      <c r="S69" s="26"/>
      <c r="T69" s="22"/>
      <c r="U69" s="26"/>
      <c r="V69" s="22">
        <v>1</v>
      </c>
      <c r="W69" s="26"/>
      <c r="X69" s="22"/>
      <c r="Y69" s="26"/>
      <c r="Z69" s="22"/>
      <c r="AA69" s="26"/>
      <c r="AB69" s="22"/>
      <c r="AC69" s="26"/>
      <c r="AD69" s="22"/>
      <c r="AE69" s="26"/>
      <c r="AF69" s="22"/>
      <c r="AG69" s="26"/>
      <c r="AH69" s="52">
        <f t="shared" si="0"/>
        <v>1</v>
      </c>
      <c r="AI69" s="52">
        <f t="shared" si="0"/>
        <v>0</v>
      </c>
      <c r="AJ69" s="53">
        <f t="shared" si="1"/>
        <v>0</v>
      </c>
      <c r="AK69" s="73" t="s">
        <v>209</v>
      </c>
      <c r="AL69" s="71"/>
      <c r="AM69" s="54" t="s">
        <v>48</v>
      </c>
      <c r="AN69" s="233" t="s">
        <v>68</v>
      </c>
      <c r="AO69" s="234"/>
      <c r="AP69" s="235"/>
      <c r="AQ69" s="77"/>
    </row>
    <row r="70" spans="1:43" s="2" customFormat="1" ht="23.1" customHeight="1" x14ac:dyDescent="0.2">
      <c r="C70" s="9"/>
      <c r="D70" s="7"/>
      <c r="E70" s="126" t="s">
        <v>211</v>
      </c>
      <c r="F70" s="127"/>
      <c r="G70" s="127"/>
      <c r="H70" s="128"/>
      <c r="I70" s="33"/>
      <c r="J70" s="111">
        <f>+SUM(J14:J69)</f>
        <v>7</v>
      </c>
      <c r="K70" s="112"/>
      <c r="L70" s="111">
        <f t="shared" ref="L70" si="23">+SUM(L14:L69)</f>
        <v>32</v>
      </c>
      <c r="M70" s="112"/>
      <c r="N70" s="111">
        <f t="shared" ref="N70" si="24">+SUM(N14:N69)</f>
        <v>22</v>
      </c>
      <c r="O70" s="112"/>
      <c r="P70" s="111">
        <f t="shared" ref="P70" si="25">+SUM(P14:P69)</f>
        <v>32</v>
      </c>
      <c r="Q70" s="112"/>
      <c r="R70" s="111">
        <f t="shared" ref="R70" si="26">+SUM(R14:R69)</f>
        <v>24</v>
      </c>
      <c r="S70" s="112"/>
      <c r="T70" s="111">
        <f t="shared" ref="T70" si="27">+SUM(T14:T69)</f>
        <v>27</v>
      </c>
      <c r="U70" s="112"/>
      <c r="V70" s="111">
        <f t="shared" ref="V70" si="28">+SUM(V14:V69)</f>
        <v>29</v>
      </c>
      <c r="W70" s="112"/>
      <c r="X70" s="111">
        <f t="shared" ref="X70" si="29">+SUM(X14:X69)</f>
        <v>29</v>
      </c>
      <c r="Y70" s="112"/>
      <c r="Z70" s="111">
        <f t="shared" ref="Z70" si="30">+SUM(Z14:Z69)</f>
        <v>22</v>
      </c>
      <c r="AA70" s="112"/>
      <c r="AB70" s="111">
        <f t="shared" ref="AB70" si="31">+SUM(AB14:AB69)</f>
        <v>32</v>
      </c>
      <c r="AC70" s="112"/>
      <c r="AD70" s="111">
        <f t="shared" ref="AD70" si="32">+SUM(AD14:AD69)</f>
        <v>23</v>
      </c>
      <c r="AE70" s="112"/>
      <c r="AF70" s="111">
        <f t="shared" ref="AF70" si="33">+SUM(AF14:AF69)</f>
        <v>13</v>
      </c>
      <c r="AG70" s="112"/>
      <c r="AH70" s="3"/>
      <c r="AI70" s="3"/>
      <c r="AJ70" s="3"/>
      <c r="AK70" s="3"/>
      <c r="AL70" s="3"/>
      <c r="AM70" s="3"/>
      <c r="AN70" s="3"/>
      <c r="AO70" s="3"/>
      <c r="AP70" s="3"/>
    </row>
    <row r="71" spans="1:43" s="2" customFormat="1" ht="21.6" customHeight="1" thickBot="1" x14ac:dyDescent="0.25">
      <c r="C71" s="9"/>
      <c r="D71" s="7"/>
      <c r="E71" s="108" t="s">
        <v>212</v>
      </c>
      <c r="F71" s="109"/>
      <c r="G71" s="109"/>
      <c r="H71" s="110"/>
      <c r="I71" s="32"/>
      <c r="J71" s="103">
        <f>+SUM(K14:K69)</f>
        <v>0</v>
      </c>
      <c r="K71" s="104"/>
      <c r="L71" s="103">
        <f>+SUM(M14:M69)</f>
        <v>0</v>
      </c>
      <c r="M71" s="104"/>
      <c r="N71" s="103">
        <f>+SUM(O14:O69)</f>
        <v>0</v>
      </c>
      <c r="O71" s="104"/>
      <c r="P71" s="103">
        <f>+SUM(Q14:Q69)</f>
        <v>0</v>
      </c>
      <c r="Q71" s="104"/>
      <c r="R71" s="103">
        <f>+SUM(S14:S69)</f>
        <v>0</v>
      </c>
      <c r="S71" s="104"/>
      <c r="T71" s="103">
        <f>+SUM(U14:U69)</f>
        <v>0</v>
      </c>
      <c r="U71" s="104"/>
      <c r="V71" s="103">
        <f>+SUM(W14:W69)</f>
        <v>0</v>
      </c>
      <c r="W71" s="104"/>
      <c r="X71" s="103">
        <f>+SUM(Y14:Y69)</f>
        <v>0</v>
      </c>
      <c r="Y71" s="104"/>
      <c r="Z71" s="103">
        <f>+SUM(AA14:AA69)</f>
        <v>0</v>
      </c>
      <c r="AA71" s="104"/>
      <c r="AB71" s="103">
        <f>+SUM(AC14:AC69)</f>
        <v>0</v>
      </c>
      <c r="AC71" s="104"/>
      <c r="AD71" s="103">
        <f>+SUM(AE14:AE69)</f>
        <v>0</v>
      </c>
      <c r="AE71" s="104"/>
      <c r="AF71" s="103">
        <f>+SUM(AG14:AG69)</f>
        <v>0</v>
      </c>
      <c r="AG71" s="104"/>
      <c r="AH71" s="3"/>
      <c r="AI71" s="3"/>
      <c r="AJ71" s="3"/>
      <c r="AK71" s="3"/>
      <c r="AL71" s="3"/>
      <c r="AM71" s="3"/>
      <c r="AN71" s="3"/>
      <c r="AO71" s="3"/>
      <c r="AP71" s="3"/>
    </row>
    <row r="72" spans="1:43" s="2" customFormat="1" ht="24" customHeight="1" thickBot="1" x14ac:dyDescent="0.25">
      <c r="C72" s="9"/>
      <c r="D72" s="7"/>
      <c r="E72" s="105" t="s">
        <v>16</v>
      </c>
      <c r="F72" s="106"/>
      <c r="G72" s="106"/>
      <c r="H72" s="107"/>
      <c r="I72" s="31"/>
      <c r="J72" s="98">
        <f>+J71/J70</f>
        <v>0</v>
      </c>
      <c r="K72" s="99"/>
      <c r="L72" s="98">
        <f>+L71/L70</f>
        <v>0</v>
      </c>
      <c r="M72" s="99"/>
      <c r="N72" s="98">
        <f>+N71/N70</f>
        <v>0</v>
      </c>
      <c r="O72" s="99"/>
      <c r="P72" s="98">
        <f>+P71/P70</f>
        <v>0</v>
      </c>
      <c r="Q72" s="99"/>
      <c r="R72" s="98">
        <f>+R71/R70</f>
        <v>0</v>
      </c>
      <c r="S72" s="99"/>
      <c r="T72" s="98">
        <f>+T71/T70</f>
        <v>0</v>
      </c>
      <c r="U72" s="99"/>
      <c r="V72" s="98">
        <f>+V71/V70</f>
        <v>0</v>
      </c>
      <c r="W72" s="99"/>
      <c r="X72" s="98">
        <f>+X71/X70</f>
        <v>0</v>
      </c>
      <c r="Y72" s="99"/>
      <c r="Z72" s="98">
        <f>+Z71/Z70</f>
        <v>0</v>
      </c>
      <c r="AA72" s="99"/>
      <c r="AB72" s="98">
        <f>+AB71/AB70</f>
        <v>0</v>
      </c>
      <c r="AC72" s="99"/>
      <c r="AD72" s="98">
        <f>+AD71/AD70</f>
        <v>0</v>
      </c>
      <c r="AE72" s="99"/>
      <c r="AF72" s="98">
        <f>+AF71/AF70</f>
        <v>0</v>
      </c>
      <c r="AG72" s="99"/>
      <c r="AH72" s="3"/>
      <c r="AI72" s="3"/>
      <c r="AJ72" s="3"/>
      <c r="AK72" s="3"/>
      <c r="AL72" s="3"/>
      <c r="AM72" s="3"/>
      <c r="AN72" s="3"/>
      <c r="AO72" s="3"/>
      <c r="AP72" s="3"/>
    </row>
    <row r="73" spans="1:43" s="2" customFormat="1" x14ac:dyDescent="0.2">
      <c r="C73" s="9"/>
      <c r="D73" s="7"/>
      <c r="E73" s="7"/>
      <c r="F73" s="7"/>
      <c r="G73" s="7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</row>
    <row r="74" spans="1:43" s="2" customFormat="1" x14ac:dyDescent="0.2">
      <c r="C74" s="9"/>
      <c r="D74" s="7"/>
      <c r="E74" s="7"/>
      <c r="F74" s="7"/>
      <c r="G74" s="7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</row>
    <row r="75" spans="1:43" s="2" customFormat="1" x14ac:dyDescent="0.2">
      <c r="C75" s="9"/>
      <c r="D75" s="7"/>
      <c r="E75" s="7"/>
      <c r="F75" s="7"/>
      <c r="G75" s="7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</row>
    <row r="76" spans="1:43" s="2" customFormat="1" ht="13.5" thickBot="1" x14ac:dyDescent="0.25">
      <c r="C76" s="9"/>
      <c r="D76" s="7"/>
      <c r="E76" s="7"/>
      <c r="F76" s="7"/>
      <c r="G76" s="7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</row>
    <row r="77" spans="1:43" s="2" customFormat="1" ht="21.95" customHeight="1" thickBot="1" x14ac:dyDescent="0.25">
      <c r="C77" s="100" t="s">
        <v>213</v>
      </c>
      <c r="D77" s="101"/>
      <c r="E77" s="101"/>
      <c r="F77" s="102"/>
      <c r="G77" s="100" t="s">
        <v>214</v>
      </c>
      <c r="H77" s="102"/>
      <c r="I77" s="17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</row>
    <row r="78" spans="1:43" s="2" customFormat="1" ht="41.25" customHeight="1" thickBot="1" x14ac:dyDescent="0.25">
      <c r="B78" s="23" t="s">
        <v>215</v>
      </c>
      <c r="C78" s="89" t="s">
        <v>216</v>
      </c>
      <c r="D78" s="90"/>
      <c r="E78" s="90"/>
      <c r="F78" s="91"/>
      <c r="G78" s="89"/>
      <c r="H78" s="91"/>
      <c r="I78" s="9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</row>
    <row r="79" spans="1:43" s="2" customFormat="1" ht="41.25" customHeight="1" thickBot="1" x14ac:dyDescent="0.25">
      <c r="B79" s="23" t="s">
        <v>217</v>
      </c>
      <c r="C79" s="89" t="s">
        <v>218</v>
      </c>
      <c r="D79" s="90"/>
      <c r="E79" s="90"/>
      <c r="F79" s="91"/>
      <c r="G79" s="89"/>
      <c r="H79" s="91"/>
      <c r="I79" s="9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</row>
  </sheetData>
  <autoFilter ref="F9:G13" xr:uid="{00000000-0009-0000-0000-000002000000}"/>
  <mergeCells count="229">
    <mergeCell ref="D37:E37"/>
    <mergeCell ref="AN37:AP37"/>
    <mergeCell ref="D29:E29"/>
    <mergeCell ref="AN29:AP29"/>
    <mergeCell ref="D43:E43"/>
    <mergeCell ref="AN43:AP43"/>
    <mergeCell ref="F1:AL1"/>
    <mergeCell ref="F2:AL2"/>
    <mergeCell ref="F3:AL3"/>
    <mergeCell ref="F4:AL4"/>
    <mergeCell ref="AM1:AQ1"/>
    <mergeCell ref="AM2:AQ2"/>
    <mergeCell ref="AM3:AQ3"/>
    <mergeCell ref="AM4:AQ4"/>
    <mergeCell ref="AN42:AP42"/>
    <mergeCell ref="AN23:AP23"/>
    <mergeCell ref="AN24:AP24"/>
    <mergeCell ref="AN25:AP25"/>
    <mergeCell ref="AN26:AP26"/>
    <mergeCell ref="AN27:AP27"/>
    <mergeCell ref="AN28:AP28"/>
    <mergeCell ref="AN30:AP30"/>
    <mergeCell ref="AN31:AP31"/>
    <mergeCell ref="AN32:AP32"/>
    <mergeCell ref="AN69:AP69"/>
    <mergeCell ref="AN60:AP60"/>
    <mergeCell ref="AN61:AP61"/>
    <mergeCell ref="AN62:AP62"/>
    <mergeCell ref="AN63:AP63"/>
    <mergeCell ref="AN64:AP64"/>
    <mergeCell ref="AN65:AP65"/>
    <mergeCell ref="AN66:AP66"/>
    <mergeCell ref="AN67:AP67"/>
    <mergeCell ref="AN68:AP68"/>
    <mergeCell ref="AN50:AP50"/>
    <mergeCell ref="AN51:AP51"/>
    <mergeCell ref="AN52:AP52"/>
    <mergeCell ref="AN53:AP53"/>
    <mergeCell ref="AN54:AP54"/>
    <mergeCell ref="AN55:AP55"/>
    <mergeCell ref="AN57:AP57"/>
    <mergeCell ref="AN58:AP58"/>
    <mergeCell ref="AN59:AP59"/>
    <mergeCell ref="AN56:AP56"/>
    <mergeCell ref="AN44:AP44"/>
    <mergeCell ref="AN45:AP45"/>
    <mergeCell ref="AN46:AP46"/>
    <mergeCell ref="AN47:AP47"/>
    <mergeCell ref="AN48:AP48"/>
    <mergeCell ref="AN49:AP49"/>
    <mergeCell ref="AN33:AP33"/>
    <mergeCell ref="AN34:AP34"/>
    <mergeCell ref="AN35:AP35"/>
    <mergeCell ref="AN38:AP38"/>
    <mergeCell ref="AN36:AP36"/>
    <mergeCell ref="AN39:AP39"/>
    <mergeCell ref="AN40:AP40"/>
    <mergeCell ref="AN41:AP41"/>
    <mergeCell ref="AN14:AP14"/>
    <mergeCell ref="AN15:AP15"/>
    <mergeCell ref="AN16:AP16"/>
    <mergeCell ref="AN17:AP17"/>
    <mergeCell ref="AN18:AP18"/>
    <mergeCell ref="AN19:AP19"/>
    <mergeCell ref="AN20:AP20"/>
    <mergeCell ref="AN21:AP21"/>
    <mergeCell ref="AN22:AP22"/>
    <mergeCell ref="C6:E6"/>
    <mergeCell ref="C7:E7"/>
    <mergeCell ref="B9:B13"/>
    <mergeCell ref="C9:E13"/>
    <mergeCell ref="F9:F13"/>
    <mergeCell ref="G9:G13"/>
    <mergeCell ref="B1:E4"/>
    <mergeCell ref="AN9:AP13"/>
    <mergeCell ref="J10:K10"/>
    <mergeCell ref="L10:M10"/>
    <mergeCell ref="N10:O10"/>
    <mergeCell ref="P10:Q10"/>
    <mergeCell ref="R10:S10"/>
    <mergeCell ref="T10:U10"/>
    <mergeCell ref="V10:W10"/>
    <mergeCell ref="X10:Y10"/>
    <mergeCell ref="H9:H13"/>
    <mergeCell ref="Z10:AA10"/>
    <mergeCell ref="J9:AG9"/>
    <mergeCell ref="AH9:AH13"/>
    <mergeCell ref="AI9:AI13"/>
    <mergeCell ref="AJ9:AJ13"/>
    <mergeCell ref="AB10:AC10"/>
    <mergeCell ref="AD10:AE10"/>
    <mergeCell ref="AF10:AG10"/>
    <mergeCell ref="Q11:Q13"/>
    <mergeCell ref="J11:J13"/>
    <mergeCell ref="K11:K13"/>
    <mergeCell ref="L11:L13"/>
    <mergeCell ref="M11:M13"/>
    <mergeCell ref="N11:N13"/>
    <mergeCell ref="O11:O13"/>
    <mergeCell ref="P11:P13"/>
    <mergeCell ref="AG11:AG13"/>
    <mergeCell ref="AC11:AC13"/>
    <mergeCell ref="AE11:AE13"/>
    <mergeCell ref="AF11:AF13"/>
    <mergeCell ref="Y11:Y13"/>
    <mergeCell ref="Z11:Z13"/>
    <mergeCell ref="AA11:AA13"/>
    <mergeCell ref="AB11:AB13"/>
    <mergeCell ref="R11:R13"/>
    <mergeCell ref="S11:S13"/>
    <mergeCell ref="T11:T13"/>
    <mergeCell ref="U11:U13"/>
    <mergeCell ref="V11:V13"/>
    <mergeCell ref="W11:W13"/>
    <mergeCell ref="B33:B34"/>
    <mergeCell ref="A14:A34"/>
    <mergeCell ref="D34:E34"/>
    <mergeCell ref="D17:E17"/>
    <mergeCell ref="D18:E18"/>
    <mergeCell ref="D19:E19"/>
    <mergeCell ref="D20:E20"/>
    <mergeCell ref="D21:E21"/>
    <mergeCell ref="AD11:AD13"/>
    <mergeCell ref="D22:E22"/>
    <mergeCell ref="B23:B32"/>
    <mergeCell ref="D23:E23"/>
    <mergeCell ref="D24:E24"/>
    <mergeCell ref="D25:E25"/>
    <mergeCell ref="D26:E26"/>
    <mergeCell ref="D27:E27"/>
    <mergeCell ref="D28:E28"/>
    <mergeCell ref="D30:E30"/>
    <mergeCell ref="D31:E31"/>
    <mergeCell ref="B14:B21"/>
    <mergeCell ref="D14:E14"/>
    <mergeCell ref="D15:E15"/>
    <mergeCell ref="D16:E16"/>
    <mergeCell ref="X11:X13"/>
    <mergeCell ref="D41:E41"/>
    <mergeCell ref="D42:E42"/>
    <mergeCell ref="D44:E44"/>
    <mergeCell ref="D45:E45"/>
    <mergeCell ref="D46:E46"/>
    <mergeCell ref="D32:E32"/>
    <mergeCell ref="D33:E33"/>
    <mergeCell ref="A35:A62"/>
    <mergeCell ref="B35:B62"/>
    <mergeCell ref="D35:E35"/>
    <mergeCell ref="D36:E36"/>
    <mergeCell ref="D38:E38"/>
    <mergeCell ref="D39:E39"/>
    <mergeCell ref="D40:E40"/>
    <mergeCell ref="D52:E52"/>
    <mergeCell ref="D53:E53"/>
    <mergeCell ref="D54:E54"/>
    <mergeCell ref="D55:E55"/>
    <mergeCell ref="D57:E57"/>
    <mergeCell ref="D58:E58"/>
    <mergeCell ref="D47:E47"/>
    <mergeCell ref="D48:E48"/>
    <mergeCell ref="D49:E49"/>
    <mergeCell ref="D50:E50"/>
    <mergeCell ref="D51:E51"/>
    <mergeCell ref="A67:A69"/>
    <mergeCell ref="B67:B69"/>
    <mergeCell ref="D67:E67"/>
    <mergeCell ref="D68:E68"/>
    <mergeCell ref="D69:E69"/>
    <mergeCell ref="D56:E56"/>
    <mergeCell ref="E70:H70"/>
    <mergeCell ref="D59:E59"/>
    <mergeCell ref="D60:E60"/>
    <mergeCell ref="D61:E61"/>
    <mergeCell ref="D62:E62"/>
    <mergeCell ref="A63:A66"/>
    <mergeCell ref="B63:B66"/>
    <mergeCell ref="D63:E63"/>
    <mergeCell ref="D64:E64"/>
    <mergeCell ref="D65:E65"/>
    <mergeCell ref="D66:E66"/>
    <mergeCell ref="V70:W70"/>
    <mergeCell ref="X70:Y70"/>
    <mergeCell ref="Z70:AA70"/>
    <mergeCell ref="AB70:AC70"/>
    <mergeCell ref="AD70:AE70"/>
    <mergeCell ref="AF70:AG70"/>
    <mergeCell ref="J70:K70"/>
    <mergeCell ref="L70:M70"/>
    <mergeCell ref="N70:O70"/>
    <mergeCell ref="P70:Q70"/>
    <mergeCell ref="R70:S70"/>
    <mergeCell ref="T70:U70"/>
    <mergeCell ref="X72:Y72"/>
    <mergeCell ref="T71:U71"/>
    <mergeCell ref="V71:W71"/>
    <mergeCell ref="X71:Y71"/>
    <mergeCell ref="Z71:AA71"/>
    <mergeCell ref="AB71:AC71"/>
    <mergeCell ref="AD71:AE71"/>
    <mergeCell ref="E71:H71"/>
    <mergeCell ref="J71:K71"/>
    <mergeCell ref="L71:M71"/>
    <mergeCell ref="N71:O71"/>
    <mergeCell ref="P71:Q71"/>
    <mergeCell ref="R71:S71"/>
    <mergeCell ref="AM9:AM13"/>
    <mergeCell ref="AK9:AK13"/>
    <mergeCell ref="AQ9:AQ13"/>
    <mergeCell ref="C78:F78"/>
    <mergeCell ref="G78:H78"/>
    <mergeCell ref="C79:F79"/>
    <mergeCell ref="G79:H79"/>
    <mergeCell ref="AL9:AL13"/>
    <mergeCell ref="I9:I13"/>
    <mergeCell ref="Z72:AA72"/>
    <mergeCell ref="AB72:AC72"/>
    <mergeCell ref="AD72:AE72"/>
    <mergeCell ref="AF72:AG72"/>
    <mergeCell ref="C77:F77"/>
    <mergeCell ref="G77:H77"/>
    <mergeCell ref="AF71:AG71"/>
    <mergeCell ref="E72:H72"/>
    <mergeCell ref="J72:K72"/>
    <mergeCell ref="L72:M72"/>
    <mergeCell ref="N72:O72"/>
    <mergeCell ref="P72:Q72"/>
    <mergeCell ref="R72:S72"/>
    <mergeCell ref="T72:U72"/>
    <mergeCell ref="V72:W72"/>
  </mergeCells>
  <conditionalFormatting sqref="J14:J69">
    <cfRule type="cellIs" dxfId="6" priority="11" operator="between">
      <formula>1</formula>
      <formula>100</formula>
    </cfRule>
  </conditionalFormatting>
  <conditionalFormatting sqref="J70:J72 L70:L72 N70:N72 P70:P72 R70:R72 T70:T72 V70:V72 X70:X72 Z70:Z72 AB70:AB72 AD70:AD72 AF70:AF72 AH70:AP72 J73:AP79">
    <cfRule type="cellIs" dxfId="5" priority="38" stopIfTrue="1" operator="equal">
      <formula>0</formula>
    </cfRule>
  </conditionalFormatting>
  <conditionalFormatting sqref="K14:K69">
    <cfRule type="cellIs" dxfId="4" priority="10" operator="between">
      <formula>1</formula>
      <formula>100</formula>
    </cfRule>
  </conditionalFormatting>
  <conditionalFormatting sqref="L14:L69 N14:N69">
    <cfRule type="cellIs" dxfId="3" priority="3" operator="between">
      <formula>1</formula>
      <formula>100</formula>
    </cfRule>
  </conditionalFormatting>
  <conditionalFormatting sqref="M14:M69 O14:O69 Q14:Q69 S14:S69 U14:U69 W14:W69 Y14:Y69 AA14:AA69 AC14:AC69 AE14:AE69">
    <cfRule type="cellIs" dxfId="2" priority="2" operator="between">
      <formula>1</formula>
      <formula>100</formula>
    </cfRule>
  </conditionalFormatting>
  <conditionalFormatting sqref="P14:P69 R14:R69 T14:T69 V14:V69 X14:X69 Z14:Z69 AB14:AB69 AD14:AD69 AF14:AF69">
    <cfRule type="cellIs" dxfId="1" priority="1" operator="between">
      <formula>1</formula>
      <formula>100</formula>
    </cfRule>
  </conditionalFormatting>
  <conditionalFormatting sqref="AG14:AG69">
    <cfRule type="cellIs" dxfId="0" priority="4" operator="between">
      <formula>1</formula>
      <formula>100</formula>
    </cfRule>
  </conditionalFormatting>
  <printOptions horizontalCentered="1" gridLines="1"/>
  <pageMargins left="0.27559055118110237" right="0.51181102362204722" top="0.39370078740157483" bottom="0.43307086614173229" header="0" footer="0"/>
  <pageSetup paperSize="120" scale="37" orientation="landscape" r:id="rId1"/>
  <headerFooter alignWithMargins="0"/>
  <rowBreaks count="1" manualBreakCount="1">
    <brk id="38" max="38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PDT 2024 SST - MIPG</vt:lpstr>
      <vt:lpstr>'PDT 2024 SST - MIPG'!Área_de_impresión</vt:lpstr>
    </vt:vector>
  </TitlesOfParts>
  <Manager/>
  <Company>HOME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JAIME RAPALINO</dc:creator>
  <cp:keywords/>
  <dc:description/>
  <cp:lastModifiedBy>USER</cp:lastModifiedBy>
  <cp:revision/>
  <dcterms:created xsi:type="dcterms:W3CDTF">2008-06-08T03:34:12Z</dcterms:created>
  <dcterms:modified xsi:type="dcterms:W3CDTF">2024-01-23T01:53:10Z</dcterms:modified>
  <cp:category/>
  <cp:contentStatus/>
</cp:coreProperties>
</file>