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pajaroh\Documents\segundo seguimiento paac 2023 publicacion\"/>
    </mc:Choice>
  </mc:AlternateContent>
  <xr:revisionPtr revIDLastSave="0" documentId="13_ncr:1_{2A8585D4-F8F6-4BE9-A752-EC797BD451D7}" xr6:coauthVersionLast="47" xr6:coauthVersionMax="47" xr10:uidLastSave="{00000000-0000-0000-0000-000000000000}"/>
  <bookViews>
    <workbookView xWindow="-120" yWindow="-120" windowWidth="20730" windowHeight="11160" tabRatio="779" firstSheet="5" activeTab="7" xr2:uid="{00000000-000D-0000-FFFF-FFFF00000000}"/>
  </bookViews>
  <sheets>
    <sheet name="RESUMEN APOYO" sheetId="83" state="hidden" r:id="rId1"/>
    <sheet name="RESUMEN PROCESOS" sheetId="84" state="hidden" r:id="rId2"/>
    <sheet name="RESUMEN ALERTAS" sheetId="85" state="hidden" r:id="rId3"/>
    <sheet name="S. PLANEACIÓN" sheetId="47" r:id="rId4"/>
    <sheet name="S. GENERAL" sheetId="50" r:id="rId5"/>
    <sheet name="D. TALENTO HUMANO" sheetId="51" r:id="rId6"/>
    <sheet name="DATT" sheetId="52" r:id="rId7"/>
    <sheet name="E. GOBIERNO" sheetId="53" r:id="rId8"/>
    <sheet name="D.A. LOGISTICO" sheetId="54" r:id="rId9"/>
    <sheet name="A. GENERAL" sheetId="55" r:id="rId10"/>
    <sheet name="G.E. PUBLICO" sheetId="56" r:id="rId11"/>
    <sheet name="F. PENSIONES" sheetId="57" r:id="rId12"/>
    <sheet name="S. PARTICIPACIÓN" sheetId="58" r:id="rId13"/>
    <sheet name="S. EDUCACIÓN" sheetId="59" r:id="rId14"/>
    <sheet name="S. HACIENDA" sheetId="60" r:id="rId15"/>
    <sheet name="S. INFRAESTRUCTURA" sheetId="61" r:id="rId16"/>
    <sheet name="S. INTERIOR" sheetId="62" r:id="rId17"/>
    <sheet name="O.A JURIDICA" sheetId="63" r:id="rId18"/>
    <sheet name="O.A.C. DICIPLINARIO" sheetId="64" r:id="rId19"/>
    <sheet name="O.A. INFORMATICA" sheetId="65" r:id="rId20"/>
    <sheet name="O.A.C. INTERNO" sheetId="66" r:id="rId21"/>
    <sheet name="O.A.G. RIESGO" sheetId="67" r:id="rId22"/>
    <sheet name="DADIS" sheetId="68" r:id="rId23"/>
    <sheet name="D.A. VALORIZACIÓN" sheetId="69" r:id="rId24"/>
    <sheet name="O.A.C. PRENSA" sheetId="70" r:id="rId25"/>
  </sheets>
  <externalReferences>
    <externalReference r:id="rId26"/>
    <externalReference r:id="rId27"/>
  </externalReferences>
  <definedNames>
    <definedName name="_xlnm._FilterDatabase" localSheetId="9" hidden="1">'A. GENERAL'!$A$9:$AW$11</definedName>
    <definedName name="_xlnm._FilterDatabase" localSheetId="5" hidden="1">'D. TALENTO HUMANO'!$A$9:$AW$11</definedName>
    <definedName name="_xlnm._FilterDatabase" localSheetId="8" hidden="1">'D.A. LOGISTICO'!$A$9:$AW$11</definedName>
    <definedName name="_xlnm._FilterDatabase" localSheetId="23" hidden="1">'D.A. VALORIZACIÓN'!$A$9:$AW$11</definedName>
    <definedName name="_xlnm._FilterDatabase" localSheetId="22" hidden="1">DADIS!$A$9:$AW$11</definedName>
    <definedName name="_xlnm._FilterDatabase" localSheetId="6" hidden="1">DATT!$A$9:$AW$11</definedName>
    <definedName name="_xlnm._FilterDatabase" localSheetId="7" hidden="1">'E. GOBIERNO'!$A$9:$AW$11</definedName>
    <definedName name="_xlnm._FilterDatabase" localSheetId="11" hidden="1">'F. PENSIONES'!$A$9:$AW$11</definedName>
    <definedName name="_xlnm._FilterDatabase" localSheetId="10" hidden="1">'G.E. PUBLICO'!$A$9:$AW$11</definedName>
    <definedName name="_xlnm._FilterDatabase" localSheetId="17" hidden="1">'O.A JURIDICA'!$A$9:$AW$11</definedName>
    <definedName name="_xlnm._FilterDatabase" localSheetId="19" hidden="1">'O.A. INFORMATICA'!$A$9:$AW$11</definedName>
    <definedName name="_xlnm._FilterDatabase" localSheetId="18" hidden="1">'O.A.C. DICIPLINARIO'!$A$9:$AW$11</definedName>
    <definedName name="_xlnm._FilterDatabase" localSheetId="20" hidden="1">'O.A.C. INTERNO'!$A$9:$AW$11</definedName>
    <definedName name="_xlnm._FilterDatabase" localSheetId="24" hidden="1">'O.A.C. PRENSA'!$A$9:$AW$11</definedName>
    <definedName name="_xlnm._FilterDatabase" localSheetId="21" hidden="1">'O.A.G. RIESGO'!$A$9:$AW$11</definedName>
    <definedName name="_xlnm._FilterDatabase" localSheetId="0" hidden="1">'RESUMEN APOYO'!$A$17:$AW$19</definedName>
    <definedName name="_xlnm._FilterDatabase" localSheetId="1" hidden="1">'RESUMEN PROCESOS'!$A$17:$AW$19</definedName>
    <definedName name="_xlnm._FilterDatabase" localSheetId="13" hidden="1">'S. EDUCACIÓN'!$A$9:$AW$11</definedName>
    <definedName name="_xlnm._FilterDatabase" localSheetId="4" hidden="1">'S. GENERAL'!$A$9:$AW$11</definedName>
    <definedName name="_xlnm._FilterDatabase" localSheetId="14" hidden="1">'S. HACIENDA'!$A$9:$AW$11</definedName>
    <definedName name="_xlnm._FilterDatabase" localSheetId="15" hidden="1">'S. INFRAESTRUCTURA'!$A$9:$AW$11</definedName>
    <definedName name="_xlnm._FilterDatabase" localSheetId="16" hidden="1">'S. INTERIOR'!$A$9:$AW$11</definedName>
    <definedName name="_xlnm._FilterDatabase" localSheetId="12" hidden="1">'S. PARTICIPACIÓN'!$A$9:$AW$11</definedName>
    <definedName name="_xlnm._FilterDatabase" localSheetId="3" hidden="1">'S. PLANEACIÓN'!$A$9:$AW$42</definedName>
    <definedName name="_Hlk134191426" localSheetId="9">'A. GENERAL'!#REF!</definedName>
    <definedName name="_Hlk134191426" localSheetId="5">'D. TALENTO HUMANO'!#REF!</definedName>
    <definedName name="_Hlk134191426" localSheetId="8">'D.A. LOGISTICO'!#REF!</definedName>
    <definedName name="_Hlk134191426" localSheetId="23">'D.A. VALORIZACIÓN'!#REF!</definedName>
    <definedName name="_Hlk134191426" localSheetId="22">DADIS!#REF!</definedName>
    <definedName name="_Hlk134191426" localSheetId="6">DATT!#REF!</definedName>
    <definedName name="_Hlk134191426" localSheetId="7">'E. GOBIERNO'!#REF!</definedName>
    <definedName name="_Hlk134191426" localSheetId="11">'F. PENSIONES'!#REF!</definedName>
    <definedName name="_Hlk134191426" localSheetId="10">'G.E. PUBLICO'!#REF!</definedName>
    <definedName name="_Hlk134191426" localSheetId="17">'O.A JURIDICA'!$AW$12</definedName>
    <definedName name="_Hlk134191426" localSheetId="19">'O.A. INFORMATICA'!#REF!</definedName>
    <definedName name="_Hlk134191426" localSheetId="18">'O.A.C. DICIPLINARIO'!#REF!</definedName>
    <definedName name="_Hlk134191426" localSheetId="20">'O.A.C. INTERNO'!#REF!</definedName>
    <definedName name="_Hlk134191426" localSheetId="24">'O.A.C. PRENSA'!#REF!</definedName>
    <definedName name="_Hlk134191426" localSheetId="21">'O.A.G. RIESGO'!#REF!</definedName>
    <definedName name="_Hlk134191426" localSheetId="13">'S. EDUCACIÓN'!#REF!</definedName>
    <definedName name="_Hlk134191426" localSheetId="4">'S. GENERAL'!#REF!</definedName>
    <definedName name="_Hlk134191426" localSheetId="14">'S. HACIENDA'!#REF!</definedName>
    <definedName name="_Hlk134191426" localSheetId="15">'S. INFRAESTRUCTURA'!#REF!</definedName>
    <definedName name="_Hlk134191426" localSheetId="16">'S. INTERIOR'!#REF!</definedName>
    <definedName name="_Hlk134191426" localSheetId="12">'S. PARTICIPACIÓN'!#REF!</definedName>
    <definedName name="_Hlk134191426" localSheetId="3">'S. PLANEACIÓN'!#REF!</definedName>
    <definedName name="_Hlk134382244" localSheetId="9">'A. GENERAL'!#REF!</definedName>
    <definedName name="_Hlk134382244" localSheetId="5">'D. TALENTO HUMANO'!#REF!</definedName>
    <definedName name="_Hlk134382244" localSheetId="8">'D.A. LOGISTICO'!#REF!</definedName>
    <definedName name="_Hlk134382244" localSheetId="23">'D.A. VALORIZACIÓN'!#REF!</definedName>
    <definedName name="_Hlk134382244" localSheetId="22">DADIS!#REF!</definedName>
    <definedName name="_Hlk134382244" localSheetId="6">DATT!#REF!</definedName>
    <definedName name="_Hlk134382244" localSheetId="7">'E. GOBIERNO'!#REF!</definedName>
    <definedName name="_Hlk134382244" localSheetId="11">'F. PENSIONES'!#REF!</definedName>
    <definedName name="_Hlk134382244" localSheetId="10">'G.E. PUBLICO'!#REF!</definedName>
    <definedName name="_Hlk134382244" localSheetId="17">'O.A JURIDICA'!$AW$71</definedName>
    <definedName name="_Hlk134382244" localSheetId="19">'O.A. INFORMATICA'!#REF!</definedName>
    <definedName name="_Hlk134382244" localSheetId="18">'O.A.C. DICIPLINARIO'!#REF!</definedName>
    <definedName name="_Hlk134382244" localSheetId="20">'O.A.C. INTERNO'!#REF!</definedName>
    <definedName name="_Hlk134382244" localSheetId="24">'O.A.C. PRENSA'!#REF!</definedName>
    <definedName name="_Hlk134382244" localSheetId="21">'O.A.G. RIESGO'!#REF!</definedName>
    <definedName name="_Hlk134382244" localSheetId="13">'S. EDUCACIÓN'!#REF!</definedName>
    <definedName name="_Hlk134382244" localSheetId="4">'S. GENERAL'!#REF!</definedName>
    <definedName name="_Hlk134382244" localSheetId="14">'S. HACIENDA'!#REF!</definedName>
    <definedName name="_Hlk134382244" localSheetId="15">'S. INFRAESTRUCTURA'!#REF!</definedName>
    <definedName name="_Hlk134382244" localSheetId="16">'S. INTERIOR'!#REF!</definedName>
    <definedName name="_Hlk134382244" localSheetId="12">'S. PARTICIPACIÓN'!#REF!</definedName>
    <definedName name="_Hlk134382244" localSheetId="3">'S. PLANEACIÓN'!#REF!</definedName>
    <definedName name="_xlnm.Print_Area" localSheetId="0">'RESUMEN APOYO'!$A$17:$AO$53</definedName>
    <definedName name="_xlnm.Print_Area" localSheetId="1">'RESUMEN PROCESOS'!$A$17:$AO$65</definedName>
    <definedName name="TipoDeActivo" localSheetId="0">#REF!</definedName>
    <definedName name="TipoDeActivo" localSheetId="1">#REF!</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85" l="1"/>
  <c r="F44" i="85"/>
  <c r="E44" i="85"/>
  <c r="D44" i="85"/>
  <c r="C44" i="85"/>
  <c r="G33" i="85"/>
  <c r="F33" i="85"/>
  <c r="E33" i="85"/>
  <c r="D33" i="85"/>
  <c r="C33" i="85"/>
  <c r="G21" i="85"/>
  <c r="F21" i="85"/>
  <c r="E21" i="85"/>
  <c r="D21" i="85"/>
  <c r="C21" i="85"/>
  <c r="G9" i="85"/>
  <c r="G46" i="85"/>
  <c r="F9" i="85"/>
  <c r="F46" i="85"/>
  <c r="E9" i="85"/>
  <c r="E46" i="85"/>
  <c r="D9" i="85"/>
  <c r="D46" i="85"/>
  <c r="C9" i="85"/>
  <c r="C46" i="85"/>
  <c r="AW52" i="84"/>
  <c r="AV52" i="84"/>
  <c r="AT52" i="84"/>
  <c r="AS52" i="84"/>
  <c r="AR52" i="84"/>
  <c r="AQ52" i="84"/>
  <c r="AP52" i="84"/>
  <c r="AN52" i="84"/>
  <c r="AM52" i="84"/>
  <c r="AL52" i="84"/>
  <c r="AJ52" i="84"/>
  <c r="AI52" i="84"/>
  <c r="AH52" i="84"/>
  <c r="AF52" i="84"/>
  <c r="AE52" i="84"/>
  <c r="AC52" i="84"/>
  <c r="AB52" i="84"/>
  <c r="AA52" i="84"/>
  <c r="Z52" i="84"/>
  <c r="Y52" i="84"/>
  <c r="X52" i="84"/>
  <c r="W52" i="84"/>
  <c r="V52" i="84"/>
  <c r="U52" i="84"/>
  <c r="T52" i="84"/>
  <c r="S52" i="84"/>
  <c r="R52" i="84"/>
  <c r="N52" i="84"/>
  <c r="M52" i="84"/>
  <c r="L52" i="84"/>
  <c r="K52" i="84"/>
  <c r="J52" i="84"/>
  <c r="I52" i="84"/>
  <c r="H52" i="84"/>
  <c r="G52" i="84"/>
  <c r="AT51" i="84"/>
  <c r="AN49" i="84"/>
  <c r="AM49" i="84"/>
  <c r="AL49" i="84"/>
  <c r="AJ49" i="84"/>
  <c r="AI49" i="84"/>
  <c r="AH49" i="84"/>
  <c r="AG49" i="84"/>
  <c r="AF49" i="84"/>
  <c r="AE49" i="84"/>
  <c r="AC49" i="84"/>
  <c r="AB49" i="84"/>
  <c r="AA49" i="84"/>
  <c r="Z49" i="84"/>
  <c r="Y49" i="84"/>
  <c r="X49" i="84"/>
  <c r="W49" i="84"/>
  <c r="V49" i="84"/>
  <c r="U49" i="84"/>
  <c r="T49" i="84"/>
  <c r="S49" i="84"/>
  <c r="R49" i="84"/>
  <c r="N49" i="84"/>
  <c r="M49" i="84"/>
  <c r="P47" i="84"/>
  <c r="L49" i="84"/>
  <c r="O47" i="84" s="1"/>
  <c r="K49" i="84"/>
  <c r="J49" i="84"/>
  <c r="I49" i="84"/>
  <c r="H49" i="84"/>
  <c r="G49" i="84"/>
  <c r="AN48" i="84"/>
  <c r="AM48" i="84"/>
  <c r="AL48" i="84"/>
  <c r="AJ48" i="84"/>
  <c r="AI48" i="84"/>
  <c r="AH48" i="84"/>
  <c r="AG48" i="84"/>
  <c r="AF48" i="84"/>
  <c r="AE48" i="84"/>
  <c r="AC48" i="84"/>
  <c r="AB48" i="84"/>
  <c r="AA48" i="84"/>
  <c r="Z48" i="84"/>
  <c r="Y48" i="84"/>
  <c r="X48" i="84"/>
  <c r="W48" i="84"/>
  <c r="V48" i="84"/>
  <c r="U48" i="84"/>
  <c r="T48" i="84"/>
  <c r="S48" i="84"/>
  <c r="R48" i="84"/>
  <c r="N48" i="84"/>
  <c r="M48" i="84"/>
  <c r="L48" i="84"/>
  <c r="K48" i="84"/>
  <c r="J48" i="84"/>
  <c r="I48" i="84"/>
  <c r="H48" i="84"/>
  <c r="G48" i="84"/>
  <c r="AN47" i="84"/>
  <c r="AM47" i="84"/>
  <c r="AL47" i="84"/>
  <c r="AJ47" i="84"/>
  <c r="AI47" i="84"/>
  <c r="AH47" i="84"/>
  <c r="AG47" i="84"/>
  <c r="AF47" i="84"/>
  <c r="AE47" i="84"/>
  <c r="AC47" i="84"/>
  <c r="AB47" i="84"/>
  <c r="AA47" i="84"/>
  <c r="Z47" i="84"/>
  <c r="Y47" i="84"/>
  <c r="X47" i="84"/>
  <c r="W47" i="84"/>
  <c r="V47" i="84"/>
  <c r="U47" i="84"/>
  <c r="T47" i="84"/>
  <c r="S47" i="84"/>
  <c r="R47" i="84"/>
  <c r="Q47" i="84"/>
  <c r="N47" i="84"/>
  <c r="M47" i="84"/>
  <c r="L47" i="84"/>
  <c r="K47" i="84"/>
  <c r="J47" i="84"/>
  <c r="I47" i="84"/>
  <c r="H47" i="84"/>
  <c r="G47" i="84"/>
  <c r="C47" i="84"/>
  <c r="AN46" i="84"/>
  <c r="AM46" i="84"/>
  <c r="AL46" i="84"/>
  <c r="AJ46" i="84"/>
  <c r="AI46" i="84"/>
  <c r="AH46" i="84"/>
  <c r="AF46" i="84"/>
  <c r="AE46" i="84"/>
  <c r="AC46" i="84"/>
  <c r="AB46" i="84"/>
  <c r="AA46" i="84"/>
  <c r="Z46" i="84"/>
  <c r="Y46" i="84"/>
  <c r="X46" i="84"/>
  <c r="W46" i="84"/>
  <c r="V46" i="84"/>
  <c r="U46" i="84"/>
  <c r="T46" i="84"/>
  <c r="S46" i="84"/>
  <c r="R46" i="84"/>
  <c r="N46" i="84"/>
  <c r="M46" i="84"/>
  <c r="L46" i="84"/>
  <c r="K46" i="84"/>
  <c r="J46" i="84"/>
  <c r="I46" i="84"/>
  <c r="H46" i="84"/>
  <c r="G46" i="84"/>
  <c r="AN45" i="84"/>
  <c r="AM45" i="84"/>
  <c r="AL45" i="84"/>
  <c r="AJ45" i="84"/>
  <c r="AI45" i="84"/>
  <c r="AH45" i="84"/>
  <c r="AF45" i="84"/>
  <c r="AE45" i="84"/>
  <c r="AC45" i="84"/>
  <c r="AB45" i="84"/>
  <c r="AA45" i="84"/>
  <c r="Z45" i="84"/>
  <c r="Y45" i="84"/>
  <c r="X45" i="84"/>
  <c r="W45" i="84"/>
  <c r="V45" i="84"/>
  <c r="U45" i="84"/>
  <c r="T45" i="84"/>
  <c r="S45" i="84"/>
  <c r="R45" i="84"/>
  <c r="N45" i="84"/>
  <c r="M45" i="84"/>
  <c r="L45" i="84"/>
  <c r="K45" i="84"/>
  <c r="J45" i="84"/>
  <c r="I45" i="84"/>
  <c r="H45" i="84"/>
  <c r="G45" i="84"/>
  <c r="AN44" i="84"/>
  <c r="AM44" i="84"/>
  <c r="AL44" i="84"/>
  <c r="AJ44" i="84"/>
  <c r="AI44" i="84"/>
  <c r="AH44" i="84"/>
  <c r="AF44" i="84"/>
  <c r="AE44" i="84"/>
  <c r="AC44" i="84"/>
  <c r="AB44" i="84"/>
  <c r="AA44" i="84"/>
  <c r="Z44" i="84"/>
  <c r="Y44" i="84"/>
  <c r="X44" i="84"/>
  <c r="W44" i="84"/>
  <c r="V44" i="84"/>
  <c r="U44" i="84"/>
  <c r="T44" i="84"/>
  <c r="S44" i="84"/>
  <c r="R44" i="84"/>
  <c r="Q44" i="84"/>
  <c r="P44" i="84"/>
  <c r="O44" i="84"/>
  <c r="N44" i="84"/>
  <c r="M44" i="84"/>
  <c r="L44" i="84"/>
  <c r="K44" i="84"/>
  <c r="J44" i="84"/>
  <c r="I44" i="84"/>
  <c r="H44" i="84"/>
  <c r="G44" i="84"/>
  <c r="C44" i="84"/>
  <c r="AN43" i="84"/>
  <c r="AM43" i="84"/>
  <c r="AL43" i="84"/>
  <c r="AJ43" i="84"/>
  <c r="AI43" i="84"/>
  <c r="AH43" i="84"/>
  <c r="AF43" i="84"/>
  <c r="AE43" i="84"/>
  <c r="AC43" i="84"/>
  <c r="AB43" i="84"/>
  <c r="AA43" i="84"/>
  <c r="Z43" i="84"/>
  <c r="Y43" i="84"/>
  <c r="X43" i="84"/>
  <c r="W43" i="84"/>
  <c r="V43" i="84"/>
  <c r="U43" i="84"/>
  <c r="T43" i="84"/>
  <c r="S43" i="84"/>
  <c r="R43" i="84"/>
  <c r="N43" i="84"/>
  <c r="M43" i="84"/>
  <c r="L43" i="84"/>
  <c r="K43" i="84"/>
  <c r="J43" i="84"/>
  <c r="I43" i="84"/>
  <c r="H43" i="84"/>
  <c r="G43" i="84"/>
  <c r="AN42" i="84"/>
  <c r="AM42" i="84"/>
  <c r="AL42" i="84"/>
  <c r="AJ42" i="84"/>
  <c r="AI42" i="84"/>
  <c r="AH42" i="84"/>
  <c r="AF42" i="84"/>
  <c r="AE42" i="84"/>
  <c r="AC42" i="84"/>
  <c r="AB42" i="84"/>
  <c r="AA42" i="84"/>
  <c r="Z42" i="84"/>
  <c r="Y42" i="84"/>
  <c r="X42" i="84"/>
  <c r="W42" i="84"/>
  <c r="V42" i="84"/>
  <c r="U42" i="84"/>
  <c r="T42" i="84"/>
  <c r="S42" i="84"/>
  <c r="R42" i="84"/>
  <c r="N42" i="84"/>
  <c r="M42" i="84"/>
  <c r="L42" i="84"/>
  <c r="K42" i="84"/>
  <c r="J42" i="84"/>
  <c r="I42" i="84"/>
  <c r="H42" i="84"/>
  <c r="G42" i="84"/>
  <c r="AN41" i="84"/>
  <c r="AM41" i="84"/>
  <c r="AL41" i="84"/>
  <c r="AJ41" i="84"/>
  <c r="AI41" i="84"/>
  <c r="AH41" i="84"/>
  <c r="AF41" i="84"/>
  <c r="AE41" i="84"/>
  <c r="AC41" i="84"/>
  <c r="AB41" i="84"/>
  <c r="AA41" i="84"/>
  <c r="Z41" i="84"/>
  <c r="Y41" i="84"/>
  <c r="X41" i="84"/>
  <c r="W41" i="84"/>
  <c r="V41" i="84"/>
  <c r="U41" i="84"/>
  <c r="T41" i="84"/>
  <c r="S41" i="84"/>
  <c r="R41" i="84"/>
  <c r="Q41" i="84"/>
  <c r="P41" i="84"/>
  <c r="O41" i="84"/>
  <c r="N41" i="84"/>
  <c r="M41" i="84"/>
  <c r="L41" i="84"/>
  <c r="K41" i="84"/>
  <c r="J41" i="84"/>
  <c r="I41" i="84"/>
  <c r="H41" i="84"/>
  <c r="G41" i="84"/>
  <c r="C41" i="84"/>
  <c r="AN40" i="84"/>
  <c r="AM40" i="84"/>
  <c r="AL40" i="84"/>
  <c r="AJ40" i="84"/>
  <c r="AI40" i="84"/>
  <c r="AH40" i="84"/>
  <c r="AF40" i="84"/>
  <c r="AE40" i="84"/>
  <c r="AC40" i="84"/>
  <c r="AB40" i="84"/>
  <c r="AA40" i="84"/>
  <c r="Z40" i="84"/>
  <c r="Y40" i="84"/>
  <c r="X40" i="84"/>
  <c r="W40" i="84"/>
  <c r="V40" i="84"/>
  <c r="U40" i="84"/>
  <c r="T40" i="84"/>
  <c r="S40" i="84"/>
  <c r="R40" i="84"/>
  <c r="N40" i="84"/>
  <c r="M40" i="84"/>
  <c r="L40" i="84"/>
  <c r="K40" i="84"/>
  <c r="J40" i="84"/>
  <c r="I40" i="84"/>
  <c r="H40" i="84"/>
  <c r="G40" i="84"/>
  <c r="AN39" i="84"/>
  <c r="AM39" i="84"/>
  <c r="AL39" i="84"/>
  <c r="AJ39" i="84"/>
  <c r="AI39" i="84"/>
  <c r="AH39" i="84"/>
  <c r="AF39" i="84"/>
  <c r="AE39" i="84"/>
  <c r="AC39" i="84"/>
  <c r="AB39" i="84"/>
  <c r="AA39" i="84"/>
  <c r="Z39" i="84"/>
  <c r="Y39" i="84"/>
  <c r="X39" i="84"/>
  <c r="W39" i="84"/>
  <c r="V39" i="84"/>
  <c r="U39" i="84"/>
  <c r="T39" i="84"/>
  <c r="S39" i="84"/>
  <c r="R39" i="84"/>
  <c r="N39" i="84"/>
  <c r="M39" i="84"/>
  <c r="L39" i="84"/>
  <c r="K39" i="84"/>
  <c r="J39" i="84"/>
  <c r="I39" i="84"/>
  <c r="H39" i="84"/>
  <c r="G39" i="84"/>
  <c r="AN38" i="84"/>
  <c r="AM38" i="84"/>
  <c r="AL38" i="84"/>
  <c r="AJ38" i="84"/>
  <c r="AI38" i="84"/>
  <c r="AH38" i="84"/>
  <c r="AF38" i="84"/>
  <c r="AE38" i="84"/>
  <c r="AC38" i="84"/>
  <c r="AB38" i="84"/>
  <c r="AA38" i="84"/>
  <c r="Z38" i="84"/>
  <c r="Y38" i="84"/>
  <c r="X38" i="84"/>
  <c r="W38" i="84"/>
  <c r="V38" i="84"/>
  <c r="U38" i="84"/>
  <c r="T38" i="84"/>
  <c r="S38" i="84"/>
  <c r="R38" i="84"/>
  <c r="Q38" i="84"/>
  <c r="P38" i="84"/>
  <c r="O38" i="84"/>
  <c r="N38" i="84"/>
  <c r="M38" i="84"/>
  <c r="L38" i="84"/>
  <c r="K38" i="84"/>
  <c r="J38" i="84"/>
  <c r="I38" i="84"/>
  <c r="H38" i="84"/>
  <c r="G38" i="84"/>
  <c r="C38" i="84"/>
  <c r="D38" i="84" s="1"/>
  <c r="AN37" i="84"/>
  <c r="AM37" i="84"/>
  <c r="AL37" i="84"/>
  <c r="AJ37" i="84"/>
  <c r="AI37" i="84"/>
  <c r="AH37" i="84"/>
  <c r="AF37" i="84"/>
  <c r="AE37" i="84"/>
  <c r="AC37" i="84"/>
  <c r="AB37" i="84"/>
  <c r="AA37" i="84"/>
  <c r="Z37" i="84"/>
  <c r="Y37" i="84"/>
  <c r="X37" i="84"/>
  <c r="W37" i="84"/>
  <c r="V37" i="84"/>
  <c r="U37" i="84"/>
  <c r="T37" i="84"/>
  <c r="S37" i="84"/>
  <c r="R37" i="84"/>
  <c r="N37" i="84"/>
  <c r="M37" i="84"/>
  <c r="L37" i="84"/>
  <c r="K37" i="84"/>
  <c r="J37" i="84"/>
  <c r="I37" i="84"/>
  <c r="H37" i="84"/>
  <c r="G37" i="84"/>
  <c r="AN36" i="84"/>
  <c r="AM36" i="84"/>
  <c r="AL36" i="84"/>
  <c r="AJ36" i="84"/>
  <c r="AI36" i="84"/>
  <c r="AH36" i="84"/>
  <c r="AF36" i="84"/>
  <c r="AE36" i="84"/>
  <c r="AC36" i="84"/>
  <c r="AB36" i="84"/>
  <c r="AA36" i="84"/>
  <c r="Z36" i="84"/>
  <c r="Y36" i="84"/>
  <c r="X36" i="84"/>
  <c r="W36" i="84"/>
  <c r="V36" i="84"/>
  <c r="U36" i="84"/>
  <c r="T36" i="84"/>
  <c r="S36" i="84"/>
  <c r="R36" i="84"/>
  <c r="N36" i="84"/>
  <c r="M36" i="84"/>
  <c r="L36" i="84"/>
  <c r="K36" i="84"/>
  <c r="J36" i="84"/>
  <c r="I36" i="84"/>
  <c r="H36" i="84"/>
  <c r="G36" i="84"/>
  <c r="AN35" i="84"/>
  <c r="AM35" i="84"/>
  <c r="AL35" i="84"/>
  <c r="AJ35" i="84"/>
  <c r="AI35" i="84"/>
  <c r="AH35" i="84"/>
  <c r="AF35" i="84"/>
  <c r="AE35" i="84"/>
  <c r="AC35" i="84"/>
  <c r="AB35" i="84"/>
  <c r="AB51" i="84" s="1"/>
  <c r="AA35" i="84"/>
  <c r="Z35" i="84"/>
  <c r="Y35" i="84"/>
  <c r="X35" i="84"/>
  <c r="W35" i="84"/>
  <c r="V35" i="84"/>
  <c r="U35" i="84"/>
  <c r="T35" i="84"/>
  <c r="S35" i="84"/>
  <c r="R35" i="84"/>
  <c r="N35" i="84"/>
  <c r="M35" i="84"/>
  <c r="L35" i="84"/>
  <c r="K35" i="84"/>
  <c r="J35" i="84"/>
  <c r="I35" i="84"/>
  <c r="H35" i="84"/>
  <c r="G35" i="84"/>
  <c r="C35" i="84"/>
  <c r="AN34" i="84"/>
  <c r="AM34" i="84"/>
  <c r="AL34" i="84"/>
  <c r="AJ34" i="84"/>
  <c r="AI34" i="84"/>
  <c r="AH34" i="84"/>
  <c r="AF34" i="84"/>
  <c r="AE34" i="84"/>
  <c r="AC34" i="84"/>
  <c r="AB34" i="84"/>
  <c r="AA34" i="84"/>
  <c r="Z34" i="84"/>
  <c r="Y34" i="84"/>
  <c r="X34" i="84"/>
  <c r="W34" i="84"/>
  <c r="V34" i="84"/>
  <c r="U34" i="84"/>
  <c r="T34" i="84"/>
  <c r="S34" i="84"/>
  <c r="R34" i="84"/>
  <c r="N34" i="84"/>
  <c r="M34" i="84"/>
  <c r="L34" i="84"/>
  <c r="K34" i="84"/>
  <c r="J34" i="84"/>
  <c r="I34" i="84"/>
  <c r="H34" i="84"/>
  <c r="G34" i="84"/>
  <c r="AN33" i="84"/>
  <c r="AM33" i="84"/>
  <c r="AL33" i="84"/>
  <c r="AJ33" i="84"/>
  <c r="AI33" i="84"/>
  <c r="AH33" i="84"/>
  <c r="AF33" i="84"/>
  <c r="AE33" i="84"/>
  <c r="AC33" i="84"/>
  <c r="AB33" i="84"/>
  <c r="AA33" i="84"/>
  <c r="Z33" i="84"/>
  <c r="Y33" i="84"/>
  <c r="X33" i="84"/>
  <c r="W33" i="84"/>
  <c r="V33" i="84"/>
  <c r="U33" i="84"/>
  <c r="T33" i="84"/>
  <c r="S33" i="84"/>
  <c r="R33" i="84"/>
  <c r="N33" i="84"/>
  <c r="M33" i="84"/>
  <c r="L33" i="84"/>
  <c r="K33" i="84"/>
  <c r="J33" i="84"/>
  <c r="I33" i="84"/>
  <c r="H33" i="84"/>
  <c r="G33" i="84"/>
  <c r="AN32" i="84"/>
  <c r="AM32" i="84"/>
  <c r="AL32" i="84"/>
  <c r="AJ32" i="84"/>
  <c r="AI32" i="84"/>
  <c r="AH32" i="84"/>
  <c r="AF32" i="84"/>
  <c r="AE32" i="84"/>
  <c r="AC32" i="84"/>
  <c r="AB32" i="84"/>
  <c r="AA32" i="84"/>
  <c r="Z32" i="84"/>
  <c r="Y32" i="84"/>
  <c r="X32" i="84"/>
  <c r="W32" i="84"/>
  <c r="V32" i="84"/>
  <c r="U32" i="84"/>
  <c r="T32" i="84"/>
  <c r="S32" i="84"/>
  <c r="R32" i="84"/>
  <c r="N32" i="84"/>
  <c r="M32" i="84"/>
  <c r="L32" i="84"/>
  <c r="K32" i="84"/>
  <c r="J32" i="84"/>
  <c r="I32" i="84"/>
  <c r="H32" i="84"/>
  <c r="G32" i="84"/>
  <c r="C32" i="84"/>
  <c r="AN31" i="84"/>
  <c r="AM31" i="84"/>
  <c r="AL31" i="84"/>
  <c r="AJ31" i="84"/>
  <c r="AI31" i="84"/>
  <c r="AH31" i="84"/>
  <c r="AF31" i="84"/>
  <c r="AE31" i="84"/>
  <c r="AC31" i="84"/>
  <c r="AB31" i="84"/>
  <c r="AA31" i="84"/>
  <c r="Z31" i="84"/>
  <c r="Y31" i="84"/>
  <c r="X31" i="84"/>
  <c r="W31" i="84"/>
  <c r="V31" i="84"/>
  <c r="U31" i="84"/>
  <c r="T31" i="84"/>
  <c r="S31" i="84"/>
  <c r="R31" i="84"/>
  <c r="N31" i="84"/>
  <c r="M31" i="84"/>
  <c r="L31" i="84"/>
  <c r="K31" i="84"/>
  <c r="J31" i="84"/>
  <c r="I31" i="84"/>
  <c r="H31" i="84"/>
  <c r="G31" i="84"/>
  <c r="AN30" i="84"/>
  <c r="AM30" i="84"/>
  <c r="AL30" i="84"/>
  <c r="AJ30" i="84"/>
  <c r="AI30" i="84"/>
  <c r="AH30" i="84"/>
  <c r="AF30" i="84"/>
  <c r="AE30" i="84"/>
  <c r="AC30" i="84"/>
  <c r="AB30" i="84"/>
  <c r="AA30" i="84"/>
  <c r="Z30" i="84"/>
  <c r="Y30" i="84"/>
  <c r="X30" i="84"/>
  <c r="W30" i="84"/>
  <c r="V30" i="84"/>
  <c r="U30" i="84"/>
  <c r="T30" i="84"/>
  <c r="S30" i="84"/>
  <c r="R30" i="84"/>
  <c r="N30" i="84"/>
  <c r="M30" i="84"/>
  <c r="L30" i="84"/>
  <c r="K30" i="84"/>
  <c r="J30" i="84"/>
  <c r="I30" i="84"/>
  <c r="H30" i="84"/>
  <c r="G30" i="84"/>
  <c r="AN29" i="84"/>
  <c r="AM29" i="84"/>
  <c r="AL29" i="84"/>
  <c r="AJ29" i="84"/>
  <c r="AI29" i="84"/>
  <c r="AH29" i="84"/>
  <c r="AF29" i="84"/>
  <c r="AE29" i="84"/>
  <c r="AC29" i="84"/>
  <c r="AB29" i="84"/>
  <c r="AA29" i="84"/>
  <c r="Z29" i="84"/>
  <c r="Y29" i="84"/>
  <c r="X29" i="84"/>
  <c r="W29" i="84"/>
  <c r="V29" i="84"/>
  <c r="U29" i="84"/>
  <c r="T29" i="84"/>
  <c r="S29" i="84"/>
  <c r="R29" i="84"/>
  <c r="N29" i="84"/>
  <c r="M29" i="84"/>
  <c r="L29" i="84"/>
  <c r="K29" i="84"/>
  <c r="J29" i="84"/>
  <c r="I29" i="84"/>
  <c r="H29" i="84"/>
  <c r="G29" i="84"/>
  <c r="C29" i="84"/>
  <c r="AN28" i="84"/>
  <c r="AM28" i="84"/>
  <c r="AL28" i="84"/>
  <c r="AJ28" i="84"/>
  <c r="AI28" i="84"/>
  <c r="AH28" i="84"/>
  <c r="AF28" i="84"/>
  <c r="AE28" i="84"/>
  <c r="AC28" i="84"/>
  <c r="AB28" i="84"/>
  <c r="AA28" i="84"/>
  <c r="Z28" i="84"/>
  <c r="Y28" i="84"/>
  <c r="X28" i="84"/>
  <c r="W28" i="84"/>
  <c r="V28" i="84"/>
  <c r="U28" i="84"/>
  <c r="T28" i="84"/>
  <c r="S28" i="84"/>
  <c r="R28" i="84"/>
  <c r="N28" i="84"/>
  <c r="M28" i="84"/>
  <c r="L28" i="84"/>
  <c r="K28" i="84"/>
  <c r="J28" i="84"/>
  <c r="I28" i="84"/>
  <c r="H28" i="84"/>
  <c r="G28" i="84"/>
  <c r="AN27" i="84"/>
  <c r="AM27" i="84"/>
  <c r="AL27" i="84"/>
  <c r="AJ27" i="84"/>
  <c r="AI27" i="84"/>
  <c r="AH27" i="84"/>
  <c r="AF27" i="84"/>
  <c r="AE27" i="84"/>
  <c r="AC27" i="84"/>
  <c r="AB27" i="84"/>
  <c r="AA27" i="84"/>
  <c r="Z27" i="84"/>
  <c r="Y27" i="84"/>
  <c r="X27" i="84"/>
  <c r="W27" i="84"/>
  <c r="V27" i="84"/>
  <c r="U27" i="84"/>
  <c r="T27" i="84"/>
  <c r="S27" i="84"/>
  <c r="R27" i="84"/>
  <c r="N27" i="84"/>
  <c r="M27" i="84"/>
  <c r="L27" i="84"/>
  <c r="K27" i="84"/>
  <c r="J27" i="84"/>
  <c r="I27" i="84"/>
  <c r="H27" i="84"/>
  <c r="G27" i="84"/>
  <c r="AN26" i="84"/>
  <c r="AM26" i="84"/>
  <c r="AL26" i="84"/>
  <c r="AJ26" i="84"/>
  <c r="AI26" i="84"/>
  <c r="AH26" i="84"/>
  <c r="AF26" i="84"/>
  <c r="AE26" i="84"/>
  <c r="AC26" i="84"/>
  <c r="AB26" i="84"/>
  <c r="AA26" i="84"/>
  <c r="Z26" i="84"/>
  <c r="Y26" i="84"/>
  <c r="X26" i="84"/>
  <c r="W26" i="84"/>
  <c r="V26" i="84"/>
  <c r="U26" i="84"/>
  <c r="T26" i="84"/>
  <c r="S26" i="84"/>
  <c r="R26" i="84"/>
  <c r="N26" i="84"/>
  <c r="M26" i="84"/>
  <c r="L26" i="84"/>
  <c r="K26" i="84"/>
  <c r="J26" i="84"/>
  <c r="I26" i="84"/>
  <c r="H26" i="84"/>
  <c r="G26" i="84"/>
  <c r="C26" i="84"/>
  <c r="AN25" i="84"/>
  <c r="AM25" i="84"/>
  <c r="AL25" i="84"/>
  <c r="AJ25" i="84"/>
  <c r="AI25" i="84"/>
  <c r="AH25" i="84"/>
  <c r="AF25" i="84"/>
  <c r="AE25" i="84"/>
  <c r="AC25" i="84"/>
  <c r="AB25" i="84"/>
  <c r="AA25" i="84"/>
  <c r="Z25" i="84"/>
  <c r="Y25" i="84"/>
  <c r="X25" i="84"/>
  <c r="W25" i="84"/>
  <c r="V25" i="84"/>
  <c r="U25" i="84"/>
  <c r="T25" i="84"/>
  <c r="S25" i="84"/>
  <c r="R25" i="84"/>
  <c r="N25" i="84"/>
  <c r="M25" i="84"/>
  <c r="L25" i="84"/>
  <c r="K25" i="84"/>
  <c r="J25" i="84"/>
  <c r="I25" i="84"/>
  <c r="H25" i="84"/>
  <c r="G25" i="84"/>
  <c r="AN24" i="84"/>
  <c r="AM24" i="84"/>
  <c r="AL24" i="84"/>
  <c r="AJ24" i="84"/>
  <c r="AI24" i="84"/>
  <c r="AH24" i="84"/>
  <c r="AF24" i="84"/>
  <c r="AE24" i="84"/>
  <c r="AC24" i="84"/>
  <c r="AB24" i="84"/>
  <c r="AA24" i="84"/>
  <c r="Z24" i="84"/>
  <c r="Y24" i="84"/>
  <c r="X24" i="84"/>
  <c r="W24" i="84"/>
  <c r="V24" i="84"/>
  <c r="U24" i="84"/>
  <c r="T24" i="84"/>
  <c r="S24" i="84"/>
  <c r="R24" i="84"/>
  <c r="N24" i="84"/>
  <c r="M24" i="84"/>
  <c r="L24" i="84"/>
  <c r="K24" i="84"/>
  <c r="J24" i="84"/>
  <c r="I24" i="84"/>
  <c r="H24" i="84"/>
  <c r="G24" i="84"/>
  <c r="AN23" i="84"/>
  <c r="AM23" i="84"/>
  <c r="AL23" i="84"/>
  <c r="AJ23" i="84"/>
  <c r="AI23" i="84"/>
  <c r="AH23" i="84"/>
  <c r="AF23" i="84"/>
  <c r="AE23" i="84"/>
  <c r="AC23" i="84"/>
  <c r="AB23" i="84"/>
  <c r="AA23" i="84"/>
  <c r="Z23" i="84"/>
  <c r="Y23" i="84"/>
  <c r="X23" i="84"/>
  <c r="W23" i="84"/>
  <c r="V23" i="84"/>
  <c r="U23" i="84"/>
  <c r="T23" i="84"/>
  <c r="S23" i="84"/>
  <c r="R23" i="84"/>
  <c r="N23" i="84"/>
  <c r="M23" i="84"/>
  <c r="L23" i="84"/>
  <c r="K23" i="84"/>
  <c r="J23" i="84"/>
  <c r="I23" i="84"/>
  <c r="H23" i="84"/>
  <c r="G23" i="84"/>
  <c r="C23" i="84"/>
  <c r="AN22" i="84"/>
  <c r="AM22" i="84"/>
  <c r="AL22" i="84"/>
  <c r="AJ22" i="84"/>
  <c r="AI22" i="84"/>
  <c r="AH22" i="84"/>
  <c r="AF22" i="84"/>
  <c r="AE22" i="84"/>
  <c r="AC22" i="84"/>
  <c r="AB22" i="84"/>
  <c r="AA22" i="84"/>
  <c r="Z22" i="84"/>
  <c r="Y22" i="84"/>
  <c r="X22" i="84"/>
  <c r="W22" i="84"/>
  <c r="V22" i="84"/>
  <c r="U22" i="84"/>
  <c r="T22" i="84"/>
  <c r="S22" i="84"/>
  <c r="R22" i="84"/>
  <c r="N22" i="84"/>
  <c r="M22" i="84"/>
  <c r="L22" i="84"/>
  <c r="K22" i="84"/>
  <c r="J22" i="84"/>
  <c r="I22" i="84"/>
  <c r="H22" i="84"/>
  <c r="G22" i="84"/>
  <c r="AN21" i="84"/>
  <c r="AM21" i="84"/>
  <c r="AL21" i="84"/>
  <c r="AJ21" i="84"/>
  <c r="AI21" i="84"/>
  <c r="AH21" i="84"/>
  <c r="AF21" i="84"/>
  <c r="AE21" i="84"/>
  <c r="AC21" i="84"/>
  <c r="AB21" i="84"/>
  <c r="AA21" i="84"/>
  <c r="Z21" i="84"/>
  <c r="Y21" i="84"/>
  <c r="X21" i="84"/>
  <c r="W21" i="84"/>
  <c r="V21" i="84"/>
  <c r="U21" i="84"/>
  <c r="T21" i="84"/>
  <c r="S21" i="84"/>
  <c r="R21" i="84"/>
  <c r="N21" i="84"/>
  <c r="M21" i="84"/>
  <c r="L21" i="84"/>
  <c r="K21" i="84"/>
  <c r="J21" i="84"/>
  <c r="I21" i="84"/>
  <c r="H21" i="84"/>
  <c r="G21" i="84"/>
  <c r="AW20" i="84"/>
  <c r="AW51" i="84" s="1"/>
  <c r="AV20" i="84"/>
  <c r="AV51" i="84" s="1"/>
  <c r="AV53" i="84" s="1"/>
  <c r="AS20" i="84"/>
  <c r="AS51" i="84" s="1"/>
  <c r="AS53" i="84" s="1"/>
  <c r="AR20" i="84"/>
  <c r="AR51" i="84" s="1"/>
  <c r="AQ20" i="84"/>
  <c r="AQ51" i="84" s="1"/>
  <c r="AQ53" i="84" s="1"/>
  <c r="AP20" i="84"/>
  <c r="AP51" i="84" s="1"/>
  <c r="AP53" i="84" s="1"/>
  <c r="AN20" i="84"/>
  <c r="AM20" i="84"/>
  <c r="AL20" i="84"/>
  <c r="AJ20" i="84"/>
  <c r="AJ51" i="84" s="1"/>
  <c r="AI20" i="84"/>
  <c r="AH20" i="84"/>
  <c r="AF20" i="84"/>
  <c r="AE20" i="84"/>
  <c r="AC20" i="84"/>
  <c r="AB20" i="84"/>
  <c r="AA20" i="84"/>
  <c r="Z20" i="84"/>
  <c r="Y20" i="84"/>
  <c r="X20" i="84"/>
  <c r="W20" i="84"/>
  <c r="V20" i="84"/>
  <c r="U20" i="84"/>
  <c r="T20" i="84"/>
  <c r="S20" i="84"/>
  <c r="R20" i="84"/>
  <c r="N20" i="84"/>
  <c r="M20" i="84"/>
  <c r="L20" i="84"/>
  <c r="K20" i="84"/>
  <c r="J20" i="84"/>
  <c r="I20" i="84"/>
  <c r="H20" i="84"/>
  <c r="G20" i="84"/>
  <c r="C20" i="84"/>
  <c r="AN40" i="83"/>
  <c r="AM40" i="83"/>
  <c r="AL40" i="83"/>
  <c r="AJ40" i="83"/>
  <c r="AI40" i="83"/>
  <c r="AH40" i="83"/>
  <c r="AF40" i="83"/>
  <c r="AE40" i="83"/>
  <c r="AC40" i="83"/>
  <c r="AB40" i="83"/>
  <c r="AA40" i="83"/>
  <c r="Z40" i="83"/>
  <c r="Y40" i="83"/>
  <c r="X40" i="83"/>
  <c r="W40" i="83"/>
  <c r="V40" i="83"/>
  <c r="U40" i="83"/>
  <c r="T40" i="83"/>
  <c r="S40" i="83"/>
  <c r="R40" i="83"/>
  <c r="N40" i="83"/>
  <c r="M40" i="83"/>
  <c r="L40" i="83"/>
  <c r="K40" i="83"/>
  <c r="J40" i="83"/>
  <c r="I40" i="83"/>
  <c r="H40" i="83"/>
  <c r="G40" i="83"/>
  <c r="AN37" i="83"/>
  <c r="AM37" i="83"/>
  <c r="AL37" i="83"/>
  <c r="AJ37" i="83"/>
  <c r="AI37" i="83"/>
  <c r="AH37" i="83"/>
  <c r="AF37" i="83"/>
  <c r="AE37" i="83"/>
  <c r="AC37" i="83"/>
  <c r="AB37" i="83"/>
  <c r="AA37" i="83"/>
  <c r="Z37" i="83"/>
  <c r="Y37" i="83"/>
  <c r="X37" i="83"/>
  <c r="W37" i="83"/>
  <c r="V37" i="83"/>
  <c r="U37" i="83"/>
  <c r="T37" i="83"/>
  <c r="S37" i="83"/>
  <c r="R37" i="83"/>
  <c r="N37" i="83"/>
  <c r="M37" i="83"/>
  <c r="L37" i="83"/>
  <c r="K37" i="83"/>
  <c r="J37" i="83"/>
  <c r="I37" i="83"/>
  <c r="H37" i="83"/>
  <c r="G37" i="83"/>
  <c r="AN36" i="83"/>
  <c r="AM36" i="83"/>
  <c r="AL36" i="83"/>
  <c r="AJ36" i="83"/>
  <c r="AI36" i="83"/>
  <c r="AH36" i="83"/>
  <c r="AF36" i="83"/>
  <c r="AE36" i="83"/>
  <c r="AC36" i="83"/>
  <c r="AB36" i="83"/>
  <c r="AA36" i="83"/>
  <c r="Z36" i="83"/>
  <c r="Y36" i="83"/>
  <c r="X36" i="83"/>
  <c r="W36" i="83"/>
  <c r="V36" i="83"/>
  <c r="U36" i="83"/>
  <c r="T36" i="83"/>
  <c r="S36" i="83"/>
  <c r="R36" i="83"/>
  <c r="N36" i="83"/>
  <c r="M36" i="83"/>
  <c r="L36" i="83"/>
  <c r="K36" i="83"/>
  <c r="J36" i="83"/>
  <c r="I36" i="83"/>
  <c r="H36" i="83"/>
  <c r="G36" i="83"/>
  <c r="AN35" i="83"/>
  <c r="AM35" i="83"/>
  <c r="AL35" i="83"/>
  <c r="AJ35" i="83"/>
  <c r="AI35" i="83"/>
  <c r="AH35" i="83"/>
  <c r="AF35" i="83"/>
  <c r="AE35" i="83"/>
  <c r="AC35" i="83"/>
  <c r="AB35" i="83"/>
  <c r="AA35" i="83"/>
  <c r="Z35" i="83"/>
  <c r="Y35" i="83"/>
  <c r="X35" i="83"/>
  <c r="W35" i="83"/>
  <c r="V35" i="83"/>
  <c r="U35" i="83"/>
  <c r="T35" i="83"/>
  <c r="S35" i="83"/>
  <c r="R35" i="83"/>
  <c r="N35" i="83"/>
  <c r="M35" i="83"/>
  <c r="L35" i="83"/>
  <c r="K35" i="83"/>
  <c r="J35" i="83"/>
  <c r="I35" i="83"/>
  <c r="H35" i="83"/>
  <c r="G35" i="83"/>
  <c r="C35" i="83"/>
  <c r="AN34" i="83"/>
  <c r="AM34" i="83"/>
  <c r="AL34" i="83"/>
  <c r="AJ34" i="83"/>
  <c r="AI34" i="83"/>
  <c r="AH34" i="83"/>
  <c r="AF34" i="83"/>
  <c r="AE34" i="83"/>
  <c r="AC34" i="83"/>
  <c r="AB34" i="83"/>
  <c r="AA34" i="83"/>
  <c r="Z34" i="83"/>
  <c r="Y34" i="83"/>
  <c r="X34" i="83"/>
  <c r="W34" i="83"/>
  <c r="V34" i="83"/>
  <c r="U34" i="83"/>
  <c r="T34" i="83"/>
  <c r="S34" i="83"/>
  <c r="R34" i="83"/>
  <c r="N34" i="83"/>
  <c r="M34" i="83"/>
  <c r="L34" i="83"/>
  <c r="K34" i="83"/>
  <c r="J34" i="83"/>
  <c r="I34" i="83"/>
  <c r="H34" i="83"/>
  <c r="G34" i="83"/>
  <c r="AN33" i="83"/>
  <c r="AM33" i="83"/>
  <c r="AL33" i="83"/>
  <c r="AJ33" i="83"/>
  <c r="AI33" i="83"/>
  <c r="AH33" i="83"/>
  <c r="AF33" i="83"/>
  <c r="AE33" i="83"/>
  <c r="AC33" i="83"/>
  <c r="AB33" i="83"/>
  <c r="AA33" i="83"/>
  <c r="Z33" i="83"/>
  <c r="Y33" i="83"/>
  <c r="X33" i="83"/>
  <c r="W33" i="83"/>
  <c r="V33" i="83"/>
  <c r="U33" i="83"/>
  <c r="T33" i="83"/>
  <c r="S33" i="83"/>
  <c r="R33" i="83"/>
  <c r="N33" i="83"/>
  <c r="M33" i="83"/>
  <c r="L33" i="83"/>
  <c r="K33" i="83"/>
  <c r="J33" i="83"/>
  <c r="I33" i="83"/>
  <c r="H33" i="83"/>
  <c r="G33" i="83"/>
  <c r="AN32" i="83"/>
  <c r="AM32" i="83"/>
  <c r="AL32" i="83"/>
  <c r="AJ32" i="83"/>
  <c r="AI32" i="83"/>
  <c r="AI39" i="83" s="1"/>
  <c r="AH32" i="83"/>
  <c r="AF32" i="83"/>
  <c r="AE32" i="83"/>
  <c r="AC32" i="83"/>
  <c r="AB32" i="83"/>
  <c r="AA32" i="83"/>
  <c r="Z32" i="83"/>
  <c r="Y32" i="83"/>
  <c r="X32" i="83"/>
  <c r="W32" i="83"/>
  <c r="V32" i="83"/>
  <c r="U32" i="83"/>
  <c r="T32" i="83"/>
  <c r="S32" i="83"/>
  <c r="R32" i="83"/>
  <c r="N32" i="83"/>
  <c r="M32" i="83"/>
  <c r="L32" i="83"/>
  <c r="K32" i="83"/>
  <c r="J32" i="83"/>
  <c r="I32" i="83"/>
  <c r="H32" i="83"/>
  <c r="G32" i="83"/>
  <c r="C32" i="83"/>
  <c r="AN31" i="83"/>
  <c r="AM31" i="83"/>
  <c r="AL31" i="83"/>
  <c r="AJ31" i="83"/>
  <c r="AI31" i="83"/>
  <c r="AH31" i="83"/>
  <c r="AF31" i="83"/>
  <c r="AE31" i="83"/>
  <c r="AC31" i="83"/>
  <c r="AB31" i="83"/>
  <c r="AA31" i="83"/>
  <c r="Z31" i="83"/>
  <c r="Y31" i="83"/>
  <c r="X31" i="83"/>
  <c r="W31" i="83"/>
  <c r="V31" i="83"/>
  <c r="U31" i="83"/>
  <c r="T31" i="83"/>
  <c r="S31" i="83"/>
  <c r="R31" i="83"/>
  <c r="N31" i="83"/>
  <c r="M31" i="83"/>
  <c r="L31" i="83"/>
  <c r="K31" i="83"/>
  <c r="K41" i="83" s="1"/>
  <c r="J31" i="83"/>
  <c r="I31" i="83"/>
  <c r="H31" i="83"/>
  <c r="G31" i="83"/>
  <c r="AN30" i="83"/>
  <c r="AM30" i="83"/>
  <c r="AL30" i="83"/>
  <c r="AJ30" i="83"/>
  <c r="AI30" i="83"/>
  <c r="AH30" i="83"/>
  <c r="AF30" i="83"/>
  <c r="AE30" i="83"/>
  <c r="AC30" i="83"/>
  <c r="AB30" i="83"/>
  <c r="AA30" i="83"/>
  <c r="Z30" i="83"/>
  <c r="Y30" i="83"/>
  <c r="X30" i="83"/>
  <c r="W30" i="83"/>
  <c r="V30" i="83"/>
  <c r="U30" i="83"/>
  <c r="T30" i="83"/>
  <c r="S30" i="83"/>
  <c r="R30" i="83"/>
  <c r="N30" i="83"/>
  <c r="M30" i="83"/>
  <c r="L30" i="83"/>
  <c r="K30" i="83"/>
  <c r="J30" i="83"/>
  <c r="I30" i="83"/>
  <c r="H30" i="83"/>
  <c r="G30" i="83"/>
  <c r="AN29" i="83"/>
  <c r="AM29" i="83"/>
  <c r="AL29" i="83"/>
  <c r="AJ29" i="83"/>
  <c r="AI29" i="83"/>
  <c r="AH29" i="83"/>
  <c r="AF29" i="83"/>
  <c r="AE29" i="83"/>
  <c r="AC29" i="83"/>
  <c r="AC39" i="83" s="1"/>
  <c r="AB29" i="83"/>
  <c r="AA29" i="83"/>
  <c r="Z29" i="83"/>
  <c r="Y29" i="83"/>
  <c r="X29" i="83"/>
  <c r="W29" i="83"/>
  <c r="V29" i="83"/>
  <c r="U29" i="83"/>
  <c r="T29" i="83"/>
  <c r="S29" i="83"/>
  <c r="R29" i="83"/>
  <c r="N29" i="83"/>
  <c r="M29" i="83"/>
  <c r="L29" i="83"/>
  <c r="K29" i="83"/>
  <c r="J29" i="83"/>
  <c r="I29" i="83"/>
  <c r="H29" i="83"/>
  <c r="G29" i="83"/>
  <c r="C29" i="83"/>
  <c r="AN28" i="83"/>
  <c r="AM28" i="83"/>
  <c r="AL28" i="83"/>
  <c r="AJ28" i="83"/>
  <c r="AI28" i="83"/>
  <c r="AH28" i="83"/>
  <c r="AF28" i="83"/>
  <c r="AE28" i="83"/>
  <c r="AC28" i="83"/>
  <c r="AB28" i="83"/>
  <c r="AA28" i="83"/>
  <c r="Z28" i="83"/>
  <c r="Y28" i="83"/>
  <c r="X28" i="83"/>
  <c r="W28" i="83"/>
  <c r="V28" i="83"/>
  <c r="U28" i="83"/>
  <c r="T28" i="83"/>
  <c r="S28" i="83"/>
  <c r="R28" i="83"/>
  <c r="N28" i="83"/>
  <c r="M28" i="83"/>
  <c r="L28" i="83"/>
  <c r="K28" i="83"/>
  <c r="J28" i="83"/>
  <c r="I28" i="83"/>
  <c r="H28" i="83"/>
  <c r="G28" i="83"/>
  <c r="G41" i="83" s="1"/>
  <c r="AN27" i="83"/>
  <c r="AM27" i="83"/>
  <c r="AL27" i="83"/>
  <c r="AJ27" i="83"/>
  <c r="AI27" i="83"/>
  <c r="AH27" i="83"/>
  <c r="AF27" i="83"/>
  <c r="AE27" i="83"/>
  <c r="AC27" i="83"/>
  <c r="AB27" i="83"/>
  <c r="AA27" i="83"/>
  <c r="Z27" i="83"/>
  <c r="Y27" i="83"/>
  <c r="X27" i="83"/>
  <c r="W27" i="83"/>
  <c r="V27" i="83"/>
  <c r="U27" i="83"/>
  <c r="T27" i="83"/>
  <c r="S27" i="83"/>
  <c r="R27" i="83"/>
  <c r="N27" i="83"/>
  <c r="M27" i="83"/>
  <c r="L27" i="83"/>
  <c r="K27" i="83"/>
  <c r="J27" i="83"/>
  <c r="I27" i="83"/>
  <c r="H27" i="83"/>
  <c r="G27" i="83"/>
  <c r="AN26" i="83"/>
  <c r="AM26" i="83"/>
  <c r="AL26" i="83"/>
  <c r="AJ26" i="83"/>
  <c r="AI26" i="83"/>
  <c r="AH26" i="83"/>
  <c r="AF26" i="83"/>
  <c r="AE26" i="83"/>
  <c r="AC26" i="83"/>
  <c r="AB26" i="83"/>
  <c r="AA26" i="83"/>
  <c r="Z26" i="83"/>
  <c r="Y26" i="83"/>
  <c r="X26" i="83"/>
  <c r="W26" i="83"/>
  <c r="V26" i="83"/>
  <c r="U26" i="83"/>
  <c r="T26" i="83"/>
  <c r="S26" i="83"/>
  <c r="R26" i="83"/>
  <c r="N26" i="83"/>
  <c r="M26" i="83"/>
  <c r="L26" i="83"/>
  <c r="K26" i="83"/>
  <c r="J26" i="83"/>
  <c r="I26" i="83"/>
  <c r="H26" i="83"/>
  <c r="G26" i="83"/>
  <c r="C26" i="83"/>
  <c r="AN25" i="83"/>
  <c r="AM25" i="83"/>
  <c r="AL25" i="83"/>
  <c r="AJ25" i="83"/>
  <c r="AI25" i="83"/>
  <c r="AH25" i="83"/>
  <c r="AF25" i="83"/>
  <c r="AE25" i="83"/>
  <c r="AC25" i="83"/>
  <c r="AB25" i="83"/>
  <c r="AA25" i="83"/>
  <c r="Z25" i="83"/>
  <c r="Y25" i="83"/>
  <c r="X25" i="83"/>
  <c r="W25" i="83"/>
  <c r="W41" i="83" s="1"/>
  <c r="V25" i="83"/>
  <c r="U25" i="83"/>
  <c r="T25" i="83"/>
  <c r="S25" i="83"/>
  <c r="R25" i="83"/>
  <c r="N25" i="83"/>
  <c r="M25" i="83"/>
  <c r="L25" i="83"/>
  <c r="K25" i="83"/>
  <c r="J25" i="83"/>
  <c r="I25" i="83"/>
  <c r="H25" i="83"/>
  <c r="G25" i="83"/>
  <c r="AN24" i="83"/>
  <c r="AM24" i="83"/>
  <c r="AL24" i="83"/>
  <c r="AJ24" i="83"/>
  <c r="AI24" i="83"/>
  <c r="AH24" i="83"/>
  <c r="AF24" i="83"/>
  <c r="AE24" i="83"/>
  <c r="AC24" i="83"/>
  <c r="AB24" i="83"/>
  <c r="AA24" i="83"/>
  <c r="Z24" i="83"/>
  <c r="Y24" i="83"/>
  <c r="X24" i="83"/>
  <c r="W24" i="83"/>
  <c r="V24" i="83"/>
  <c r="U24" i="83"/>
  <c r="T24" i="83"/>
  <c r="S24" i="83"/>
  <c r="R24" i="83"/>
  <c r="N24" i="83"/>
  <c r="M24" i="83"/>
  <c r="L24" i="83"/>
  <c r="K24" i="83"/>
  <c r="J24" i="83"/>
  <c r="I24" i="83"/>
  <c r="H24" i="83"/>
  <c r="G24" i="83"/>
  <c r="AN23" i="83"/>
  <c r="AM23" i="83"/>
  <c r="AL23" i="83"/>
  <c r="AJ23" i="83"/>
  <c r="AI23" i="83"/>
  <c r="AH23" i="83"/>
  <c r="AF23" i="83"/>
  <c r="AE23" i="83"/>
  <c r="AC23" i="83"/>
  <c r="AB23" i="83"/>
  <c r="AA23" i="83"/>
  <c r="Z23" i="83"/>
  <c r="Y23" i="83"/>
  <c r="X23" i="83"/>
  <c r="W23" i="83"/>
  <c r="V23" i="83"/>
  <c r="U23" i="83"/>
  <c r="T23" i="83"/>
  <c r="S23" i="83"/>
  <c r="R23" i="83"/>
  <c r="N23" i="83"/>
  <c r="M23" i="83"/>
  <c r="L23" i="83"/>
  <c r="K23" i="83"/>
  <c r="J23" i="83"/>
  <c r="I23" i="83"/>
  <c r="H23" i="83"/>
  <c r="G23" i="83"/>
  <c r="C23" i="83"/>
  <c r="AN22" i="83"/>
  <c r="AM22" i="83"/>
  <c r="AL22" i="83"/>
  <c r="AJ22" i="83"/>
  <c r="AI22" i="83"/>
  <c r="AH22" i="83"/>
  <c r="AF22" i="83"/>
  <c r="AE22" i="83"/>
  <c r="AC22" i="83"/>
  <c r="AB22" i="83"/>
  <c r="AA22" i="83"/>
  <c r="Z22" i="83"/>
  <c r="Y22" i="83"/>
  <c r="X22" i="83"/>
  <c r="W22" i="83"/>
  <c r="V22" i="83"/>
  <c r="U22" i="83"/>
  <c r="T22" i="83"/>
  <c r="S22" i="83"/>
  <c r="R22" i="83"/>
  <c r="N22" i="83"/>
  <c r="M22" i="83"/>
  <c r="L22" i="83"/>
  <c r="K22" i="83"/>
  <c r="J22" i="83"/>
  <c r="I22" i="83"/>
  <c r="H22" i="83"/>
  <c r="G22" i="83"/>
  <c r="AN21" i="83"/>
  <c r="AM21" i="83"/>
  <c r="AL21" i="83"/>
  <c r="AJ21" i="83"/>
  <c r="AI21" i="83"/>
  <c r="AH21" i="83"/>
  <c r="AF21" i="83"/>
  <c r="AE21" i="83"/>
  <c r="AC21" i="83"/>
  <c r="AB21" i="83"/>
  <c r="AA21" i="83"/>
  <c r="Z21" i="83"/>
  <c r="Y21" i="83"/>
  <c r="X21" i="83"/>
  <c r="W21" i="83"/>
  <c r="V21" i="83"/>
  <c r="U21" i="83"/>
  <c r="T21" i="83"/>
  <c r="S21" i="83"/>
  <c r="R21" i="83"/>
  <c r="N21" i="83"/>
  <c r="M21" i="83"/>
  <c r="L21" i="83"/>
  <c r="K21" i="83"/>
  <c r="J21" i="83"/>
  <c r="I21" i="83"/>
  <c r="H21" i="83"/>
  <c r="G21" i="83"/>
  <c r="AW20" i="83"/>
  <c r="AV20" i="83"/>
  <c r="AS20" i="83"/>
  <c r="AR20" i="83"/>
  <c r="AQ20" i="83"/>
  <c r="AP20" i="83"/>
  <c r="AN20" i="83"/>
  <c r="AM20" i="83"/>
  <c r="AL20" i="83"/>
  <c r="AJ20" i="83"/>
  <c r="AI20" i="83"/>
  <c r="AH20" i="83"/>
  <c r="AF20" i="83"/>
  <c r="AE20" i="83"/>
  <c r="AC20" i="83"/>
  <c r="AB20" i="83"/>
  <c r="AA20" i="83"/>
  <c r="Z20" i="83"/>
  <c r="Y20" i="83"/>
  <c r="X20" i="83"/>
  <c r="W20" i="83"/>
  <c r="V20" i="83"/>
  <c r="U20" i="83"/>
  <c r="T20" i="83"/>
  <c r="S20" i="83"/>
  <c r="S39" i="83" s="1"/>
  <c r="R20" i="83"/>
  <c r="R39" i="83" s="1"/>
  <c r="N20" i="83"/>
  <c r="M20" i="83"/>
  <c r="L20" i="83"/>
  <c r="K20" i="83"/>
  <c r="J20" i="83"/>
  <c r="I20" i="83"/>
  <c r="H20" i="83"/>
  <c r="G20" i="83"/>
  <c r="C20" i="83"/>
  <c r="AT53" i="84"/>
  <c r="D41" i="84"/>
  <c r="C50" i="84"/>
  <c r="E38" i="84" s="1"/>
  <c r="D44" i="84"/>
  <c r="D47" i="84"/>
  <c r="E41" i="84"/>
  <c r="U53" i="84" l="1"/>
  <c r="AW53" i="84"/>
  <c r="E44" i="84"/>
  <c r="E47" i="84"/>
  <c r="AR53" i="84"/>
  <c r="G53" i="84"/>
  <c r="R53" i="84"/>
  <c r="Z53" i="84"/>
  <c r="AJ53" i="84"/>
  <c r="J51" i="84"/>
  <c r="U51" i="84"/>
  <c r="AC51" i="84"/>
  <c r="K53" i="84"/>
  <c r="V53" i="84"/>
  <c r="AE53" i="84"/>
  <c r="D20" i="84"/>
  <c r="N51" i="84"/>
  <c r="Y51" i="84"/>
  <c r="AI51" i="84"/>
  <c r="Q20" i="84"/>
  <c r="Y53" i="84"/>
  <c r="AI53" i="84"/>
  <c r="I53" i="84"/>
  <c r="T53" i="84"/>
  <c r="AB53" i="84"/>
  <c r="AM53" i="84"/>
  <c r="L51" i="84"/>
  <c r="W51" i="84"/>
  <c r="AF51" i="84"/>
  <c r="L53" i="84"/>
  <c r="W53" i="84"/>
  <c r="AF53" i="84"/>
  <c r="AE39" i="83"/>
  <c r="X41" i="83"/>
  <c r="AA41" i="83"/>
  <c r="C39" i="83"/>
  <c r="C41" i="83" s="1"/>
  <c r="Q20" i="83"/>
  <c r="I39" i="83"/>
  <c r="AN51" i="84"/>
  <c r="J53" i="84"/>
  <c r="AC53" i="84"/>
  <c r="AN53" i="84"/>
  <c r="M51" i="84"/>
  <c r="P20" i="84"/>
  <c r="X53" i="84"/>
  <c r="AH53" i="84"/>
  <c r="H51" i="84"/>
  <c r="S51" i="84"/>
  <c r="AA51" i="84"/>
  <c r="AL51" i="84"/>
  <c r="H53" i="84"/>
  <c r="S53" i="84"/>
  <c r="AA53" i="84"/>
  <c r="AL53" i="84"/>
  <c r="T41" i="83"/>
  <c r="U41" i="83"/>
  <c r="M39" i="83"/>
  <c r="R51" i="84"/>
  <c r="V51" i="84"/>
  <c r="M53" i="84"/>
  <c r="K51" i="84"/>
  <c r="AE51" i="84"/>
  <c r="T39" i="83"/>
  <c r="X39" i="83"/>
  <c r="AB39" i="83"/>
  <c r="AH39" i="83"/>
  <c r="AM39" i="83"/>
  <c r="R41" i="83"/>
  <c r="V41" i="83"/>
  <c r="Z41" i="83"/>
  <c r="AE41" i="83"/>
  <c r="AJ41" i="83"/>
  <c r="D20" i="83"/>
  <c r="J39" i="83"/>
  <c r="N39" i="83"/>
  <c r="U39" i="83"/>
  <c r="Y39" i="83"/>
  <c r="AN39" i="83"/>
  <c r="J41" i="83"/>
  <c r="N41" i="83"/>
  <c r="Y41" i="83"/>
  <c r="AC41" i="83"/>
  <c r="AI41" i="83"/>
  <c r="AN41" i="83"/>
  <c r="I41" i="83"/>
  <c r="M41" i="83"/>
  <c r="AB41" i="83"/>
  <c r="AH41" i="83"/>
  <c r="AM41" i="83"/>
  <c r="H39" i="83"/>
  <c r="L39" i="83"/>
  <c r="W39" i="83"/>
  <c r="AA39" i="83"/>
  <c r="AF39" i="83"/>
  <c r="AL39" i="83"/>
  <c r="H41" i="83"/>
  <c r="L41" i="83"/>
  <c r="S41" i="83"/>
  <c r="AF41" i="83"/>
  <c r="AL41" i="83"/>
  <c r="G39" i="83"/>
  <c r="K39" i="83"/>
  <c r="V39" i="83"/>
  <c r="Z39" i="83"/>
  <c r="AJ39" i="83"/>
  <c r="I51" i="84"/>
  <c r="T51" i="84"/>
  <c r="X51" i="84"/>
  <c r="AH51" i="84"/>
  <c r="AM51" i="84"/>
  <c r="G51" i="84"/>
  <c r="Z51" i="84"/>
  <c r="E32" i="84"/>
  <c r="E26" i="84"/>
  <c r="E29" i="84"/>
  <c r="E20" i="84"/>
  <c r="E35" i="84"/>
  <c r="E32" i="83"/>
  <c r="E26" i="83"/>
  <c r="E20" i="83"/>
  <c r="E29" i="83"/>
  <c r="E23" i="83"/>
  <c r="E35" i="83"/>
  <c r="P20" i="83"/>
  <c r="N53" i="84"/>
  <c r="O20" i="83"/>
  <c r="E23" i="84"/>
  <c r="C51" i="84"/>
  <c r="F20" i="84" s="1"/>
  <c r="O20" i="84"/>
  <c r="F20" i="83" l="1"/>
  <c r="F38" i="83" s="1"/>
  <c r="C53" i="84"/>
  <c r="F38" i="84"/>
  <c r="F50" i="8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Leonardo de Jesus Vergara Castro</author>
  </authors>
  <commentList>
    <comment ref="A22" authorId="0" shapeId="0" xr:uid="{973E329B-967E-4619-AE27-8E78EAF4E907}">
      <text>
        <r>
          <rPr>
            <b/>
            <sz val="9"/>
            <color indexed="81"/>
            <rFont val="Tahoma"/>
            <family val="2"/>
          </rPr>
          <t xml:space="preserve">No es riesgo de corrupción
</t>
        </r>
      </text>
    </comment>
    <comment ref="A40" authorId="0" shapeId="0" xr:uid="{8CB6CB99-7AE4-4490-A19E-B282EA27D037}">
      <text>
        <r>
          <rPr>
            <b/>
            <sz val="9"/>
            <color indexed="81"/>
            <rFont val="Tahoma"/>
            <family val="2"/>
          </rPr>
          <t>Leonardo de Jesus Vergara Castro:</t>
        </r>
        <r>
          <rPr>
            <sz val="9"/>
            <color indexed="81"/>
            <rFont val="Tahoma"/>
            <family val="2"/>
          </rPr>
          <t xml:space="preserve">
No es un riesgo de corrupción</t>
        </r>
      </text>
    </comment>
  </commentList>
</comments>
</file>

<file path=xl/sharedStrings.xml><?xml version="1.0" encoding="utf-8"?>
<sst xmlns="http://schemas.openxmlformats.org/spreadsheetml/2006/main" count="5309" uniqueCount="671">
  <si>
    <t>X</t>
  </si>
  <si>
    <t>MATRIZ SEGUIMIENTO MAPA DE RIESGOS DE CORRUPCIÓN</t>
  </si>
  <si>
    <t>VIGENCIA 2023</t>
  </si>
  <si>
    <t>ENTIDAD : ALCALDIA DISTRITAL DE CARTAGENA DE INDIAS</t>
  </si>
  <si>
    <r>
      <t xml:space="preserve">¿Se adelantó seguimiento al </t>
    </r>
    <r>
      <rPr>
        <b/>
        <sz val="10"/>
        <color theme="1"/>
        <rFont val="Arial"/>
        <family val="2"/>
      </rPr>
      <t>Mapa de Riesgos de Corrupción?</t>
    </r>
  </si>
  <si>
    <t>SI</t>
  </si>
  <si>
    <t>NO</t>
  </si>
  <si>
    <t>x</t>
  </si>
  <si>
    <t>Riesgos de Corrupción</t>
  </si>
  <si>
    <t>Proceso</t>
  </si>
  <si>
    <t>Causa  (Situación principal que origina el posible riesgo de corrupción)</t>
  </si>
  <si>
    <t>¿Se analizaron los controles?</t>
  </si>
  <si>
    <r>
      <rPr>
        <b/>
        <u/>
        <sz val="10"/>
        <color theme="1"/>
        <rFont val="Arial"/>
        <family val="2"/>
      </rPr>
      <t>Pertinencia</t>
    </r>
    <r>
      <rPr>
        <b/>
        <sz val="10"/>
        <color theme="1"/>
        <rFont val="Arial"/>
        <family val="2"/>
      </rPr>
      <t xml:space="preserve">
¿Se analizaron los controles?</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</si>
  <si>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</si>
  <si>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</si>
  <si>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</si>
  <si>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</si>
  <si>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</si>
  <si>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</si>
  <si>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</si>
  <si>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</si>
  <si>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</si>
  <si>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Evidencias de las alertas reportadas convertidas en denucias.</t>
  </si>
  <si>
    <t>¿Las acciones que propuso sirvieron para proteger a la entidad?</t>
  </si>
  <si>
    <t>Observaciones</t>
  </si>
  <si>
    <t>Apoyo</t>
  </si>
  <si>
    <t>Misional</t>
  </si>
  <si>
    <t>Estrategico</t>
  </si>
  <si>
    <t>Evaluación</t>
  </si>
  <si>
    <t>OTROS PROCESOS</t>
  </si>
  <si>
    <t>Financiero</t>
  </si>
  <si>
    <t>Si</t>
  </si>
  <si>
    <t>No</t>
  </si>
  <si>
    <t>Contratación</t>
  </si>
  <si>
    <t>Talento humano</t>
  </si>
  <si>
    <t>Archivo</t>
  </si>
  <si>
    <t>Jurídico</t>
  </si>
  <si>
    <t>Otro (Cuál)</t>
  </si>
  <si>
    <t>No tiene controles</t>
  </si>
  <si>
    <t>Valor Númerico</t>
  </si>
  <si>
    <t xml:space="preserve">SECRETARÍA DE PLANEACIÓN </t>
  </si>
  <si>
    <t>Posibles intereses en la certificación de uso de suelo, impacto o estratificación, por quien posee un predio.</t>
  </si>
  <si>
    <t>Posibles intereres en la obtención de Licencias de intervención y ocupación del espacio público o Permiso para instalación de antenas de redes y servicios de telecomunicaciones, sin el cumplimiento total de los requisitos establecidos por la normatividad vigente, para beneficio de los solicitantes</t>
  </si>
  <si>
    <t>Encargar personal no cualificado para ejercer las funciones que implican las actividades en mención.</t>
  </si>
  <si>
    <t>Ejecución de malas prácticas a través de conductas aprendidas, posiblemente, por factores de cultura organizacional.</t>
  </si>
  <si>
    <t>Vínculos de negocios con gestores externos que cobran a ciudadanos para hacer trámites en la dependencia.</t>
  </si>
  <si>
    <t>exceso de discrecionalidad en la información de como se realiza el proceso de certificación de nomenclatura de un predio: 
- porparte del usuario: desconocer los requerimientos a seguir para la solicitud del tramite.
- por parte de la entidad: desconocer las fases del proceso para la elaboración del certificado de nomenclatura (proceso no caracterizado)</t>
  </si>
  <si>
    <t>Exceso de  alta demanda de tramites  en los puntos de atención.</t>
  </si>
  <si>
    <t>Desconocimiento de la ciudadania para realizar los tramites con la implementacion de la metodologia Sisben IV</t>
  </si>
  <si>
    <t>Presiones indebidas por parte de la ciudadania al momento del levantamiento de la informacion en el hogar.</t>
  </si>
  <si>
    <t>Amenazas ciberneticas a el servidor central de la base de datos Sisben</t>
  </si>
  <si>
    <t>Inestabilidad en el servicio de energia electrica</t>
  </si>
  <si>
    <t xml:space="preserve">Manipulacion inadecuada de las copias de seguridad </t>
  </si>
  <si>
    <t>Falta de conocimiento y/o experiencia del personal</t>
  </si>
  <si>
    <t>Recibir dadivas o dineros por parte de los funcionarios a cargo</t>
  </si>
  <si>
    <t>Los solicitantes de registros de enajenador no cumplan con los requisitos normativos e intenten utilizar cualquier recurso para obtener el registro.</t>
  </si>
  <si>
    <t>Influencia de Terceros para la viabilidad del proyecto.</t>
  </si>
  <si>
    <t>Falta de conocimiento  de  los procesos y controles.</t>
  </si>
  <si>
    <t>Carencia de controles en el procedimiento de radicación e inscripción de proyectos en el Banco de Programas y Proyectos (BPP)</t>
  </si>
  <si>
    <t>Posibilidad de Incluir gastos no autorizados en el presupuesto de inversion de la vigencia fiscal para favorecer los intereses particulares o privados de determinado contratista o proveedor de servicios.</t>
  </si>
  <si>
    <t>Influencia de Terceros.</t>
  </si>
  <si>
    <t>Falta de conocimiento  de  los procesos .</t>
  </si>
  <si>
    <t>Carencia de controles en el procedimiento de construcción del proyecto presupuesto</t>
  </si>
  <si>
    <t>Posibilidad de aprobar disponibilidad de recursos desarticulados con los instrumentos de planeación  (proyectos, plan de desarrollo, presupuesto de inversión)</t>
  </si>
  <si>
    <t>Carencia de controles en el procedimiento de revisión de Solicitudes de disponibilidades presupuestales</t>
  </si>
  <si>
    <t>Exceso de confianza en la persona encargada de realizar la revision tecnica y juridica de las opciones tecnicas</t>
  </si>
  <si>
    <t>Exceso de confianza en la persona encargada</t>
  </si>
  <si>
    <t>Falta de personal</t>
  </si>
  <si>
    <t>Exceso de confianza en la persona encargada de recopilar la información encaminada a la superintendencia</t>
  </si>
  <si>
    <t xml:space="preserve">Exceso de requisitos técnicos o financieros focalizados a favorecer a un particular. </t>
  </si>
  <si>
    <t>Exceso de direccionamiento de los resultados de un proceso.</t>
  </si>
  <si>
    <t xml:space="preserve">Falta de supervisión a la solicitud de documentos requeridos a los candidatos de los procesos de contratación. </t>
  </si>
  <si>
    <t>No debida custodia y control de los documentos  contractuales en el sentido de favorecer mis intereses o los de  un tercero en el marco de la prestación del servicio público de alumbrado</t>
  </si>
  <si>
    <t>Falta de control sobre los intereses particulares del funcionario público que ejerce la supervisión e interventoría.</t>
  </si>
  <si>
    <t>Falta de control sobre el favorecimiento de los intereses del contratista durante la ejecución del contrato.</t>
  </si>
  <si>
    <t>Utilización de métodos no adecuados en cuanto a los documentos requeridos de los candidatos seleccionados en los procesos de contratación.</t>
  </si>
  <si>
    <t xml:space="preserve">DIRECCIÓN ADMINISTRATIVA DE TALENTO HUMANO </t>
  </si>
  <si>
    <t xml:space="preserve">Alterar la nómina aplicando incorrectamente una novedad en el sistema para realizar pagos indebidos para beneficio propio o de terceros </t>
  </si>
  <si>
    <t>1. Debilidad o ausencia de controles en el procedimiento de liquidación de nómina.</t>
  </si>
  <si>
    <t>2. Falta de integridad moral y etica del servidor.</t>
  </si>
  <si>
    <t>3. Falta de conocimiento sobre la normatividad, los procesos y procedimientos de la dependencia</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</si>
  <si>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</si>
  <si>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1. Falta de integridad moral y etica del servidor público.</t>
  </si>
  <si>
    <t>2. Omisión de la obligación de verificar los documentos presentados</t>
  </si>
  <si>
    <t>3. Falta de doble control en la verificación</t>
  </si>
  <si>
    <t>Recibir beneficio o dádiva a nombre propio o de terceros con el fin de expedir certificaciones al funcionario y/o exfuncionarios con datos falsos</t>
  </si>
  <si>
    <t xml:space="preserve">Recibir beneficio o dádiva a nombre propio o de terceros con el fin de otorgar contratos de capacitaciones. </t>
  </si>
  <si>
    <t xml:space="preserve">2. Falta de conocimiento </t>
  </si>
  <si>
    <t>3. Falta de procedimientos claros para la contratación</t>
  </si>
  <si>
    <t>Recibir beneficio o dádiva a nombre propio o de terceros con el fin de otorgar incentivos a servidor público que no cumpla con los requisitos del reconocimientos contenidos dentro del plan de bienestar social e incentivos</t>
  </si>
  <si>
    <t>2. Debilidad o ausencia de controles</t>
  </si>
  <si>
    <t>Posibilidad de establecer requisitos en los pliegos de condiciones que direccionen la adjudicación de un contrato a un tercero especifico, para recibir beneficio propio</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</si>
  <si>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</si>
  <si>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 Exceso de discrecionalidad  /Dirigir la información de los estudios previos. </t>
  </si>
  <si>
    <t>Ausencia de la necesidad / Generar necesidades inexistentes</t>
  </si>
  <si>
    <t xml:space="preserve"> Recibir, ofrecer o solicitar dinero, favores, regalos, servicios o beneficios para desviar o favorecer el otorgamiento de un contrato. </t>
  </si>
  <si>
    <t>Falta de integridad del servidor público</t>
  </si>
  <si>
    <t>Falta de integridad de  los proveedores de bienes y servicios (oferentes ) al usar documentación falsa</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</si>
  <si>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</si>
  <si>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</si>
  <si>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Falta de integridad de los funcionarios que realizan los estudios de titularidad de bienes inmuebles</t>
  </si>
  <si>
    <t>Falta de procedimientos que definan políticas, responsables y controles para la numeración y publicación de actos administrativos</t>
  </si>
  <si>
    <t xml:space="preserve">Falta de Inventarios documentales donde se describa la documentación que reposa en el  Archivo Central  </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</si>
  <si>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</si>
  <si>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</si>
  <si>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Presiones indebidas para favorecer a un tercero en la suscripción de contratos de aprovechamiento del espacio público.</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</si>
  <si>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</si>
  <si>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</si>
  <si>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SECRETARÍA DE PARTICIPACIÓN</t>
  </si>
  <si>
    <t>Posibilidad de recibir o solicitar algún tipo de dadiva o prebenda para omitir los requisitos legales en la contratación de personas por órdenes de prestación de servicios profesionales y de apoyo a la gestión que no cumplen con el perfil con el propósito de beneficiar un particular o un tercero</t>
  </si>
  <si>
    <t>Presiones indebidas por parte de terceros</t>
  </si>
  <si>
    <t>Carencia de controles en el proceso de contratación</t>
  </si>
  <si>
    <t>Posibilidad de recibir o solicitar algún tipo de dadiva o prebenda para direccionar procesos de contratación para favorecer a terceros o interés particulares. (Estableciendo criterios de selección que beneficien a intereses particulares).</t>
  </si>
  <si>
    <t>Falta de objetividad en estudios previos, invitación pública y pliego de condiciones , ajustadas a intereses particulares</t>
  </si>
  <si>
    <t>Presión externa o de superiores</t>
  </si>
  <si>
    <t>Posibilidad de recibir o solicitar dinero, regalos, favores, servicios o beneficios con el fin de otorgar o asignar ayudas a personas que no lo necesitan o no cumplen con los requisitos.</t>
  </si>
  <si>
    <t>Falta de compromiso e integridad</t>
  </si>
  <si>
    <t>Posibilidad de recibir o solicitar dadivas para proyectar, hacer o cambiar el sentido de una decisión administrativa en beneficio de un tercero o particular.</t>
  </si>
  <si>
    <t>Excesiva discrecionalidad</t>
  </si>
  <si>
    <t>Posibilidad de recibir o solicitar dinero, regalos, favores, servicios o beneficios con el fin de otorgar o asignar ayudas a unidades productivas que no lo necesitan o no cumplen con los requisitos.</t>
  </si>
  <si>
    <t xml:space="preserve">SECRETARÍA DE EDUCACIÓN </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</si>
  <si>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</si>
  <si>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</si>
  <si>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Carencia de controles o controles no apropiados en todas las etapas del proceso de contratación.</t>
  </si>
  <si>
    <t>Falta de conocimiento del personal y los procesos que intervienen en las diferentes etapas del proceso de contratación.</t>
  </si>
  <si>
    <t>Presiones indebidas realizadas por particulares para su beneficio.</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</si>
  <si>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</si>
  <si>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</si>
  <si>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Amplia discrecionalidad en la emisión de los conceptos jurídicos para los casos analizados.</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</si>
  <si>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</si>
  <si>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</si>
  <si>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Amplia discrecionalidad en la emisión de los conceptos como resultado de las inspecciones o verificaciones.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</si>
  <si>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</si>
  <si>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</si>
  <si>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Inoportuna e inadecuada contratación del servicio de la empresa de mensajería, debido a que no se tienen en cuenta los requerimientos técnicos necesarios para la notificación de actos administrativos de fiscalización.</t>
  </si>
  <si>
    <t>Debilidad en el seguimiento y control de la notificación de los recursos de reconsideración, solicitudes de Exoneración o Exclusión.</t>
  </si>
  <si>
    <t>Insuficientes herramientas tecnológicas e infraestructura de hardware y software para el manejo de expedientes que envíe alertas efectivas y oportunas del vencimiento de términos</t>
  </si>
  <si>
    <t>Insuficiencia de espacios para el archivo, custodia y disposición de expedientes de Fiscalización</t>
  </si>
  <si>
    <t xml:space="preserve">Posibilidad de recibir, ofrecer o solicitar dinero, favores, servicios, regalos o beneficios para sobreestimar partidas en la programación del proyecto de presupuesto de gastos de funcionamiento. </t>
  </si>
  <si>
    <t>Deficiente control en la Proyección de las Cifras definitivas del Proyecto de Presupuesto para la siguiente Vigencia Fiscal.</t>
  </si>
  <si>
    <t xml:space="preserve">Recibir, ofrecer o solicitar dinero, favores, servicios, regalos o beneficios con el fin de efectuar el proceso de cobro sobre impuestos por fuera de la normatividad. </t>
  </si>
  <si>
    <t xml:space="preserve">Ausencia de mecanismos de seguimiento que permitan llevar un control real del proceso de cobro, con alarmas que indiquen el vencimiento de términos, registro de notificación al contribuyente, suspensión del proceso, notificación de embargo y levantamiento de medidas cautelares, entre otros. </t>
  </si>
  <si>
    <t xml:space="preserve">Posibilidad de modificar o alterar las cifras de recaudo de impuestos, para beneficio propio o de terceros. </t>
  </si>
  <si>
    <t>Inadecuada verificación de los recaudos transmitidos y cargados al sistema de información tributaria cuando hay fallas técnicas de las entidades recaudadoras.</t>
  </si>
  <si>
    <t>SECRETARÍA DE INFRAESTRUCTURA</t>
  </si>
  <si>
    <t>Posibilidad de recibir, ofrecer o solicitar algún tipo de beneficios, para que se adjudiquen los contratos en beneficio particular o de terceros</t>
  </si>
  <si>
    <t>Carencia de controles en el procedimiento de contratación</t>
  </si>
  <si>
    <t>Inadecuadas políticas de operación</t>
  </si>
  <si>
    <t>Presiones indebidas</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</si>
  <si>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</si>
  <si>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</si>
  <si>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Insuficiente capacitación del personal</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</si>
  <si>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</si>
  <si>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</si>
  <si>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SECRETARÍA DEL INTERIOR</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</si>
  <si>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</si>
  <si>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Exceso de discrecionalidad en los funcionarios responsables del manejo de la plataforma de servicios online  del Cuerpo de Bomberos. </t>
  </si>
  <si>
    <t>Posibilidad de que las personas involucradas en el subproceso FINANCIAMIENTO PARA LA SEGURIDAD Y CONVIVENCIA reciban o soliciten algún tipo de beneficio  a nombre propio o de terceros para la adjudicación de  contratos  direccionados a beneficiarios específicos.</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</si>
  <si>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</si>
  <si>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</si>
  <si>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Ausencia de  entrenamiento en  asuntos relacionados con actividades de policia judicial en el personal de guardia y custodia.</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</si>
  <si>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</si>
  <si>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</si>
  <si>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OFICINA ASESORA JURÍDICA</t>
  </si>
  <si>
    <t>Posibilidad de recibir, ofrecer o solicitar beneficio o dadiva con el fin de direccionar o sesgar un proceso de contratacion para beneficio propio o de un tercero.</t>
  </si>
  <si>
    <t xml:space="preserve">Falta de integridad del servidor o contratista </t>
  </si>
  <si>
    <t xml:space="preserve">Utilización de la jerarquía y de la autoridad para desviar u omitir los procedimientos al interior de la entidad </t>
  </si>
  <si>
    <t>Falta de conocimiento y/o experiencia del personal que maneja la contratación</t>
  </si>
  <si>
    <t>Falta de controles en el procedimiento de contratación.</t>
  </si>
  <si>
    <t>Posibilidad de recibir o solicitar cualquier dádiva o beneficio a nombre propio o de terceros con el fin celebrar un contrato</t>
  </si>
  <si>
    <t>Posibilidad de celebrar un contrato estatal con violacion al régimen constitucional y/o legal de inhabilidades e incompatibilidades y conflicto de intereses para beneficio propio o de un tercero</t>
  </si>
  <si>
    <t xml:space="preserve">Posibilidad de que el servidor publico o contratista por accion u omision,  tramite, celebre o liquide  un contrato sin cumplir los requisitos exigidos por la norma, en beneficio propio o de un tercero. </t>
  </si>
  <si>
    <t>Posibilidad de que un servidor público o contratista falsifique un documento a fin de recibir a satisfacción el bien o servicio contratado sin haberlo ejecutado a cabalidad en beneficio propio o de un tercero.</t>
  </si>
  <si>
    <t xml:space="preserve">Ausencia de regulacion interna que estandarice la gestion contractual (documentacion del proceso) </t>
  </si>
  <si>
    <t xml:space="preserve">Posibilidad de que un servidor público o contratista en un proceso de contratacion  expedida una resolución, dictamen o concepto contrario a la ley para favorecimiento propio o de un tercero. </t>
  </si>
  <si>
    <t>Posibilidad de pagar sentencias, conciliaciones o laudos arbitrales sin el lleno de los requisitos legales, en beneficio propio o de  particular</t>
  </si>
  <si>
    <t xml:space="preserve">Falta de conocimiento y/o experiencia del personal </t>
  </si>
  <si>
    <t xml:space="preserve">Ausencia de regulacion interna que estandarice el proceso (documentacion del proceso) </t>
  </si>
  <si>
    <t xml:space="preserve">Ausencia de compromiso </t>
  </si>
  <si>
    <t>Acciones judiciales contra la Entidad</t>
  </si>
  <si>
    <t xml:space="preserve">Posibilidad de dilatar el estudio de procedencia de la acción de repetición y/o la presentación de las demandas respectivas, en beneficio propio o de un tercero                                                   </t>
  </si>
  <si>
    <t xml:space="preserve">Posibilidad de proferir conceptos jurídicos o actos administrativos contrarios a la ley o con conflicto de intereses, en favor propio o de terceros </t>
  </si>
  <si>
    <t>Posibilidad de recibir o solicitar cualquier dádiva o beneficio a nombre propio o de terceros viabilizando una petición, queja o reclamo.</t>
  </si>
  <si>
    <t>Uso indebido de la información reservada y clasificada para favorecer a un particular a cambio de beneficios personales  o de un tercero</t>
  </si>
  <si>
    <t>Perder u ocultar información pública en el tramite de una peticion, queja o reclamo, en beneficio personal  o de un tercero.</t>
  </si>
  <si>
    <t>OFICINA ASESORA DE CONTROL DISCIPLINARIO</t>
  </si>
  <si>
    <t>Posibilidad de recibir, ofrecer o solicitar cualquier dádiva o beneficio a nombre propio o de terceros con  el  fin de entregar información de los procesos para beneficiar a servidores publicos investigados.</t>
  </si>
  <si>
    <t>Inadecuado manejo de la reserva sumarial</t>
  </si>
  <si>
    <t xml:space="preserve"> Insuficiente Control y Custodia de los documentos </t>
  </si>
  <si>
    <t>Posibilidad de recibir, ofrecer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</si>
  <si>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 xml:space="preserve"> Carencia de los controles en el Proceso de Instrucción</t>
  </si>
  <si>
    <t>OFICINA ASESORA DE INFORMÁTICA</t>
  </si>
  <si>
    <t>Recibir o solicitar dinero, regalos, favores, servicios o beneficios para alterar indebidamente la información de las bases de datos de las dependencias.</t>
  </si>
  <si>
    <t>Inapropiada asignación de roles a los usuarios con acceso a las bases de datos</t>
  </si>
  <si>
    <t>Inadecuada asignación de responsabilidad al administrador de las bases de datos por medio del manual de funciones, contrato de trabajo u otro documento que permita establecer dicha acción</t>
  </si>
  <si>
    <t xml:space="preserve">Desconocimiento de las políticas de seguridad de la información </t>
  </si>
  <si>
    <t>Inexistente o inapropiada auditoría sobre las bases de datos</t>
  </si>
  <si>
    <t xml:space="preserve">Recibir o solicitar dinero, favores, servicios, regalos o beneficios con el fin de direccionar u otorgar indebidamente la adquisición de software, hardware y servicios de telecomunicación. </t>
  </si>
  <si>
    <t>Incumplimiento al procedimiento de contratación de servicios, compra de software y/o Hardware</t>
  </si>
  <si>
    <t>Insuficiente capacitación y/o experiencia del personal que maneja la contratación</t>
  </si>
  <si>
    <t>Debilidad en la etapa de planeación que facilite la inclusión en los estudios previos y/o pliegos de condiciones de requisitos orientados a favorecer a un proponente</t>
  </si>
  <si>
    <t>Inadecuadas políticas de seguridad de la Información o desconocimiento de la misma</t>
  </si>
  <si>
    <t xml:space="preserve">Posibilidad de recibir o solicitar dinero, regalos, favores, servicios o beneficios para entregar información clasificada o reservada. </t>
  </si>
  <si>
    <t>Inexistente o inapropiada auditoría sobre la Bases de Datos</t>
  </si>
  <si>
    <t>OFICINA ASESORA DE CONTROL INTERNO</t>
  </si>
  <si>
    <t>Posibilidad de recibir,  solicitar u ofrecer cualquier dadiva o beneficio a nombre propio o de un tercero, con el fin de omitir la inclusión de procesos identificados como prioritarios o críticos, en el Plan Anual de Auditoría.</t>
  </si>
  <si>
    <t>Inexistencia de Sistemas de Información para  priorizar objetivamente las unidades auditables.</t>
  </si>
  <si>
    <t>Excesiva discrecionalidad en la priorización de las auditorías y/o seguimientos que se incluirán en el Plan Anual de Auditoría.</t>
  </si>
  <si>
    <t>Debilidad en la verificación del cumplimiento del procedimiento para la formulación y aprobación del Plan Anual Auditoría.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</si>
  <si>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</si>
  <si>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</si>
  <si>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</si>
  <si>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</si>
  <si>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Excesiva discrecionalidad en el manejo de la información.</t>
  </si>
  <si>
    <t>OFICINA ASESORA DE GESTIÓN DEL RIESGO</t>
  </si>
  <si>
    <t xml:space="preserve">Malversación en beneficio particular de los recursos destinados a la implementación de la política de gestión del riesgo de desastres en el Distrito.
</t>
  </si>
  <si>
    <t>1 Injerencia de externos sobre la entidad para favorecer intereses  particulares</t>
  </si>
  <si>
    <t>2 Exceso de discrecionalidad o concentración de poder</t>
  </si>
  <si>
    <t>3 Omisión de controles por desconocimiento.</t>
  </si>
  <si>
    <t>4 Intereses personales</t>
  </si>
  <si>
    <t xml:space="preserve">Manipulación de la información que se publica que comprometa la identidad de personas y/o procesos jurídicos en tramite que beneficien a terceros o tramitadores
</t>
  </si>
  <si>
    <t xml:space="preserve">1. Falta de verificación de la información. </t>
  </si>
  <si>
    <t xml:space="preserve">2.Aumento indebido en mostrar resultados alterados  </t>
  </si>
  <si>
    <t>3. Presiones indebidas</t>
  </si>
  <si>
    <t xml:space="preserve">Posibilidad de recibir dádivas para obtener un beneficio particular o en favor de terceros. 
</t>
  </si>
  <si>
    <t xml:space="preserve">1 Exceso confianza en los líderes del proceso </t>
  </si>
  <si>
    <t>2 Presiones indebidas</t>
  </si>
  <si>
    <t>3 Omisión de controles</t>
  </si>
  <si>
    <t xml:space="preserve">Alteración de la información presupuestal , sin el conocimiento y la debida autorización del jefe de la OAGRD,  para beneficiar a terceros o a beneficio propio.
</t>
  </si>
  <si>
    <t xml:space="preserve">Inadecuado proceso de caracterización, análisis y evaluación de los escenarios de riesgo para beneficio de terceros (En cuanto a subsidios o programas del Estado).  </t>
  </si>
  <si>
    <t xml:space="preserve">1. Presiones indebidas </t>
  </si>
  <si>
    <t>2. Falta de conocimiento y/o experiencia del personal</t>
  </si>
  <si>
    <t xml:space="preserve">3. Insuficiente capacitación del personal </t>
  </si>
  <si>
    <t xml:space="preserve">Uso inadecuado de la información desde el proceso de Gestión de Reducción del Riesgo para beneficio de terceros (En cuanto a subsidios o programas del Estado).  </t>
  </si>
  <si>
    <t xml:space="preserve">2. Insuficiente capacitación del personal </t>
  </si>
  <si>
    <t>3. Falta de conocimiento y/o experiencia del personal</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</si>
  <si>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</si>
  <si>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</si>
  <si>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</si>
  <si>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</si>
  <si>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</si>
  <si>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Pérdida de bienes o activos fijos o de donaciones en beneficio propio o terceros particulares.</t>
  </si>
  <si>
    <t xml:space="preserve">1. Falta de control sobre la custodia de activos y la salida de estos de la oficina.     </t>
  </si>
  <si>
    <t xml:space="preserve">2. Fallas en los sistemas de vigilancia o seguridad  </t>
  </si>
  <si>
    <t>3. Desorganización o descuido por parte de los funcionarios encargados de almacenar los bienes en la bodega o en la dependencia.</t>
  </si>
  <si>
    <t>4. Falta de control de inventarios</t>
  </si>
  <si>
    <t>Alteración o sustracción de documentos que se encuentran bajo custodia del archivo central de la OAGRD en beneficio propio o terceros particulares</t>
  </si>
  <si>
    <t>1.Insuficiencia en el sistema de inventarios documentales</t>
  </si>
  <si>
    <t>2. insuficiencias en el control de préstamo y consulta de documentos que hacen parte del archivo central de la entidad.</t>
  </si>
  <si>
    <t>3. Carencia de controles en el procedimiento</t>
  </si>
  <si>
    <t>Celebración indebida de contratos en beneficio propio o terceros particulares.</t>
  </si>
  <si>
    <t>1. Presiones indebidas</t>
  </si>
  <si>
    <t xml:space="preserve">2. Exceso confianza en los líderes del proceso  </t>
  </si>
  <si>
    <t>Ausencia o debilidad de la infraestructura tecnológica</t>
  </si>
  <si>
    <t xml:space="preserve">1. Falta en los controles de seguridad en los equipos y sistemas informáticos.  </t>
  </si>
  <si>
    <t>2. Caída de redes  o fluctuaciones en el servicio de datos e internet</t>
  </si>
  <si>
    <t>3. Errores en programas</t>
  </si>
  <si>
    <t>DADIS</t>
  </si>
  <si>
    <t xml:space="preserve">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t>
  </si>
  <si>
    <t>Deficiente cumplimiento de los requisitos  solicitados durante la ejecución de las auditorías realizadas a las Entidades Administradoras de Planes de Beneficios  (EAPB).</t>
  </si>
  <si>
    <t>Posibilidad de recibir, ofrecer o solicitar cualquier dádiva o beneficio a nombre propio o de terceros para generar o agilizar la  generación de las ordenes de valoración para la certificación de discapacidad.</t>
  </si>
  <si>
    <t>Insuficiencia en el  cumplimiento de uno o varios requisitos solicitados para la generación de la orden de valoración para  la certificación de discapacidad.</t>
  </si>
  <si>
    <t>Fallas en el  cumplimiento  de los criterios de priorización en la generación de las ordenes de valoración para la certificación de discapacidad.</t>
  </si>
  <si>
    <t>Posibilidad de recibir, ofrecer o solicitar cualquier dádiva o beneficio a nombre propio o de terceros para favorecer el suministro de productos de apoyo (sillas de ruedas).</t>
  </si>
  <si>
    <t>Fallas en el  cumplimiento de uno o varios requisitos solicitados para  el suministro del producto de apoyo.</t>
  </si>
  <si>
    <t>Posibilidad de recibir o solicitar cualquier dádiva o beneficio a nombre propio o de terceros para otorgar contratos desde la subdirección del DADIS (Unidad Interna de contratación)</t>
  </si>
  <si>
    <t>Planeación del proceso contractual: Falta de verificación de estudios y pliegos de condiciones</t>
  </si>
  <si>
    <t>Incumplimiento de requisitos para el otorgamiento de contratos. Incapacidad de cumplir con los requisitos solicitados para  el otorgamiento de contratos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</si>
  <si>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</si>
  <si>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 xml:space="preserve">Falta de control en la verificación del cumplimiento de los requisitos y procedimientos establecidos a los prestadores de servicios de salud en el Sistema Obligatorio de Garantía de Calidad en salud, </t>
  </si>
  <si>
    <t>Favorecimiento en la programacion de las visitas  a realizar a  los prestadores de servicios de salud</t>
  </si>
  <si>
    <t>Posibilidad de recibir, ofrecer o solicitar cualquier dádiva o beneficio a nombre propio o de terceros para agilizar trámites, informes, emitir conceptos favorables en la prestación de servicios de salud, y/o autorizar servicios de salud a quien no corresponde.</t>
  </si>
  <si>
    <t>Falta de control en la verificación del  cumplimiento los requisitos establecidos, para la prestación de servicios de salud a la población pobre no asegurada del Distrito de Cartagena.</t>
  </si>
  <si>
    <t>Posibilidad de recibir, ofrecer  o solicitar cualquier dádiva o beneficio a nombre propio o de terceros para favorecer la asignación de contratos del proceso de prestación de servicios de salud.</t>
  </si>
  <si>
    <t>Existen algunas incosistencias entre las necesidades de contratación respecto a la información suministrada en los estudios previos.</t>
  </si>
  <si>
    <t>Posibilidad de recibir, ofrecer o solicitar cualquier dádiva o beneficio a nombre propio o de terceros para emitir conceptos favorables en la evaluación de la ejecución de los contratos (interventoría) en el proceso de prestación de servicios de salud.</t>
  </si>
  <si>
    <t>Falta de control del proceso de interventoría a los contratos de la prestación de servicios de salud.</t>
  </si>
  <si>
    <t>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t>
  </si>
  <si>
    <t>Deficiente cumplimiento de  requisitos establecidos, en los tramites, informes, visitas de inspección y actividades gestionadas en la dependencia de Salud Pública</t>
  </si>
  <si>
    <t>Posibilidad de recibir, ofrecer o solicitar cualquier dádiva o beneficio a nombre propio o de terceros para favorecer la asignación de contratos del proceso de Salud Pública.</t>
  </si>
  <si>
    <t>Inconsistencia entre el fomato de requerimiento de las necesidades contractuales formuladas y los contratos legalizados.</t>
  </si>
  <si>
    <t>Modificación de perfiles, experiencia y funciones que no corresponden con las necesidades planteadas por cada sub proceso en los contratos</t>
  </si>
  <si>
    <t>Posibilidad de recibir, ofrecer o solicitar cualquier dádiva o beneficio a nombre propio o de terceros para manipular la administración de insumos y donaciones, entregados a los subprocesos de Salud Pública.</t>
  </si>
  <si>
    <t>Falta de control en el ingreso de donaciones al almacén.</t>
  </si>
  <si>
    <t>Falta de control en la distribución final de insumos y donaciones</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</si>
  <si>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</si>
  <si>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Incumplimiento inadecuado de los requisitos establecidos y/o aceptación de documentos alterados para subsanar los documentos faltantes y de esta manera otorgar la viabilidad</t>
  </si>
  <si>
    <t>Posibilidad de ofrecer cualquier  beneficio a nombre propio o de terceros, para levantar la medida cautelar o decretar un desembargo, sin encontrarse a paz y salvo por contribución de Valorización</t>
  </si>
  <si>
    <t xml:space="preserve">Presiones indebidas   </t>
  </si>
  <si>
    <t>Falta de conocimiento y aplicación de la política de administración del riesgo del Distrito</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</si>
  <si>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</si>
  <si>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 xml:space="preserve">* Carencia de controles en el procedimiento  </t>
  </si>
  <si>
    <t>Posibilidad de ofrecer cualquier  beneficio a nombre propio o de terceros,  para aprobar y recibir bienes y servicios contratados, que no cumplan las especificaciones y cantidades estipuladas en el contrato y sus anexos por parte del interventor o supervisor</t>
  </si>
  <si>
    <t>Posibilidad de ofrecer cualquier  beneficio a nombre propio o de terceros, para generar certificado de estado de cuenta sin deuda, sin encontrarse a paz y salvo por contribución de Valorización</t>
  </si>
  <si>
    <t xml:space="preserve">Posibilidad de recibir o solicitar  dinero, regalos, favores, servicios o beneficios con el fin de ocultar o alterar   información  pública por parte de los servidores publicos responsables del proceso informativo para beneficiar a un tercero. </t>
  </si>
  <si>
    <t>Falta de verificación de la informacion por parte del responsable del proceso.</t>
  </si>
  <si>
    <t>Exceso de discrecionalidad</t>
  </si>
  <si>
    <t>Posibilidad de perdida y filtracion de la informacion a terceros afectando la confidencialidad de los datos sociodemograficos de los hogares.</t>
  </si>
  <si>
    <t xml:space="preserve">Efectividad de los controles: ¿Previenen  o detectan  las causas, son  confiables para la mitigación del riesgo?
</t>
  </si>
  <si>
    <t>R1. Posibilidad de recibir, ofrecer o solicitar un regalo, beneficio o dádiva a nombre propio o de terceros con el fin de encausar la compra de un predio para la proteccion de acueductos</t>
  </si>
  <si>
    <t xml:space="preserve">Servicios públicos </t>
  </si>
  <si>
    <t xml:space="preserve">R2. Posibilidad de recibir, ofrecer o solicitar un regalo, beneficio o dádiva a nombre propio o de terceros con el fin de garantizar la limpieza de la zona. </t>
  </si>
  <si>
    <t>R3. Posibilidad de recibir, ofrecer o solicitar un regalo, beneficio o dádiva a nombre propio o de terceros dirigido por las empresas prestadoras de servicios.</t>
  </si>
  <si>
    <t xml:space="preserve">R4. Posibilidad de recibir o solicitar dádiva o beneficio por direccionamiento de vinculación contractual en favor propio o de un tercero en el marco de la prestación del servicio público de alumbrado.  </t>
  </si>
  <si>
    <t xml:space="preserve">R5. Posibilidad de omitir la verificación de requisitos para el pago a proveedores y contratistas que busque la destinación de recursos públicos de forma indebida en favor de un privado o tercero en el marco de la prestación del servicio público de alumbrado. </t>
  </si>
  <si>
    <t xml:space="preserve">R6. 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</si>
  <si>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 xml:space="preserve">R7. Posibilidad de recibir, ofrecer o solicitar un regalo, beneficio o dádiva a nombre propio o de terceros con el fin de desviar el destino de los recaudos percibidos por concepto de derecho de uso de los locales en los mercados públicos </t>
  </si>
  <si>
    <t xml:space="preserve">Mercados públicos </t>
  </si>
  <si>
    <t xml:space="preserve">R8. Posibilidad de pérdida Reputacional Por suplantación de funciones de otros funcionarios  debido a intereses individual o de un tercero </t>
  </si>
  <si>
    <t xml:space="preserve">Por suplantación de funciones de otros funcionarios </t>
  </si>
  <si>
    <t xml:space="preserve">R9. Posibilidad de pérdida Reputacional Por perdida de la confidencialidad de la información del ciudadano debido al  uso inadecuado de la información reservada y clasificada </t>
  </si>
  <si>
    <t xml:space="preserve">uso inadecuado de la información reservada y clasificada </t>
  </si>
  <si>
    <t>Gestión de Bienes y servicios</t>
  </si>
  <si>
    <t xml:space="preserve">Perder u ocultar información pública para favorecer a un particular a cambio de beneficios personales </t>
  </si>
  <si>
    <t>Posibilidad de recibir o solicitar dádivas o beneficios por reservar un número de acto administrativo para favorecer a un tercero.</t>
  </si>
  <si>
    <t>Inclusión o retiro indebido de personas en el Registro Único de Vendedores para beneficio propio o de terceros</t>
  </si>
  <si>
    <t>Falta de control en los usuarios de la plataforma Registro Único de Vendedores para la modificación de la base de datos de usuarios.</t>
  </si>
  <si>
    <t>1. Recibir dadiva  o beneficio a nombre propio de un tercero para el pago de novedades de nomina  de pensionados  sin el cumplimiento de los requisitos</t>
  </si>
  <si>
    <t>FONDO DE PENSIONES</t>
  </si>
  <si>
    <t>1. Injerencia de externos sobre la entidad para favorecer intereses  particulares</t>
  </si>
  <si>
    <t>2. Exceso de discrecionalidad o concentración de poder</t>
  </si>
  <si>
    <t>3. Omisión de controles por desconocimiento.</t>
  </si>
  <si>
    <t>4. Intereses personales</t>
  </si>
  <si>
    <t>2. Recibir o solicitar  una dádiva o beneficio a nombre propio o de terceros para realizar trámites pensionales sin el cumplimiento de los requisitos.</t>
  </si>
  <si>
    <t>3. Omisión de controles</t>
  </si>
  <si>
    <t>3. Recibir  dádiva o beneficio a nombre propio o de terceros para alterar contenido de expedientes pensionales con el fin de mantener o conseguir beneficios pensionales.</t>
  </si>
  <si>
    <t>4. Recibir  dadiva o beneficio a nombre propio de un tercero  para  validar información falsa en visitas de verificación, para mantener o adquirir beneficios pensionales.</t>
  </si>
  <si>
    <t xml:space="preserve">Ausencia de sanciones ejemplarizantes y de mecanismos efectivos para realizar denuncias </t>
  </si>
  <si>
    <t>Posibilidad de dar viabilidad para conciliar o transar en calidad de secretaria técnica, contrariando las decisiones adoptadas por el Comité de Conciliación, en beneficio propio o de un tercero</t>
  </si>
  <si>
    <t xml:space="preserve">Posibilidad de ocultar conceptos o actos administrativos emitidos por la entidad en favor propio o de terceros </t>
  </si>
  <si>
    <t xml:space="preserve">Posibilidad
de recibir o solicitar
dádiva o beneficio a nombre propio o de
terceros en el ejercicio de la defensa judicial. </t>
  </si>
  <si>
    <t xml:space="preserve">Posibilidad
de recibir o solicitar 
dádiva o beneficio a nombre propio o de
terceros para filtrar información que reposa en el Distrito o utilizarla indebidamente.    </t>
  </si>
  <si>
    <t>Posibilidad de recibir o solicitar cualquier dádiva o beneficio a nombre propio o de terceros viabilizando una solicitud</t>
  </si>
  <si>
    <t>Perder u ocultar información pública en el tramite de una solicitud, en beneficio personal  o de un tercero.</t>
  </si>
  <si>
    <t>Gestión Tecnología e Informática</t>
  </si>
  <si>
    <t>Posibilidad de recibir o solicitar algún tipo de gratificación para retardar o acelerar la expedición de los certificados de uso del suelo, de impacto o estratificación, con el fin de beneficiar intereses particulares.</t>
  </si>
  <si>
    <t>Posibilidad de recibir o solicitar algún tipo de gratificación para emitir Licencias de intervención y ocupación del espacio público o Permiso para instalación de antenas de redes y servicios de telecomunicaciones, con el fin de beneficiar intereses particulares.</t>
  </si>
  <si>
    <t>Posibilidad de recibir o solicitar algún tipo de dádiva para retardar o acelerar la expedición de los certificados de estratificación para que se obtenga un beneficio privado o en favor de un tercero.</t>
  </si>
  <si>
    <t>Posibilidad de recibir o solicitar un regalo, beneficio o dadiva a nombre propio o de terceros con el fin de agilizar la gestión del tramite "asignación de nomenclatura" (certificado de nomenclatura)</t>
  </si>
  <si>
    <t>Posibilidad de omitir los procedimientos o información pertinente, con el fin de beneficiar a un tercero o a nombre propio en cuanto a la certificación de nomenclatura de un predio especifico.</t>
  </si>
  <si>
    <t>Posibilidad de recibir o solicitar algún tipo de dádiva o prevenda para priorizar, agilizar y beneficiar con bajas categoria.</t>
  </si>
  <si>
    <t>Posibilidad de recibir dádivas o incentivos para otorgar un registro como enajenador de vivienda en el Distrito de Cartagena sin el cumplimiento de los requisitos legales y reglamentarios.</t>
  </si>
  <si>
    <t xml:space="preserve">Posibilidad de  viabilizar proyectos de inversión publica en el banco de programas y proyectos con el fin de beneficiar los intereses particulares de determinado contratista o proveedor de servicios generando un beneficio particular a un tercero </t>
  </si>
  <si>
    <t>RESPONSABLE: Verena Lucía Guerrero Bettín</t>
  </si>
  <si>
    <t/>
  </si>
  <si>
    <t>Servicio al ciudadano</t>
  </si>
  <si>
    <t>SECRETARÍA GENERAL</t>
  </si>
  <si>
    <t>SECRETARÍA DE HACIENDA</t>
  </si>
  <si>
    <t>ESCUELA DE GOBIERNO</t>
  </si>
  <si>
    <t>ESPACIO PÚBLICO</t>
  </si>
  <si>
    <t>VALORIZACIÓN</t>
  </si>
  <si>
    <t xml:space="preserve">ALCALDIA LOCAL 1, HISTORICA Y DEL CARIBE NORTE </t>
  </si>
  <si>
    <t>ALCALDIA LOCAL 2,  DE LA VIRGEN Y TURISTICA</t>
  </si>
  <si>
    <t xml:space="preserve">ALCALDIA LOCAL  INDUSTRIAL Y DE LA BAHIA </t>
  </si>
  <si>
    <t>P</t>
  </si>
  <si>
    <t>PROCESO</t>
  </si>
  <si>
    <t>Total % procesos apoyos y otros</t>
  </si>
  <si>
    <t>% total de apoyo</t>
  </si>
  <si>
    <t>% total procesos</t>
  </si>
  <si>
    <r>
      <t>Efectividad de los controles:</t>
    </r>
    <r>
      <rPr>
        <b/>
        <sz val="10"/>
        <color rgb="FFFF0000"/>
        <rFont val="Arial"/>
        <family val="2"/>
      </rPr>
      <t xml:space="preserve"> ¿Previenen  o detectan  las causas, son  confiables para la mitigación del riesgo?</t>
    </r>
    <r>
      <rPr>
        <b/>
        <sz val="10"/>
        <color theme="1"/>
        <rFont val="Arial"/>
        <family val="2"/>
      </rPr>
      <t xml:space="preserve">
</t>
    </r>
  </si>
  <si>
    <r>
      <t>Efectividad de los controles:</t>
    </r>
    <r>
      <rPr>
        <b/>
        <sz val="10"/>
        <color rgb="FFFF0000"/>
        <rFont val="Arial"/>
        <family val="2"/>
      </rPr>
      <t xml:space="preserve"> Procesos </t>
    </r>
    <r>
      <rPr>
        <b/>
        <sz val="10"/>
        <color theme="1"/>
        <rFont val="Arial"/>
        <family val="2"/>
      </rPr>
      <t xml:space="preserve">
</t>
    </r>
  </si>
  <si>
    <r>
      <rPr>
        <b/>
        <u/>
        <sz val="10"/>
        <color rgb="FFFF0000"/>
        <rFont val="Arial"/>
        <family val="2"/>
      </rPr>
      <t>Pertinencia</t>
    </r>
    <r>
      <rPr>
        <b/>
        <sz val="10"/>
        <color rgb="FFFF0000"/>
        <rFont val="Arial"/>
        <family val="2"/>
      </rPr>
      <t xml:space="preserve">
Responsable de los controles</t>
    </r>
  </si>
  <si>
    <r>
      <rPr>
        <b/>
        <u/>
        <sz val="10"/>
        <color rgb="FFFF0000"/>
        <rFont val="Arial"/>
        <family val="2"/>
      </rPr>
      <t>Pertinencia</t>
    </r>
    <r>
      <rPr>
        <b/>
        <sz val="10"/>
        <color rgb="FFFF0000"/>
        <rFont val="Arial"/>
        <family val="2"/>
      </rPr>
      <t xml:space="preserve">
Peridiocidad de los controles</t>
    </r>
  </si>
  <si>
    <r>
      <rPr>
        <b/>
        <u/>
        <sz val="10"/>
        <color rgb="FFFF0000"/>
        <rFont val="Arial"/>
        <family val="2"/>
      </rPr>
      <t>Pertinencia</t>
    </r>
    <r>
      <rPr>
        <b/>
        <sz val="10"/>
        <color rgb="FFFF0000"/>
        <rFont val="Arial"/>
        <family val="2"/>
      </rPr>
      <t xml:space="preserve">
Evidencia de los controles</t>
    </r>
  </si>
  <si>
    <t>% No tiene controles</t>
  </si>
  <si>
    <t>% Si</t>
  </si>
  <si>
    <t>%No</t>
  </si>
  <si>
    <t>APOYO</t>
  </si>
  <si>
    <t>CONTRATACIÓN</t>
  </si>
  <si>
    <t>TALENTO HUMANO</t>
  </si>
  <si>
    <t>FINANCIERO</t>
  </si>
  <si>
    <t>ARCHIVO</t>
  </si>
  <si>
    <t>JURIDICO</t>
  </si>
  <si>
    <t>OTRO</t>
  </si>
  <si>
    <t>MISIONAL</t>
  </si>
  <si>
    <t>ESTRATEGICO</t>
  </si>
  <si>
    <t>EVALUACIÓN</t>
  </si>
  <si>
    <t>DEPENDENCIA</t>
  </si>
  <si>
    <t>estrategico</t>
  </si>
  <si>
    <t>SUB TOTALES</t>
  </si>
  <si>
    <t>misional</t>
  </si>
  <si>
    <t>apoyo</t>
  </si>
  <si>
    <t>otros</t>
  </si>
  <si>
    <t>TOTALES</t>
  </si>
  <si>
    <t>*El diseño cuenta adecuadamente con los 6 criterios establecidos en la Guía  numeral 3.2.2 valoración de los controles – diseño de controles, esquema 1 de la Guía para la administración del riesgo y el diseño de controles en entidades pública vr. 4.
*Las evidencias aportadas por el líder del son congruentes con las descritas en el control.
*Las evidencias descritas para este control en la matriz de solicitud de información no guardan relación con las evidencias relacionadas en el control.</t>
  </si>
  <si>
    <t>*El diseño cuenta adecuadamente con los 6 criterios establecidos en la Guía numeral 3.2.2 valoración de los controles – diseño de controles, esquema 1 de la Guía para la administración del riesgo y el diseño de controles en entidades pública vr. 4. No es posible evaluar la ejecución del control debido a que no se anexan evidencias al respecto.
*El líder del proceso aporto el oficio donde solicita la capacitación, pero no aporta evidencias de dicha de capacitación, toda vez que la fecha de solicitud del oficio AMC-OFI-0078297-2023 es el del mayo de 2023, por tanto, debió aportar los documentos del acápite del control que se llama evidencias.
*El líder del proceso no tuvo en cuenta las observaciones del primer seguimiento al plan anticorrupción y de atención al ciudadano PAAC 2023, como tampoco el informe cualitativo.</t>
  </si>
  <si>
    <t>*El diseño cuenta adecuadamente con los 6 criterios establecidos en la Guía  numeral 3.2.2 valoración de los controles – diseño de controles, esquema 1 de la Guía para la administración del riesgo y el diseño de controles en entidades pública vr. 4.
*Las evidencias aportadas por el líder del son congruentes con las descritas en el control.
*Las evidencias descritas para este control en la matriz de solicitud de información, no guardan relación con las evidencias relacionadas en el control.</t>
  </si>
  <si>
    <t>*Observación: 1, debilidad en el diseño del control, debido a que no identifica cómo se realizará el fortalecimiento del grupo de apoyo, contrario a lo estipulado en el numeral 3.2.2 valoración de los controles – diseño de controles, esquema 10 de la Guía para la administración del riesgo y el diseño de controles en entidades pública vr. 4.
*Observación 2: insuficientes evidencias, toda vez, que esta hace referencia a “acta de recibo final de la obra, registro fotográfico de las obras visitadas por el líder del proceso” como soporte de la supervisión de las obras, sin embargo, no  establece  evidencias de como el grupo de apoyo ejecuta la actividad, contrariando lo establecido en el numeral 3.2.2 de la Guía para la administración de riesgos y diseño de controles vr. 4 -2018, DAFP.
Observación 3: debilidad en el diseño del control, debido a que el grupo de apoyo que establece el control, no asegura que sea suficiente ya que al hacer referencia “…y exista la disponibilidad…”, no permite garantizar la ejecución del control en el 100% de la recepción de las obras. Lo cual genera incertidumbre por la brecha que se deja al no ejercer el control en todas las recepciones, conllevando a una exposición consiente de la posibilidad que se materialice el riesgo.
*Observación 4.   La evidencia aportada por el líder del proceso no es pertinente, toda vez que no permite determinar, cronología, el nombre, ni quienes son los convocados a la reunión, ni para que se realizo la visita a la obra ya que estas imágenes corresponden a pantallazos de Instagram, incumpliendo el acápite de evidencias descrito en el control, contrariando el numeral 3.2.2, esquema 10 de la Guía para la administración de riesgos y diseño de controles en entidades pública vr. 4-2018, DAFP.
* Observación 5. *El líder del proceso no tuvo en cuenta las observaciones del primer seguimiento al plan anticorrupción y de atención al ciudadano PAAC 2023, como tampoco el informe cualitativo.</t>
  </si>
  <si>
    <t>*Inadecuado diseño del control, debido a que carece del propósito y de cómo se realiza la actividad del control; contrario a lo establecido en el numeral 3.2.2 valoración de los controles – diseño de controles, esquema 10 de la Guía para la administración del riesgo y el diseño de controles en entidades pública versión 4. 2018, DAFP.
*inadecuado diseño de variable evidencia, toda vez, que esta hace referencia a “…Si a pesar de lo anterior, el coordinador considera y persiste la centralización de la producción documental, inmediatamente le solicitará al técnico y al responsable de la contratación que justifiquen el contenido de los mencionados documentos”, como soporte de la desviación del control. Por tanto no estableció la evidencia de la ejecución del control. Contrario a lo contemplado en el numeral 3.2.2 valoración de los controles – diseño de controles, esquema 10 de la Guía para la administración del riesgo y el diseño de controles en entidades pública versión 4. 2018, DAFP. 
*Las evidencias aportadas por el líder del proceso no son coherente con las descritas en el diseño del control, ni con el riesgo identificado, contrario al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</si>
  <si>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*Debilidad  en el diseño de la variable evidencia, toda vez, que esta son soportes de la desviación del control. Por tanto no estableció la evidencia de la ejecución de este. Contrario a lo contemplado en el numeral 3.2.2 valoración de los controles – diseño de controles, esquema 10 de la Guía para la admin.
*Las evidencias aportadas por el líder del proceso no son las establecidas en la acción del control, documentos que no permiten verificar que se aplicó el procedimiento y los formatos de supervisión e interventoría,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</si>
  <si>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*El control es insuficiente para mitigar la causa, debido a que las capacitaciones por sí solas no subsanan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*Las evidencias aportadas por el líder del proceso no son las establecidas en la acción del control, documentos que no permiten verificar si se realizaron las capacitaciones y los grupos de trabajo,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</si>
  <si>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*.Las evidencias aportadas por el líder del proceso no son las establecidas en la acción del control,  documentos  que no permiten cotejar el cumplimiento y seguimiento de la obligación pactada versus el desarrollo de las actividades desarrolladas (lista de chequeo) por lo tanto, no se puede verificar el cumplimiento de la ejecución del control,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</si>
  <si>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Observación 1: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2018, DAFP.
Observación 2: debilidad  en el diseño de la variable evidencia, toda vez, que esta son soportes de la desviación del control. Por tanto no estableció la evidencia de la ejecución de este. Contrario a lo contemplado en el numeral 3.2.2 valoración de los controles – diseño de controles, esquema 10 de la Guía para la administración del riesgo y el diseño de controles en entidades pública versión 4. 2018, DAFP.
Observación 3. Las evidencias aportadas por el líder del proceso no son las establecidas en la acción del control, contrario al numeral 3.4.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</si>
  <si>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*El control es insuficiente para mitigar la causa, debido a que las capacitaciones por sí solas no subsanan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*Las evidencias aportadas por el líder del proceso no son las establecidas en la acción del control, documentos que no permiten verificar si se realizaron las capacitaciones y los grupos de trabajo,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detectadas en el 1er seguimiento.</t>
  </si>
  <si>
    <t>*Observación 1: Inadecuado diseño del control, debido a que carece del propósito y de cómo se realiza la actividad del control; contrario a lo establecido en el numeral 3.2.2 valoración de los controles – diseño de controles, esquema 10 de la Guía para la administración del riesgo y el diseño de controles en entidades pública versión 4. 2018, DAFP.
*Observación 2: inadecuado diseño de variable evidencia, toda vez, que esta hace referencia a “…Si a pesar de lo anterior, el coordinador considera y persiste la centralización de la producción documental, inmediatamente le solicitará al técnico y al responsable de la contratación que justifiquen el contenido de los mencionados documentos”, como soporte de la desviación del control. Por tanto no estableció la evidencia de la ejecución del control. Contrario a lo contemplado en el numeral 3.2.2 valoración de los controles – diseño de controles, esquema 10 de la Guía para la administración del riesgo y el diseño de controles en entidades pública versión 4. 2018, DAFP. 
*Las evidencias aportadas por el líder del proceso no son las establecidas en la acción del control,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</si>
  <si>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Observación 1: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Observación 2: debilidad  en el diseño de la variable evidencia, toda vez, que esta son soportes de la desviación del control. Por tanto no estableció la evidencia de la ejecución de este. Contrario a lo contemplado en el numeral 3.2.2 valoración de los controles – diseño de controles, esquema 10 de la Guía para la administración del riesgo y el diseño de controles en entidades pública versión 4. 2018, DAFP.
Las evidencias aportadas por el líder del proceso no son las establecidas en la acción del control, toda vez que hacen referencia a las autorizaciones, órdenes y gestión de pago de las facturas del contrato interadministrativo para el préstamo del servicio de alumbrado público del Distrito de Cartagena de Indias, documentos que no permiten verificar la aprobación del plan de acción por parte de la autoridad interna competente;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</si>
  <si>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Observación 1: El control diseñado es insuficiente para mitiga la causa, debido a que las capacitaciones por sí sola no subsana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*Las evidencias aportadas por el líder del proceso no son las establecidas en la acción del control, documentos que no permiten verificar si se realizaron las capacitaciones y los grupos de trabajo,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detectadas en el 1er seguimiento.</t>
  </si>
  <si>
    <t>*Observación 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*Si bien el líder del proceso aportó la evidencia relacionada con las mesas de trabajo que se realizaron con las entidades para el logro de acuerdos de pago con los comerciantes adjudicatarios u otras posibles soluciones, ésta no tiene relación con los reportes y/o informes de los extractos bancarios de las cuentas de recaudo del derecho de uso de los locales en los mercados públicos; por lo tanto, no se puede verificar el cumplimiento de su ejecución,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</si>
  <si>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*Inadecuada identificación del riesgo, debido a que no se describió de manera clara y precisa en su redacción la incorporación y/o definición del componente Acción u omisión, contrario a lo que establece el numeral 2.2 Identificación de riesgos - técnicas para la identificación de riesgos, de la Guía para la Administración del Riesgo y el Diseño de Controles en Entidades Públicas, versión 4, 2018, DAFP.
*Inadecuado diseño carece de las variables propósito, responsable, desviaciones resultantes de ejecutar el control y la periodicidad definida de su ejecución; contrario a lo establecido en el numeral 3.2.2 valoración de los controles – diseño de controles, esquema 1 de la Guía para la administración del riesgo y el diseño de controles en entidades pública versión 4. 2018, DAFP.
El control diseñado es insuficiente para mitigar la causa, debido a que la clasificación de los usuarios que tienen acceso a información del SIGOB no mitiga que pueda presentarse falta de conocimiento y/o experiencia del personal, contrario a lo establecido en el numeral 3.2.1 riesgo antes y después de controles esquema 9 de la Guía para la Administración del Riesgo y el Diseño de Controles en Entidades Públicas versión 4. 2018, DAFP, que define que es importante considerar que los controles estén bien diseñados, es decir, que efectivamente estos mitigan las causas que hacen que el riesgo se materialice. Por tanto, se recomienda fortalecer el control. 
La evidencia aportada por el líder del proceso es congruente con la evidencia esperada.
El líder del proceso no tuvo en cuenta las observaciones del primer seguimiento al Plan Anticorrupción y de Atención al Ciudadano – PAAC, vigencia 2023, como tampoco el informe cualitativo.</t>
  </si>
  <si>
    <t>*Inadecuado diseño carece de las variables propósito, responsable, desviaciones resultantes de ejecutar el control y la periodicidad definida de su ejecución; contrario a lo establecido en el numeral 3.2.2 valoración de los controles – diseño de controles, esquema 1 de la Guía para la administración del riesgo y el diseño de controles en entidades pública versión 4. 2018, DAFP.
*El control diseñado es insuficiente para mitigar la causa, debido a que la clasificación de los usuarios que tienen acceso a información del SIGOB no mitiga que pueda presentarse falta de conocimiento y/o experiencia del personal, contrario a lo establecido en el numeral 3.2.1 riesgo antes y después de controles esquema 9 de la Guía para la Administración del Riesgo y el Diseño de Controles en Entidades Públicas versión 4. 2018, DAFP, que define que es importante considerar que los controles estén bien diseñados, es decir, que efectivamente estos mitigan las causas que hacen que el riesgo se materialice. Por tanto, se recomienda fortalecer el control. 
*La evidencia aportada por el líder del proceso es congruente con la evidencia esperada.
El líder del proceso no tuvo en cuenta las observaciones del primer seguimiento al Plan Anticorrupción y de Atención al Ciudadano – PAAC, vigencia 2023, como tampoco el informe cualitativo.</t>
  </si>
  <si>
    <t>Los documentos de Excel (SEGUIMIENTO CTRL 2023, Reporte Mensual de las Solicitudes de Control de Acceso y Reporte mensual de las solicitudes de control de acceso recibidas por las dependencias) aportados como evidencia no son suficientes para verificar si las medidas implementadas (GTIGPS02-F001 Formato de solicitud de acceso a recursos digitales) para mitigar el riesgo están funcionando de manera efectiva; por lo tanto, no se puede verificar la efectividad del control,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</si>
  <si>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Los documentos en formato jpeg y pdf (Informe de las copias de seguridad realizadas a las bases de datos.jpeg, Informe de las copias de seguridad realizadas a las bases de datos 2.jpeg y MONITOREO y BACKUP.pdf) aportados como evidencia no son suficientes para verificar si las medidas implementadas (Formato GDOGA02-F002 Informe de supervisión institucional) para mitigar el riesgo están funcionando de manera efectiva; por lo tanto, no se puede verificar la efectividad del control,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</si>
  <si>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 El control diseñado es insuficiente para mitigar la causa, debido a que “verificar que las solicitudes de acceso sean remitas en el formato de acceso”, no mitiga la causa que genera la materialización el riesgo, contrario a lo establecido en el numeral 3.2.1 riesgo antes y después de controles esquema 9, de la Guía para la administración del riesgos y diseño de controles vr. 4 -2018, DAFP. Por tanto, se recomienda fortalecer el control.
*El diseño del control referente a la evidencia para la ejecución del control es insuficiente, toda vez que esta no permite verificar como se ejecutó el control, es decir cual fue la fuente que se utilizó para el desarrollo de este, contrario a lo establecido en numeral 3.2.2. Esquema 10 paso No. 6, de la Guía para la administración del riesgos y diseño de controles vr. 4 -2018, DAFP, comprometiendo la seguridad de la información.
*  La evidencia suministrada por el líder denominada reporte mensual de solicitudes de control de acceso, es insuficiente para verificar que valido la información descrita en formato de acceso, contrario a lo establecido en numeral 3.2.2. Esquema 10 paso No. 6, de la Guía para la administración del riesgos y diseño de controles vr. 4 -2018, DAFP, comprometiendo la seguridad de la información.
El líder del proceso no tuvo en cuenta las observaciones del primer seguimiento al Plan Anticorrupción y de Atención al Ciudadano – PAAC, vigencia 2023, como tampoco el informe cualitativo.</t>
  </si>
  <si>
    <t>*Inadecuado diseño del control, toda vez que carece   de la variable propósito, contrario a lo establecido en el numeral 3.2.2 valoración de los controles – diseño de controles, esquema 1 de la Guía para la administración del riesgo y el diseño de controles en entidades pública versión 4. 2018; DAFP.
* Las evidencias aportadas por el líder no son coherentes con la descrita en el control,  teniendo en cuenta que carece de un análisis del sector realizado por profesional que hubieren designado para la incluir en la etapa precontractual de los contratos/convenios en curso la información financiera (revisión de precios por cotizaciones, revisiones de bases de datos especializadas o revisiones de precios históricos), tal como lo estipula el numeral 1.3 de la guía de elaboración de estudios del sector (GEES) de Colombia compra eficiente versión 2, 2022; por lo tanto, no se puede verificar la efectividad del control,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</si>
  <si>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Inadecuado diseño del control, debido a que carece de la  variable periodicidad definida para su ejecución; contrario a lo establecido en el numeral 3.2.2 valoración de los controles – diseño de controles, esquema 1 de la Guía para la administración del riesgo y el diseño de controles en entidades pública versión 4.
Las evidencias aportadas son insuficiente, de acuerdo con lo establecido en el diseño del control, lo que impide verificar la ejecución del control.
El líder del proceso no tuvo en cuenta las observaciones del primer seguimiento al Plan Anticorrupción y de Atención al Ciudadano – PAAC, vigencia 2023, como tampoco el informe cualitativo.</t>
  </si>
  <si>
    <t>Inadecuado diseño del control, debido a que carece de las variables propósito y cómo se realiza el control, contrario a lo establecido en el numeral 3.2.2 valoración de los controles – diseño de controles, esquema 1 de la Guía para la administración del riesgo y el diseño de controles en entidades pública versión 4. 2018, DAFP.
Las evidencias verificadas (oficios remisorios con los documentos anexos) son congruentes con las evidencias esperadas.
El líder del proceso no tuvo en cuenta las observaciones del primer seguimiento al Plan Anticorrupción y de Atención al Ciudadano – PAAC, vigencia 2023, como tampoco el informe cualitativo.</t>
  </si>
  <si>
    <t xml:space="preserve">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La evidencia aportada no es pertinente puesto se adjunta proyecto de procedimiento en aprobación denominado Gestión de Contratos , es decir, aun no se esta aplicando dicho documento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</si>
  <si>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El control se ejecuta de manera eficiente por parte del responsable debido a que se evidencia consolidado de observaciones y/o aclaraciones presentadas al proyecto de pliegos de condiciones al concurso de méritos No. CM-SED-UAC-024-2023, de conformidad con el numeral 3.2.2 establecido en la Guía para la Administración del Riesgo y el Diseño de Controles en Entidades Públicas Vr 4.    </t>
  </si>
  <si>
    <t xml:space="preserve">1: Inadecuado diseño del control, debido a que no establece  las variables propósito  y qué pasa con las observaciones y desviaciones de la ejecución del control,  contrario a lo establecido en el numeral 3.2.2 valoración de los controles – diseño de controles, esquema 10 de la Guía para la administración del riesgo y el diseño de controles en entidades pública vr. 4. 2018, DAFP.   
 2. El control se ejecuta de manera eficiente por parte del responsable debido a que se evidencia normograma actualizado cumpliendo el numeral 3.2.2 establecido en la Guía para la Administración.                                                                                                                                                   3. El líder de proceso no tuvo en cuenta las observaciones del primer seguimiento así como tampoco el informe cualitativo.                  </t>
  </si>
  <si>
    <t xml:space="preserve">1: Inadecuado diseño del control, debido a que no establece periodicidad, contrario a lo establecido en el numeral 3.2.2 valoración de los controles – diseño de controles, esquema 10 de la Guía para la administración del riesgo y el diseño de controles en entidades pública vr. 4 -2018, DAFP.   
 2. No se aporta evidencia de la ejecución del control, tales como registros de VoBo y/o comunicaciones de las revisiones al concepto emitido,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</si>
  <si>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1: Inadecuado diseño del control, debido a que no establece periodicidad y evidencia,  contrario a lo establecido en el numeral 3.2.2 valoración de los controles – diseño de controles, esquema 10 de la Guía para la administración del riesgo y el diseño de controles en entidades pública vr. 4 -2018, DAFP.
 2. El control se ejecuta de manera eficiente por parte del responsable, se evidencia  través de pantallazos con información disponible y actualizada de la página web de la Secretaría de Educación Distrital, http://www.sedcartagena.gov.co,  cumpliendo el numeral 3.2.2 establecido en la Guía para la Administración del Riesgo y el Diseño de Controles en Entidades Públicas Vr. 4.. 
   3. El líder de proceso no tuvo en cuenta las observaciones del primer seguimiento así como tampoco el informe cualitativo.               </t>
  </si>
  <si>
    <t xml:space="preserve">1: Inadecuado diseño del control, debido a que no establece las variables responsable, periodicidad,  qué pasa con las observaciones o desviaciones del control y evidencias, contrario a lo establecido en el numeral 3.2.2 valoración de los controles – diseño de controles, esquema 10 de la Guía para la administración del riesgo y el diseño de controles en entidades pública vr. 4 -2018, DAFP.            
  2. La evidencia aportada no es pertinente debido a que el registro de actos administrativos emitidos para la ejecución de visitas a establecimientos educativos corresponden a las vigencias 2021 y 2022, incumpliendo el numeral 3.2.2 establecido en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</si>
  <si>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1: Inadecuado diseño del control, debido a que no establece responsable, periodicidad y como realiza la acción de control, contrario a lo establecido en el numeral 3.2.2 valoración de los controles – diseño de controles, esquema 10 de la Guía para la administración del riesgo y el diseño de controles en entidades pública vr. 4. -2018, DAFP.                                                               
2. La evidencia aportada no es pertinente debido a que el registro de actos administrativos emitidos corresponden a la vigencia 2022, incumpliendo el numeral 3.2.2 establecido en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</si>
  <si>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El control se ejecuta de manera consistente, por tanto es efectivo para mitigar la causa No. 2</t>
  </si>
  <si>
    <t xml:space="preserve">* El control fue cambiado por “El asesor jurídico responsable de proyectar el contrato verifica la veracidad de los soportes de hoja de vida, experiencia, documentación aportada, formación, consulta de antecedentes, y se expide el certificado de idoneidad para realizar la contratación directa”.
*El  control diseñado es insuficiente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*El líder del proceso no estableció acciones al nivel de riesgos residual producto de los controles iniciales, contrario a lo establecido en el numeral 3.2.3 de la Guía para la administración de riesgos y diseño de controles  para entidades públicas vr. 4 -2018.
* Inadecuado diseño del control debido a que carece de las variables periodicidad, propósito, qué pasa con las observaciones y evidencias, contrario a lo establecido en el numeral 3,2,2 de la Guía para la administración de riesgos y diseño de control es para entidades públicas vr. 4. 2018.
*Las evidencias no permite verificar como el líder realiza la acción de “verifica la veracidad de los soportes de hoja de vida, experiencia, documentación aportada, formación, consulta de antecedentes”, toda vez que los certificados de idoneidad se da después de ejercer el control, por tanto no se puede evaluar la efectividad de su ejecución.
*El tratamiento de riesgo denominado “evitar” hace referencia a “abandonar las actividades que dan lugar al riesgo” y “se decido no iniciar o no continuar con las actividades que lo causa”, por tanto se recomienda revisar si en realidad lo que se busca es evitar de ser así se sugiere replantear la acción.
* No se evidencia el cumplimiento de las acciones propuesta en el plan de acción, toda vez que los registros hacen referencia a gestión, por tanto se recomienda revisar y ajustar las acciones de acuerdo al alcance del líder del proceso.
</t>
  </si>
  <si>
    <t xml:space="preserve">Control cambio “El equipo de contratación debe asistir a la capacitación que brinda la Dirección Administrativa de Talento Humano a través de la política de Integridad.”
Observación 1. Inadecuado diseño del control, debido a que no establece las variables  responsable, propósito, periodicidad, qué pasa con las observaciones y evidencias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2018.
*El líder del proceso no estableció acciones al nivel de riesgos residual producto de los controles iniciales, contrario a lo establecido en el numeral 3.2.3 de la Guía para la administración de riesgos y diseño de controles  para entidades públicas vr. 4 -2018.
* No se evidencia ejecución del control.
</t>
  </si>
  <si>
    <t>El líder  aun cuando informó que realizó ajustes al mapa de riesgo se observo que para la causa "Falta de procedimientos claros para la contratación" no diseñó control para mitigar la materialización del riesgo.</t>
  </si>
  <si>
    <t xml:space="preserve">*Observación 1. El  control diseñado es insuficiente para mitiga la causa 1, debido a que esta hace referencia al “Ser” y el control aplica para el hacer. Por tanto, se recomienda fortalecer los controles para que puedan mitigar las causas pueden hacer que el riesgos se materialice tal como lo establece el numeral 3.2.1 esquema 9  riesgo antes y después de los controles, establecido por la Guía para la administración de los riesgos y diseño de controles para entidades públicas. 
*La ejecución del control se desarrolla efectivamente.
*El líder del proceso no estableció acciones al nivel de riesgos residual producto de los controles iniciales, contrario a lo establecido en el numeral 3.2.3 de la Guía para la administración de riesgos y diseño de controles  para entidades públicas vr. 4 -2018.
</t>
  </si>
  <si>
    <t>La ejecución del control se desarrolla efectivamente.
El líder del proceso no estableció acciones al nivel de riesgos residual producto de los controles iniciales, contrario a lo establecido en el numeral 3.2.3 de la Guía para la administración de riesgos y diseño de controles  para entidades públicas vr. 4 -2018.</t>
  </si>
  <si>
    <t>Observación. El control es detectivo y de acuerdo a la respuesta del líder no se evidencia que se haya detectado presuntas irregularidades en el desarrollo del proceso contractual.</t>
  </si>
  <si>
    <t>Observación 1. El líder del proceso presentó evidencias de la ejecución del control, por tanto, se puede establecer que el control es efectivo. (evidencia denuncia ante la fiscalía)</t>
  </si>
  <si>
    <t>1. Debilidad en el diseño del control, debido a que no establece cómo se realiza la actividad de control ni especifica cuál es la evidencia que se registra a partir de la aplicación de este, contrario a lo establecido en el numeral 3.2.2 valoración de los controles – diseño de controles, esquema 10 de la Guía para la administración del riesgo y el diseño de controles en entidades pública vr. 4.
2. La evidencia suministrada por el líder del proceso mediante oficio AMC-OFI-0049447-2023 no permite evaluar que el control realmente fue ejecutado, toda vez que el formato denominado control relación de recurso para revisión - GHAGR10, hace referencia a la asignación y el estado de esta, de acuerdo con los parámetros establecidos como se indica en el numeral 3.2.2 – valoración de los controles y diseño de controles paso 6 de la Guía para la administración del riesgo y el diseño de controles en entidades pública vr. 4. Por lo anterior, al no contar con una evidencia adecuada no se puede valorar la ejecución del control.</t>
  </si>
  <si>
    <t>1. El control diseñado es insuficiente para mitiga la causa, debido a:
-La elaboración de oficio de necesidad, es una gestión, no un control, por ello no basta con solo una solicitud e incluso si se celebrara el contrato, pues el control debe contener un propósito “verificar, constatar, validar entre otros que permita mitigar la caducidad de los actos administrativo.  Tal como lo contempla el numeral 3.2.1 riesgo antes y después de controles esquema 9, de la Guía para la administración de riesgos y diseño de controles para entidades públicas vr 4 -2018, DAFP, que define que es importante considerar que los controles estén bien diseñados, es decir, que efectivamente estos mitigan las causas que hacen que el riesgo se materialice. Por tanto, se recomienda fortalecer el control para que pueda mitigar la causa.
2. Debilidad diseño del control, debido a que no establece cómo se realiza la actividad de control, contrario a lo establecido en el numeral 3.2.2 valoración de los controles – diseño de controles, esquema 10 de la Guía para la administración del riesgo y el diseño de controles en entidades pública vr. 4.
3. La evidencia no soporta que el control se este ejecutando, toda vez que no demuestra que el responsable gestiona de manera oportuna ante la Alta Dirección mediante Oficio de SIGOB la necesidad de contratación de la empresa de mensajería con el cumplimiento de requisitos técnicos para la notificación de actos administrativos. Por lo que no se puede valorar la efectividad del control.</t>
  </si>
  <si>
    <t>1. Inadecuado diseño del control, debido a que no establece propósito, cómo se realiza la actividad ni la descripción del control permite identificar qué pasa con las observaciones o desviaciones del control, contrario a lo establecido en el numeral 3.2.2 valoración de los controles – diseño de controles, esquema 10 de la Guía para la administración del riesgo y el diseño de controles en entidades pública vr. 4.
2. Revisada las evidencias, se observa que el líder ejecuta el control.</t>
  </si>
  <si>
    <t>1. 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2. Revisada las evidencias, se observa que el líder ejecuta el control.</t>
  </si>
  <si>
    <t xml:space="preserve">1. Inadecuado diseño del control, debido a que no establece propósito, ni la descripción del control permite identificar qué pasa con las observaciones o desviaciones del control que realizan  a través de la Base de Datos Microsoft SharePoint y el Registro de seguimiento de la bandeja de correspondencia SIGOB, contrario a lo establecido en el numeral 3.2.2 valoración de los controles – diseño de controles, esquema 10 de la Guía para la administración del riesgo y el diseño de controles en entidades pública vr. 4. 2018, DAFP.
2, Revisadas las evidencias, se observó que el líder ejecuta el control referente a Base de Datos Microsoft SharePoint y el Registro de seguimiento de la bandeja de correspondencia SIGOB, tal como lo estableció. </t>
  </si>
  <si>
    <t>1. El control diseñado es insuficiente para mitiga la causa, debido a:
-La elaboración de oficio de necesidad, es una gestión, no un control, por ello no basta con solo una solicitud, pues el control debe contener un propósito “verificar, constatar, validar entre otros”. Tal como lo contempla el numeral 3.2.1 riesgo antes y después de controles esquema 9, de la Guía para la administración de riesgos y diseño de controles para entidades públicas vr. 4 -2018, DAFP, que define que es importante considerar que los controles estén bien diseñados, es decir, que efectivamente estos mitigan las causas que hacen que el riesgo se materialice. Por tanto, se recomienda fortalecer el control para que pueda mitigar la causa.
2. Debilidad en el diseño del control, debido a que no establece el propósito ni qué pasa con las observaciones y desviaciones, contrario a lo establecido en el numeral 3.2.2 valoración de los controles – diseño de controles, esquema 10 de la Guía para la administración del riesgo y el diseño de controles en entidades pública vr. 4.
3. La evidencia relacionada a este control en la matriz suministrada por el líder del proceso mediante oficio AMC-OFI-0049447-2023, es un correo electrónico a la UIC de la misma Secretaría de Hacienda y cuyo asunto es “solicitud de necesidad para equipos de cómputo y software”, lo que es diferente a lo establecido a un oficio de SIGOB en el que se expresa la necesidad de disponer de espacios amplios y seguros para el archivo, custodia y disposición de expedientes de Fiscalización, como se estableció en el control. Adicionalmente, no se envió evidencia de cómo están ejerciendo el control mientras se aprueba la disposición de mayor espacio. Por lo tanto, al no contar con la evidencia que soporte que el control diseñado se esté ejecutando, no se puede valorar la efectividad de éste.</t>
  </si>
  <si>
    <t>1. Inadecuado diseño del control, debido a que no establece propósito, cómo se realiza la actividad ni la descripción del control permite identificar qué pasa con las observaciones o desviaciones del control, contrario a lo establecido en el numeral 3.2.2 valoración de los controles – diseño de controles, esquema 10 de la Guía para la administración del riesgo y el diseño de controles en entidades pública vr. 4. 2018 – DAFP.
2.  En referencia a las evidencias de la ejecución de este control, el líder informa que “a partir del Segundo seguimiento se enviará el CRONOGRAMA DE ACTIVIDADES del Anteproyecto de Presupuesto para la Vigencia 2024, así como los Oficios Remitidos a las Diferentes Unidades Ejecutoras que participan en la Elaboración del presupuesto del Distrito de Cartagena, los anteproyectos recibidos de las Unidades Ejecutoras, las Cifras Analizadas y demás evidencias correspondientes a la Programación del Proyecto de Presupuesto de Gastos de Funcionamiento”. Es decir, el líder no cuenta con las evidencias para evaluar la ejecución del control.</t>
  </si>
  <si>
    <t>1. Inadecuado diseño del control, debido a que no  establece las variables responsable, periodicidad, cómo realiza la acción de control y qué pasa con las observaciones o desviaciones de la ejecución del control, contrario a lo establecido en el numeral 3.2.2 valoración de los controles – diseño de controles, esquema 10 de la Guía para la administración del riesgo y el diseño de controles en entidades pública vr. 4. 2018 – DAFP.
2. El control es una propuesta que a la fecha no se está realizando consistentemente, tal como lo informa el líder “(…) pues a la fecha desde la oficina de Cobro Coactivo se encuentra en periodo de prueba para la implementación de la base de datos en SharePoint con el personal de planta y contratistas adscritos a esta oficina (...)”. Generando incertidumbre por la alta exposición a que se materialización del riesgo.</t>
  </si>
  <si>
    <t>1. Inadecuado diseño del control, debido a que no establece el propósito, contrario a lo establecido en el numeral 3.2.2 valoración de los controles – diseño de controles, esquema 10 de la Guía para la administración del riesgo y el diseño de controles en entidades pública vr. 4. 2018 – DAFP.
2. Revisada las evidencias se observa que el líder ejecuta el control.</t>
  </si>
  <si>
    <t>* 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</si>
  <si>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</si>
  <si>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</si>
  <si>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</si>
  <si>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1. Lo que se señala como control no es un control, ya que éste no cuenta con las variables (responsable,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2,  El líder no tuvo en cuenta las observaciones del seguimiento 1-2023 realizado por la OACI; por tanto, no implementó acciones correctivas.</t>
  </si>
  <si>
    <t xml:space="preserve">1.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t>
  </si>
  <si>
    <t xml:space="preserve">1.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t>
  </si>
  <si>
    <t>1. Debilidad en el diseño del control, dado que éste no cuenta con las variables: cómo se realiza el control, observaciones o desviaciones y evidencia en su redacción para que éste sea adecuado, tal como se explica en el numeral 3.2.2 de la Guía para la administración del riesgo y el diseño de controles en entidades públicas Vr. 4. 
2. La evidencia suministrada por el líder del proceso no corresponde al período a evaluar. Por lo tanto, no se puede verificar la efectividad del control. 
3. El líder no tuvo en cuenta las observaciones del seguimiento 1-2023 realizado por la OACI; por tanto, no implementó acciones correctivas.</t>
  </si>
  <si>
    <t xml:space="preserve">1. Errada denominación del riesgo de corrupción, debido que el riesgo identificado no tiene los componentes: acción u omisión, uso del poder ni desviar la gestión de lo público, requeridos en el numeral 2.2 identificación de riesgos – técnicas para la identificación de riesgos de la Guía para la administración del riesgo y el diseño de controles en entidades públicas Vr. 4.
2.   Debilidad en el diseño del control, dado que éste no cuenta con las variables:  propósito, cómo se realiza el control, periodicidad, observaciones o desviaciones y evidencia en su redacción para que éste sea adecuado, tal como se explica en el numeral 3.2.2 de la Guía para la administración del riesgo y el diseño de controles en entidades públicas Vr. 4. 2018.
3.  La evidencia suministrada por el líder del proceso no corresponde al período a evaluar. Por lo tanto, no se puede verificar la efectividad del control. 
4.  El líder no tuvo en cuenta las observaciones del seguimiento 1-2023 realizado por la OACI; por tanto, no implementó acciones correctivas.
</t>
  </si>
  <si>
    <t xml:space="preserve">1. Errada denominación del riesgo de corrupción, debido que el riesgo identificado no tiene los componentes: acción u omisión, uso del poder ni desviar la gestión de lo público, requeridos en el numeral 2.2 identificación de riesgos – técnicas para la identificación de riesgos de la Guía para la administración del riesgo y el diseño de controles en entidades públicas Vr. 4.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t>
  </si>
  <si>
    <t>1. Errada denominación del riesgo de corrupción, debido que el riesgo identificado no tiene los componentes: acción u omisión, uso del poder ni desviar la gestión de lo público, requeridos en el numeral 2.2 identificación de riesgos – técnicas para la identificación de riesgos de la Guía para la administración del riesgo y el diseño de controles en entidades públicas Vr. 4.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t>
  </si>
  <si>
    <t>1. Lo que se señala como control no es un control, ya que éste no cuenta ninguna de las variables (responsable, periodicidad,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2.  El líder no tuvo en cuenta las observaciones del seguimiento 1-2023 realizado por la OACI; por tanto, no implementó acciones correctivas.</t>
  </si>
  <si>
    <t>1. Inadecuado diseño del control, dado que éste no cuenta con las variables: propósito, cómo se realiza el control, observaciones o desviaciones y evidencia en su redacción para que éste sea adecuado, tal como se explica en el numeral 3.2.2 de la Guía para la administración del riesgo y el diseño de controles en entidades públicas Vr. 4-2018, DAFP.
2. La evidencia suministrada por el líder del proceso no corresponde al período a evaluar. Por lo tanto, no se puede verificar la efectividad del control. 
3.  El líder no tuvo en cuenta las observaciones del seguimiento 1-2023 realizado por la OACI; por tanto, no implementó acciones correctivas.</t>
  </si>
  <si>
    <t>1. Inadecuado diseño del control, dado que éste no cuenta con las variables: propósito, cómo se realiza el control, observaciones o desviaciones y evidencia en su redacción para que éste sea adecuado, tal como se explica en el numeral 3.2.2 de la Guía para la administración del riesgo y el diseño de controles en entidades públicas Vr. 4. 
2. La evidencia suministrada por el líder del proceso no corresponde al período a evaluar. Por lo tanto, no se puede verificar la efectividad del control. 
3.  El líder no tuvo en cuenta las observaciones del seguimiento 1-2023 realizado por la OACI; por tanto, no implementó acciones correctivas.</t>
  </si>
  <si>
    <t>1. Inadecuado diseño del control, dado que éste no cuenta con las variables: qué pasa con las observaciones o desviaciones de la ejecución del control y evidencia en su redacción para que éste sea adecuado, tal como se explica en el numeral 3.2.2 de la Guía para la administración del riesgo y el diseño de controles en entidades públicas Vr. 4. 2018, DAFP. 
2. El líder no presentó evidencia relacionada con la aplicación del manual establecido para utilización de la herramienta RUDA y consulta y uso de la herramienta web.
3.  El líder no tuvo en cuenta las observaciones del seguimiento 1-2023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</si>
  <si>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Inadecuado diseño del control, dado que éste no cuenta con las variables: observaciones o desviaciones y evidencia en su redacción para que éste sea adecuado, tal como se explica en el numeral 3.2.2 de la Guía para la administración del riesgo y el diseño de controles en entidades públicas Vr. 4-2018, DAFP.
3. Las evidencias aportadas no corresponde al periodo evaluado. Por lo tanto, no se puede verificar la efectividad del control. 
4.  El líder no tuvo en cuenta las observaciones del seguimiento 1-2023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</si>
  <si>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t>
  </si>
  <si>
    <t xml:space="preserve">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 </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</si>
  <si>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 DAFP.
2. La evidencia suministrada por el líder del proceso no corresponde al período a evaluar. Por lo tanto, no se puede verificar la efectividad del control. 
3. El líder no tuvo en cuenta las observaciones del seguimiento 1-2023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</si>
  <si>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 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t>
  </si>
  <si>
    <t xml:space="preserve">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 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
</t>
  </si>
  <si>
    <t xml:space="preserve">1.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t>
  </si>
  <si>
    <t xml:space="preserve">1. Inadecuado diseño del control, dado que éste no cuenta con las variables: propósito, observaciones o desviaciones y evidencia en su redacción para que éste sea adecuado, tal como se explica en el numeral 3.2.2 de la Guía para la administración del riesgo y el diseño de controles en entidades públicas Vr. 4. 2018, DAFP. 
2. La evidencia suministrada por el líder del proceso no corresponde al período a evaluar. Por lo tanto, no se puede verificar la efectividad del control. </t>
  </si>
  <si>
    <t>1. Inadecuado diseño del control, dado que éste no cuenta con las variables: qué pasa con las observaciones o desviaciones y evidencia en su redacción para que éste sea adecuado, tal como se explica en el numeral 3.2.2 de la Guía para la administración del riesgo y el diseño de controles en entidades públicas Vr. 4-2018, DAFP.
2. La evidencia suministrada por el líder del proceso no corresponde al período a evaluar. Por lo tanto, no se puede verificar la efectividad del control. 
3. El líder no tuvo en cuenta las observaciones del seguimiento 1-2023 realizado por la OACI; por tanto, no implementó acciones correctivas.</t>
  </si>
  <si>
    <t>1. Errada denominación del riesgo de corrupción, debido que el riesgo identificado no tiene ninguno de los componentes (acción u omisión,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2018. DAFP y de acuerdo con esta misma Guía la descripción del riesgos se denota como una causa.
2.  Lo que se señala como control no es un control, ya que éste no cuenta con las variables (responsable,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3. El líder no tuvo en cuenta las observaciones del seguimiento 1-2023 realizado por la OACI; por tanto, no implementó acciones correctivas.</t>
  </si>
  <si>
    <t>1. Errada denominación del riesgo de corrupción, debido que el riesgo identificado no tiene ninguno de los componentes (acción u omisión,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2018. DAFP y de acuerdo con esta misma Guía la descripción del riesgos se denota como una causa.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1-2023 realizado por la OACI; por tanto, no implementó acciones correctivas.</t>
  </si>
  <si>
    <t>Posibilidad de evitar imponer una orden de comparendo al presunto infractor, para recibir beneficio a nombre propio</t>
  </si>
  <si>
    <t>Posibilidad de cumplir funciones de su cargo en jornadas no programadas por la Entidad, para recibir beneficio a nombre propio</t>
  </si>
  <si>
    <t>Posibilidad de exonerar los fallos en la audiencia favoreciendo al infractor, para recibir beneficio a nombre propio</t>
  </si>
  <si>
    <t xml:space="preserve">Abuso de autoridad del Agente de transito solicitando dinero al presunto infractor para no imponer la orden de comparendo </t>
  </si>
  <si>
    <t>Fallas en los controles para verificar el cumplimiento de la programación del personal</t>
  </si>
  <si>
    <t>Fallas en los controles para verificar que los fallos en audiencia cumplan con los requisitos de ley</t>
  </si>
  <si>
    <t>Fallas en los controles para verificar las salidas de vehículos inmovilizados por orden judicial</t>
  </si>
  <si>
    <t>1. "Inadecuada denominación del responsable, el establecido hace referencia a un comité sin describir el nombre de este, contrario a lo establecido en el numeral 3.2.2, esquema 10, paso 1 de la Guía para la administración del riesgo y el diseño de controles en entidades públicas Vr. 4. 2018 – DAFP. 
2. Insuficiente diseño de evidencias, debido a que el acta no se encuentra en formato estandarizado.
3. La evidencia enviada por el líder de proceso no es pertinente, debido a que es un documento sin firma, lo que  no permite verificar si se ejecutó el control tal como fue diseñado.
4. El líder del proceso no tuvo en cuenta las observaciones del primer seguimiento al plan anticorrupción y de atención al ciudadano PAAC 2023, como tampoco el informe cualitativo.</t>
  </si>
  <si>
    <t>1.Inadecuado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2018, DAFP.
2. se evidenció que el  líder ejecuta el control de manera consistente, sin embargo, se recomienda que se ajuste el diseño de la evidencia, teniendo en cuenta que la causa.</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</si>
  <si>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El líder del proceso no aportó evidencias de la ejecución del control.</t>
  </si>
  <si>
    <t xml:space="preserve">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El líder del proceso no aportó evidencias de la ejecución de control.
</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</si>
  <si>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Observación 2: El líder del proceso no aportó evidencias de la ejecución de control.</t>
  </si>
  <si>
    <t>"Observación 1: Inadecuado diseño del control, debido a que no establece como se realiza la actividad, contrario a lo establecido en el numeral 3.2.2 valoración de los controles – diseño de controles, esquema 1 de la Guía para la administración del riesgo y el diseño de controles en entidades pública vr. 4. 2018, DAFP.
Observación 2: El líder del proceso no aportó evidencias de la ejecución de control.</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</si>
  <si>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El líder del proceso no aportó evidencias de la ejecución de control.</t>
  </si>
  <si>
    <t xml:space="preserve">"Observación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Observación 4: El líder del proceso no aportó evidencias de la ejecución de control.
</t>
  </si>
  <si>
    <t>1. Debilidad en el diseño del control, debido a que el establecido es insuficiente para mitigar la causa, pues no contempla como verificar, constatar, validar entre otros, que el supervisor o interventor cumpla efectivamente con el procedimiento, contrariando lo establecido en el numeral 3.2. evaluación del riesgo, esquema 9 de la Guía para la administración del riesgo y el diseño de controles en entidades pública vr. 4.2018, DAFP.
Observación 2: El líder del proceso no aportó evidencias de la ejecución de control.</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</si>
  <si>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Observación 4: El líder del proceso no aportó evidencias de la ejecución de control.</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</si>
  <si>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Observación 4: El líder del proceso no aportó evidencias de la ejecución de control.</t>
  </si>
  <si>
    <t>1.	Inadecuado diseño del control, debido a que no establece las variables propósito y el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 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vr. 4. 2018, DAFP.</t>
  </si>
  <si>
    <t>1.	Inadecuado diseño del control, debido a que no establece las variables propósito y el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vr. 4. 2018, DAFP.
2.	No se evidenció el programa de inducción y reinducción que permita identificar el cronograma de capacitaciones, las fechas, temas establecidos y responsables de la actividad, lo cual dificulta la evaluación de dicho programa y del desempeño de la gestión del conocimiento, contrario a lo establecido en el numeral 3.2.2. paso 6, de la Guía para la administración de riesgo y diseño de controles para entidades pública vr 4. 2018, DAFP el cual define que se debe dejar las evidencias de la ejecución del control.
3. 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vr. 4. 2018, DAFP.</t>
  </si>
  <si>
    <t>1. Debilidad en la identificación de la causa, debido a que la establecida es insuficiente para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2. Inadecuado diseño del control, debido que éste no cuenta con todas las variables requeridas propósito, cómo se realiza el control, qué pasa con las observaciones o desviaciones y la evidencia para que éste sea apropiado, tal como se explica en el numeral 3.2.2 de la Guía para la administración del riesgo y el diseño de controles en entidades públicas Vr. 4. 
3. Revisada la respuesta suministrada a través de la matriz de seguimiento por el líder del proceso, se evidencia que no adjunta las evidencias correspondientes a lo descrito en dicho documento ni concuerdan con lo establecido en el mapa de riesgo de corrupción publicado.
En tal sentido, al no suministrar las evidencias de la ejecución incumple con lo indica en el numeral 3.2.2, esquema 10, paso 6 de la Guía para la administración del riesgo y el diseño de controles en entidades públicas Vr. 4.  2018, DAFP, Lo anterior, no permite evaluar la efectividad del control.</t>
  </si>
  <si>
    <t>1. Inadecuado diseño del control, debido que éste no cuenta con todas las variables requeridas propósito, periodicidad, cómo se realiza el control y la evidencia para que éste sea apropiado, tal como se explica en el numeral 3.2.2 de la Guía para la administración del riesgo y el diseño de controles en entidades públicas Vr. 4. 
2. Revisada la respuesta suministrada a través de la matriz de seguimiento por el líder del proceso, se evidencia que no adjunta las evidencias correspondientes a lo descrito en dicho documento ni concuerdan con lo establecido en el mapa de riesgo de corrupción publicado. En tal sentido, al no suministrar las evidencias de la ejecución incumple con lo indica en el numeral 3.2.2, esquema 10, paso 6 de la Guía para la administración del riesgo y el diseño de controles en entidades públicas Vr. 4.  2018, DAFP, Lo anterior, no permite evaluar la efectividad del control.</t>
  </si>
  <si>
    <t>1. Revisado el mapa de riesgos se observa debilidad en la identificación de la causa, denotando que no está alineado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el no establecer una adecuada causa, conlleva a que los controles diseñados sean deficientes e insuficientes para la mitigación de los riesgos.
2.Inadecuado diseño del control, debido que éste no cuenta con todas las variables requeridas periodicidad, cómo se realiza el control y la evidencia para que éste sea apropiado, tal como se explica en el numeral 3.2.2 de la Guía para la administración del riesgo y el diseño de controles en entidades públicas Vr. 4. 
3. Revisada la respuesta suministrada a través de la matriz de seguimiento por el líder del proceso, se evidencia que no adjunta las evidencias correspondientes a lo descrito en dicho documento ni concuerdan con lo establecido en el mapa de riesgo de corrupción publicado. En tal sentido, al no suministrar las evidencias de la ejecución incumple con lo indica en el numeral 3.2.2, esquema 10, paso 6 de la Guía para la administración del riesgo y el diseño de controles en entidades públicas Vr. 4.  2018, DAFP, Lo anterior, no permite evaluar la efectividad del control.</t>
  </si>
  <si>
    <t>1. Debilidad en la identificación de la causa, denotando que no está alineado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el no establecer una adecuada causa, conlleva a que los controles diseñados sean deficientes e insuficientes para la mitigación de los riesgos.
2. Inadecuado diseño del control, debido que éste no cuenta con todas la variable, cómo se realiza el control, tal como se explica en el numeral 3.2.2 de la Guía para la administración del riesgo y el diseño de controles en entidades públicas Vr. 4. 
3. Revisada la respuesta suministrada por el líder del proceso a través de la matriz de seguimiento,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</si>
  <si>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Revisado el mapa de riesgos se observa debilidad en la identificación de la causa, denotando que no está alineado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el no establecer una adecuada causa, conlleva a que los controles diseñados sean deficientes e insuficientes para la mitigación de los riesgos.
2. Inadecuado diseño del control, debido que éste no cuenta con las variables periodicidad, propósito, cómo se realiza el control, qué pasa con las observaciones o desviaciones y evidencia para que éste sea apropiado, tal como se explica en el numeral 3.2.2 de la Guía para la administración del riesgo y el diseño de controles en entidades públicas Vr. 4. 
3. Revisada la respuesta suministrada por el líder del proceso a través de la matriz de seguimiento,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</si>
  <si>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establece el componente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las variables requeridas, tal responsable, propósito,  cómo se realiza el control, qué pasa con las observaciones o desviaciones y la evidencia como se explica en el numeral 3.2.2 de la Guía para la administración del riesgo y el diseño de controles en entidades públicas Vr. 4. 
3.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</si>
  <si>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Debilidad en la identificación de la causa toda vez que no es un factor que pueda producir la materialización del riesgo como se establece en los numerales 2.2 y 3.1.1 de la Guía para la administración del riesgo y el diseño de controles en entidades públicas Vr. 4.
2. Inadecuado diseño del control, debido que éste no cuenta las variables requeridas, tal responsable, propósito,  cómo se realiza el control, qué pasa con las observaciones o desviaciones y la evidencia como se explica en el numeral 3.2.2 de la Guía para la administración del riesgo y el diseño de controles en entidades públicas Vr. 4. 
3.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</si>
  <si>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Inadecuado diseño del control, debido que éste no cuenta las variables requeridas, tal responsable, propósito,  cómo se realiza el control, qué pasa con las observaciones o desviaciones y la evidencia como se explica en el numeral 3.2.2 de la Guía para la administración del riesgo y el diseño de controles en entidades públicas Vr. 4.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</si>
  <si>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Inadecuado diseño del control, debido que éste no cuenta las variables requeridas, tales como responsable, propósito, cómo se realiza el control, qué pasa con las observaciones o desviaciones y la evidencia como se explica en el numeral 3.2.2 de la Guía para la administración del riesgo y el diseño de controles en entidades públicas Vr. 4.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</si>
  <si>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El control diseñado es insuficiente para mitiga la causa de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2. Inadecuado diseño del control, debido que éste no cuenta con las variables periodicidad, evidencia y cómo se realiza el control, para que éste sea apropiado, tal como se explica en el numeral 3.2.2 de la Guía para la administración del riesgo y el diseño de controles en entidades públicas Vr. 4. 
3.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</si>
  <si>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Debilidad en la identificación de la causa toda vez que no es un factor que pueda producir la materialización del riesgo como se establece en los numerales 2.2 y 3.1.1 de la Guía para la administración del riesgo y el diseño de controles en entidades públicas Vr. 4.
2.Inadecuado diseño del control, debido que éste no cuenta con todas las variables requeridas, cómo se realiza el control,  y la evidencia para que éste sea apropiado, tal como se explica en el numeral 3.2.2 de la Guía para la administración del riesgo y el diseño de controles en entidades públicas Vr. 4. 
3.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</si>
  <si>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Inadecuado diseño del control, debido que éste no cuenta con todas las variables requeridas responsable, cómo se realiza el control y la evidencia para que éste sea apropiado, tal como se explica en el numeral 3.2.2 de la Guía para la administración del riesgo y el diseño de controles en entidades públicas Vr. 4.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</si>
  <si>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ni le apunta a mitigar el riesgo. Téngase en cuenta que “lista de chequeo” es un documento que se puede utilizar para determinar cómo se realiza la acción. Pero por si solo no es un control.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</si>
  <si>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 2018, DAFP.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</si>
  <si>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4 -2018, DAFP.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</si>
  <si>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 2018. DAFP.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</si>
  <si>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 2018, DAFP.
2Revisada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</si>
  <si>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</si>
  <si>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</si>
  <si>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</si>
  <si>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4.2018, DAFP.
2.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</si>
  <si>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4 -2018,DAFP.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</si>
  <si>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4 -2018,DAFP.
3.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</si>
  <si>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 Lo que se señala como control no es un control, ya que éste no cuenta con ninguna de las variables (responsable, periodicidad, propósito, cómo se realiza el control, observaciones o desviaciones y evidencia) requeridas en el numeral 3.2.2 de la Guía para la administración del riesgo y el diseño de controles en entidades públicas Vr. 4 -2018,DAFP.
Una vez analizada la información suministrada por el líder del proceso se observó que no cuentan con evidencias que demuestren la correcta ejecución del control como se indica en el numeral 3.2.2, esquema 10, paso 6 de la Guía para la administración del riesgo y el diseño de controles en entidades públicas Vr. 4. Lo anterior, no permite evaluar la efectividad del control.</t>
  </si>
  <si>
    <t>Revisada las evidencias se observó que el líder ejecuta el control de manera consistente, tal como está diseñado.</t>
  </si>
  <si>
    <t>El líder informó que para este periodo (segundo trimestre 2023) no se cuenta con presupuesto para el desarrollo de esta actividad</t>
  </si>
  <si>
    <t>Observación 1: Inadecuada identificación del riesgo, debido a que carece del componente "Acción u omisión, uso del poder y desviar la gestión de lo público,"; contrario a lo que establece el numeral 2.2 Identificación de riesgos - técnicas para la identificación de riesgos, de la Guía para la Administración del Riesgo y el Diseño de Controles en Entidades Públicas, versión 4.
Observación 2: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3: Las evidencias "programación del personal de transito" son insuficientes para evidenciar la aplicación en la periodicidad establecida por lo tanto no es posible determinar si se esta ejecutando adecuadamente el control.
Observación 4. Debilidad en el diseño de las evidencias, toda vez que una programación por si sola no permite verificar si el control fue ejecutado, por tanto se recomienda ajustarla.</t>
  </si>
  <si>
    <t xml:space="preserve">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El control no es efectivo, en el entendido que no garantiza la verificación en el 100% de los fallo, toda vez que este se realiza de manera aleatoria.
Observación 3. La evidencia denomina “Revisión fallos de las inspecciones” es insuficiente para determinar si se está ejecutando el control tal como está diseñado, por tanto no se puede evaluar la efectividad de este.
observación 4. La evidencia suministrada por el líder no es coherente con la periodicidad establecida en la descripción del control, así mismo, presenta incoherencia en el diligenciamiento, debido a que la inspección enumerada como tercera establece que la fecha  es de 26 de octubre del 2023, es decir posterior al periodo evaluado.
</t>
  </si>
  <si>
    <t xml:space="preserve">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inadecuado diseño de variable evidencia, toda vez, que esta hace referencia a “Manual de contratación”, siendo esta una herramienta de control, que requiere de la verificación de su aplicación, por sí sola no es un soporte de la ejecución del control. 
</t>
  </si>
  <si>
    <t>Observación 1: Debilidad en la identificación de la causa, debido a que la establecida es insuficiente para la materialización del riesgo, el cual hace referencia a “(…) agilizar el proceso de expedición de las  certificaciones de seguridad y protección contra incendio (…)”, denotando que no está alineada con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Lo anterior genera que el control diseñado no permita mitigar el riesgo identificado.
Observación 2: Inadecuado diseño del control, debido a que no establece la variable propósito, contrario a lo establecido en el numeral 3.2.2 valoración de los controles – diseño de controles, esquema 10 que define que el control debe indicar para qué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Observación 3: El control diseñado no es efectivo porque éste no apunta a la mitigación del riesgo diseñado, así mismo no es posible evaluar la efectividad del control debido a que no se aportaron evidencias de su ejecución, contrariando el numeral 3.2.2 esquema 10 paso 6 de la Guía para la Administración del Riesgo y el Diseño de Controles en Entidades Públicas Vr. 4. 2018</t>
  </si>
  <si>
    <t>Observación 1:  1.	La evidencia señalada en la descripción del control no permite evaluar que el control realmente fue ejecutado de acuerdo con los parámetros establecidos como se indica en el numeral 3.2.2 – valoración de los controles y diseño de controles paso 6 de la Guía para la administración del riesgo y el diseño de controles en entidades pública vr. 4. Por lo anterior, al no contar con una evidencia adecuada no se puede valorar la ejecución del control.
Observación 2. El líder del proceso no suministro evidencias de la ejecución del control, contrario a lo establecido en el numeral 3.2.2 esquema 10 paso 6 de la Guía para la administración del riesgo y el diseño de controles en entidades pública vr. 4. 2018.</t>
  </si>
  <si>
    <t>Observación 1: Inadecuado diseño del control, debido a que no establece la variable propósito, contrario a lo establecido en el numeral 3.2.2 valoración de los controles – diseño de controles, esquema 10 que define que el control debe indicar para qué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2018
Observación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Observación 3: El control diseñado es insuficiente para prevenir o mitigar el riesgo identificado debido a que garantizar la publicidad no impide la adjudicación de contratos direccionados a beneficiarios específicos, contrariando al numeral 3.2.1 de la Guía para la administración del riesgo y el diseño de controles en entidades públicas Vr. 4. 2018.                  
Observación 4: El líder del proceso no suministro evidencias de la ejecución del control, contrario a lo establecido en el numeral 3.2.2 esquema 10 paso 6 de la Guía para la administración del riesgo y el diseño de controles en entidades pública vr. 4. 2018.</t>
  </si>
  <si>
    <t>Observación 1: Inadecuada denominación del responsable, dado que éste no está identificado por el cargo, sistema o aplicación, contrario a lo establecido en el numeral 3.2.2, esquema 10, paso 1 de la Guía para la administración del riesgo y el diseño de controles en entidades públicas Vr. 4.2018.
Observación 2: El control implementado ya mitiga la causa, es decir, ya hay una automatización del trámite. Por lo tanto, se sugiere identificar otra causa que pudiera generar la mitigación del riesgo.       
 Observación 3: El líder del proceso no suministro evidencias de la ejecución del control, contrario a lo establecido en el numeral 3.2.2 esquema 10 paso 6 de la Guía para la administración del riesgo y el diseño de controles en entidades pública vr. 4. 2018.</t>
  </si>
  <si>
    <t xml:space="preserve">Observación 1: Errada denominación del riesgo de corrupción, debido que el riesgo identificado no tiene ninguno de los componentes requeridos en el numeral 2.2 identificación de riesgos – técnicas para la identificación de riesgos de la Guía para la administración del riesgo y el diseño de controles en entidades públicas Vr. 4.                                                                                                                                                                                                                                                      
</t>
  </si>
  <si>
    <t>Observación 1: El control diseñado es insuficiente para prevenir o mitigar el riesgo identificado el cual hace referencia “(…) a permitir el Ingreso de elementos que NO son permitidos por ley en la Cárcel Distrital (…)”, de acuerdo con la causa establecida; contario al numeral 3.2.1 de la Guía para la administración del riesgo y el diseño de controles en entidades públicas Vr. 4.2018. 
Observación 2: El control diseñado no es un control preventivo, tal como lo estableció el líder del proceso en el Mapa Institucional de Riesgos de Corrupción, dado que es contrario a lo indicado en la Guía para la administración del riesgo y el diseño de controles en entidades públicas Vr. 4., la cual describe que los controles preventivos son aquellos que están diseñados para evitar un evento no deseado.                                                                                                                                                                                                                                          
Observación 3: El líder del proceso no suministro evidencias de la ejecución del control, contrario a lo establecido en el numeral 3.2.2 esquema 10 paso 6 de la Guía para la administración del riesgo y el diseño de controles en entidades pública vr. 4. 2018.</t>
  </si>
  <si>
    <t>Observación 1: Debilidad en el diseño del control, debido a que no establece el propósito, es decir, no indica para qué se realiza el control y tampoco explica cómo ejerce la actividad de control tal como se determina en el numeral 3.2.2 de la Guía para la administración del riesgo y el diseño de controles en entidades pública vr. 4. Adicionalmente, el control se basa únicamente en la gestión que hará el director de la cárcel distrital para solicitar las capacitaciones en temas de policía judicial y no establece si se realiza o no dichas capacitaciones. Por lo tanto, la gestión por sí misma no permite mitigar las causas que generan que el riesgo se materialice. 
Observación 2: El líder del proceso no suministro evidencias de la ejecución del control, contrario a lo establecido en el numeral 3.2.2 esquema 10 paso 6 de la Guía para la administración del riesgo y el diseño de controles en entidades pública vr. 4. 2018.</t>
  </si>
  <si>
    <t>Observación 1: El líder del proceso no suministro evidencias de la ejecución del control, contrario a lo establecido en el numeral 3.2.2 esquema 10 paso 6 de la Guía para la administración del riesgo y el diseño de controles en entidades pública vr. 4. 2018.</t>
  </si>
  <si>
    <t>Observación: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A pesar de que las evidencias corresponden a la ejecución del control, el control no es efectivo, en el entendido que el líder no tubo en cuenta las observaciones detectadas en el 1er seguimiento PAAC 2023.</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</si>
  <si>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Revisada las evidencias se observa que el responsable ejecuta del control.</t>
  </si>
  <si>
    <t>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Revisada la evidencia se observó que el control se ejecutó de manera consistente, por tanto el control es efectivo.</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</si>
  <si>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direccionar o sesgar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Revisada la evidencia se observó que el control se ejecutó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</si>
  <si>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t>
  </si>
  <si>
    <t>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t>
  </si>
  <si>
    <t>1.	Observación: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2.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3.	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contratos con el  ánimo de beneficio propio o de un tercero ,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t>
  </si>
  <si>
    <t>Observación 1. Inadecuado diseño del control, debido a que no establece la variable propósito y cómo realiza la acción de control,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las evidencias se observa que el responsable ejecuta del control.</t>
  </si>
  <si>
    <t>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por tanto, el control es efectivo.</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</si>
  <si>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direccionar o sesgar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se ejecutó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</si>
  <si>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</si>
  <si>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contratos estatales con violación al régimen constitucional y/o legal de inhabilidades e incompatibilidades y conflicto de intereses para beneficio propio o de un tercero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
</t>
  </si>
  <si>
    <t>Observación 1. Inadecuado diseño del control, debido a que no establece la variable propósito y como realiza la acción de control,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celebrados contratos estatales con violación al régimen constitucional y/o legal de inhabilidades e incompatibilidades y conflicto de intereses para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</si>
  <si>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por tanto, el control es efectivo</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</si>
  <si>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A pesar de que las evidencias corresponden a la ejecución del control, el control no es efectivo.</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</si>
  <si>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o liquidados un contratos sin cumplir los requisitos exigidos por la norma,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</si>
  <si>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celebrar o liquidar contratos sin cumplir los requisitos exigidos por la norma,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se ejecutó de manera consistente.</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</si>
  <si>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falsificados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4.El control se ejecuta de manera consistente</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</si>
  <si>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falsificados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</si>
  <si>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falsificar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3.Revisada la evidencia se observó que el control se ejecutó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</si>
  <si>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</si>
  <si>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expedidas una resoluciones, dictámenes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</si>
  <si>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expedidas resoluciones, dictamen 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</si>
  <si>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expedir resoluciones, dictámenes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se ejecutó de manera consistente.</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</si>
  <si>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
</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</si>
  <si>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pagadas sentencias, conciliaciones o laudos arbitrales sin el lleno de los requisitos legales, en beneficio propio o de particular,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</si>
  <si>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 de viabilidad para conciliar o transar en calidad de secretaria técnica, contrariando las decisiones adoptadas por el Comité de Conciliación,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de manera consistente</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</si>
  <si>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dilatados los estudios de procedencia de la acción de repetición y/o la presentación de las demandas respectivas,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ejecuta consistentemente.</t>
  </si>
  <si>
    <t>Observación 1: Inadecuado diseño del control, debido a que no establece la variable  periodicidad y cómo realiza la acción de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un listado de todas las condenas impuestas al distrito de Cartagena, así como de los pagos realizados,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desarrolla de manera consistente.</t>
  </si>
  <si>
    <t>Observación 1. El control diseñado no es 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las variables  periodicidad y cómo realiza la acción de control, contrario a lo establecido en el numeral 3.2.2 valoración de los controles – diseño de controles, esquema 10 de la Guía para la administración del riesgo y el diseño de controles en entidades pública vr. 4. 2018. 
3. El control se ejecuta consistentemente.</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</si>
  <si>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estado de los documentos del proceso de contratación estatal en el Modelo de operación por Procesos -MOP- (Caracterizaciones, procedimientos y formatos), no previene que sean proferidos conceptos jurídicos o actos administrativos contrarios a la ley o con conflicto de intereses,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</si>
  <si>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Inadecuado diseño del control, debido a que no establece la variable como realiza la acción de control y evidencia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un listado de todas las condenas impuestas al distrito de Cartagena, así como de los pagos realizados,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A pesar de que las evidencias corresponden a la ejecución del control, el control no es efectivo. (revisado el control no estoy de acuerdo que quede estas observaciones, debido a que el control lo ejercerá la jefe de manera personal).
3. El líder ejecuta de manera consistente el control, tal como esta diseñado.</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</si>
  <si>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estado de los documentos del proceso de contratación estatal en el Modelo de operación por Procesos -MOP- (Caracterizaciones, procedimientos y formatos),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</si>
  <si>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Inadecuado diseño del control, debido a que no establece las variables propósito, cómo realiza la actividad de control y evidencia de la ejecución,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revisar que el profesional o contratista a cargo de atender concepto o de revisar un acto administrativo, haya utilizado el SIGOB para proyectar, devolver o generar cualquier actuación relacionada con el asunto asignado del estado de los documentos del proceso de contratación estatal,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</si>
  <si>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 xml:space="preserve">Observación 1. El control diseñado no es 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las variables propósito, cómo realiza la acción de control y evidencias, contrario a lo establecido en el numeral 3.2.2 valoración de los controles – diseño de controles, esquema 10 de la Guía para la administración del riesgo y el diseño de controles en entidades pública vr. 4. 2018. 
Observación 3. El control diseñado es insuficiente para mitiga la causa, debido a que revisar que el profesional o contratista a cargo de atender concepto o de revisar un acto administrativo, haya realizado el cargado y actualizado el trámite en la base de datos de seguimiento llevada en la OAJ,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se ejecutó de manera consistente.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</si>
  <si>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A pesar de que las evidencias tienen relación con el control, estas no corresponden a la definida en el mismo.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 
</t>
  </si>
  <si>
    <t xml:space="preserve">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No se aportaron evidencias que permita determinar que el control se esta ejecutado de forma consistente y oportuna. 
Recomendaciones: 
1.Ajustar el diseño de los controles, atendiendo los lineamientos establecidos en Guía para la administración del riesgo y el diseño de controles en entidades pública vr. 4. 
2.Determinar evidencias pertinentes del control, las cuales al ser revisadas por  terceros permitan llegar a la misma conclusión de quien ejecutó el control. 
</t>
  </si>
  <si>
    <t xml:space="preserve">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Revisada la evidencia se observa que el control se ejecuta de forma consistente.
Recomendaciones: 
1.Ajustar el diseño de los controles, atendiendo los lineamientos establecidos en Guía para la administración del riesgo y el diseño de controles en entidades pública vr. 4.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</si>
  <si>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son consistentes para mitigar la causa de falta de conocimiento; sin embargo no es efectivo para suplir la falta de experiencia del personal.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 
</t>
  </si>
  <si>
    <t xml:space="preserve">Observación 1: Inadecuado diseño del control, debido a que no establece la variable  propósito y evidencia del control, contrario a lo establecido en el numeral 3.2.2 valoración de los controles – diseño de controles, esquema 10 de la Guía para la administración del riesgo y el diseño de controles en entidades pública vr. 4. 2018.
Revisada la evidencia se observa que el control se ejecuta de forma consistente.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</si>
  <si>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Revisada la evidencia se observa que el control se ejecuta de forma consistente.
Recomendaciones: Ajustar el diseño de los controles, atendiendo los lineamientos establecidos en Guía para la administración del riesgo y el diseño de controles en entidades pública vr. 4.
</t>
  </si>
  <si>
    <t xml:space="preserve">Inadecuado diseño del control, debido a que no establece no establece propósito, periodicidad, que pasa con las desviaciones y observaciones, ni evidencia, incumpliendo con lo establecido en el numeral 3.2.2 valoración de los controles – diseño de controles, esquema 10 de la Guía para la administración del riesgo y el diseño de controles en entidades pública vr. 4.
El soporte aportado como evidencia de la ejecución del control,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</si>
  <si>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A pesar que las evidencias corresponden a la ejecución del control, el control no es efectivo.
Recomendaciones: 
Ajustar el diseño de los controles, atendiendo 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Las evidencias aportadas no corresponden con la relacionada con el control, lo cual no permite evaluar si fue ejecutado de acuerdo con los parámetros establecidos.
Recomendaciones: 
Ajustar el diseño de los controles, atendiendo 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</si>
  <si>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A pesar que las evidencias corresponden a la ejecución del control, el control no es efectivo.
Recomendaciones: 
Ajustar el diseño de los controles, atendiendo 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</si>
  <si>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No se aportaron evidencias que permita evaluar la efectividad del control.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</si>
  <si>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el propósito, periodicidad, que pasa con las desviaciones y observaciones, ni evidencia, incumpliendo con lo establecido en el numeral 3.2.2 valoración de los controles – diseño de controles, esquema 10 de la Guía para la administración del riesgo y el diseño de controles en entidades pública vr. 4.
Recomendaciones: 
Ajustar el diseño de los controles, atendiendo los lineamientos establecidos en Guía para la administración del riesgo y el diseño de controles en entidades pública vr. 4. </t>
  </si>
  <si>
    <t>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el líder del proceso no aportó evidencias de la ejecución del control.</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</si>
  <si>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Ajustar el diseño de los controles, atendiendo 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t>
  </si>
  <si>
    <t xml:space="preserve">Observación 1. Inadecuado diseño del control, debido a que no establece la variable como se realiza la actividad,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informe de gestión arrojada por el SIGOB, para verificar la terminación de la gestión sin su respectiva respuesta o tramite, no previene la perder u ocultar información pública en el trámite de una solicitud,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A pesar que las evidencias corresponden a la ejecución del control, el control no es efectivo.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</si>
  <si>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2, La evidencia aportada no es acorde con lo señalado en el control, además no permite que el mismo se haya realizado en la forma que se diseñó.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</si>
  <si>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Ajustar el diseño de los controles, atendiendo DA278los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t>
  </si>
  <si>
    <t xml:space="preserve">Observación 1.Inadecuado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El control diseñado es insuficiente para mitiga la causa, debido a que la revisión del informe de gestión arrojada por el SIGOB, para verificar la terminación de la gestión sin su respectiva respuesta o tramite, no previene la perder u ocultar información pública en el trámite de una solicitud,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aportada no permite determinar que el control se esta ejecutando en la forma como fue diseñado. 
Recomendaciones: 
Ajustar el diseño de los controles, atendiendo los lineamientos establecidos en Guía para la administración del riesgo y el diseño de controles en entidades pública vr. 4. </t>
  </si>
  <si>
    <t>Falta de formalización del vinculo contractual de los servicios de administración de los sistemas de mercados y el bien de uso de los comerciantes con los locales adjudicados.</t>
  </si>
  <si>
    <t>Falta de un sistema financiero establecido, que tenga el histórico de pagos y pagos actualizados.</t>
  </si>
  <si>
    <t>*Observación 1: Inadecuada identificación del riesgo, debido a que carece del componente "Desviar la gestión de lo público"; contrario a lo que establece el numeral 2.2 Identificación de riesgos - técnicas para la identificación de riesgos, de la Guía para la Administración del Riesgo y el Diseño de Controles en Entidades Públicas, versión 4.
*Inadecuado diseño del control, debido a que  carece de las variables propósito, responsable, desviaciones resultantes de ejecutar el control y la periodicidad definida de su ejecución; contrario a lo establecido en el numeral 3.2.2 valoración de los controles – diseño de controles, esquema 1 de la Guía para la administración del riesgo y el diseño de controles en entidades pública versión 4. 2018, DAFP.
*El control diseñado es insuficiente para mitigar la causa, debido a que el monitoreo de las obligaciones asociadas a la contratación del cargo en los informes de gestión no evita que puedan presentarse suplantaciones en el personal, contrario a lo establecido en el numeral 3.2.1 riesgo antes y después de controles esquema 9 de la guía para la Administración del Riesgo y el Diseño de Controles en Entidades Públicas versión 4. 2018, DAFP, que define que es importante considerar que los controles estén bien diseñados, es decir, que efectivamente estos mitigan las causas que hacen que el riesgo se materialice. Por tanto, se recomienda fortalecer el control. 
Las evidencias aportadas por el líder del proceso son congruentes con las evidencias esperadas.
El líder del proceso no tuvo en cuenta las observaciones del primer seguimiento al Plan Anticorrupción y de Atención al Ciudadano – PAAC, vigencia 2023, como tampoco el informe cualitativo.</t>
  </si>
  <si>
    <t xml:space="preserve">*Observación 1. El  control diseñado no mitiga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*El control no es efectivo para mitigar la causa identificada.
*Observación General: Para este control el líder no tuvo en cuenta las observaciones detectadas en el 1er seguimiento, así como tampoco la recomendaciones sugeridas en el informe cualitativo.
</t>
  </si>
  <si>
    <t>*Observación: No es un control que apunte a mitigar la causa No. 3 denominada falta de doble control en la verificación, toda vez, que el control diseñado tal como está establecido es un control inicial, contrario a lo establecido en el numeral 3.2.1 riesgo antes y después de controles, que establece que es importante que los controles estén bien diseñados, es decir, que efectivamente estos mitigan las causas que hacen que el riesgo se materialice.
*El control no es efectivo para mitigar la causa identificada.
*Observación General: Para este control el líder no tuvo en cuenta las observaciones detectadas en el 1er seguimiento, así como tampoco la recomendaciones sugeridas en el informe cualitativo.</t>
  </si>
  <si>
    <t>1. Falta de integridad moral y ética del servidor.</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</si>
  <si>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*Revisada el acta No 2 se observa que en ella solo establece una relación de los certificados expedidos, más no evidencia  certificados labores de las personas que relacionan, tampoco se observa trazabilidad de la revisión donde se verifica qué que cada dato relacionado en la historia laboral corresponda al solicitante.
*El líder del proceso no estableció acciones al nivel de riesgos residual producto de los controles iniciales, contrario a lo establecido en el numeral 3.2.3 de la Guía para la administración de riesgos y diseño de controles  para entidades públicas vr. 4 -2018.
*Observación General: Para este control el líder no tuvo en cuenta las observaciones detectadas en el 1er seguimiento, así como tampoco la recomendaciones sugeridas en el informe cualitativo.
</t>
  </si>
  <si>
    <t>2. Falta de información de las historias laborales de los servidores públicos</t>
  </si>
  <si>
    <t xml:space="preserve">* El control diseñado es insuficiente para mitiga la causa No. 2, debido a  que no garantiza que las historias laborales cuente con  el 100 % de la documentación que esta debe tener antes de realizar los certificados,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para que pueda mitigar la causa.
*El líder del proceso no estableció acciones al nivel de riesgos residual producto de los controles iniciales, contrario a lo establecido en el numeral 3.2.3 de la Guía para la administración de riesgos y diseño de controles  para entidades públicas vr. 4 -2018.
*Revisada el acta No 2 se observa que en ella solo establece una relación de los certificados expedidos, más no evidencia  certificados labores de las personas que relacionan, tampoco se observa trazabilidad de la revisión donde se verifica qué que cada dato relacionado en la historia laboral corresponda al solicitante.
*Observación General: Para este control el líder no tuvo en cuenta las observaciones detectadas en el 1er seguimiento, así como tampoco la recomendaciones sugeridas en el informe cualitativo.
</t>
  </si>
  <si>
    <t>Observación 1: Inadecuado diseño del control, debido a que no establecen las variables  "cómo se realiza" y "qué pasa con las desviaciones", contrario a lo establecido en el numeral 3.2.2 valoración de los controles – diseño de controles, esquema 10  paso 4 y 5 de Guía para la administración de riesgos y diseño de controles vr. 4. 2018, DAFP.
Observación 2: El control diseñado es insuficiente para mitigar la causa, debido a que la si el ciudadano no radica una queja el riesgo se sigue materializando,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Por otra parte el control no es un control preventivo.
Observación 3: Debilidad en el diseño de la evidencias de la ejecución del control, en el entendido que por si sola no permite evaluar si el control se ejecuta de manera consistente, toda vez que que carece de soporte que permita verificar si el número de denuncias referente a abuso de autoridad es igual al número de remisiones dirigidas a la Oficina de Control Disciplinario. Contrariando el numeral 3.2.2 esquema 10 paso 6 de la Guía para la Administración del Riesgo y el Diseño de Controles en Entidades Públicas versión 4. 2018, DAFP</t>
  </si>
  <si>
    <t>Posibilidad de autorizar la salida del vehículo sin los requisitos de ley u orden judicial, para recibir beneficio propio</t>
  </si>
  <si>
    <t xml:space="preserve">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La evidencia denomina “Ordenes de salida de vehículos inmovilizados” es insuficiente para determinar si se está ejecutando el control tal como está diseñado, por tanto no se puede evaluar la efectividad de este.
Observación 3: El control no es efectivo, en el entendido que no garantiza la verificación en el 100% del cumplimiento de los requisitos para la salida de vehículos inmovilizados, toda vez que este se realiza de manera aleatoria.
Observación 4. Inadecuada descripción del control, toda vez que establece que busca verificar que los vehículos inmovilizados cuente con los requisitos de Ley.
</t>
  </si>
  <si>
    <t>El funcionario de contratación no aplica la normatividad vigente en relación con la plataforma SECOPII</t>
  </si>
  <si>
    <t xml:space="preserve">Posibilidad de no ejecutar la gestión de cobro o embargo y permitir que prescriban las multas y derechos de transito, para recibir beneficio propio </t>
  </si>
  <si>
    <t xml:space="preserve">El Abogado no realiza la gestión de cobro o embargo,  para favorecer a un tercero  </t>
  </si>
  <si>
    <t xml:space="preserve">1. El control diseñado no es un control toda vez que carece de todas las variables establecidas en el numeral 3.2.2 esquema 10 de la Guía para la administración de riesgos y diseño de controles vr. 4. 2018, DAFP.
2. Inadecuado diseño del control, debido a que el descrito es un gestión que denota un flujo de actividades.
3. Las evidencias suministradas son insuficiente para verificar si el control es preventivo y si se realiza de manera consistente.
</t>
  </si>
  <si>
    <t>Exceso de discrecionalidad / Establecer plazos cortos para la presentación de las propuestas.</t>
  </si>
  <si>
    <t xml:space="preserve">Observación 1. El  control diseñado es insuficiente para mitiga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 variable  periodicidad,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
Observación 3. El líder del proceso no presentó evidencias denomina revisión de cada proyecto de los estudios de título de la ejecución del control, las evidencias denominadas transferencia de correspondencias, no corresponde a la descripción del control, por tanto no se puede evaluar la efectividad del control.
</t>
  </si>
  <si>
    <t xml:space="preserve">* Debilidad en la identificación de la causa toda vez que no es el único factor que pueda producir la materialización del riesgo como se establece en los numerales 2.2 y 3.1.1 de la Guía para la administración del riesgo y el diseño de controles en entidades públicas Vr. 4 -2018, DAFP.
*EL control diseñado es insuficiente para  prevenir o mitigar la probabilidad de que el riesgo se materialice, toda vez que la mera clasificación, ordenación, foliación así como la elaboración del Formato Único de Inventario Documental no impide que pueda ocurrir una pérdida u ocultación de información, incumpliendo el numeral 3.2.1 de la Guía para la administración del riesgo y el diseño de controles en entidades públicas Vr. 4 -2018, DAFP.
* El control se ejecuta de manera consistente, sin embargo, se  precisa que es insuficiente para mitigar el riesgo.
</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</si>
  <si>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 DAFP.
2. Debilidad en el diseño del control, debido a que carece de los criterios, cómo realiza la verificación y que pasa con las observaciones o desviaciones del control, contrario a lo establecido en el numeral 3.2.2 valoración de los controles – diseño de controles, esquema 10 de la Guía para la administración del riesgo y el diseño de controles en entidades pública ver. 4 -2018, DAFP.
3. Debilidad en el diseño de las evidencias, debido a que no establece el acta producto de las reuniones del comité.
4. El control se ejecuta de manera consistente, sin embargo, se recomienda que cuando se realicen las reuniones, se suministre evidencias que acompañen el acta.
El líder del proceso no tuvo en cuenta las observaciones del primer seguimiento al plan anticorrupción y de atención al ciudadano PAAC 2023, como tampoco el informe cualitativo.</t>
  </si>
  <si>
    <t>1. Inadecuado diseño del control, debido a que carece de la variable qué pasa con las observaciones o desviaciones del control, contrario a lo establecido en el numeral 3.2.2 valoración de los controles – diseño de controles, esquema 10 de la Guía para la administración del riesgo y el diseño de controles en entidades pública ver. 4  -2018. DAFP.
2. El líder del proceso no suministro evidencia de la ejecución del control, contrariando el numeral 3.2.2 esquema 10 paso 6 de la  Guía para la administración del riesgo y el diseño de controles en entidades pública ver. 4  -2018. DAFP.
3. El líder del proceso no tuvo en cuenta las observaciones del primer seguimiento al plan anticorrupción y de atención al ciudadano PAAC 2023, como tampoco el informe cualitativo.</t>
  </si>
  <si>
    <t>1. Inadecuado diseño del control, debido a que carece de las  variables cómo se realiza  la actividad de control y a qué pasa con las observaciones o desviaciones del control, contrario a lo establecido en el numeral 3.2.2 valoración de los controles – diseño de controles, esquema 10 de la Guía para la administración del riesgo y el diseño de controles en entidades pública ver. 4  -2018. DAFP.
2. El líder del proceso no suministro evidencia de la ejecución del control, contrariando el numeral 3.2.2 esquema 10 paso 6 de la  Guía para la administración del riesgo y el diseño de controles en entidades pública ver. 4  -2018. DAFP.
3. El líder del proceso no tuvo en cuenta las observaciones del primer seguimiento al plan anticorrupción y de atención al ciudadano PAAC 2023, como tampoco el informe cualitativo.</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</si>
  <si>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
3.	El control diseñado es insuficiente para prevenir o mitigar el riesgo identificado debido a que “(…)   verificar mensualmente que las resoluciones o actos administrativos sean respuesta a un código EXT SIGOB generado a través de la ventanilla única de atención al ciudadano”, no exime de que ocurra el riesgo antes de su seguimiento, de acuerdo con la causa establecida, contrario a lo establecido en el numeral 3.2.1 de la Guía para la administración del riesgo y el diseño de controles en entidades públicas Vr. 4.
4. La evidencia  descrita en la matriz de solicitud de  información, no fue suministrada, contrariando el numeral 3.2.2. paso 6, el cual define que se debe dejar las evidencias de la ejecución del control vr. 4 -2018, DAFP.</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</si>
  <si>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	Inadecuado diseño del control, debido a que no establece la variable cómo realiza la acción de control, contrario a lo establecido en el numeral 3.2.2 valoración de los controles – diseño de controles, esquema 10, paso 4, de la Guía para la administración del riesgo y el diseño de controles en entidades pública vr. 4. 2018, DAFP.
3.La evidencia  descrita en la matriz de solicitud de  información, no fue suministrada, contrariando el numeral 3.2.2. paso 6, el cual define que se debe dejar las evidencias de la ejecución del control vr. 4 -2018, DAFP.</t>
  </si>
  <si>
    <t>1. Inadecuado diseño del control, debido a que no establece las variables cómo realiza la acción de control y evidencias, contrario a lo establecido en el numeral 3.2.2 valoración de los controles – diseño de controles, esquema 10 de la Guía para la administración del riesgo y el diseño de controles en entidades pública vr. 4. 2018, DAFP.
2. el líder del proceso suministra las evidencias pertinentes para la evaluación del control.</t>
  </si>
  <si>
    <t>1.	Inadecuado diseño del control, debido a que no establece las variables propósito, periodicidad, como se realiza la acción,  que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ver. 4. 2018, DAFP.</t>
  </si>
  <si>
    <t>1.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ver. 4. 2018, DAFP.
 2. El líder del proceso no suministró las evidencias pertinentes para la evaluación de la ejecución del control.</t>
  </si>
  <si>
    <t>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ver. 4. 2018, DAFP.
2. El líder del proceso no suministró las evidencias pertinentes para la evaluación de la ejecución del control.</t>
  </si>
  <si>
    <t>1.	Inadecuado diseño del control, debido a que no establece la variable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ver. 4. 2018, DAFP.</t>
  </si>
  <si>
    <t>1.	Inadecuado diseño del control, debido a que no establece la variable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ver. 4. 2018, DAFP.</t>
  </si>
  <si>
    <t>Amiguismo, clientelismo o trafico de influencias</t>
  </si>
  <si>
    <t>1. Inadecuado diseño del control, debido a que no establece las variables responsable,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</si>
  <si>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responsable,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</si>
  <si>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responsable,  qué pasa con las observaciones o desviaciones del control,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</si>
  <si>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 xml:space="preserve">Amiguismo , trafico de influencia </t>
  </si>
  <si>
    <t>1. Inadecuado diseño del control, debido a que no establece responsable,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</si>
  <si>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responsable,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</si>
  <si>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4 - 2018, DAFP.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</si>
  <si>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Carencia de controles en el proceso de inscripción y entrega del beneficio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</si>
  <si>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</si>
  <si>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Debilidades en la etapa de planeación y estudios previos</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</si>
  <si>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soportan informes de ayudas incluyendo registro de evidencias de acuerdo al numeral 3.2.2 establecido en la Guía para la Administración del Riesgo y el Diseño de Controles en Entidades Públicas Vr 4.                                                                                                                                 
3. El líder de proceso no tuvo en cuenta las observaciones del primer seguimiento así como tampoco el informe cualitativo.</t>
  </si>
  <si>
    <t>1. Inadecuado diseño del control, debido a que no establece las variables propósito, desviaciones,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</si>
  <si>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 con el informe de socialización del manual de integridad y registro de evidencias conducentes al cumplimiento del numeral 3.2.2 establecido en la Guía para la Administración del Riesgo y el Diseño de Controles en Entidades Públicas Vr 4.                                                                                                                                
3. El líder de proceso no tuvo en cuenta las observaciones del primer seguimiento así como tampoco el informe cualitativo.</t>
  </si>
  <si>
    <t xml:space="preserve">1. Inadecuado diseño del control, debido a que no establece responsable, desviaciones ni evidencias,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3. No se aporta evidencia de la ejecución del control, debido a que el riesgo de corrupción no se ha materializado.                                                                                                                                              
4. El líder de proceso no tuvo en cuenta las observaciones del primer seguimiento así como tampoco el informe cualitativo.                                                                                                                                 
 5. El líder de proceso unificó el control asociado a las causas  2. Excesiva discrecionalidad y 3. Presiones indebidas por parte de terceros, lo cual no es pertinente aunque tengan la misma redacción debido a que incumple lo establecido en el numeral 3.2.2 de la Guía para la Administración del Riesgo y el Diseño de Controles en Entidades Públicas Vr 4. </t>
  </si>
  <si>
    <t xml:space="preserve">1. Inadecuado diseño del control, debido a que no establece responsable, desviaciones, ni evidencias, contrario a lo establecido en el numeral 3.2.2 valoración de los controles – diseño de controles, esquema 10 de la Guía para la administración del riesgo y el diseño de controles en entidades pública ver. 4. 2018, DAFP.                                                                                                                   
2. No se aporta evidencia de la ejecución del control, debido a que el riesgo de corrupción no se ha materializado, Al no contar con evidencias, no se puede evaluar si es efectivo.                                                                                                                                             
3. El líder de proceso no tuvo en cuenta las observaciones del primer seguimiento así como tampoco el informe cualitativo.                                                                                                                            
 4. El líder de proceso unificó el control asociado a las causas  2. Excesiva discrecionalidad y 3. Presiones indebidas por parte de terceros, lo cual no es pertinente aunque tengan la misma redacción debido a que incumple lo establecido en el numeral 3.2.2 de la Guía para la Administración del Riesgo y el Diseño de Controles en Entidades Públicas Vr 4. </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</si>
  <si>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</si>
  <si>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 con la base de datos de registro de solicitantes e historial de informes de ayudas entregadas y, registro de evidencia conducentes al cumplimiento del numeral 3.2.2 establecido en la Guía para la Administración del Riesgo y el Diseño de Controles en Entidades Públicas Vr 4.    
 3. El líder de proceso no tuvo en cuenta las observaciones del primer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</si>
  <si>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 con el informe de socialización del manual de integridad y registro de evidencias conducentes al cumplimiento del numeral 3.2.2 establecido en la Guía para la Administración del Riesgo y el Diseño de Controles en Entidades Públicas Vr 4.                                                                                                                                
 3. El líder de proceso no tuvo en cuenta las observaciones del primer seguimiento así como tampoco el informe cualitativo.</t>
  </si>
  <si>
    <t xml:space="preserve">1. Inadecuado diseño del control, debido a que no establece desviaciones,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</si>
  <si>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1. El control diseñado no es un control que diseñado por el líder para mitigar la causal 3.2.2 de la Guía para la Administración del Riesgo y el Diseño de Controles en Entidades Públicas Vr. 4.    DAFP., se recomienda ajustar.
2. El líder de proceso no tuvo en cuenta las observaciones del primer seguimiento así como tampoco el informe cualitativo.</t>
  </si>
  <si>
    <t>*inadecuado diseño del control, debido a la falta de evidencias en la verificación del cumplimiento de todos los requisitos de contratación exigidos en el proceso, contrario a lo establecido en el numeral 3.2.2 valoración de los controles – diseño de controles, esquema 10 de la Guía para la administración del riesgo y el diseño de controles en entidades pública vr. 4
*.Debilidad en el diseño del control, debido a que acción del control, “revisará de forma aleatoria, una o dos propuesta evaluadas antes de dar a conocer el informe de evaluación de propuesta”, es insuficiente para mitigar la causa, debido a que no toma el 100 % de la contratación que se presente en dicha periodicidad, contrariando lo establecido en el numeral 3.2.2. Valoración de los controles – diseño de controles de la Guía para la administración de riesgos y diseño de controles vr. 4 -2018, DAFP Lo anterior, genera incertidumbre por la brecha que se deja al no ejercer el control en todos los procesos contractuales, que genera una exposición consiente de la posibilidad que se materialice el riesgo. 
*La evidencia suministrada por el líder no es coherente con lo descrito en la acción , toda vez que no se observa soporte que permita verificar la ejecución del control la cual establece que el líder verificar las propuesta que cumplan con todos los requisitos de contratación exigido, antes de dar a conocer el informe.
*La evidencia suministrada por el líder del proceso no permite verificar el cumplimiento del control, toda vez que no se adjunto el análisis de ponderación de la propuesta donde se evidencie que era la oferta mas adecuada, como se estableció en el control. Lo anterior contraria lo indicado en el numeral 3.2.2 de la guía para administración del riesgo y el diseño de controles en entidades publicas versión 4, por tanto no se puede verificar la efectividad del control.</t>
  </si>
  <si>
    <t>* inadecuado diseño del control, debido a la falta de evidencias en la verificación del cumplimiento de los requisitos de contratación establecidos en el control del riesgo, contrario a lo establecido en el numeral 3.2.2 valoración de los controles – diseño de controles, esquema 10 de la Guía para la administración del riesgo y el diseño de controles en entidades pública vr. 4
*Inadecuado diseño de las evidencias, toda vez, que esta hace referencia a “certificados de estudios y experiencia profesional  aportados por los interesados” las cuales se consideran como insumo para la verificación y el “contrato de prestación de servicio si es vinculado” es un documento de la etapa contractual, por tanto no se establece soporte del cumplimiento de la ejecución del  control, contrariando el numeral 3.2.2 paso 6 que define que se debe dejar evidencias de la ejecución del control, de la Guía para la administración de riesgos y diseño de controles vr. 4 -2018, DAFP
*Las evidencias aportadas por el líder del son congruentes con las descritas en el control, sin embargo, se sugiere que se ajuste las evidencias que permitan verificar que el control se desarrollo tal como fue diseñado es decir, la verificación de los requisitos en la etapa precontractual.
*Las evidencias descritas para este control en la matriz de solicitud de información no guardan relación con las evidencias relacionadas en el control.</t>
  </si>
  <si>
    <t>*inadecuado diseño del control, debido a la falta de evidencias en la verificación del cumplimiento de todos los requisitos de contratación exigidos en el proceso , contrario a lo establecido en el numeral 3.2.2 valoración de los controles – diseño de controles, esquema 10 de la Guía para la administración del riesgo y el diseño de controles en entidades pública vr. 4.
*Debilidad en el diseño del control, debido a que acción del control, “revisará de forma aleatoria, una o dos propuestas evaluadas antes de dar a conocer el informe de evaluación de propuesta”, es insuficiente para mitigar la causa, debido a que no toma el 1 % de la contratación que se presente en dicha periodicidad, contrariando lo establecido en el numeral 3.2.2. Valoración de los controles – diseño de controles de la Guía para la administración de riesgos y diseño de controles vr. 4 -2018, DAFP Lo anterior, genera incertidumbre por la brecha que se deja al no ejercer el control en todos los procesos contractuales, que genera una exposición consciente de la posibilidad que se materialice el riesgo.
*El líder del proceso no aportó la evidencia denominada “informe de evaluación de propuestas” que permite evaluar que realmente se haya ejecutado el control, por tanto no se puede verificar la efectividad del control tal como lo establece el numeral 3.4 Seguimiento de riesgos de corrupción de la guía de administración del riesgo y el diseño de controles en entidades públicas versión 4. 2018 DAFP.
*El líder del proceso no tuvo en cuenta las observaciones del primer seguimiento al plan anticorrupción y de atención al ciudadano PAAC 2023, como tampoco el informe cualitativo.</t>
  </si>
  <si>
    <t>* El control diseñado no es suficiente, debido a que  el responsable de ejercer el control es el mismo que elabore el inventario del FUID, denotando excesiva discrecionalidad, se recomienda que sobre la acción de control se diseñe un control que permita verificar el cumplimiento de este..
*La evidencia aportada es insuficiente para verificar el cumplimiento de la ejecución del control, toda ves que esta solo referencia la vigencia 2019, si soporte que se lleve el control  de la vigencia 2023.
*El líder del proceso no tuvo en cuenta las observaciones del primer seguimiento al plan anticorrupción y de atención al ciudadano PAAC 2023, como tampoco el informe cualitativo.</t>
  </si>
  <si>
    <t>*Observación: inadecuado diseño del control, debido a la falta de evidencias en la verificación del cumplimiento de los requisitos de contratación establecidos en el control del riesgo , contrario a lo establecido en el numeral 3.2.2 valoración de los controles – diseño de controles, esquema 10 de la Guía para la administración del riesgo y el diseño de controles en entidades pública vr. 4.
*Observación 1: inadecuado diseño de las evidencias, toda vez, que esta hace referencia a “certificados de estudios y experiencia profesional  aportados por los interesados” las cuales se consideran como insumo para la verificación y el “contrato de prestación de servicio si es vinculado” es un documento de la etapa contractual, por tanto no se estable soporte del cumplimiento de la ejecución del  control, contrariando el numeral 3.2.2 paso 6 que define que se debe dejar evidencias de la ejecución del control, de la Guía para la administración de riesgos y diseño de controles vr. 4 -2018, DAFP.
**Las evidencias aportadas por el líder del son congruentes con las descritas en el control, sin embargo, se sugiere que se ajuste las evidencias que permitan verificar que el control se desarrollo tal como fue diseñado es decir, la verificación de los requisitos en la etapa precontractual.
*El líder del proceso no tuvo en cuenta las observaciones del primer seguimiento al plan anticorrupción y de atención al ciudadano PAAC 2023, como tampoco el informe cualitativo.</t>
  </si>
  <si>
    <t xml:space="preserve">*Observación: 1, inadecuado diseño del control, debido visitar de forma aleatoria no es efectivo, debido a que esta acción debe ser obligatoria, contrario a lo estipulado en el numeral 3.2.2 valoración de los controles – diseño de controles, esquema 10, paso 6 de la Guía para la administración del riesgo y el diseño de controles en entidades pública vr. 4 -2018, DAFP.
* Observación 2. Se recomienda ajustar las evidencias de la ejecución del control, toda ves que el registro fotográfico es un anexo el acta de recibido.
*Observación 3.   La evidencia aportada por el líder del proceso no es pertinente, toda vez que no permite determinar, cronología, el nombre, ni quienes son los convocados a la reunión, ni para que se realizo la visita a la obra ya que estas imágenes corresponden a pantallazos de Instagram, incumpliendo el acápite de evidencias descrito en el control, contrariando el numeral 3.2.2, esquema 10 de la Guía para la administración de riesgos y diseño de controles en entidades pública vr. 4-2018, DAFP.
* Observación 4. *El líder del proceso no tuvo en cuenta las observaciones del primer seguimiento al plan anticorrupción y de atención al ciudadano PAAC 2023, como tampoco el informe cualitativo.
</t>
  </si>
  <si>
    <t xml:space="preserve">Ausencia de pedagogía  con la ciudadanía sobre el uso de la plataforma de servicios online  del Cuerpo de Bomberos. </t>
  </si>
  <si>
    <t>Exceso de discrecionalidad  del funcionario y/o contratista  respónsale del subproceso.</t>
  </si>
  <si>
    <t>Posibilidad de que las personas involucradas en el proceso  reciban o soliciten algún beneficio a a nombre propio o de terceros para la expedición de permisos a espectáculos públicos sin el lleno de los requisitos y/o vulnerando el derecho de turno.</t>
  </si>
  <si>
    <t>Ausencia de procesos sistematizados para la verificación de los requisitos  en el proceso de expedición de permisos a espectáculos públicos. Actualmente esta  verificación  se hacen de manera manual y presencial.</t>
  </si>
  <si>
    <t>Posibilidad de que terceras personas reciban o soliciten algún beneficio a nombre propio o de terceros  para agilizar el acceso a beneficios y/o tramites de la población migrante, refugiada, retornada y comunidad de acogida en el CAIMRR ( centro de atención integral para migrantes, refugiados y retornados) del Distrito de Cartagena.</t>
  </si>
  <si>
    <t>Desinformación sobre la gratuidad de los servicios que presta el  CAIMRR ( centro de atención integral para migrantes, refugiados y retornados) del Distrito de Cartagena.</t>
  </si>
  <si>
    <t>1. Revisado el mapa de riesgos se observa debilidad en la identificación de la causa, denotando que no está alineado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el no establecer una adecuada causa, conlleva a que los controles diseñados sean deficientes e insuficientes para la mitigación de los riesgos.
2. Inadecuado diseño del control, debido que éste no cuenta con todas las variables requeridas responsable, propósito, cómo se realiza el control, qué pasa con las observaciones o desviaciones y la evidencia para que éste sea apropiado, tal como se explica en el numeral 3.2.2 de la Guía para la administración del riesgo y el diseño de controles en entidades públicas Vr. 4. 
3. Revisada la respuesta suministrada por el líder del proceso a través de la matriz de seguimiento, se observó que no adjuntan evidencias de cumplimiento al presente control incumpliendo el numeral 3.2.2, esquema 10, paso 6 de la Guía para la administración del riesgo y el diseño de controles en entidades públicas Vr. 4. Lo anterior, no permite evaluar la efectividad del control.</t>
  </si>
  <si>
    <t>1. Revisado el mapa de riesgos se observa debilidad en la identificación de la causa, denotando que no está alineado a lo establecido en el numeral 3.1.1 análisis de causas, esquema 8., que define que se debe identificar causas que originan la materialización del riesgo, con el fin que se diseñe control o controles efectivos de acuerdo con el numeral 3.2.2 establecido en la Guía para la Administración del Riesgo y el Diseño de Controles en Entidades Públicas Vr. 4, el no establecer una adecuada causa, conlleva a que los controles diseñados sean deficientes e insuficientes para la mitigación de los riesgos.
2. Inadecuado diseño del control, debido que éste no cuenta las variables requeridas, tal responsable, propósito, periodicidad,  cómo se realiza el control, qué pasa con las observaciones o desviaciones y la evidencia como se explica en el numeral 3.2.2 de la Guía para la administración del riesgo y el diseño de controles en entidades públicas Vr. 4. 
3. Revisada la respuesta suministrada por el líder del proceso a través de la matriz de seguimiento, se observó que no adjuntan evidencias de cumplimiento al presente control incumpliendo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</si>
  <si>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establece el componente  “beneficio privado”, requeridos en los riesgos de corrupción como lo indica el numeral 2.2 identificación de riesgos – técnicas para la identificación de riesgos de la Guía para la administración del riesgo y el diseño de controles en entidades públicas Vr. 4.
2. Inadecuado diseño del control, debido que éste no cuenta las variables requeridas, tal responsable, propósito,  cómo se realiza el control, qué pasa con las observaciones o desviaciones y la evidencia como se explica en el numeral 3.2.2 de la Guía para la administración del riesgo y el diseño de controles en entidades públicas Vr. 4. 
3. Debilidad en la identificación de la causa toda vez que no es un factor que pueda producir la materialización del riesgo como se establece en los numerales 2.2 y 3.1.1 de la Guía para la administración del riesgo y el diseño de controles en entidades públicas Vr. 4.
4. Revisada la respuesta suministrada por el líder del proceso a través de la matriz de seguimiento, se observó que no adjuntan evidencias de cumplimiento al presente control incumpliendo el numeral 3.2.2, esquema 10, paso 6 de la Guía para la administración del riesgo y el diseño de controles en entidades públicas Vr. 4. Lo anterior, no permite evaluar la efectividad del control.</t>
  </si>
  <si>
    <t>1. Inadecuado diseño del control, debido que éste no cuenta con todas las variables requeridas responsable, cómo se realiza el control y la evidencia para que éste sea apropiado, tal como se explica en el numeral 3.2.2 de la Guía para la administración del riesgo y el diseño de controles en entidades públicas Vr. 4. 
2. revisada la respuesta suministrada por el líder del proceso a través de la matriz de seguimiento, se observó que  carece de evidencias de la ejecución del control, incumpliendo con lo establecido  en el numeral 3.2.2, esquema 10, paso 6 de la Guía para la administración del riesgo y el diseño de controles en entidades públicas Vr. 4. Lo anterior, no permite evaluar la efectividad del control.</t>
  </si>
  <si>
    <t>El líder del proceso no aporto la evidencia denominada acta de visita que contenga los criterios establecidos en el diseño del control, debido a que las suministradas hacen referencias a formaciones a la comunidades, contrariando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</si>
  <si>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*Inadecuada identificación del riesgo, toda vez que lo expresado “con el fin de garantizar la limpieza de la zona”  genera incertidumbre, pues no específica donde se encuentra la desviación de lo público. Contrario a lo que establece el numeral 2.2 Identificación de riesgos - técnicas para la identificación de riesgos, de la Guía para la Administración del Riesgo y el Diseño de Controles en Entidades Públicas, versión 4. 2018, DAFP.El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*Las evidencias aportadas son insuficiente para verificar la ejecución del control, toda vez, que no relaciona la verificación que realiza el líder a la programación de las personas asignadas, así como tampoco la revisión del cronograma entregado.
El líder del proceso no tuvo en cuenta las observaciones del primer seguimiento al Plan Anticorrupción y de Atención al Ciudadano – PAAC, vigencia 2023, como tampoco el informe cualitativo.</t>
  </si>
  <si>
    <t>*El control diseñado no es un control, debido a que verificar la solicitud del perfil del personal a solicitar, es una gestión, que no mitiga la causa identificada, contrario a lo establecido en el numeral 3.2.1 riesgo antes y después de controles, que establece que es importante que los controles estén bien diseñados, es decir, que efectivamente estos mitigan las causas que hacen que el riesgo se materialice. De la Guía para la administración de riesgos y diseño de controles vr. 4 – DAFP.
*Imposibilidad para evaluar el control, debido a que el líder del proceso no presentó evidencias de la ejecución del control, contrario a lo establece el numeral 3.4. Seguimiento de riesgos de corrupción, de la Guía para la Administración del Riesgo y el Diseño de Controles en Entidades Públicas versión 4.
*El control no es efectivo, toda vez que no mitiga la causa, contrario a lo establecido en el numeral 3.2.1 riesgo antes y después de controles, que establece que es importante que los controles estén bien diseñados, de la Guía para la administración de riesgos y diseño de controles vr. 4 – DAFP.
El líder del proceso no tuvo en cuenta las observaciones del primer seguimiento al Plan Anticorrupción y de Atención al Ciudadano – PAAC, vigencia 2023, como tampoco el informe cualitativo.</t>
  </si>
  <si>
    <t xml:space="preserve">* Inadecuada identificación del riesgo, debido a que carece del componente "Desviar la gestión de lo público"; contrario a lo que establece el numeral 2.2 Identificación de riesgos - técnicas para la identificación de riesgos, de la Guía para la Administración del Riesgo y el Diseño de Controles en Entidades Públicas, versión 4.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 El control no es efectivo en el entendido a que no se puede identificar cual es la desviación que el contratista o funcionario en el uso de su poder utiliza, así mismo no controla que se reciba, ofrezca o solicite beneficios.
* Las evidencias aportadas insuficiente para evaluar la consistencia del control, debido a que no se puede corroborar la revisión de la información por parte del líder del área.
*El líder del proceso no tuvo en cuenta las observaciones del primer seguimiento al Plan Anticorrupción y de Atención al Ciudadano – PAAC, vigencia 2023, como tampoco el informe cualitativo.
</t>
  </si>
  <si>
    <t>Debilidad  en el diseño de la variable evidencia, toda vez, que esta hace referencia a “…Si se llegara a percibir o recibir alguna observación sobre la discordancia entre lo pactado y lo desarrollado, se le enviará el caso a la autoridad interna competente, con su respectivo informe de lo hallado. Evidencia: El informe que se produzca para efecto de explicar al superior la situación que convoca la discordancia…”, como soporte de la desviación del control. Por tanto no estableció la evidencia de la ejecución del control. Contrario a lo contemplado en el numeral 3.2.2 valoración de los controles – diseño de controles, esquema 10 de la Guía para la administración el numeral 3.2.2 valoración de los controles – diseño de controles, esquema 1 de la Guía para la administración del riesgo y el diseño
Las evidencias aportadas por el líder del proceso no son coherentes con la acción del control, toda vez que estas no permite verificar como el coordinador del área verifico y realizó seguimiento a los documentos que genera la obligación del pago del servicio de alumbrado, contrariando el numeral 3.4,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</si>
  <si>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*Observación 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*Observación 2: El control diseñado es insuficiente para mitiga la causa, debido a que apertura o renovar cuenta bancaria institucional exclusiva para el recaudo, por si sola no garantiza que el riesgo no se materialice.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Si bien el líder del proceso aportó la evidencia relacionada con las mesas de trabajo que se realizaron con las entidades para el logro de acuerdos de pago con los comerciantes adjudicatarios u otras posibles soluciones, ésta es insuficiente para verificar la efectividad de la ejecución del control, teniendo en cuenta que lo esperado es una carta de solicitud de apertura y/o renovación de la cuenta bancaria; incumpliendo lo establecido en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</si>
  <si>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Inadecuado diseño del control, debido a que no establecida variable  evidencia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4.2018.
Observación de las evidencias: Se observa que el control establece una periodicidad mensual, sin embargo la evidencias denominada Acta de verificación fue realizada el 30 de junio del 2023, en la que establece la verificación de tres periodos abril, mayo y junio, En este orden de indias no se evidencia soporte de la ejecución de los meses de julio y agosto. contrario a la periodicidad establecida. Por tanto, el control no se realiza de manera consistente tal como fue diseñado, lo cual no permite garantizar su efectividad.
Observación General: Para este control el líder no tuvo en cuenta las observaciones detectadas en el 1er seguimiento, así como tampoco la recomendaciones sugeridas en el informe cualitativo.</t>
  </si>
  <si>
    <t>1. *EL control diseñado es insuficiente para  prevenir o mitigar la causa, incumpliendo el numeral 3.2.1 de la Guía para la administración del riesgo y el diseño de controles en entidades públicas Vr. 4 -2018, DAFP.
2. Revisada la respuesta suministrada por el líder del proceso a través de la matriz de seguimiento, se observó que no adjuntan evidencias de cumplimiento al presente control incumpliendo el numeral 3.2.2, esquema 10, paso 6 de la Guía para la administración del riesgo y el diseño de controles en entidades públicas Vr. 4. Lo anterior, no permite evaluar la efectividad del control.
3. El control no mitiga la causa toda vez que por si sola no evita la materialización del riesgo como se establece en los numerales 2.2 y 3.1.1 de la Guía para la administración del riesgo y el diseño de controles en entidades públicas Vr. 4 -2018, DAFP.
4, Para el diseño del control, se sugiere que se especifique el cargo del técnico asignado de tal manera que se puede identificar claramente la persona delegada para ejecutar el control. Así mismo, se recomienda para la ejecución del control, emplear o diseñar una fuente u origen de información confiable para la mitigación del riesgo.</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</si>
  <si>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
3.	No se evidenció la base de datos de respuesta a PQRS-SIGOB como soporte de ejecución del control, contrario a lo establecido en el numeral 3.2.2 valoración de los controles – esquema 10-paso 6, de la Guía para la administración del riesgo y el diseño de controles en entidades pública Vr. 4, dificultando la evaluación de la información.
4.	El control diseñado es insuficiente para prevenir o mitigar el riesgo identificado debido a que “(…)   verificar mensualmente que las resoluciones o actos administrativos sean respuesta a un código EXT SIGOB generado a través de la ventanilla única de atención al ciudadano”, no exime de que ocurra el riesgo antes de su seguimiento, de acuerdo con la causa establecida, contrario a lo establecido en el numeral 3.2.1 de la Guía para la administración del riesgo y el diseño de controles en entidades públicas Vr. 4, 2018.DAFP.
5.	La evidencia establecida en el control, no es pertinente para su ejecución, toda vez que la base de datos de respuestas PQRS meta data SIGOB no permite evidenciar si se ejecuta este de acuerdo a la causa, siendo este insumo para verificar y/o comparar los Actos administrativos que fueron realizados por esta herramienta, contrario a lo establecido en el numeral 3.2.2. paso 6, el cual define que se debe dejar las evidencias de la ejecución del control vr. 4 -2018, DAFP.</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</si>
  <si>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ver. 4. 2018, DAFP.
3.	No se evidenció la base de datos de respuesta a PQRS-SIGOB como soporte de ejecución del control, contrario a lo establecido en el numeral 3.2.2 valoración de los controles – esquema 10-paso 6, de la Guía para la administración del riesgo y el diseño de controles en entidades pública Vr. 4, dificultando la evaluación de la información.
4.	El control diseñado es insuficiente para prevenir o mitigar el riesgo identificado debido a que “(…)   verificar mensualmente que las resoluciones o actos administrativos sean respuesta a un código EXT SIGOB generado a través de la ventanilla única de atención al ciudadano”, no exime de que ocurra el riesgo antes de su seguimiento, de acuerdo con la causa establecida, contrario a lo establecido en el numeral 3.2.1 de la Guía para la administración del riesgo y el diseño de controles en entidades públicas Vr. 4, 2018.DAFP.
5.	La evidencia establecida en el control, no es pertinente para su ejecución, toda vez que la base de datos de respuestas PQRS meta data SIGOB no permite evidenciar si se ejecuta este de acuerdo a la causa, siendo este insumo para verificar y/o comparar los Actos administrativos que fueron realizados por esta herramienta, contrario a lo establecido en el numeral 3.2.2. paso 6, el cual define que se debe dejar las evidencias de la ejecución del control ver. 4 -2018, DAFP.</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</si>
  <si>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t>
  </si>
  <si>
    <t>Observación 1: Inadecuado diseño del control, debido a que no establece la variable propósito, cómo realiza la acción de control y evidencias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realizar un check lista de los requisitos establecidos por ley para su procedencia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No se relacionaron evidencias, por tanto no se puede evaluar la efectividad de la ejecución del control.</t>
  </si>
  <si>
    <t>Observación 1: Inadecuado diseño del control, debido a que no establece la variable propósito, cómo realiza la acción de control y evidencias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realizar un check lista de los requisitos establecidos por ley para su procedencia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El control se ejecuta de manera consistente.</t>
  </si>
  <si>
    <t xml:space="preserve">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La acción establecida es ambigua, en razón a que la revisión de los informes de sigob no garantizan que en las peticiones se omita o pierda información a reportar en una petición, es decir, no contribuye a mitigar y/o eliminar las causas del riesgo. </t>
  </si>
  <si>
    <t xml:space="preserve">Inadecuado diseño del control, debido a que no establece como se realiza la actividad y cuales son las evidencias, incumpliendo con lo establecido en el numeral 3.2.2 valoración de los controles – diseño de controles, esquema 10 de la Guía para la administración del riesgo y el diseño de controles en entidades pública vr. 4.
La acción establecida es ambigua, en razón a que la revisión de los informes de sigob no garantiza que en los peticiones se omita o pierda información a reportar en una petición, es decir, no contribuye a subsanar las causas del riesgo. 
Las evidencias aportadas no permite determinar la efectividad del proceso, toda vez que corresponde a una relación de asuntos exportados de Sigob, la cual no brinda información relacionada con los parámetros establecidos en el control.
Recomendaciones: 
Ajustar el diseño de los controles, atendiendo los lineamientos establecidos en Guía para la administración del riesgo y el diseño de controles en entidades pública vr. 4. 
Diseñar controles que apunten a mitigar y/o eliminar los posibles factores de riesgos que impida el cumplimiento de sus objetivos y afecten la imagen institucional. 
Determinar evidencias pertinentes del control, las cuales al ser revisadas por  terceros permitan llegar a la misma conclusión de quien ejecutó el control. 
</t>
  </si>
  <si>
    <t xml:space="preserve">Observación 1. Inadecuado diseño del control, debido a que no establece la variable como se realiza la actividad,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aportada no es acorde con la señalada en el control. Además, no permite determinar que el control se haya realizado en la forma como fue diseñado. 
Recomendaciones: 
Ajustar el diseño de los controles, atendiendo los lineamientos establecidos en Guía para la administración del riesgo y el diseño de controles en entidades pública vr. 4. </t>
  </si>
  <si>
    <t>Inadecuado diseño de control, debido a que no establece la variable propósito contrario a lo establecido en el numeral 3.2.2 valoración de los controles – diseño de controles, esquema 1, de la Guía para la administración del riesgo y el diseño de controles en entidades pública vr. 4.- DAFP.
El control se ejecuta de manera consistente.
El líder del proceso no tuvo en cuenta las observaciones del primer seguimiento al Plan Anticorrupción y de Atención al Ciudadano – PAAC, vigencia 2023, como tampoco el informe cualitativo.</t>
  </si>
  <si>
    <t>Inadecuado diseño de control, debido a que no establece las variable periodicidad y como se ejecuta el control, contrario a lo establecido en el numeral 3.2.2 valoración de los controles – diseño de controles, esquema 1, de la Guía para la administración del riesgo y el diseño de controles en entidades pública vr. 4.- DAFP.
El control se ejecuta de manera consistente, sin embargo, se recomienda incluir en el plan de trabajo la fecha de inicio del contrato y mejorar el diseño de las evidencias de la ejecución del contrato, incluyendo aquellas en la que la jefe verifica el avance del cumplimiento del plan  de trabajo.
El líder del proceso no tuvo en cuenta las observaciones del primer seguimiento al Plan Anticorrupción y de Atención al Ciudadano – PAAC, vigencia 2023, como tampoco el informe cualitativo.</t>
  </si>
  <si>
    <t>Inadecuado diseño del control, debido a que carece del propósito; contrario a lo establecido en el numeral 3.2.2 valoración de los controles – diseño de controles, esquema 1 de la Guía para la administración del riesgo y el diseño de controles en entidades pública versión 4.
El líder del proceso  no aportó el programa de capacitación que debe contener las fechas programadas de las capacitaciones tal como lo describe en su control, por tanto, no se puede corroborar si el control se ejecutó de manera efectiva, así mismo las evidencias aportadas son insuficiente   de acuerdo con lo establecido en el diseño del control,  contrariando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</si>
  <si>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Inadecuado diseño de su diseño, debido a que carece del propósito del control y de la periodicidad definida para su ejecución; contrario a lo establecido en el numeral 3.2.2 valoración de los controles – diseño de controles, esquema 1 de la Guía para la administración del riesgo y el diseño de controles en entidades pública versión 4.
El líder del proceso  no aportó el programa de capacitación que debe contener las fechas programadas de las capacitaciones  y temas relacionados con la normatividad legal vigentes y las implicaciones de su incumplimiento, tal como lo describe en su control, por tanto, no se puede corroborar si el control se ejecutó de manera efectiva, así mismo las evidencias aportadas son insuficiente   de acuerdo con lo establecido en el diseño del control,  contrariando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
El líder del proceso no tuvo en cuenta las observaciones del primer seguimiento al Plan Anticorrupción y de Atención al Ciudadano – PAAC, vigencia 2023, como tampoco el informe cualitativo.</t>
  </si>
  <si>
    <t>Inadecuado diseño del control, debido a que carece de las variables propósito y periodicidad, contrario a lo establecido en el numeral 3.2.2 valoración de los controles – diseño de controles, esquema 1 de la Guía para la administración del riesgo y el diseño de controles en entidades pública versión 4.
El líder del proceso  no aportó el programa de capacitación que debe contener las fechas programadas de las capacitaciones  y temas relacionados con la normatividad legal vigentes y las implicaciones de su incumplimiento, tal como lo describe en su control, por tanto, no se puede corroborar si el control se ejecutó de manera efectiva, así mismo las evidencias aportadas son insuficiente   de acuerdo con lo establecido en el diseño del control,  contrariando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
El líder del proceso no tuvo en cuenta las observaciones del primer seguimiento al Plan Anticorrupción y de Atención al Ciudadano – PAAC, vigencia 2023, como tampoco el informe cualitativo.</t>
  </si>
  <si>
    <t>El control no se ejecuta de manera consistente tal como está diseñado, contrario a lo establecido en el numeral 3.2.2 valoración de los controles – diseño de controles, esquema 11 de la Guía para la administración del riesgo y el diseño de controles en entidades pública versión 4 2018, DAFP.
Las evidencias aportadas por el líder del proceso no guardan relación con las establecidas en su control (plan de acción de la política de seguridad digital, las bitácoras de las copias de seguridad, el informe de monitoreo a la infraestructura TI, y el informe de las pruebas a la Infraestructura); por lo tanto, no se puede verificar la efectividad del control, tal como lo establece el numeral 3.4. Seguimiento de riesgos de corrupción, de la Guía para la Administración del Riesgo y el Diseño de Controles en Entidades Públicas versión 4. 2018, DAFP.
El líder del proceso no tuvo en cuenta las observaciones del primer seguimiento al Plan Anticorrupción y de Atención al Ciudadano – PAAC, vigencia 2023, como tampoco el informe cualitativo.</t>
  </si>
  <si>
    <t>1.Las evidencias diseñadas de la ejecución del control, es insipiente, debido a que una lista de cheque sin el soporte de la verificación no se considera suficiente para verificar si el control diseñado se ejecuta de manera consistente. Contrariando el numeral 3.2.2 esquema 10 paso 6 de la Guía para la administración del riesgo y el diseño de controles en entidades pública Vr. 4, dificultando la evaluación de la información.
2. las evidencias aportada son pertinentes de acuerdo con el control diseñado, sin embargo, se recomienda mejorar los soportes que permitan al evaluador validad que el control se ejecuta de manera consistente.</t>
  </si>
  <si>
    <t>1Observación: Inadecuada asignación de periodicidad, contrario a lo establecido en el numeral 3.2.2. paso 3 de la Guía para administración del riesgo y diseño de controles para entidades pública vr. 4 – 2018, DAFP.
2. Líder del proceso manifestó en la matriz de solicitud de información que la actividad no se ha ejecutado por que no cuenta con presupuesto, por tanto no se puede evaluar la efectividad.</t>
  </si>
  <si>
    <t>1. Observación 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 riesgos y diseño de controles vr. 4. 2018, DAFP.
2. Inadecuado diseño de las evidencias de la ejecución del control, debido a que el establecido no permite verificar la trazabilidad descrita en diseño del control, contrariando el numeral 3.2.2 esquema 10 paso 6 de la de Guía para la administración de riesgos y diseño de controles vr. 4. 2018, DAFP.
3. La evidencia aportada por el líder no la establecida en el diseño del control, toda vez que es un formato de Excel que no permite verificar que el control se ejecuto tal como fue diseñado, contrario l numeral 3.2.2 esquema 10 paso 6 de la de Guía para la administración de riesgos y diseño de controles vr. 4. 2018, DAFP.</t>
  </si>
  <si>
    <t xml:space="preserve">1. Inadecuado diseño de las evidencias de la ejecución del control, debido a que el establecido no permite verificar la trazabilidad descrita en diseño del control, contrariando el numeral 3.2.2 esquema 10 paso 6 de la de Guía para la administración de riesgos y diseño de controles vr. 4. 2018, DAFP.
2. La evidencia aportada es insuficiente, toda vez que es un formato de Excel que no permite verificar que el control se ejecutó tal como fue diseñado, contrario l numeral 3.2.2 esquema 10 paso 6 de la de Guía para la administración de riesgos y diseño de controles vr. 4. 2018, DAFP. 
</t>
  </si>
  <si>
    <t xml:space="preserve">1. : Inadecuado diseño del control, debido a que no establece como se realiza la actividad y qué pasa con las observaciones y desviaciones del control, incumpliendo con lo establecido en el numeral 3.2.2 valoración de los controles – diseño de controles, esquema 10 de la Guía para la administración del riesgo y el diseño de controles en entidades pública vr. 4. 2018, DAFP.
2. La evidencia aportada por el líder es insuficiente, debido a que no aportó el certificado de estado de cuenta, por tanto, no se puede evaluar si el control se ejecuto tal como fue diseñado.
</t>
  </si>
  <si>
    <t>"Observación 1: Inadecuado diseño del control, debido a que no establece el propósito, contrario a lo establecido en el numeral 3.2.2 valoración de los controles – diseño de controles, esquema 1 de la Guía para la administración del riesgo y el diseño de controles en entidades pública vr. 4.
Observación 2: Inadecuada denominación del responsable, dado que éste no está identificado por el cargo, contrario a lo establecido en el numeral 3.2.2, esquema 1, paso 1 de la Guía para la administración del riesgo y el diseño de controles en entidades públicas Vr. 4 -2018, DAFP.
Observación 3: Las evidencias aportadas por el líder del procesos no son coherentes con las descritas establecidas en su diseño.</t>
  </si>
  <si>
    <t xml:space="preserve">1: Inadecuado diseño del control, debido a que no establece evidencias que soporte la ejecución del control, toda vez, que la denominada comunicados en la página WEB  por sí solo no permite validar como se ejecutó el control. Contrario a lo establecido en el numeral 3.2.2 valoración de los controles – diseño de controles, esquema 10 de la Guía para la administración del riesgo y el diseño de controles en entidades pública vr. 4.  
2. El control se ejecuta de manera consistente por parte del responsable, se evidencia acta de Socialización de la estrategia de Rendición de Cuentas y de los encuentros 
de diálogos participativos, acta de socialización de la metodología de los encuentros de diálogos,  cumpliendo el numeral 3.2.2 establecido en la Guía para la Administración del Riesgo y el Diseño de Controles en Entidades Públicas Vr. 4.
3. El líder de proceso no tuvo en cuenta las observaciones del primer seguimiento así como tampoco el informe cualitativo.   
4. El líder de proceso unificó el control asociado a las causas  1. Falta de verificación de la información por parte del responsable del proceso  y 2. Exceso de discrecionalidad., contrario a  lo establecido en el numeral 3.2.1 de la Guía para la Administración del Riesgo y el Diseño de Controles en Entidades Públicas Vr 4.         
                                                </t>
  </si>
  <si>
    <t xml:space="preserve">1. Inadecuado diseño del control, debido a que no establece evidencias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  
 2. El control se ejecuta de manera consistente por parte del responsable, se evidencia encuestas de priorización de temas a los cuales desea que se le rinda cuenta en el primer semestre 2023, cronograma publicación de rendición de cuentas 2023,  links de acceso a Facebook de ingreso a diálogos participativos de rendición de cuentas, diseñados para la rendición de cuentas del primer  semestre de 2023; cumpliendo el numeral 3.2.2 establecido en la Guía para la Administración del Riesgo y el Diseño de Controles en Entidades Públicas Vr. 4..  
3. El líder de proceso no tuvo en cuenta las observaciones del primer seguimiento así como tampoco el informe cualitativo.   
4. El líder de proceso unificó el control asociado a las causas  1. Falta de verificación de la información por parte del responsable del proceso  y 2. Exceso de discrecionalidad., contrario a  lo establecido en el numeral 3.2.1 de la Guía para la Administración del Riesgo y el Diseño de Controles en Entidades Públicas Vr 4.         
                                                     </t>
  </si>
  <si>
    <t>SEGUIMIENTO NUMERO: 2</t>
  </si>
  <si>
    <t>FECHA DE PUBLICACIÓN: 12 de SEPTIEMBRE de 2023</t>
  </si>
  <si>
    <t>1. Debilidad en la identificación de la causa toda vez que no es un factor que pueda producir la materialización del riesgo como se establece en los numerales 2.2 y 3.1.1 de la Guía para la administración del riesgo y el diseño de controles en entidades públicas Vr. 4.
2. Inadecuada denominación del responsable, dado que éste no está identificado por el cargo, contrario a lo establecido en el numeral 3.2.2, esquema 10, paso 1 de la Guía para la administración del riesgo y el diseño de controles en entidades públicas Vr. 4 -2018, DAFP.
3. Las evidencias suministrada por el líder son insuficientes, de acuerdo con las establecidas en el diseño del control, contrariando  el numeral 3.2.2, esquema 10, paso 6 de la Guía para la administración del riesgo y el diseño de controles en entidades públicas Vr. 4. Lo anterior, no permite evaluar la efectividad del control, generando que no se puede comprobar que el control se ejecuta de manera consistente.</t>
  </si>
  <si>
    <t>1. Debilidad en la identificación de la causa toda vez que no es un factor que pueda producir la materialización del riesgo como se establece en los numerales 2.2 y 3.1.1 de la Guía para la administración del riesgo y el diseño de controles en entidades públicas Vr. 4.
2. Inadecuada denominación del responsable, dado que éste no está identificado por el cargo, contrario a lo establecido en el numeral 3.2.2, esquema 10, paso 1 de la Guía para la administración del riesgo y el diseño de controles en entidades públicas Vr. 4.
3. El líder del proceso no suministró las evidencias de la ejecución del control tal como lo estableció en su control, como tampoco lo descrito en la  matriz de solicitud de información, contrariando el numeral 3.2.2, esquema 10, paso 6 de la Guía para la administración del riesgo y el diseño de controles en entidades públicas Vr. 4. Lo anterior, no se puede evaluar la efectividad del control</t>
  </si>
  <si>
    <t xml:space="preserve">Observación. Se diseñó un control y se convino en una sola fila, para tres causas identificadas, contrario a lo establecido en el numeral 3.2.1 riesgo antes y después de los controles enunciado importante que establece, un control puede ser tal eficiente que puede ayudar a mitigar varias causas, en estos casos se debe repetir el control, asociado de manera independiente a la causa específica, de la Guía administración de los riesgos y diseño de controles para entidades pública vr. 4 – DAFP. 
Evaluación de la ejecución del control: Revisada la evidencia denominada acta de Comité Autoevaluación de procesos ESCGOB. De fecha 08 de agosto de 2023 se observa que carece de firmas de quienes intervienen, así mismo no cuenta con los atributos establecidos en el diseño del control de acuerdo con el periodo evaluado de mayo hasta agosto, solo se observa un acta, sin que en el oficio se manifieste que no se ha realizado en los meses anteriores celebración de contratos. Por tanto la evidencia es insuficiente para evaluar la efectividad de la ejecución del control.
</t>
  </si>
  <si>
    <t xml:space="preserve">Observación . Se diseñó un control y se convino en una sola fila, para tres causas identificadas, contrario a lo establecido en el numeral 3.2.1 riesgo antes y después de los controles enunciado importante que establece, un control puede ser tal eficiente que puede ayudar a mitigar varias causas, en estos casos se debe repetir el control, asociado de manera independiente a la causa específica, de la Guía administración de los riesgos y diseño de controles para entidades pública vr. 4 – DAFP. 
Evaluación de la ejecución del control: Revisada la evidencia denominada acta de Comité Autoevaluación de procesos ESCGOB. De fecha 08 de agosto de 2023 se observa que carece de firmas de quienes intervienen, así mismo no cuenta con los atributos establecidos en el diseño del control de acuerdo con el periodo evaluado de mayo hasta agosto, solo se observa un acta, sin que en el oficio se manifieste que no se ha realizado en los meses anteriores celebración de contratos. Por tanto la evidencia es insuficiente para evaluar la efectividad de la ejecución del control.
</t>
  </si>
  <si>
    <t xml:space="preserve">Observación 1. El  control diseñado es insuficiente para mitigar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 variable  periodicidad,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
Evaluación de la evidencia denominada aprobación SECOP flujo de contratación, se observa que el control es ejecutado de manera consistente, por tanto, es un control efectivo.
De acuerdo con la observación, se recomienda que sea  fortalezca
</t>
  </si>
  <si>
    <t xml:space="preserve">Observación 1. El  control diseñado es insuficiente para mitigar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1. Inadecuado diseño del control, debido a que no establece la variable  periodicidad,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
Evaluación de la evidencia denominada Actas de seguimiento del plan de acción, se observa que en ella no se establece como verifica que los productos de las diferentes etapas del subproceso cumplan con los estándares de calidad establecidos en los procedimientos y la normatividad vigente, toda vez solo relacionan el seguimiento del rendimiento de las actividades asignadas a los asesores, así mismo, dichas actas son de febrero, marzo y mayo. Por tanto, no se pude evaluar la efectividad del control.
</t>
  </si>
  <si>
    <t xml:space="preserve">Las evidencias aportadas, son insuficientes para verificar si el control se ejecutó de manera consistente, toda vez ,  no guardan la secuencia lógica de trazabilidad entre una y otra, por lo tanto, no se puede verificar la efectividad del control, tal como lo establece el numeral 3.4. Seguimiento de riesgos de corrupción, de la Guía para la Administración del Riesgo y el Diseño de Controles en Entidades Públicas versión 4. 2018, DAFP.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</si>
</sst>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0"/>
      <color rgb="FF0000FF"/>
      <name val="Arial"/>
      <family val="2"/>
    </font>
    <font>
      <b/>
      <u/>
      <sz val="10"/>
      <color theme="1"/>
      <name val="Arial"/>
      <family val="2"/>
    </font>
    <font>
      <b/>
      <sz val="10"/>
      <color rgb="FFFF0000"/>
      <name val="Arial"/>
      <family val="2"/>
    </font>
    <font>
      <sz val="11"/>
      <name val="Calibri"/>
      <family val="2"/>
      <scheme val="minor"/>
    </font>
    <font>
      <b/>
      <sz val="9"/>
      <color indexed="81"/>
      <name val="Tahoma"/>
      <family val="2"/>
    </font>
    <font>
      <sz val="9"/>
      <color indexed="81"/>
      <name val="Tahoma"/>
      <family val="2"/>
    </font>
    <font>
      <sz val="11"/>
      <color theme="1"/>
      <name val="Arial"/>
      <family val="2"/>
    </font>
    <font>
      <b/>
      <u/>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cellStyleXfs>
  <cellXfs count="323">
    <xf numFmtId="0" fontId="0" fillId="0" borderId="0" xfId="0"/>
    <xf numFmtId="0" fontId="5" fillId="0" borderId="0" xfId="0" applyFont="1"/>
    <xf numFmtId="0" fontId="3" fillId="0" borderId="0" xfId="0" applyFont="1"/>
    <xf numFmtId="0" fontId="5" fillId="0" borderId="0" xfId="0" applyFont="1" applyAlignment="1">
      <alignment horizontal="left" vertical="center"/>
    </xf>
    <xf numFmtId="0" fontId="6"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0" borderId="6" xfId="0" applyFont="1" applyBorder="1" applyAlignment="1">
      <alignment horizontal="center"/>
    </xf>
    <xf numFmtId="0" fontId="7" fillId="2" borderId="0" xfId="0" applyFont="1" applyFill="1" applyAlignment="1">
      <alignment horizontal="left" vertical="center"/>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10" fillId="0" borderId="0" xfId="0" applyFont="1"/>
    <xf numFmtId="0" fontId="0" fillId="0" borderId="0" xfId="0" applyAlignment="1">
      <alignment horizontal="left" vertical="center"/>
    </xf>
    <xf numFmtId="0" fontId="3" fillId="3" borderId="2" xfId="0" applyFont="1" applyFill="1" applyBorder="1" applyAlignment="1">
      <alignment vertical="center" wrapText="1"/>
    </xf>
    <xf numFmtId="0" fontId="3" fillId="3" borderId="2" xfId="0" applyFont="1" applyFill="1" applyBorder="1" applyAlignment="1">
      <alignment horizontal="justify" vertical="top" wrapText="1"/>
    </xf>
    <xf numFmtId="0" fontId="5" fillId="0" borderId="0" xfId="0" applyFont="1" applyAlignment="1">
      <alignment horizontal="center" vertical="center"/>
    </xf>
    <xf numFmtId="0" fontId="6" fillId="0" borderId="0" xfId="0" applyFont="1" applyAlignment="1">
      <alignment horizontal="center" vertical="center"/>
    </xf>
    <xf numFmtId="0" fontId="5" fillId="0" borderId="7" xfId="0" applyFont="1" applyBorder="1" applyAlignment="1">
      <alignment horizontal="center" vertical="center"/>
    </xf>
    <xf numFmtId="0" fontId="5" fillId="0" borderId="7" xfId="0" applyFont="1" applyBorder="1"/>
    <xf numFmtId="0" fontId="6" fillId="0" borderId="2"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6" fillId="0" borderId="12" xfId="0" applyFont="1" applyBorder="1"/>
    <xf numFmtId="0" fontId="3" fillId="0" borderId="12" xfId="0" applyFont="1" applyBorder="1" applyAlignment="1">
      <alignment horizontal="left" vertical="center"/>
    </xf>
    <xf numFmtId="0" fontId="3" fillId="3" borderId="2" xfId="0" applyFont="1" applyFill="1" applyBorder="1" applyAlignment="1">
      <alignment horizontal="justify" vertical="center" wrapText="1"/>
    </xf>
    <xf numFmtId="0" fontId="5" fillId="0" borderId="12" xfId="0" applyFont="1" applyBorder="1"/>
    <xf numFmtId="0" fontId="3" fillId="0" borderId="20" xfId="0" applyFont="1" applyBorder="1" applyAlignment="1">
      <alignment horizontal="center" vertical="center"/>
    </xf>
    <xf numFmtId="0" fontId="3" fillId="3" borderId="2" xfId="0" applyFont="1" applyFill="1" applyBorder="1" applyAlignment="1">
      <alignment horizontal="justify" vertical="justify" wrapText="1"/>
    </xf>
    <xf numFmtId="0" fontId="3" fillId="0" borderId="12" xfId="0" applyFont="1" applyBorder="1" applyAlignment="1">
      <alignment horizontal="justify" vertical="top"/>
    </xf>
    <xf numFmtId="0" fontId="3" fillId="3" borderId="2" xfId="0" applyFont="1" applyFill="1" applyBorder="1" applyAlignment="1">
      <alignment horizontal="justify" vertical="center"/>
    </xf>
    <xf numFmtId="0" fontId="3" fillId="3" borderId="22" xfId="0" applyFont="1" applyFill="1" applyBorder="1" applyAlignment="1">
      <alignment horizontal="center" vertical="center" wrapText="1"/>
    </xf>
    <xf numFmtId="0" fontId="3" fillId="0" borderId="12" xfId="0" applyFont="1" applyBorder="1" applyAlignment="1">
      <alignment horizontal="justify" vertical="center"/>
    </xf>
    <xf numFmtId="0" fontId="3" fillId="0" borderId="12" xfId="0" applyFont="1" applyBorder="1" applyAlignment="1">
      <alignment horizontal="justify" vertical="top" wrapText="1"/>
    </xf>
    <xf numFmtId="0" fontId="3" fillId="0" borderId="12" xfId="0" applyFont="1" applyBorder="1" applyAlignment="1">
      <alignment horizontal="left" vertical="center" wrapText="1"/>
    </xf>
    <xf numFmtId="43" fontId="3" fillId="3" borderId="2" xfId="1" applyFont="1" applyFill="1" applyBorder="1" applyAlignment="1">
      <alignment horizontal="center" vertical="center" wrapText="1"/>
    </xf>
    <xf numFmtId="43" fontId="3" fillId="3" borderId="2" xfId="1" applyFont="1" applyFill="1" applyBorder="1" applyAlignment="1">
      <alignment horizontal="center" vertical="center"/>
    </xf>
    <xf numFmtId="0" fontId="3" fillId="0" borderId="12" xfId="0" applyFont="1" applyBorder="1"/>
    <xf numFmtId="0" fontId="5" fillId="0" borderId="12" xfId="0" applyFont="1" applyBorder="1" applyAlignment="1">
      <alignment horizontal="center"/>
    </xf>
    <xf numFmtId="0" fontId="3" fillId="0" borderId="20" xfId="0" applyFont="1" applyBorder="1" applyAlignment="1">
      <alignment horizontal="justify" vertical="top"/>
    </xf>
    <xf numFmtId="0" fontId="3" fillId="0" borderId="12" xfId="0" applyFont="1" applyBorder="1" applyAlignment="1">
      <alignment horizontal="center"/>
    </xf>
    <xf numFmtId="0" fontId="4" fillId="2" borderId="0" xfId="0" applyFont="1" applyFill="1" applyAlignment="1">
      <alignment vertical="center"/>
    </xf>
    <xf numFmtId="0" fontId="3" fillId="0" borderId="19" xfId="0" applyFont="1" applyBorder="1" applyAlignment="1">
      <alignment horizontal="center" vertical="center" wrapText="1"/>
    </xf>
    <xf numFmtId="0" fontId="13" fillId="3" borderId="0" xfId="0" applyFont="1" applyFill="1" applyAlignment="1">
      <alignment horizontal="justify" vertical="center"/>
    </xf>
    <xf numFmtId="0" fontId="13" fillId="3" borderId="0" xfId="0" applyFont="1" applyFill="1" applyAlignment="1">
      <alignment horizontal="justify" vertical="center" wrapText="1"/>
    </xf>
    <xf numFmtId="0" fontId="3" fillId="0" borderId="18" xfId="0" applyFont="1" applyBorder="1" applyAlignment="1">
      <alignment horizontal="center" vertical="center"/>
    </xf>
    <xf numFmtId="43" fontId="3" fillId="0" borderId="2" xfId="1" applyFont="1" applyFill="1" applyBorder="1" applyAlignment="1">
      <alignment horizontal="center" vertical="center"/>
    </xf>
    <xf numFmtId="0" fontId="5" fillId="0" borderId="12" xfId="0" applyFont="1" applyBorder="1" applyAlignment="1">
      <alignment horizontal="center" vertical="center"/>
    </xf>
    <xf numFmtId="0" fontId="6" fillId="3" borderId="2" xfId="0" applyFont="1" applyFill="1" applyBorder="1" applyAlignment="1">
      <alignment horizontal="center" vertical="center"/>
    </xf>
    <xf numFmtId="43" fontId="5" fillId="3" borderId="2" xfId="1" applyFont="1" applyFill="1" applyBorder="1" applyAlignment="1">
      <alignment horizontal="center" vertical="center" wrapText="1"/>
    </xf>
    <xf numFmtId="43" fontId="5" fillId="3" borderId="2" xfId="1" applyFont="1" applyFill="1" applyBorder="1" applyAlignment="1">
      <alignment horizontal="center" vertical="center"/>
    </xf>
    <xf numFmtId="43" fontId="3" fillId="0" borderId="0" xfId="1" applyFont="1" applyFill="1" applyAlignment="1">
      <alignment horizontal="center" vertical="center"/>
    </xf>
    <xf numFmtId="43" fontId="3" fillId="3" borderId="18" xfId="1" applyFont="1" applyFill="1" applyBorder="1" applyAlignment="1">
      <alignment horizontal="center" vertical="center"/>
    </xf>
    <xf numFmtId="43" fontId="3" fillId="3" borderId="17" xfId="1" applyFont="1" applyFill="1" applyBorder="1" applyAlignment="1">
      <alignment horizontal="center" vertical="center"/>
    </xf>
    <xf numFmtId="43" fontId="3" fillId="3" borderId="17" xfId="1" applyFont="1" applyFill="1" applyBorder="1" applyAlignment="1">
      <alignment horizontal="center" vertical="center" wrapText="1"/>
    </xf>
    <xf numFmtId="43" fontId="3" fillId="3" borderId="22" xfId="1" applyFont="1" applyFill="1" applyBorder="1" applyAlignment="1">
      <alignment horizontal="center" vertical="center" wrapText="1"/>
    </xf>
    <xf numFmtId="43" fontId="3" fillId="0" borderId="21" xfId="1" applyFont="1" applyFill="1" applyBorder="1" applyAlignment="1">
      <alignment horizontal="center" vertical="center"/>
    </xf>
    <xf numFmtId="43" fontId="3" fillId="0" borderId="24" xfId="1" applyFont="1" applyFill="1" applyBorder="1" applyAlignment="1">
      <alignment horizontal="center" vertical="center"/>
    </xf>
    <xf numFmtId="43" fontId="5" fillId="0" borderId="0" xfId="1" applyFont="1" applyFill="1" applyAlignment="1">
      <alignment horizontal="center" vertical="center"/>
    </xf>
    <xf numFmtId="43" fontId="3" fillId="3" borderId="23" xfId="1" applyFont="1" applyFill="1" applyBorder="1" applyAlignment="1">
      <alignment horizontal="center" vertical="center" wrapText="1"/>
    </xf>
    <xf numFmtId="0" fontId="6" fillId="2" borderId="0" xfId="0" applyFont="1" applyFill="1" applyAlignment="1">
      <alignment vertical="center"/>
    </xf>
    <xf numFmtId="0" fontId="3" fillId="0" borderId="19" xfId="0" applyFont="1" applyBorder="1" applyAlignment="1">
      <alignment horizontal="center" vertical="center"/>
    </xf>
    <xf numFmtId="9" fontId="0" fillId="0" borderId="0" xfId="4" applyFont="1" applyAlignment="1">
      <alignment horizontal="center" vertical="center"/>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0" borderId="0" xfId="0" applyFont="1" applyAlignment="1">
      <alignment vertical="center"/>
    </xf>
    <xf numFmtId="9" fontId="5" fillId="0" borderId="0" xfId="4" applyFont="1" applyAlignment="1">
      <alignment vertical="center"/>
    </xf>
    <xf numFmtId="0" fontId="6" fillId="3" borderId="3"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3" borderId="39"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31" xfId="0" applyFont="1" applyBorder="1" applyAlignment="1">
      <alignment horizontal="center" vertical="center"/>
    </xf>
    <xf numFmtId="0" fontId="3" fillId="3" borderId="29"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50" xfId="0" applyFont="1" applyBorder="1" applyAlignment="1">
      <alignment horizontal="center" vertical="center" wrapText="1"/>
    </xf>
    <xf numFmtId="10" fontId="3" fillId="6" borderId="16" xfId="4" applyNumberFormat="1" applyFont="1" applyFill="1" applyBorder="1" applyAlignment="1">
      <alignment horizontal="center" vertical="center" wrapText="1"/>
    </xf>
    <xf numFmtId="10" fontId="3" fillId="6" borderId="17" xfId="4" applyNumberFormat="1" applyFont="1" applyFill="1" applyBorder="1" applyAlignment="1">
      <alignment horizontal="center" vertical="center" wrapText="1"/>
    </xf>
    <xf numFmtId="10" fontId="3" fillId="6" borderId="50" xfId="4" applyNumberFormat="1" applyFont="1" applyFill="1" applyBorder="1" applyAlignment="1">
      <alignment horizontal="center" vertical="center" wrapText="1"/>
    </xf>
    <xf numFmtId="10" fontId="3" fillId="6" borderId="49" xfId="4" applyNumberFormat="1" applyFont="1" applyFill="1" applyBorder="1" applyAlignment="1">
      <alignment horizontal="center" vertical="center" wrapText="1"/>
    </xf>
    <xf numFmtId="10" fontId="3" fillId="0" borderId="0" xfId="4" applyNumberFormat="1" applyFont="1" applyFill="1" applyAlignment="1">
      <alignment horizontal="center" vertical="center"/>
    </xf>
    <xf numFmtId="0" fontId="3" fillId="0" borderId="18" xfId="0" applyFont="1" applyBorder="1" applyAlignment="1">
      <alignment horizontal="center" vertical="center" wrapText="1"/>
    </xf>
    <xf numFmtId="0" fontId="3" fillId="3" borderId="3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1" xfId="0" applyFont="1" applyBorder="1" applyAlignment="1">
      <alignment horizontal="center" vertical="center"/>
    </xf>
    <xf numFmtId="0" fontId="5" fillId="3" borderId="3" xfId="0" applyFont="1" applyFill="1" applyBorder="1" applyAlignment="1">
      <alignment horizontal="center" vertical="center"/>
    </xf>
    <xf numFmtId="0" fontId="5" fillId="0" borderId="31" xfId="0" applyFont="1" applyBorder="1" applyAlignment="1">
      <alignment horizontal="center" vertical="center"/>
    </xf>
    <xf numFmtId="10" fontId="3" fillId="6" borderId="19" xfId="4" applyNumberFormat="1" applyFont="1" applyFill="1" applyBorder="1" applyAlignment="1">
      <alignment horizontal="center" vertical="center" wrapText="1"/>
    </xf>
    <xf numFmtId="10" fontId="3" fillId="6" borderId="2" xfId="4" applyNumberFormat="1" applyFont="1" applyFill="1" applyBorder="1" applyAlignment="1">
      <alignment horizontal="center" vertical="center" wrapText="1"/>
    </xf>
    <xf numFmtId="10" fontId="3" fillId="6" borderId="18" xfId="4" applyNumberFormat="1" applyFont="1" applyFill="1" applyBorder="1" applyAlignment="1">
      <alignment horizontal="center" vertical="center" wrapText="1"/>
    </xf>
    <xf numFmtId="10" fontId="3" fillId="6" borderId="2" xfId="4" applyNumberFormat="1" applyFont="1" applyFill="1" applyBorder="1" applyAlignment="1">
      <alignment horizontal="center" vertical="center"/>
    </xf>
    <xf numFmtId="10" fontId="3" fillId="6" borderId="31" xfId="4" applyNumberFormat="1" applyFont="1" applyFill="1" applyBorder="1" applyAlignment="1">
      <alignment horizontal="center" vertical="center"/>
    </xf>
    <xf numFmtId="10" fontId="3" fillId="6" borderId="3" xfId="4" applyNumberFormat="1" applyFont="1" applyFill="1" applyBorder="1" applyAlignment="1">
      <alignment horizontal="center" vertical="center"/>
    </xf>
    <xf numFmtId="10" fontId="3" fillId="6" borderId="19" xfId="4" applyNumberFormat="1" applyFont="1" applyFill="1" applyBorder="1" applyAlignment="1">
      <alignment horizontal="center" vertical="center"/>
    </xf>
    <xf numFmtId="10" fontId="3" fillId="6" borderId="18" xfId="4" applyNumberFormat="1" applyFont="1" applyFill="1" applyBorder="1" applyAlignment="1">
      <alignment horizontal="center" vertical="center"/>
    </xf>
    <xf numFmtId="10" fontId="3" fillId="6" borderId="34" xfId="4" applyNumberFormat="1" applyFont="1" applyFill="1" applyBorder="1" applyAlignment="1">
      <alignment horizontal="center" vertical="center" wrapText="1"/>
    </xf>
    <xf numFmtId="10" fontId="3" fillId="6" borderId="23" xfId="4" applyNumberFormat="1" applyFont="1" applyFill="1" applyBorder="1" applyAlignment="1">
      <alignment horizontal="center" vertical="center" wrapText="1"/>
    </xf>
    <xf numFmtId="10" fontId="3" fillId="6" borderId="55" xfId="4" applyNumberFormat="1" applyFont="1" applyFill="1" applyBorder="1" applyAlignment="1">
      <alignment horizontal="center" vertical="center" wrapText="1"/>
    </xf>
    <xf numFmtId="10" fontId="3" fillId="6" borderId="23" xfId="4" applyNumberFormat="1" applyFont="1" applyFill="1" applyBorder="1" applyAlignment="1">
      <alignment horizontal="center" vertical="center"/>
    </xf>
    <xf numFmtId="10" fontId="3" fillId="6" borderId="28" xfId="4" applyNumberFormat="1" applyFont="1" applyFill="1" applyBorder="1" applyAlignment="1">
      <alignment horizontal="center" vertical="center"/>
    </xf>
    <xf numFmtId="10" fontId="3" fillId="6" borderId="27" xfId="4" applyNumberFormat="1" applyFont="1" applyFill="1" applyBorder="1" applyAlignment="1">
      <alignment horizontal="center" vertical="center"/>
    </xf>
    <xf numFmtId="10" fontId="3" fillId="6" borderId="34" xfId="4" applyNumberFormat="1" applyFont="1" applyFill="1" applyBorder="1" applyAlignment="1">
      <alignment horizontal="center" vertical="center"/>
    </xf>
    <xf numFmtId="10" fontId="3" fillId="6" borderId="55" xfId="4" applyNumberFormat="1" applyFont="1" applyFill="1" applyBorder="1" applyAlignment="1">
      <alignment horizontal="center" vertical="center"/>
    </xf>
    <xf numFmtId="0" fontId="0" fillId="0" borderId="0" xfId="0" applyAlignment="1">
      <alignment vertical="center"/>
    </xf>
    <xf numFmtId="9" fontId="0" fillId="0" borderId="0" xfId="4" applyFont="1" applyAlignment="1">
      <alignment vertical="center"/>
    </xf>
    <xf numFmtId="10" fontId="0" fillId="0" borderId="0" xfId="4" applyNumberFormat="1" applyFont="1" applyAlignment="1">
      <alignment horizontal="center" vertical="center"/>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4" borderId="6" xfId="0" applyFill="1" applyBorder="1" applyAlignment="1">
      <alignment horizontal="center" vertical="center"/>
    </xf>
    <xf numFmtId="0" fontId="0" fillId="0" borderId="0" xfId="0" applyAlignment="1">
      <alignment horizontal="center" vertical="center" wrapText="1"/>
    </xf>
    <xf numFmtId="9" fontId="0" fillId="0" borderId="0" xfId="4" applyFont="1" applyAlignment="1">
      <alignment horizontal="center" vertical="center" wrapText="1"/>
    </xf>
    <xf numFmtId="0" fontId="0" fillId="0" borderId="2" xfId="0" applyBorder="1" applyAlignment="1">
      <alignment horizontal="center" vertical="center"/>
    </xf>
    <xf numFmtId="0" fontId="0" fillId="0" borderId="2" xfId="0" applyBorder="1"/>
    <xf numFmtId="0" fontId="2" fillId="0" borderId="2" xfId="0" applyFont="1" applyBorder="1" applyAlignment="1">
      <alignment horizontal="center" vertical="center"/>
    </xf>
    <xf numFmtId="43" fontId="3" fillId="0" borderId="2" xfId="1" applyFont="1" applyBorder="1" applyAlignment="1">
      <alignment vertical="center"/>
    </xf>
    <xf numFmtId="43" fontId="3" fillId="3" borderId="2" xfId="1" applyFont="1" applyFill="1" applyBorder="1" applyAlignment="1">
      <alignment vertical="center" wrapText="1"/>
    </xf>
    <xf numFmtId="43" fontId="3" fillId="3" borderId="2" xfId="1" applyFont="1" applyFill="1" applyBorder="1" applyAlignment="1">
      <alignment vertical="center"/>
    </xf>
    <xf numFmtId="164" fontId="3" fillId="3" borderId="18" xfId="1" applyNumberFormat="1" applyFont="1" applyFill="1" applyBorder="1" applyAlignment="1">
      <alignment horizontal="center" vertical="center"/>
    </xf>
    <xf numFmtId="0" fontId="4" fillId="0" borderId="2" xfId="2" applyFont="1" applyBorder="1" applyAlignment="1">
      <alignment horizontal="center" vertical="center"/>
    </xf>
    <xf numFmtId="0" fontId="4" fillId="0" borderId="2" xfId="2" applyFont="1" applyBorder="1" applyAlignment="1">
      <alignment horizontal="center"/>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2"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Alignment="1">
      <alignment horizontal="center" vertical="center" wrapText="1"/>
    </xf>
    <xf numFmtId="0" fontId="6" fillId="0" borderId="42" xfId="0" applyFont="1" applyBorder="1" applyAlignment="1">
      <alignment horizontal="center" vertical="center" wrapText="1"/>
    </xf>
    <xf numFmtId="0" fontId="6" fillId="3" borderId="3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9" fillId="5" borderId="35"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5" borderId="44"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3" borderId="2" xfId="0" applyFont="1" applyFill="1" applyBorder="1" applyAlignment="1">
      <alignment horizontal="center" vertical="center"/>
    </xf>
    <xf numFmtId="0" fontId="5" fillId="3" borderId="46"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37"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9" fontId="3" fillId="0" borderId="22" xfId="4" applyFont="1" applyBorder="1" applyAlignment="1">
      <alignment horizontal="center" vertical="center"/>
    </xf>
    <xf numFmtId="9" fontId="3" fillId="0" borderId="2" xfId="4" applyFont="1" applyBorder="1" applyAlignment="1">
      <alignment horizontal="center" vertical="center"/>
    </xf>
    <xf numFmtId="9" fontId="3" fillId="0" borderId="26" xfId="4" applyFont="1" applyBorder="1" applyAlignment="1">
      <alignment horizontal="center" vertical="center"/>
    </xf>
    <xf numFmtId="9" fontId="3" fillId="0" borderId="31" xfId="4" applyFont="1" applyBorder="1" applyAlignment="1">
      <alignment horizontal="center" vertical="center"/>
    </xf>
    <xf numFmtId="9" fontId="3" fillId="0" borderId="28" xfId="4" applyFont="1" applyBorder="1" applyAlignment="1">
      <alignment horizontal="center" vertical="center"/>
    </xf>
    <xf numFmtId="10" fontId="3" fillId="0" borderId="29" xfId="4" applyNumberFormat="1" applyFont="1" applyFill="1" applyBorder="1" applyAlignment="1">
      <alignment horizontal="center" vertical="center"/>
    </xf>
    <xf numFmtId="10" fontId="3" fillId="0" borderId="19" xfId="4" applyNumberFormat="1" applyFont="1" applyFill="1" applyBorder="1" applyAlignment="1">
      <alignment horizontal="center" vertical="center"/>
    </xf>
    <xf numFmtId="10" fontId="3" fillId="0" borderId="34" xfId="4" applyNumberFormat="1" applyFont="1" applyFill="1" applyBorder="1" applyAlignment="1">
      <alignment horizontal="center" vertical="center"/>
    </xf>
    <xf numFmtId="10" fontId="3" fillId="0" borderId="22" xfId="4" applyNumberFormat="1" applyFont="1" applyFill="1" applyBorder="1" applyAlignment="1">
      <alignment horizontal="center" vertical="center"/>
    </xf>
    <xf numFmtId="10" fontId="3" fillId="0" borderId="2" xfId="4" applyNumberFormat="1" applyFont="1" applyFill="1" applyBorder="1" applyAlignment="1">
      <alignment horizontal="center" vertical="center"/>
    </xf>
    <xf numFmtId="10" fontId="3" fillId="0" borderId="23" xfId="4" applyNumberFormat="1" applyFont="1" applyFill="1" applyBorder="1" applyAlignment="1">
      <alignment horizontal="center" vertical="center"/>
    </xf>
    <xf numFmtId="0" fontId="6" fillId="0" borderId="0" xfId="0" applyFont="1" applyAlignment="1">
      <alignment horizontal="center"/>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xf>
    <xf numFmtId="0" fontId="9" fillId="0" borderId="36"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0" xfId="0" applyFont="1" applyAlignment="1">
      <alignment horizontal="center" vertical="center"/>
    </xf>
    <xf numFmtId="0" fontId="9" fillId="5" borderId="36"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54" xfId="0" applyFont="1" applyFill="1" applyBorder="1" applyAlignment="1">
      <alignment horizontal="center" vertical="center"/>
    </xf>
    <xf numFmtId="9" fontId="3" fillId="0" borderId="23" xfId="4" applyFont="1" applyBorder="1" applyAlignment="1">
      <alignment horizontal="center" vertical="center"/>
    </xf>
    <xf numFmtId="10" fontId="3" fillId="0" borderId="48" xfId="4" applyNumberFormat="1" applyFont="1" applyFill="1" applyBorder="1" applyAlignment="1">
      <alignment horizontal="center" vertical="center"/>
    </xf>
    <xf numFmtId="10" fontId="3" fillId="0" borderId="18" xfId="4" applyNumberFormat="1" applyFont="1" applyFill="1" applyBorder="1" applyAlignment="1">
      <alignment horizontal="center" vertical="center"/>
    </xf>
    <xf numFmtId="10" fontId="3" fillId="0" borderId="55" xfId="4" applyNumberFormat="1" applyFont="1" applyFill="1" applyBorder="1" applyAlignment="1">
      <alignment horizontal="center" vertical="center"/>
    </xf>
    <xf numFmtId="0" fontId="5" fillId="3" borderId="5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6" fillId="0" borderId="5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7" xfId="0" applyFont="1" applyBorder="1" applyAlignment="1">
      <alignment horizontal="center" vertical="center" wrapText="1"/>
    </xf>
    <xf numFmtId="0" fontId="6" fillId="3" borderId="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5" xfId="0" applyFont="1" applyFill="1" applyBorder="1" applyAlignment="1">
      <alignment horizontal="center" vertical="center"/>
    </xf>
    <xf numFmtId="0" fontId="5" fillId="0" borderId="58" xfId="0" applyFont="1" applyBorder="1" applyAlignment="1">
      <alignment horizontal="center" vertical="center"/>
    </xf>
    <xf numFmtId="0" fontId="5" fillId="0" borderId="10" xfId="0" applyFont="1" applyBorder="1" applyAlignment="1">
      <alignment horizontal="center" vertical="center"/>
    </xf>
    <xf numFmtId="0" fontId="5" fillId="0" borderId="59"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3" fillId="3" borderId="58"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xf>
    <xf numFmtId="9" fontId="0" fillId="0" borderId="2" xfId="4" applyFont="1" applyBorder="1" applyAlignment="1">
      <alignment horizontal="center" vertical="center"/>
    </xf>
    <xf numFmtId="0" fontId="3" fillId="3" borderId="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0" xfId="0" applyFont="1" applyFill="1" applyBorder="1" applyAlignment="1">
      <alignment horizontal="center" vertical="center"/>
    </xf>
    <xf numFmtId="9" fontId="0" fillId="0" borderId="22" xfId="4" applyFont="1" applyBorder="1" applyAlignment="1">
      <alignment horizontal="center" vertical="center"/>
    </xf>
    <xf numFmtId="9" fontId="0" fillId="0" borderId="26" xfId="4" applyFont="1" applyBorder="1" applyAlignment="1">
      <alignment horizontal="center" vertical="center"/>
    </xf>
    <xf numFmtId="9" fontId="0" fillId="0" borderId="31" xfId="4" applyFont="1" applyBorder="1" applyAlignment="1">
      <alignment horizontal="center" vertical="center"/>
    </xf>
    <xf numFmtId="9" fontId="0" fillId="0" borderId="28" xfId="4" applyFont="1" applyBorder="1" applyAlignment="1">
      <alignment horizontal="center" vertical="center"/>
    </xf>
    <xf numFmtId="0" fontId="3" fillId="3" borderId="27"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2" xfId="0" applyFont="1" applyFill="1" applyBorder="1" applyAlignment="1">
      <alignment horizontal="center" vertical="center"/>
    </xf>
    <xf numFmtId="9" fontId="0" fillId="0" borderId="23" xfId="4" applyFont="1" applyBorder="1" applyAlignment="1">
      <alignment horizontal="center" vertical="center"/>
    </xf>
    <xf numFmtId="0" fontId="0" fillId="0" borderId="0" xfId="0" applyAlignment="1">
      <alignment horizontal="center" vertical="center" wrapText="1"/>
    </xf>
    <xf numFmtId="9" fontId="0" fillId="0" borderId="0" xfId="4" applyFont="1" applyAlignment="1">
      <alignment horizontal="center" vertical="center" wrapText="1"/>
    </xf>
    <xf numFmtId="0" fontId="5" fillId="0" borderId="56" xfId="0" applyFont="1" applyBorder="1" applyAlignment="1">
      <alignment horizontal="center" vertical="center"/>
    </xf>
    <xf numFmtId="0" fontId="5" fillId="0" borderId="24" xfId="0" applyFont="1" applyBorder="1" applyAlignment="1">
      <alignment horizontal="center" vertical="center"/>
    </xf>
    <xf numFmtId="0" fontId="5" fillId="0" borderId="57" xfId="0" applyFont="1" applyBorder="1" applyAlignment="1">
      <alignment horizontal="center" vertical="center"/>
    </xf>
    <xf numFmtId="0" fontId="2" fillId="0" borderId="2" xfId="0" applyFont="1" applyBorder="1" applyAlignment="1">
      <alignment horizontal="right"/>
    </xf>
    <xf numFmtId="0" fontId="0" fillId="0" borderId="2" xfId="0" applyBorder="1" applyAlignment="1">
      <alignment horizontal="center" vertical="center"/>
    </xf>
    <xf numFmtId="0" fontId="4" fillId="3" borderId="2" xfId="0" applyFont="1" applyFill="1" applyBorder="1" applyAlignment="1">
      <alignment horizontal="center" vertical="center" wrapText="1"/>
    </xf>
    <xf numFmtId="0" fontId="6" fillId="2" borderId="0" xfId="0" applyFont="1" applyFill="1" applyAlignment="1">
      <alignment horizontal="center"/>
    </xf>
    <xf numFmtId="43" fontId="3" fillId="0" borderId="9" xfId="1" applyFont="1" applyBorder="1" applyAlignment="1">
      <alignment horizontal="center" vertical="center"/>
    </xf>
    <xf numFmtId="43" fontId="3" fillId="0" borderId="10" xfId="1" applyFont="1" applyBorder="1" applyAlignment="1">
      <alignment horizontal="center" vertical="center"/>
    </xf>
    <xf numFmtId="43" fontId="3" fillId="0" borderId="13" xfId="1" applyFont="1" applyBorder="1" applyAlignment="1">
      <alignment horizontal="center" vertical="center"/>
    </xf>
    <xf numFmtId="43" fontId="3" fillId="0" borderId="0" xfId="1" applyFont="1" applyAlignment="1">
      <alignment horizontal="center" vertical="center"/>
    </xf>
    <xf numFmtId="43" fontId="3" fillId="0" borderId="14" xfId="1" applyFont="1" applyBorder="1" applyAlignment="1">
      <alignment horizontal="center" vertical="center"/>
    </xf>
    <xf numFmtId="43" fontId="3" fillId="0" borderId="15" xfId="1" applyFont="1" applyBorder="1" applyAlignment="1">
      <alignment horizontal="center" vertical="center"/>
    </xf>
    <xf numFmtId="43" fontId="3" fillId="3" borderId="2" xfId="1" applyFont="1" applyFill="1" applyBorder="1" applyAlignment="1">
      <alignment horizontal="center" vertical="center" wrapText="1"/>
    </xf>
    <xf numFmtId="43" fontId="5" fillId="3" borderId="2" xfId="1" applyFont="1" applyFill="1" applyBorder="1" applyAlignment="1">
      <alignment horizontal="center" vertical="center" wrapText="1"/>
    </xf>
    <xf numFmtId="0" fontId="3"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6" fillId="0" borderId="12" xfId="0" applyFont="1" applyBorder="1" applyAlignment="1">
      <alignment horizontal="center"/>
    </xf>
    <xf numFmtId="0" fontId="6" fillId="3" borderId="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43" fontId="3" fillId="0" borderId="2" xfId="1" applyFont="1" applyBorder="1" applyAlignment="1">
      <alignment horizontal="center" vertical="center"/>
    </xf>
    <xf numFmtId="0" fontId="6" fillId="0" borderId="12" xfId="0" applyFont="1" applyBorder="1" applyAlignment="1">
      <alignment horizontal="center" vertical="center"/>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7" xfId="0" applyFont="1" applyFill="1" applyBorder="1" applyAlignment="1">
      <alignment horizontal="left" vertical="center" wrapText="1"/>
    </xf>
    <xf numFmtId="43" fontId="3" fillId="3" borderId="8" xfId="1" applyFont="1" applyFill="1" applyBorder="1" applyAlignment="1">
      <alignment horizontal="center" vertical="center" wrapText="1"/>
    </xf>
    <xf numFmtId="43" fontId="3" fillId="3" borderId="12" xfId="1" applyFont="1" applyFill="1" applyBorder="1" applyAlignment="1">
      <alignment horizontal="center" vertical="center" wrapText="1"/>
    </xf>
    <xf numFmtId="43" fontId="3" fillId="3" borderId="17" xfId="1" applyFont="1" applyFill="1" applyBorder="1" applyAlignment="1">
      <alignment horizontal="center" vertical="center" wrapText="1"/>
    </xf>
    <xf numFmtId="43" fontId="5" fillId="3" borderId="8" xfId="1" applyFont="1" applyFill="1" applyBorder="1" applyAlignment="1">
      <alignment horizontal="center" vertical="center" wrapText="1"/>
    </xf>
    <xf numFmtId="43" fontId="5" fillId="3" borderId="12" xfId="1" applyFont="1" applyFill="1" applyBorder="1" applyAlignment="1">
      <alignment horizontal="center" vertical="center" wrapText="1"/>
    </xf>
    <xf numFmtId="43" fontId="5" fillId="3" borderId="17" xfId="1" applyFont="1" applyFill="1" applyBorder="1" applyAlignment="1">
      <alignment horizontal="center" vertical="center" wrapText="1"/>
    </xf>
    <xf numFmtId="0" fontId="5" fillId="3" borderId="2" xfId="0" applyFont="1" applyFill="1" applyBorder="1" applyAlignment="1">
      <alignment horizontal="left" vertical="center" wrapText="1"/>
    </xf>
    <xf numFmtId="0" fontId="3" fillId="0" borderId="20" xfId="0" applyFont="1" applyBorder="1" applyAlignment="1">
      <alignment horizontal="center" vertical="center"/>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43" fontId="3" fillId="0" borderId="2" xfId="1" applyFont="1" applyBorder="1" applyAlignment="1">
      <alignment horizontal="center" vertical="center" wrapText="1"/>
    </xf>
    <xf numFmtId="43" fontId="3" fillId="3" borderId="2" xfId="1" applyFont="1" applyFill="1" applyBorder="1" applyAlignment="1">
      <alignment horizontal="center" vertical="center"/>
    </xf>
    <xf numFmtId="0" fontId="3" fillId="3" borderId="2" xfId="2" applyFill="1" applyBorder="1" applyAlignment="1" applyProtection="1">
      <alignment horizontal="left" vertical="center" wrapText="1"/>
      <protection locked="0"/>
    </xf>
    <xf numFmtId="0" fontId="3" fillId="3" borderId="2" xfId="2" applyFill="1" applyBorder="1" applyAlignment="1" applyProtection="1">
      <alignment horizontal="left" vertical="center"/>
      <protection locked="0"/>
    </xf>
    <xf numFmtId="43" fontId="3" fillId="0" borderId="0" xfId="1" applyFont="1" applyBorder="1" applyAlignment="1">
      <alignment horizontal="center" vertical="center"/>
    </xf>
    <xf numFmtId="43" fontId="3" fillId="0" borderId="18" xfId="1" applyFont="1" applyBorder="1" applyAlignment="1">
      <alignment horizontal="center" vertical="center"/>
    </xf>
    <xf numFmtId="43" fontId="3" fillId="0" borderId="25" xfId="1" applyFont="1" applyBorder="1" applyAlignment="1">
      <alignment horizontal="center" vertical="center"/>
    </xf>
  </cellXfs>
  <cellStyles count="5">
    <cellStyle name="Millares" xfId="1" builtinId="3"/>
    <cellStyle name="Normal" xfId="0" builtinId="0"/>
    <cellStyle name="Normal 2" xfId="2" xr:uid="{00000000-0005-0000-0000-000002000000}"/>
    <cellStyle name="Normal 3"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APOYO'!$G$19:$I$19</c:f>
              <c:strCache>
                <c:ptCount val="3"/>
                <c:pt idx="0">
                  <c:v>No tiene controles</c:v>
                </c:pt>
                <c:pt idx="1">
                  <c:v>Si</c:v>
                </c:pt>
                <c:pt idx="2">
                  <c:v>No</c:v>
                </c:pt>
              </c:strCache>
            </c:strRef>
          </c:cat>
          <c:val>
            <c:numRef>
              <c:f>'RESUMEN APOYO'!$G$41:$I$41</c:f>
              <c:numCache>
                <c:formatCode>0.00%</c:formatCode>
                <c:ptCount val="3"/>
                <c:pt idx="0">
                  <c:v>0</c:v>
                </c:pt>
                <c:pt idx="1">
                  <c:v>0.29192546583850931</c:v>
                </c:pt>
                <c:pt idx="2">
                  <c:v>0</c:v>
                </c:pt>
              </c:numCache>
            </c:numRef>
          </c:val>
          <c:extLst>
            <c:ext xmlns:c16="http://schemas.microsoft.com/office/drawing/2014/chart" uri="{C3380CC4-5D6E-409C-BE32-E72D297353CC}">
              <c16:uniqueId val="{00000000-5566-44C7-B8BA-B5735B9405EA}"/>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APOYO'!$J$19:$K$19</c:f>
              <c:strCache>
                <c:ptCount val="2"/>
                <c:pt idx="0">
                  <c:v>Si</c:v>
                </c:pt>
                <c:pt idx="1">
                  <c:v>No</c:v>
                </c:pt>
              </c:strCache>
            </c:strRef>
          </c:cat>
          <c:val>
            <c:numRef>
              <c:f>'RESUMEN APOYO'!$J$41:$K$41</c:f>
              <c:numCache>
                <c:formatCode>0.00%</c:formatCode>
                <c:ptCount val="2"/>
                <c:pt idx="0">
                  <c:v>0.18633540372670809</c:v>
                </c:pt>
                <c:pt idx="1">
                  <c:v>0.10559006211180125</c:v>
                </c:pt>
              </c:numCache>
            </c:numRef>
          </c:val>
          <c:extLst>
            <c:ext xmlns:c16="http://schemas.microsoft.com/office/drawing/2014/chart" uri="{C3380CC4-5D6E-409C-BE32-E72D297353CC}">
              <c16:uniqueId val="{00000000-ADEA-49F0-848A-D17FF5E9916C}"/>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APOYO'!$L$19:$N$19</c:f>
              <c:strCache>
                <c:ptCount val="3"/>
                <c:pt idx="0">
                  <c:v>No tiene controles</c:v>
                </c:pt>
                <c:pt idx="1">
                  <c:v>Si</c:v>
                </c:pt>
                <c:pt idx="2">
                  <c:v>No</c:v>
                </c:pt>
              </c:strCache>
            </c:strRef>
          </c:cat>
          <c:val>
            <c:numRef>
              <c:f>'RESUMEN APOYO'!$L$41:$N$41</c:f>
              <c:numCache>
                <c:formatCode>0.00%</c:formatCode>
                <c:ptCount val="3"/>
                <c:pt idx="0">
                  <c:v>0</c:v>
                </c:pt>
                <c:pt idx="1">
                  <c:v>0.13664596273291926</c:v>
                </c:pt>
                <c:pt idx="2">
                  <c:v>0.15527950310559005</c:v>
                </c:pt>
              </c:numCache>
            </c:numRef>
          </c:val>
          <c:extLst>
            <c:ext xmlns:c16="http://schemas.microsoft.com/office/drawing/2014/chart" uri="{C3380CC4-5D6E-409C-BE32-E72D297353CC}">
              <c16:uniqueId val="{00000000-E317-4812-9F89-011704B5CAF4}"/>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APOYO'!$R$19:$S$19</c:f>
              <c:strCache>
                <c:ptCount val="2"/>
                <c:pt idx="0">
                  <c:v>Si</c:v>
                </c:pt>
                <c:pt idx="1">
                  <c:v>No</c:v>
                </c:pt>
              </c:strCache>
            </c:strRef>
          </c:cat>
          <c:val>
            <c:numRef>
              <c:f>'RESUMEN APOYO'!$R$41:$S$41</c:f>
              <c:numCache>
                <c:formatCode>0.00%</c:formatCode>
                <c:ptCount val="2"/>
                <c:pt idx="0">
                  <c:v>0.29192546583850931</c:v>
                </c:pt>
                <c:pt idx="1">
                  <c:v>0</c:v>
                </c:pt>
              </c:numCache>
            </c:numRef>
          </c:val>
          <c:extLst>
            <c:ext xmlns:c16="http://schemas.microsoft.com/office/drawing/2014/chart" uri="{C3380CC4-5D6E-409C-BE32-E72D297353CC}">
              <c16:uniqueId val="{00000000-D022-41C5-8662-2261950A5298}"/>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APOYO'!$T$19:$U$19</c:f>
              <c:strCache>
                <c:ptCount val="2"/>
                <c:pt idx="0">
                  <c:v>Si</c:v>
                </c:pt>
                <c:pt idx="1">
                  <c:v>No</c:v>
                </c:pt>
              </c:strCache>
            </c:strRef>
          </c:cat>
          <c:val>
            <c:numRef>
              <c:f>'RESUMEN APOYO'!$T$41:$U$41</c:f>
              <c:numCache>
                <c:formatCode>0.00%</c:formatCode>
                <c:ptCount val="2"/>
                <c:pt idx="0">
                  <c:v>0.18012422360248448</c:v>
                </c:pt>
                <c:pt idx="1">
                  <c:v>0.11180124223602486</c:v>
                </c:pt>
              </c:numCache>
            </c:numRef>
          </c:val>
          <c:extLst>
            <c:ext xmlns:c16="http://schemas.microsoft.com/office/drawing/2014/chart" uri="{C3380CC4-5D6E-409C-BE32-E72D297353CC}">
              <c16:uniqueId val="{00000000-851A-404C-AD24-8F7BE350B417}"/>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APOYO'!$V$19:$W$19</c:f>
              <c:strCache>
                <c:ptCount val="2"/>
                <c:pt idx="0">
                  <c:v>Si</c:v>
                </c:pt>
                <c:pt idx="1">
                  <c:v>No</c:v>
                </c:pt>
              </c:strCache>
            </c:strRef>
          </c:cat>
          <c:val>
            <c:numRef>
              <c:f>'RESUMEN APOYO'!$V$41:$W$41</c:f>
              <c:numCache>
                <c:formatCode>0.00%</c:formatCode>
                <c:ptCount val="2"/>
                <c:pt idx="0">
                  <c:v>0.27329192546583847</c:v>
                </c:pt>
                <c:pt idx="1">
                  <c:v>1.8633540372670808E-2</c:v>
                </c:pt>
              </c:numCache>
            </c:numRef>
          </c:val>
          <c:extLst>
            <c:ext xmlns:c16="http://schemas.microsoft.com/office/drawing/2014/chart" uri="{C3380CC4-5D6E-409C-BE32-E72D297353CC}">
              <c16:uniqueId val="{00000000-B089-4E27-936A-981132E2BD54}"/>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APOYO'!$X$19:$Y$19</c:f>
              <c:strCache>
                <c:ptCount val="2"/>
                <c:pt idx="0">
                  <c:v>Si</c:v>
                </c:pt>
                <c:pt idx="1">
                  <c:v>No</c:v>
                </c:pt>
              </c:strCache>
            </c:strRef>
          </c:cat>
          <c:val>
            <c:numRef>
              <c:f>'RESUMEN APOYO'!$X$41:$Y$41</c:f>
              <c:numCache>
                <c:formatCode>0.00%</c:formatCode>
                <c:ptCount val="2"/>
                <c:pt idx="0">
                  <c:v>0.22981366459627328</c:v>
                </c:pt>
                <c:pt idx="1">
                  <c:v>6.2111801242236024E-2</c:v>
                </c:pt>
              </c:numCache>
            </c:numRef>
          </c:val>
          <c:extLst>
            <c:ext xmlns:c16="http://schemas.microsoft.com/office/drawing/2014/chart" uri="{C3380CC4-5D6E-409C-BE32-E72D297353CC}">
              <c16:uniqueId val="{00000000-5CE7-4AF0-8811-CF0B76A15902}"/>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APOYO'!$Z$19:$AA$19</c:f>
              <c:strCache>
                <c:ptCount val="2"/>
                <c:pt idx="0">
                  <c:v>Si</c:v>
                </c:pt>
                <c:pt idx="1">
                  <c:v>No</c:v>
                </c:pt>
              </c:strCache>
            </c:strRef>
          </c:cat>
          <c:val>
            <c:numRef>
              <c:f>'RESUMEN APOYO'!$Z$41:$AA$41</c:f>
              <c:numCache>
                <c:formatCode>0.00%</c:formatCode>
                <c:ptCount val="2"/>
                <c:pt idx="0">
                  <c:v>0.15527950310559005</c:v>
                </c:pt>
                <c:pt idx="1">
                  <c:v>0.13664596273291924</c:v>
                </c:pt>
              </c:numCache>
            </c:numRef>
          </c:val>
          <c:extLst>
            <c:ext xmlns:c16="http://schemas.microsoft.com/office/drawing/2014/chart" uri="{C3380CC4-5D6E-409C-BE32-E72D297353CC}">
              <c16:uniqueId val="{00000000-0E95-4A5D-B6CA-EE283CF21789}"/>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APOYO'!$AB$19:$AC$19</c:f>
              <c:strCache>
                <c:ptCount val="2"/>
                <c:pt idx="0">
                  <c:v>Si</c:v>
                </c:pt>
                <c:pt idx="1">
                  <c:v>No</c:v>
                </c:pt>
              </c:strCache>
            </c:strRef>
          </c:cat>
          <c:val>
            <c:numRef>
              <c:f>'RESUMEN APOYO'!$AB$41:$AC$41</c:f>
              <c:numCache>
                <c:formatCode>0.00%</c:formatCode>
                <c:ptCount val="2"/>
                <c:pt idx="0">
                  <c:v>0.11801242236024845</c:v>
                </c:pt>
                <c:pt idx="1">
                  <c:v>0.17391304347826086</c:v>
                </c:pt>
              </c:numCache>
            </c:numRef>
          </c:val>
          <c:extLst>
            <c:ext xmlns:c16="http://schemas.microsoft.com/office/drawing/2014/chart" uri="{C3380CC4-5D6E-409C-BE32-E72D297353CC}">
              <c16:uniqueId val="{00000000-7737-4D65-9993-48642C16AF5F}"/>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APOYO'!$AE$19:$AF$19</c:f>
              <c:strCache>
                <c:ptCount val="2"/>
                <c:pt idx="0">
                  <c:v>Si</c:v>
                </c:pt>
                <c:pt idx="1">
                  <c:v>No</c:v>
                </c:pt>
              </c:strCache>
            </c:strRef>
          </c:cat>
          <c:val>
            <c:numRef>
              <c:f>'RESUMEN APOYO'!$AE$41:$AF$41</c:f>
              <c:numCache>
                <c:formatCode>0.00%</c:formatCode>
                <c:ptCount val="2"/>
                <c:pt idx="0">
                  <c:v>0.21118012422360249</c:v>
                </c:pt>
                <c:pt idx="1">
                  <c:v>9.9378881987577633E-2</c:v>
                </c:pt>
              </c:numCache>
            </c:numRef>
          </c:val>
          <c:extLst>
            <c:ext xmlns:c16="http://schemas.microsoft.com/office/drawing/2014/chart" uri="{C3380CC4-5D6E-409C-BE32-E72D297353CC}">
              <c16:uniqueId val="{00000000-C3C5-403C-A0B9-47A2D1D5B450}"/>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APOYO'!$AH$19:$AJ$19</c:f>
              <c:strCache>
                <c:ptCount val="3"/>
                <c:pt idx="0">
                  <c:v>No tiene controles</c:v>
                </c:pt>
                <c:pt idx="1">
                  <c:v>Si</c:v>
                </c:pt>
                <c:pt idx="2">
                  <c:v>No</c:v>
                </c:pt>
              </c:strCache>
            </c:strRef>
          </c:cat>
          <c:val>
            <c:numRef>
              <c:f>'RESUMEN APOYO'!$AH$41:$AJ$41</c:f>
              <c:numCache>
                <c:formatCode>0.00%</c:formatCode>
                <c:ptCount val="3"/>
                <c:pt idx="0">
                  <c:v>0</c:v>
                </c:pt>
                <c:pt idx="1">
                  <c:v>0.24844720496894407</c:v>
                </c:pt>
                <c:pt idx="2">
                  <c:v>4.3478260869565216E-2</c:v>
                </c:pt>
              </c:numCache>
            </c:numRef>
          </c:val>
          <c:extLst>
            <c:ext xmlns:c16="http://schemas.microsoft.com/office/drawing/2014/chart" uri="{C3380CC4-5D6E-409C-BE32-E72D297353CC}">
              <c16:uniqueId val="{00000000-9A5E-4774-9B34-81581FC31433}"/>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APOYO'!$AL$19:$AN$19</c:f>
              <c:strCache>
                <c:ptCount val="3"/>
                <c:pt idx="0">
                  <c:v>No tiene controles</c:v>
                </c:pt>
                <c:pt idx="1">
                  <c:v>Si</c:v>
                </c:pt>
                <c:pt idx="2">
                  <c:v>No</c:v>
                </c:pt>
              </c:strCache>
            </c:strRef>
          </c:cat>
          <c:val>
            <c:numRef>
              <c:f>'RESUMEN APOYO'!$AL$41:$AN$41</c:f>
              <c:numCache>
                <c:formatCode>0.00%</c:formatCode>
                <c:ptCount val="3"/>
                <c:pt idx="0">
                  <c:v>0</c:v>
                </c:pt>
                <c:pt idx="1">
                  <c:v>0.30434782608695654</c:v>
                </c:pt>
                <c:pt idx="2">
                  <c:v>9.9378881987577633E-2</c:v>
                </c:pt>
              </c:numCache>
            </c:numRef>
          </c:val>
          <c:extLst>
            <c:ext xmlns:c16="http://schemas.microsoft.com/office/drawing/2014/chart" uri="{C3380CC4-5D6E-409C-BE32-E72D297353CC}">
              <c16:uniqueId val="{00000000-3C80-4AAA-BBFF-45CF7E7B0E3D}"/>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PROCESOS'!$G$19:$I$19</c:f>
              <c:strCache>
                <c:ptCount val="3"/>
                <c:pt idx="0">
                  <c:v>No tiene controles</c:v>
                </c:pt>
                <c:pt idx="1">
                  <c:v>Si</c:v>
                </c:pt>
                <c:pt idx="2">
                  <c:v>No</c:v>
                </c:pt>
              </c:strCache>
            </c:strRef>
          </c:cat>
          <c:val>
            <c:numRef>
              <c:f>'RESUMEN PROCESOS'!$G$53:$I$53</c:f>
              <c:numCache>
                <c:formatCode>0.00%</c:formatCode>
                <c:ptCount val="3"/>
                <c:pt idx="0">
                  <c:v>5.5900621118012424E-2</c:v>
                </c:pt>
                <c:pt idx="1">
                  <c:v>0.70186335403726707</c:v>
                </c:pt>
                <c:pt idx="2">
                  <c:v>0</c:v>
                </c:pt>
              </c:numCache>
            </c:numRef>
          </c:val>
          <c:extLst>
            <c:ext xmlns:c16="http://schemas.microsoft.com/office/drawing/2014/chart" uri="{C3380CC4-5D6E-409C-BE32-E72D297353CC}">
              <c16:uniqueId val="{00000000-D893-4C1F-9C41-2975A470D2E4}"/>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PROCESOS'!$J$19:$K$19</c:f>
              <c:strCache>
                <c:ptCount val="2"/>
                <c:pt idx="0">
                  <c:v>Si</c:v>
                </c:pt>
                <c:pt idx="1">
                  <c:v>No</c:v>
                </c:pt>
              </c:strCache>
            </c:strRef>
          </c:cat>
          <c:val>
            <c:numRef>
              <c:f>'RESUMEN PROCESOS'!$J$53:$K$53</c:f>
              <c:numCache>
                <c:formatCode>0.00%</c:formatCode>
                <c:ptCount val="2"/>
                <c:pt idx="0">
                  <c:v>0.42236024844720499</c:v>
                </c:pt>
                <c:pt idx="1">
                  <c:v>0.3354037267080745</c:v>
                </c:pt>
              </c:numCache>
            </c:numRef>
          </c:val>
          <c:extLst>
            <c:ext xmlns:c16="http://schemas.microsoft.com/office/drawing/2014/chart" uri="{C3380CC4-5D6E-409C-BE32-E72D297353CC}">
              <c16:uniqueId val="{00000000-FE62-48C0-AA26-324AB2F045AF}"/>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PROCESOS'!$L$19:$N$19</c:f>
              <c:strCache>
                <c:ptCount val="3"/>
                <c:pt idx="0">
                  <c:v>No tiene controles</c:v>
                </c:pt>
                <c:pt idx="1">
                  <c:v>Si</c:v>
                </c:pt>
                <c:pt idx="2">
                  <c:v>No</c:v>
                </c:pt>
              </c:strCache>
            </c:strRef>
          </c:cat>
          <c:val>
            <c:numRef>
              <c:f>'RESUMEN PROCESOS'!$L$53:$N$53</c:f>
              <c:numCache>
                <c:formatCode>0.00%</c:formatCode>
                <c:ptCount val="3"/>
                <c:pt idx="0">
                  <c:v>3.7267080745341616E-2</c:v>
                </c:pt>
                <c:pt idx="1">
                  <c:v>0.36645962732919257</c:v>
                </c:pt>
                <c:pt idx="2">
                  <c:v>0.35403726708074534</c:v>
                </c:pt>
              </c:numCache>
            </c:numRef>
          </c:val>
          <c:extLst>
            <c:ext xmlns:c16="http://schemas.microsoft.com/office/drawing/2014/chart" uri="{C3380CC4-5D6E-409C-BE32-E72D297353CC}">
              <c16:uniqueId val="{00000000-ACA3-41D5-8B42-80ADE52736B1}"/>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PROCESOS'!$R$19:$S$19</c:f>
              <c:strCache>
                <c:ptCount val="2"/>
                <c:pt idx="0">
                  <c:v>Si</c:v>
                </c:pt>
                <c:pt idx="1">
                  <c:v>No</c:v>
                </c:pt>
              </c:strCache>
            </c:strRef>
          </c:cat>
          <c:val>
            <c:numRef>
              <c:f>'RESUMEN PROCESOS'!$R$53:$S$53</c:f>
              <c:numCache>
                <c:formatCode>0.00%</c:formatCode>
                <c:ptCount val="2"/>
                <c:pt idx="0">
                  <c:v>0.74534161490683226</c:v>
                </c:pt>
                <c:pt idx="1">
                  <c:v>1.2422360248447204E-2</c:v>
                </c:pt>
              </c:numCache>
            </c:numRef>
          </c:val>
          <c:extLst>
            <c:ext xmlns:c16="http://schemas.microsoft.com/office/drawing/2014/chart" uri="{C3380CC4-5D6E-409C-BE32-E72D297353CC}">
              <c16:uniqueId val="{00000000-4734-43AA-9A6B-93D369F2DB34}"/>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PROCESOS'!$T$19:$U$19</c:f>
              <c:strCache>
                <c:ptCount val="2"/>
                <c:pt idx="0">
                  <c:v>Si</c:v>
                </c:pt>
                <c:pt idx="1">
                  <c:v>No</c:v>
                </c:pt>
              </c:strCache>
            </c:strRef>
          </c:cat>
          <c:val>
            <c:numRef>
              <c:f>'RESUMEN PROCESOS'!$T$53:$U$53</c:f>
              <c:numCache>
                <c:formatCode>0.00%</c:formatCode>
                <c:ptCount val="2"/>
                <c:pt idx="0">
                  <c:v>0.58385093167701863</c:v>
                </c:pt>
                <c:pt idx="1">
                  <c:v>0.17391304347826089</c:v>
                </c:pt>
              </c:numCache>
            </c:numRef>
          </c:val>
          <c:extLst>
            <c:ext xmlns:c16="http://schemas.microsoft.com/office/drawing/2014/chart" uri="{C3380CC4-5D6E-409C-BE32-E72D297353CC}">
              <c16:uniqueId val="{00000000-789C-44DF-B0D2-43370976C89F}"/>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PROCESOS'!$V$19:$W$19</c:f>
              <c:strCache>
                <c:ptCount val="2"/>
                <c:pt idx="0">
                  <c:v>Si</c:v>
                </c:pt>
                <c:pt idx="1">
                  <c:v>No</c:v>
                </c:pt>
              </c:strCache>
            </c:strRef>
          </c:cat>
          <c:val>
            <c:numRef>
              <c:f>'RESUMEN PROCESOS'!$V$53:$W$53</c:f>
              <c:numCache>
                <c:formatCode>0.00%</c:formatCode>
                <c:ptCount val="2"/>
                <c:pt idx="0">
                  <c:v>0.68322981366459623</c:v>
                </c:pt>
                <c:pt idx="1">
                  <c:v>7.4534161490683232E-2</c:v>
                </c:pt>
              </c:numCache>
            </c:numRef>
          </c:val>
          <c:extLst>
            <c:ext xmlns:c16="http://schemas.microsoft.com/office/drawing/2014/chart" uri="{C3380CC4-5D6E-409C-BE32-E72D297353CC}">
              <c16:uniqueId val="{00000000-4EB9-493C-AD82-9E125C8F6B8F}"/>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PROCESOS'!$X$19:$Y$19</c:f>
              <c:strCache>
                <c:ptCount val="2"/>
                <c:pt idx="0">
                  <c:v>Si</c:v>
                </c:pt>
                <c:pt idx="1">
                  <c:v>No</c:v>
                </c:pt>
              </c:strCache>
            </c:strRef>
          </c:cat>
          <c:val>
            <c:numRef>
              <c:f>'RESUMEN PROCESOS'!$X$53:$Y$53</c:f>
              <c:numCache>
                <c:formatCode>0.00%</c:formatCode>
                <c:ptCount val="2"/>
                <c:pt idx="0">
                  <c:v>0.62732919254658381</c:v>
                </c:pt>
                <c:pt idx="1">
                  <c:v>0.13043478260869565</c:v>
                </c:pt>
              </c:numCache>
            </c:numRef>
          </c:val>
          <c:extLst>
            <c:ext xmlns:c16="http://schemas.microsoft.com/office/drawing/2014/chart" uri="{C3380CC4-5D6E-409C-BE32-E72D297353CC}">
              <c16:uniqueId val="{00000000-C94A-41A0-8363-5B47CAC200A3}"/>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PROCESOS'!$Z$19:$AA$19</c:f>
              <c:strCache>
                <c:ptCount val="2"/>
                <c:pt idx="0">
                  <c:v>Si</c:v>
                </c:pt>
                <c:pt idx="1">
                  <c:v>No</c:v>
                </c:pt>
              </c:strCache>
            </c:strRef>
          </c:cat>
          <c:val>
            <c:numRef>
              <c:f>'RESUMEN PROCESOS'!$Z$53:$AA$53</c:f>
              <c:numCache>
                <c:formatCode>0.00%</c:formatCode>
                <c:ptCount val="2"/>
                <c:pt idx="0">
                  <c:v>0.45341614906832295</c:v>
                </c:pt>
                <c:pt idx="1">
                  <c:v>0.30434782608695649</c:v>
                </c:pt>
              </c:numCache>
            </c:numRef>
          </c:val>
          <c:extLst>
            <c:ext xmlns:c16="http://schemas.microsoft.com/office/drawing/2014/chart" uri="{C3380CC4-5D6E-409C-BE32-E72D297353CC}">
              <c16:uniqueId val="{00000000-23BF-4FEE-9F34-7F6172BD1408}"/>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PROCESOS'!$AB$19:$AC$19</c:f>
              <c:strCache>
                <c:ptCount val="2"/>
                <c:pt idx="0">
                  <c:v>Si</c:v>
                </c:pt>
                <c:pt idx="1">
                  <c:v>No</c:v>
                </c:pt>
              </c:strCache>
            </c:strRef>
          </c:cat>
          <c:val>
            <c:numRef>
              <c:f>'RESUMEN PROCESOS'!$AB$53:$AC$53</c:f>
              <c:numCache>
                <c:formatCode>0.00%</c:formatCode>
                <c:ptCount val="2"/>
                <c:pt idx="0">
                  <c:v>0.39130434782608692</c:v>
                </c:pt>
                <c:pt idx="1">
                  <c:v>0.37267080745341613</c:v>
                </c:pt>
              </c:numCache>
            </c:numRef>
          </c:val>
          <c:extLst>
            <c:ext xmlns:c16="http://schemas.microsoft.com/office/drawing/2014/chart" uri="{C3380CC4-5D6E-409C-BE32-E72D297353CC}">
              <c16:uniqueId val="{00000000-1F8A-4BA8-8654-409804D6F2A7}"/>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PROCESOS'!$AE$19:$AF$19</c:f>
              <c:strCache>
                <c:ptCount val="2"/>
                <c:pt idx="0">
                  <c:v>Si</c:v>
                </c:pt>
                <c:pt idx="1">
                  <c:v>No</c:v>
                </c:pt>
              </c:strCache>
            </c:strRef>
          </c:cat>
          <c:val>
            <c:numRef>
              <c:f>'RESUMEN PROCESOS'!$AE$53:$AF$53</c:f>
              <c:numCache>
                <c:formatCode>0.00%</c:formatCode>
                <c:ptCount val="2"/>
                <c:pt idx="0">
                  <c:v>0.50931677018633537</c:v>
                </c:pt>
                <c:pt idx="1">
                  <c:v>0.26708074534161486</c:v>
                </c:pt>
              </c:numCache>
            </c:numRef>
          </c:val>
          <c:extLst>
            <c:ext xmlns:c16="http://schemas.microsoft.com/office/drawing/2014/chart" uri="{C3380CC4-5D6E-409C-BE32-E72D297353CC}">
              <c16:uniqueId val="{00000000-BA11-4C51-8C2B-BC4FE5B35451}"/>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PROCESOS'!$AH$19:$AJ$19</c:f>
              <c:strCache>
                <c:ptCount val="3"/>
                <c:pt idx="0">
                  <c:v>No tiene controles</c:v>
                </c:pt>
                <c:pt idx="1">
                  <c:v>Si</c:v>
                </c:pt>
                <c:pt idx="2">
                  <c:v>No</c:v>
                </c:pt>
              </c:strCache>
            </c:strRef>
          </c:cat>
          <c:val>
            <c:numRef>
              <c:f>'RESUMEN PROCESOS'!$AH$53:$AJ$53</c:f>
              <c:numCache>
                <c:formatCode>0.00%</c:formatCode>
                <c:ptCount val="3"/>
                <c:pt idx="0">
                  <c:v>0</c:v>
                </c:pt>
                <c:pt idx="1">
                  <c:v>0.52173913043478259</c:v>
                </c:pt>
                <c:pt idx="2">
                  <c:v>0.2360248447204969</c:v>
                </c:pt>
              </c:numCache>
            </c:numRef>
          </c:val>
          <c:extLst>
            <c:ext xmlns:c16="http://schemas.microsoft.com/office/drawing/2014/chart" uri="{C3380CC4-5D6E-409C-BE32-E72D297353CC}">
              <c16:uniqueId val="{00000000-8015-4A41-8CC7-AE219BA58A36}"/>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PROCESOS'!$AL$19:$AN$19</c:f>
              <c:strCache>
                <c:ptCount val="3"/>
                <c:pt idx="0">
                  <c:v>No tiene controles</c:v>
                </c:pt>
                <c:pt idx="1">
                  <c:v>Si</c:v>
                </c:pt>
                <c:pt idx="2">
                  <c:v>No</c:v>
                </c:pt>
              </c:strCache>
            </c:strRef>
          </c:cat>
          <c:val>
            <c:numRef>
              <c:f>'RESUMEN PROCESOS'!$AL$53:$AN$53</c:f>
              <c:numCache>
                <c:formatCode>0.00%</c:formatCode>
                <c:ptCount val="3"/>
                <c:pt idx="0">
                  <c:v>1.2422360248447204E-2</c:v>
                </c:pt>
                <c:pt idx="1">
                  <c:v>0.45962732919254662</c:v>
                </c:pt>
                <c:pt idx="2">
                  <c:v>0.39751552795031059</c:v>
                </c:pt>
              </c:numCache>
            </c:numRef>
          </c:val>
          <c:extLst>
            <c:ext xmlns:c16="http://schemas.microsoft.com/office/drawing/2014/chart" uri="{C3380CC4-5D6E-409C-BE32-E72D297353CC}">
              <c16:uniqueId val="{00000000-F874-495F-8F5F-5F287FB5BC0A}"/>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ESTATEGICO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1964-4F8C-9D7D-D22E06B07BA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1964-4F8C-9D7D-D22E06B07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ALERTAS'!$C$3:$F$3</c:f>
              <c:strCache>
                <c:ptCount val="4"/>
                <c:pt idx="0">
                  <c:v>Si</c:v>
                </c:pt>
                <c:pt idx="1">
                  <c:v>No</c:v>
                </c:pt>
                <c:pt idx="2">
                  <c:v>Si</c:v>
                </c:pt>
                <c:pt idx="3">
                  <c:v>No</c:v>
                </c:pt>
              </c:strCache>
            </c:strRef>
          </c:cat>
          <c:val>
            <c:numRef>
              <c:f>'RESUMEN ALERTAS'!$C$9:$F$9</c:f>
              <c:numCache>
                <c:formatCode>General</c:formatCode>
                <c:ptCount val="4"/>
                <c:pt idx="0">
                  <c:v>3</c:v>
                </c:pt>
                <c:pt idx="1">
                  <c:v>1</c:v>
                </c:pt>
                <c:pt idx="2">
                  <c:v>0</c:v>
                </c:pt>
                <c:pt idx="3">
                  <c:v>4</c:v>
                </c:pt>
              </c:numCache>
            </c:numRef>
          </c:val>
          <c:extLst>
            <c:ext xmlns:c16="http://schemas.microsoft.com/office/drawing/2014/chart" uri="{C3380CC4-5D6E-409C-BE32-E72D297353CC}">
              <c16:uniqueId val="{00000004-1964-4F8C-9D7D-D22E06B07BA5}"/>
            </c:ext>
          </c:extLst>
        </c:ser>
        <c:dLbls>
          <c:showLegendKey val="0"/>
          <c:showVal val="0"/>
          <c:showCatName val="0"/>
          <c:showSerName val="0"/>
          <c:showPercent val="0"/>
          <c:showBubbleSize val="0"/>
        </c:dLbls>
        <c:gapWidth val="150"/>
        <c:shape val="box"/>
        <c:axId val="73307600"/>
        <c:axId val="73293456"/>
        <c:axId val="0"/>
      </c:bar3DChart>
      <c:catAx>
        <c:axId val="73307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293456"/>
        <c:crosses val="autoZero"/>
        <c:auto val="1"/>
        <c:lblAlgn val="ctr"/>
        <c:lblOffset val="100"/>
        <c:noMultiLvlLbl val="0"/>
      </c:catAx>
      <c:valAx>
        <c:axId val="732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E384-4800-B4F0-A6E418C3539A}"/>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E384-4800-B4F0-A6E418C353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ALERTAS'!$C$13:$F$13</c:f>
              <c:strCache>
                <c:ptCount val="4"/>
                <c:pt idx="0">
                  <c:v>Si</c:v>
                </c:pt>
                <c:pt idx="1">
                  <c:v>No</c:v>
                </c:pt>
                <c:pt idx="2">
                  <c:v>Si</c:v>
                </c:pt>
                <c:pt idx="3">
                  <c:v>No</c:v>
                </c:pt>
              </c:strCache>
            </c:strRef>
          </c:cat>
          <c:val>
            <c:numRef>
              <c:f>'RESUMEN ALERTAS'!$C$21:$F$21</c:f>
              <c:numCache>
                <c:formatCode>General</c:formatCode>
                <c:ptCount val="4"/>
                <c:pt idx="0">
                  <c:v>2</c:v>
                </c:pt>
                <c:pt idx="1">
                  <c:v>3</c:v>
                </c:pt>
                <c:pt idx="2">
                  <c:v>0</c:v>
                </c:pt>
                <c:pt idx="3">
                  <c:v>5</c:v>
                </c:pt>
              </c:numCache>
            </c:numRef>
          </c:val>
          <c:extLst>
            <c:ext xmlns:c16="http://schemas.microsoft.com/office/drawing/2014/chart" uri="{C3380CC4-5D6E-409C-BE32-E72D297353CC}">
              <c16:uniqueId val="{00000004-E384-4800-B4F0-A6E418C3539A}"/>
            </c:ext>
          </c:extLst>
        </c:ser>
        <c:dLbls>
          <c:showLegendKey val="0"/>
          <c:showVal val="0"/>
          <c:showCatName val="0"/>
          <c:showSerName val="0"/>
          <c:showPercent val="0"/>
          <c:showBubbleSize val="0"/>
        </c:dLbls>
        <c:gapWidth val="150"/>
        <c:shape val="box"/>
        <c:axId val="1879315168"/>
        <c:axId val="1879270240"/>
        <c:axId val="0"/>
      </c:bar3DChart>
      <c:catAx>
        <c:axId val="187931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270240"/>
        <c:crosses val="autoZero"/>
        <c:auto val="1"/>
        <c:lblAlgn val="ctr"/>
        <c:lblOffset val="100"/>
        <c:noMultiLvlLbl val="0"/>
      </c:catAx>
      <c:valAx>
        <c:axId val="18792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31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APOYO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F1F9-4A64-A658-64D58311E10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F1F9-4A64-A658-64D58311E1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ALERTAS'!$C$25:$F$25</c:f>
              <c:strCache>
                <c:ptCount val="4"/>
                <c:pt idx="0">
                  <c:v>Si</c:v>
                </c:pt>
                <c:pt idx="1">
                  <c:v>No</c:v>
                </c:pt>
                <c:pt idx="2">
                  <c:v>Si</c:v>
                </c:pt>
                <c:pt idx="3">
                  <c:v>No</c:v>
                </c:pt>
              </c:strCache>
            </c:strRef>
          </c:cat>
          <c:val>
            <c:numRef>
              <c:f>'RESUMEN ALERTAS'!$C$33:$F$33</c:f>
              <c:numCache>
                <c:formatCode>General</c:formatCode>
                <c:ptCount val="4"/>
                <c:pt idx="0">
                  <c:v>3</c:v>
                </c:pt>
                <c:pt idx="1">
                  <c:v>1</c:v>
                </c:pt>
                <c:pt idx="2">
                  <c:v>1</c:v>
                </c:pt>
                <c:pt idx="3">
                  <c:v>3</c:v>
                </c:pt>
              </c:numCache>
            </c:numRef>
          </c:val>
          <c:extLst>
            <c:ext xmlns:c16="http://schemas.microsoft.com/office/drawing/2014/chart" uri="{C3380CC4-5D6E-409C-BE32-E72D297353CC}">
              <c16:uniqueId val="{00000004-F1F9-4A64-A658-64D58311E105}"/>
            </c:ext>
          </c:extLst>
        </c:ser>
        <c:dLbls>
          <c:showLegendKey val="0"/>
          <c:showVal val="0"/>
          <c:showCatName val="0"/>
          <c:showSerName val="0"/>
          <c:showPercent val="0"/>
          <c:showBubbleSize val="0"/>
        </c:dLbls>
        <c:gapWidth val="150"/>
        <c:shape val="box"/>
        <c:axId val="134545376"/>
        <c:axId val="134539552"/>
        <c:axId val="0"/>
      </c:bar3DChart>
      <c:catAx>
        <c:axId val="1345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39552"/>
        <c:crosses val="autoZero"/>
        <c:auto val="1"/>
        <c:lblAlgn val="ctr"/>
        <c:lblOffset val="100"/>
        <c:noMultiLvlLbl val="0"/>
      </c:catAx>
      <c:valAx>
        <c:axId val="13453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4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OTROS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59CF-4FAD-AA33-83BFB51BB342}"/>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59CF-4FAD-AA33-83BFB51BB3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ALERTAS'!$C$37:$F$37</c:f>
              <c:strCache>
                <c:ptCount val="4"/>
                <c:pt idx="0">
                  <c:v>Si</c:v>
                </c:pt>
                <c:pt idx="1">
                  <c:v>No</c:v>
                </c:pt>
                <c:pt idx="2">
                  <c:v>Si</c:v>
                </c:pt>
                <c:pt idx="3">
                  <c:v>No</c:v>
                </c:pt>
              </c:strCache>
            </c:strRef>
          </c:cat>
          <c:val>
            <c:numRef>
              <c:f>'RESUMEN ALERTAS'!$C$44:$F$44</c:f>
              <c:numCache>
                <c:formatCode>General</c:formatCode>
                <c:ptCount val="4"/>
                <c:pt idx="0">
                  <c:v>1</c:v>
                </c:pt>
                <c:pt idx="1">
                  <c:v>2</c:v>
                </c:pt>
                <c:pt idx="2">
                  <c:v>0</c:v>
                </c:pt>
                <c:pt idx="3">
                  <c:v>3</c:v>
                </c:pt>
              </c:numCache>
            </c:numRef>
          </c:val>
          <c:extLst>
            <c:ext xmlns:c16="http://schemas.microsoft.com/office/drawing/2014/chart" uri="{C3380CC4-5D6E-409C-BE32-E72D297353CC}">
              <c16:uniqueId val="{00000004-59CF-4FAD-AA33-83BFB51BB342}"/>
            </c:ext>
          </c:extLst>
        </c:ser>
        <c:dLbls>
          <c:showLegendKey val="0"/>
          <c:showVal val="0"/>
          <c:showCatName val="0"/>
          <c:showSerName val="0"/>
          <c:showPercent val="0"/>
          <c:showBubbleSize val="0"/>
        </c:dLbls>
        <c:gapWidth val="150"/>
        <c:shape val="box"/>
        <c:axId val="60089264"/>
        <c:axId val="60098832"/>
        <c:axId val="0"/>
      </c:bar3DChart>
      <c:catAx>
        <c:axId val="60089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98832"/>
        <c:crosses val="autoZero"/>
        <c:auto val="1"/>
        <c:lblAlgn val="ctr"/>
        <c:lblOffset val="100"/>
        <c:noMultiLvlLbl val="0"/>
      </c:catAx>
      <c:valAx>
        <c:axId val="6009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8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678656</xdr:colOff>
      <xdr:row>43</xdr:row>
      <xdr:rowOff>104775</xdr:rowOff>
    </xdr:from>
    <xdr:to>
      <xdr:col>8</xdr:col>
      <xdr:colOff>666749</xdr:colOff>
      <xdr:row>51</xdr:row>
      <xdr:rowOff>154781</xdr:rowOff>
    </xdr:to>
    <xdr:graphicFrame macro="">
      <xdr:nvGraphicFramePr>
        <xdr:cNvPr id="2" name="Gráfico 1">
          <a:extLst>
            <a:ext uri="{FF2B5EF4-FFF2-40B4-BE49-F238E27FC236}">
              <a16:creationId xmlns:a16="http://schemas.microsoft.com/office/drawing/2014/main" id="{EF6F9D8C-92B8-4BE2-AB7A-CBD3CFB8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43</xdr:row>
      <xdr:rowOff>92869</xdr:rowOff>
    </xdr:from>
    <xdr:to>
      <xdr:col>11</xdr:col>
      <xdr:colOff>71437</xdr:colOff>
      <xdr:row>51</xdr:row>
      <xdr:rowOff>166687</xdr:rowOff>
    </xdr:to>
    <xdr:graphicFrame macro="">
      <xdr:nvGraphicFramePr>
        <xdr:cNvPr id="3" name="Gráfico 2">
          <a:extLst>
            <a:ext uri="{FF2B5EF4-FFF2-40B4-BE49-F238E27FC236}">
              <a16:creationId xmlns:a16="http://schemas.microsoft.com/office/drawing/2014/main" id="{663EAC57-F8E1-43C4-9BBF-1CA4C2CC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43</xdr:row>
      <xdr:rowOff>80963</xdr:rowOff>
    </xdr:from>
    <xdr:to>
      <xdr:col>14</xdr:col>
      <xdr:colOff>71437</xdr:colOff>
      <xdr:row>52</xdr:row>
      <xdr:rowOff>23812</xdr:rowOff>
    </xdr:to>
    <xdr:graphicFrame macro="">
      <xdr:nvGraphicFramePr>
        <xdr:cNvPr id="4" name="Gráfico 3">
          <a:extLst>
            <a:ext uri="{FF2B5EF4-FFF2-40B4-BE49-F238E27FC236}">
              <a16:creationId xmlns:a16="http://schemas.microsoft.com/office/drawing/2014/main" id="{C97B8AFF-090D-4417-9695-0F376DAC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43</xdr:row>
      <xdr:rowOff>57150</xdr:rowOff>
    </xdr:from>
    <xdr:to>
      <xdr:col>19</xdr:col>
      <xdr:colOff>-1</xdr:colOff>
      <xdr:row>52</xdr:row>
      <xdr:rowOff>-1</xdr:rowOff>
    </xdr:to>
    <xdr:graphicFrame macro="">
      <xdr:nvGraphicFramePr>
        <xdr:cNvPr id="5" name="Gráfico 4">
          <a:extLst>
            <a:ext uri="{FF2B5EF4-FFF2-40B4-BE49-F238E27FC236}">
              <a16:creationId xmlns:a16="http://schemas.microsoft.com/office/drawing/2014/main" id="{8C27D8FA-15CD-4629-B6A1-AB7E0BC8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43</xdr:row>
      <xdr:rowOff>57152</xdr:rowOff>
    </xdr:from>
    <xdr:to>
      <xdr:col>21</xdr:col>
      <xdr:colOff>107156</xdr:colOff>
      <xdr:row>51</xdr:row>
      <xdr:rowOff>154782</xdr:rowOff>
    </xdr:to>
    <xdr:graphicFrame macro="">
      <xdr:nvGraphicFramePr>
        <xdr:cNvPr id="6" name="Gráfico 5">
          <a:extLst>
            <a:ext uri="{FF2B5EF4-FFF2-40B4-BE49-F238E27FC236}">
              <a16:creationId xmlns:a16="http://schemas.microsoft.com/office/drawing/2014/main" id="{6CA921B4-A64A-4773-9CA9-3FAD98275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43</xdr:row>
      <xdr:rowOff>57150</xdr:rowOff>
    </xdr:from>
    <xdr:to>
      <xdr:col>23</xdr:col>
      <xdr:colOff>59531</xdr:colOff>
      <xdr:row>51</xdr:row>
      <xdr:rowOff>166687</xdr:rowOff>
    </xdr:to>
    <xdr:graphicFrame macro="">
      <xdr:nvGraphicFramePr>
        <xdr:cNvPr id="7" name="Gráfico 6">
          <a:extLst>
            <a:ext uri="{FF2B5EF4-FFF2-40B4-BE49-F238E27FC236}">
              <a16:creationId xmlns:a16="http://schemas.microsoft.com/office/drawing/2014/main" id="{81BB1633-A82B-490C-8C27-8E8B5C210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43</xdr:row>
      <xdr:rowOff>45245</xdr:rowOff>
    </xdr:from>
    <xdr:to>
      <xdr:col>25</xdr:col>
      <xdr:colOff>35718</xdr:colOff>
      <xdr:row>51</xdr:row>
      <xdr:rowOff>154781</xdr:rowOff>
    </xdr:to>
    <xdr:graphicFrame macro="">
      <xdr:nvGraphicFramePr>
        <xdr:cNvPr id="8" name="Gráfico 7">
          <a:extLst>
            <a:ext uri="{FF2B5EF4-FFF2-40B4-BE49-F238E27FC236}">
              <a16:creationId xmlns:a16="http://schemas.microsoft.com/office/drawing/2014/main" id="{CEADA84A-17DD-480A-A24F-DD91FF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43</xdr:row>
      <xdr:rowOff>57151</xdr:rowOff>
    </xdr:from>
    <xdr:to>
      <xdr:col>27</xdr:col>
      <xdr:colOff>11906</xdr:colOff>
      <xdr:row>51</xdr:row>
      <xdr:rowOff>154781</xdr:rowOff>
    </xdr:to>
    <xdr:graphicFrame macro="">
      <xdr:nvGraphicFramePr>
        <xdr:cNvPr id="9" name="Gráfico 8">
          <a:extLst>
            <a:ext uri="{FF2B5EF4-FFF2-40B4-BE49-F238E27FC236}">
              <a16:creationId xmlns:a16="http://schemas.microsoft.com/office/drawing/2014/main" id="{97A7C219-431C-4829-BD57-6B6741F1A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43</xdr:row>
      <xdr:rowOff>45244</xdr:rowOff>
    </xdr:from>
    <xdr:to>
      <xdr:col>29</xdr:col>
      <xdr:colOff>23812</xdr:colOff>
      <xdr:row>51</xdr:row>
      <xdr:rowOff>142874</xdr:rowOff>
    </xdr:to>
    <xdr:graphicFrame macro="">
      <xdr:nvGraphicFramePr>
        <xdr:cNvPr id="10" name="Gráfico 9">
          <a:extLst>
            <a:ext uri="{FF2B5EF4-FFF2-40B4-BE49-F238E27FC236}">
              <a16:creationId xmlns:a16="http://schemas.microsoft.com/office/drawing/2014/main" id="{D32290FD-AE8B-4D3D-AFAD-6655F19C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43</xdr:row>
      <xdr:rowOff>45245</xdr:rowOff>
    </xdr:from>
    <xdr:to>
      <xdr:col>32</xdr:col>
      <xdr:colOff>202406</xdr:colOff>
      <xdr:row>51</xdr:row>
      <xdr:rowOff>166687</xdr:rowOff>
    </xdr:to>
    <xdr:graphicFrame macro="">
      <xdr:nvGraphicFramePr>
        <xdr:cNvPr id="11" name="Gráfico 10">
          <a:extLst>
            <a:ext uri="{FF2B5EF4-FFF2-40B4-BE49-F238E27FC236}">
              <a16:creationId xmlns:a16="http://schemas.microsoft.com/office/drawing/2014/main" id="{9048535C-0259-4F70-8575-BD6941C8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43</xdr:row>
      <xdr:rowOff>21432</xdr:rowOff>
    </xdr:from>
    <xdr:to>
      <xdr:col>36</xdr:col>
      <xdr:colOff>250031</xdr:colOff>
      <xdr:row>51</xdr:row>
      <xdr:rowOff>178593</xdr:rowOff>
    </xdr:to>
    <xdr:graphicFrame macro="">
      <xdr:nvGraphicFramePr>
        <xdr:cNvPr id="12" name="Gráfico 11">
          <a:extLst>
            <a:ext uri="{FF2B5EF4-FFF2-40B4-BE49-F238E27FC236}">
              <a16:creationId xmlns:a16="http://schemas.microsoft.com/office/drawing/2014/main" id="{9885894D-C12F-47FD-AA32-F1C1EB1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43</xdr:row>
      <xdr:rowOff>23812</xdr:rowOff>
    </xdr:from>
    <xdr:to>
      <xdr:col>40</xdr:col>
      <xdr:colOff>380999</xdr:colOff>
      <xdr:row>51</xdr:row>
      <xdr:rowOff>154781</xdr:rowOff>
    </xdr:to>
    <xdr:graphicFrame macro="">
      <xdr:nvGraphicFramePr>
        <xdr:cNvPr id="13" name="Gráfico 12">
          <a:extLst>
            <a:ext uri="{FF2B5EF4-FFF2-40B4-BE49-F238E27FC236}">
              <a16:creationId xmlns:a16="http://schemas.microsoft.com/office/drawing/2014/main" id="{7D0F9363-0327-42D5-9290-FDF53446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678656</xdr:colOff>
      <xdr:row>55</xdr:row>
      <xdr:rowOff>104775</xdr:rowOff>
    </xdr:from>
    <xdr:to>
      <xdr:col>8</xdr:col>
      <xdr:colOff>666749</xdr:colOff>
      <xdr:row>63</xdr:row>
      <xdr:rowOff>154781</xdr:rowOff>
    </xdr:to>
    <xdr:graphicFrame macro="">
      <xdr:nvGraphicFramePr>
        <xdr:cNvPr id="2" name="Gráfico 1">
          <a:extLst>
            <a:ext uri="{FF2B5EF4-FFF2-40B4-BE49-F238E27FC236}">
              <a16:creationId xmlns:a16="http://schemas.microsoft.com/office/drawing/2014/main" id="{0203E3F2-D9C2-46EE-9265-18EEBB053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55</xdr:row>
      <xdr:rowOff>92869</xdr:rowOff>
    </xdr:from>
    <xdr:to>
      <xdr:col>11</xdr:col>
      <xdr:colOff>71437</xdr:colOff>
      <xdr:row>63</xdr:row>
      <xdr:rowOff>166687</xdr:rowOff>
    </xdr:to>
    <xdr:graphicFrame macro="">
      <xdr:nvGraphicFramePr>
        <xdr:cNvPr id="3" name="Gráfico 2">
          <a:extLst>
            <a:ext uri="{FF2B5EF4-FFF2-40B4-BE49-F238E27FC236}">
              <a16:creationId xmlns:a16="http://schemas.microsoft.com/office/drawing/2014/main" id="{11C8220A-6615-4F73-9006-D2ABB226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55</xdr:row>
      <xdr:rowOff>80963</xdr:rowOff>
    </xdr:from>
    <xdr:to>
      <xdr:col>14</xdr:col>
      <xdr:colOff>71437</xdr:colOff>
      <xdr:row>64</xdr:row>
      <xdr:rowOff>23812</xdr:rowOff>
    </xdr:to>
    <xdr:graphicFrame macro="">
      <xdr:nvGraphicFramePr>
        <xdr:cNvPr id="4" name="Gráfico 3">
          <a:extLst>
            <a:ext uri="{FF2B5EF4-FFF2-40B4-BE49-F238E27FC236}">
              <a16:creationId xmlns:a16="http://schemas.microsoft.com/office/drawing/2014/main" id="{DB0CF61C-C655-43C7-8252-4B82C670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55</xdr:row>
      <xdr:rowOff>57150</xdr:rowOff>
    </xdr:from>
    <xdr:to>
      <xdr:col>19</xdr:col>
      <xdr:colOff>-1</xdr:colOff>
      <xdr:row>64</xdr:row>
      <xdr:rowOff>-1</xdr:rowOff>
    </xdr:to>
    <xdr:graphicFrame macro="">
      <xdr:nvGraphicFramePr>
        <xdr:cNvPr id="5" name="Gráfico 4">
          <a:extLst>
            <a:ext uri="{FF2B5EF4-FFF2-40B4-BE49-F238E27FC236}">
              <a16:creationId xmlns:a16="http://schemas.microsoft.com/office/drawing/2014/main" id="{90D7436A-4378-4FFF-BCD1-67C19E4C0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55</xdr:row>
      <xdr:rowOff>57152</xdr:rowOff>
    </xdr:from>
    <xdr:to>
      <xdr:col>21</xdr:col>
      <xdr:colOff>107156</xdr:colOff>
      <xdr:row>63</xdr:row>
      <xdr:rowOff>154782</xdr:rowOff>
    </xdr:to>
    <xdr:graphicFrame macro="">
      <xdr:nvGraphicFramePr>
        <xdr:cNvPr id="6" name="Gráfico 5">
          <a:extLst>
            <a:ext uri="{FF2B5EF4-FFF2-40B4-BE49-F238E27FC236}">
              <a16:creationId xmlns:a16="http://schemas.microsoft.com/office/drawing/2014/main" id="{84138760-08D5-444C-9D79-CF55571D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55</xdr:row>
      <xdr:rowOff>57150</xdr:rowOff>
    </xdr:from>
    <xdr:to>
      <xdr:col>23</xdr:col>
      <xdr:colOff>59531</xdr:colOff>
      <xdr:row>63</xdr:row>
      <xdr:rowOff>166687</xdr:rowOff>
    </xdr:to>
    <xdr:graphicFrame macro="">
      <xdr:nvGraphicFramePr>
        <xdr:cNvPr id="7" name="Gráfico 6">
          <a:extLst>
            <a:ext uri="{FF2B5EF4-FFF2-40B4-BE49-F238E27FC236}">
              <a16:creationId xmlns:a16="http://schemas.microsoft.com/office/drawing/2014/main" id="{81805FA1-71F3-462A-A554-D13FFD75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55</xdr:row>
      <xdr:rowOff>45245</xdr:rowOff>
    </xdr:from>
    <xdr:to>
      <xdr:col>25</xdr:col>
      <xdr:colOff>35718</xdr:colOff>
      <xdr:row>63</xdr:row>
      <xdr:rowOff>154781</xdr:rowOff>
    </xdr:to>
    <xdr:graphicFrame macro="">
      <xdr:nvGraphicFramePr>
        <xdr:cNvPr id="8" name="Gráfico 7">
          <a:extLst>
            <a:ext uri="{FF2B5EF4-FFF2-40B4-BE49-F238E27FC236}">
              <a16:creationId xmlns:a16="http://schemas.microsoft.com/office/drawing/2014/main" id="{6E4C5644-16E0-4E5A-AC13-8827770E6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55</xdr:row>
      <xdr:rowOff>57151</xdr:rowOff>
    </xdr:from>
    <xdr:to>
      <xdr:col>27</xdr:col>
      <xdr:colOff>11906</xdr:colOff>
      <xdr:row>63</xdr:row>
      <xdr:rowOff>154781</xdr:rowOff>
    </xdr:to>
    <xdr:graphicFrame macro="">
      <xdr:nvGraphicFramePr>
        <xdr:cNvPr id="9" name="Gráfico 8">
          <a:extLst>
            <a:ext uri="{FF2B5EF4-FFF2-40B4-BE49-F238E27FC236}">
              <a16:creationId xmlns:a16="http://schemas.microsoft.com/office/drawing/2014/main" id="{7C08D4DF-DC75-4F3C-B27A-E1D73ECC1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55</xdr:row>
      <xdr:rowOff>45244</xdr:rowOff>
    </xdr:from>
    <xdr:to>
      <xdr:col>29</xdr:col>
      <xdr:colOff>23812</xdr:colOff>
      <xdr:row>63</xdr:row>
      <xdr:rowOff>142874</xdr:rowOff>
    </xdr:to>
    <xdr:graphicFrame macro="">
      <xdr:nvGraphicFramePr>
        <xdr:cNvPr id="10" name="Gráfico 9">
          <a:extLst>
            <a:ext uri="{FF2B5EF4-FFF2-40B4-BE49-F238E27FC236}">
              <a16:creationId xmlns:a16="http://schemas.microsoft.com/office/drawing/2014/main" id="{DCDE9F91-D892-46E4-A04A-938B27BF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55</xdr:row>
      <xdr:rowOff>45245</xdr:rowOff>
    </xdr:from>
    <xdr:to>
      <xdr:col>32</xdr:col>
      <xdr:colOff>202406</xdr:colOff>
      <xdr:row>63</xdr:row>
      <xdr:rowOff>166687</xdr:rowOff>
    </xdr:to>
    <xdr:graphicFrame macro="">
      <xdr:nvGraphicFramePr>
        <xdr:cNvPr id="11" name="Gráfico 10">
          <a:extLst>
            <a:ext uri="{FF2B5EF4-FFF2-40B4-BE49-F238E27FC236}">
              <a16:creationId xmlns:a16="http://schemas.microsoft.com/office/drawing/2014/main" id="{73AB5131-7D54-4E59-A51B-4839D782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55</xdr:row>
      <xdr:rowOff>21432</xdr:rowOff>
    </xdr:from>
    <xdr:to>
      <xdr:col>36</xdr:col>
      <xdr:colOff>250031</xdr:colOff>
      <xdr:row>63</xdr:row>
      <xdr:rowOff>178593</xdr:rowOff>
    </xdr:to>
    <xdr:graphicFrame macro="">
      <xdr:nvGraphicFramePr>
        <xdr:cNvPr id="12" name="Gráfico 11">
          <a:extLst>
            <a:ext uri="{FF2B5EF4-FFF2-40B4-BE49-F238E27FC236}">
              <a16:creationId xmlns:a16="http://schemas.microsoft.com/office/drawing/2014/main" id="{1ECFDED8-E0BA-4DC6-86FF-0D5A58A2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55</xdr:row>
      <xdr:rowOff>23812</xdr:rowOff>
    </xdr:from>
    <xdr:to>
      <xdr:col>40</xdr:col>
      <xdr:colOff>380999</xdr:colOff>
      <xdr:row>63</xdr:row>
      <xdr:rowOff>154781</xdr:rowOff>
    </xdr:to>
    <xdr:graphicFrame macro="">
      <xdr:nvGraphicFramePr>
        <xdr:cNvPr id="13" name="Gráfico 12">
          <a:extLst>
            <a:ext uri="{FF2B5EF4-FFF2-40B4-BE49-F238E27FC236}">
              <a16:creationId xmlns:a16="http://schemas.microsoft.com/office/drawing/2014/main" id="{48B60A41-EF7F-448D-A19C-D286E4EA6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438150</xdr:colOff>
      <xdr:row>0</xdr:row>
      <xdr:rowOff>9525</xdr:rowOff>
    </xdr:from>
    <xdr:to>
      <xdr:col>13</xdr:col>
      <xdr:colOff>438150</xdr:colOff>
      <xdr:row>9</xdr:row>
      <xdr:rowOff>57150</xdr:rowOff>
    </xdr:to>
    <xdr:graphicFrame macro="">
      <xdr:nvGraphicFramePr>
        <xdr:cNvPr id="2" name="Gráfico 1">
          <a:extLst>
            <a:ext uri="{FF2B5EF4-FFF2-40B4-BE49-F238E27FC236}">
              <a16:creationId xmlns:a16="http://schemas.microsoft.com/office/drawing/2014/main" id="{24C2BB81-B1FB-4F94-9A08-2CFD3F6F2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10</xdr:row>
      <xdr:rowOff>23812</xdr:rowOff>
    </xdr:from>
    <xdr:to>
      <xdr:col>13</xdr:col>
      <xdr:colOff>428625</xdr:colOff>
      <xdr:row>21</xdr:row>
      <xdr:rowOff>38100</xdr:rowOff>
    </xdr:to>
    <xdr:graphicFrame macro="">
      <xdr:nvGraphicFramePr>
        <xdr:cNvPr id="3" name="Gráfico 2">
          <a:extLst>
            <a:ext uri="{FF2B5EF4-FFF2-40B4-BE49-F238E27FC236}">
              <a16:creationId xmlns:a16="http://schemas.microsoft.com/office/drawing/2014/main" id="{EC351A20-2989-44BB-AC6E-90298AC3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423862</xdr:colOff>
      <xdr:row>22</xdr:row>
      <xdr:rowOff>4762</xdr:rowOff>
    </xdr:from>
    <xdr:to>
      <xdr:col>13</xdr:col>
      <xdr:colOff>423862</xdr:colOff>
      <xdr:row>33</xdr:row>
      <xdr:rowOff>9525</xdr:rowOff>
    </xdr:to>
    <xdr:graphicFrame macro="">
      <xdr:nvGraphicFramePr>
        <xdr:cNvPr id="4" name="Gráfico 3">
          <a:extLst>
            <a:ext uri="{FF2B5EF4-FFF2-40B4-BE49-F238E27FC236}">
              <a16:creationId xmlns:a16="http://schemas.microsoft.com/office/drawing/2014/main" id="{82F21DB8-ABF7-4A25-8D9D-CBEBA289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34</xdr:row>
      <xdr:rowOff>4762</xdr:rowOff>
    </xdr:from>
    <xdr:to>
      <xdr:col>13</xdr:col>
      <xdr:colOff>414337</xdr:colOff>
      <xdr:row>46</xdr:row>
      <xdr:rowOff>0</xdr:rowOff>
    </xdr:to>
    <xdr:graphicFrame macro="">
      <xdr:nvGraphicFramePr>
        <xdr:cNvPr id="5" name="Gráfico 4">
          <a:extLst>
            <a:ext uri="{FF2B5EF4-FFF2-40B4-BE49-F238E27FC236}">
              <a16:creationId xmlns:a16="http://schemas.microsoft.com/office/drawing/2014/main" id="{D1669E99-1F0F-4FF7-BDFB-35AC323E0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D727CD50-41AA-4192-B982-44E930864F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43" y="30529"/>
          <a:ext cx="743766" cy="5905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86938886-C542-44E1-92E5-9098918FEF6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BC70FB5C-2C0D-4C87-8A1E-26AFE67E75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2E37E750-F5B5-443D-B87C-F47B1E9E87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144119C-A865-448C-9D4B-F9F969587FB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040464B-E568-4281-A602-F70149BEB0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289A35F-BBD4-4565-AEE9-930903F4BB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16B6652E-32DD-40AC-893D-AA4F66E7D1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878CCFB-F60C-44C6-BD32-DFAAE9900BD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533D5BE-D17C-4DB7-B138-B89ADDEFFC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0832411-2F23-4C82-984B-E0417F109B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820F262A-FC7A-4994-B06D-FD5F00946E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8F634CB6-3010-4CC6-A42C-F435893FC1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2DD8A56A-5DC4-4BAD-BC44-25C1B0F9E99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92FF00C-CBF3-4EFD-89DD-0310AFF82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84F9A408-1E20-4272-BF76-A949C3A462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F411472-AE0C-4A1B-827C-7CBCD2DC05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0B0E14FB-6F1D-42FB-A466-1D6926C92CE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39CAA5D7-8EFA-4C09-947A-E074083934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8DD3F5F2-5556-4CD7-9DE6-00FE726820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F02507E-ED22-458D-A8DC-1A33CC78C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65943</xdr:colOff>
      <xdr:row>0</xdr:row>
      <xdr:rowOff>30529</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BAA087CF-E271-41BE-8135-CB33743FC1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9943" y="30529"/>
          <a:ext cx="743766" cy="5905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 Id="rId1"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INTERNO\PAAC%202022\SEGUNDO%20SEGUIMIENTO\CONSOLIDACI&#211;N\Matriz%20de%20evaluaci&#243;n%20de%20cumplimiento%20PAC_Mapa%20de%20riesgos%20de%20corrupci&#243;n%20II%202022%20-%20INFORME%20-%20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EVALUACIÓN"/>
      <sheetName val="RESUMEN FASE DE PLANEACIÓN"/>
      <sheetName val="RESUMEN APOYO"/>
      <sheetName val="RESUMEN PROCESOS"/>
      <sheetName val="RESUMEN ALERTAS"/>
      <sheetName val="P. CONTRATACION"/>
      <sheetName val="P. TALENTO HUMANO"/>
      <sheetName val="P. FINANCIERO"/>
      <sheetName val="P. ARCHIVO"/>
      <sheetName val="P. JURIDICO"/>
      <sheetName val="P. OTRA"/>
      <sheetName val="P. MISIONAL"/>
      <sheetName val="P. ESTRATEGICO"/>
      <sheetName val="P. EVALUACION"/>
      <sheetName val="P. OTROS PROCESOS"/>
      <sheetName val="SECRETARÍA DE PLANEACIÓN"/>
      <sheetName val="SECRETARÍA GENERAL"/>
      <sheetName val="TALENTO HUMANO"/>
      <sheetName val="FONDO DE PENSIONES"/>
      <sheetName val="SECRETARÍA DE PARTICIPACIÓN"/>
      <sheetName val="SECRETARÍA DE EDUACAIÓN"/>
      <sheetName val="SECRETARÍA DE HACIENDA"/>
      <sheetName val="SECRETARÍA DE INFRAESTRUCTURA"/>
      <sheetName val="SECRETARÍA DE INTERIOR"/>
      <sheetName val="ESCUELA DE GOBIERNO"/>
      <sheetName val="ESPACIO PÚBLICO"/>
      <sheetName val="OFICINA ASESORA JURÍDICA"/>
      <sheetName val="CONTROL DISCIPLINARIO"/>
      <sheetName val="INFORMATICA"/>
      <sheetName val="CONTROL INTERNO"/>
      <sheetName val="GESTIÓN DE RIESGO"/>
      <sheetName val="DADIS"/>
      <sheetName val="VALORIZACIÓN"/>
      <sheetName val="ALCALDIA LOCAL 1"/>
      <sheetName val="ALCALDIA LOCAL 2"/>
      <sheetName val="ALCALDIA LOCAL 3"/>
    </sheetNames>
    <sheetDataSet>
      <sheetData sheetId="0">
        <row r="36">
          <cell r="CE36"/>
        </row>
        <row r="182">
          <cell r="CE182">
            <v>21</v>
          </cell>
          <cell r="CF182">
            <v>21</v>
          </cell>
          <cell r="CG182">
            <v>21</v>
          </cell>
          <cell r="CH182">
            <v>21</v>
          </cell>
          <cell r="CK182">
            <v>21</v>
          </cell>
          <cell r="CL182">
            <v>21</v>
          </cell>
        </row>
      </sheetData>
      <sheetData sheetId="1"/>
      <sheetData sheetId="2"/>
      <sheetData sheetId="3"/>
      <sheetData sheetId="4"/>
      <sheetData sheetId="5">
        <row r="24">
          <cell r="C24">
            <v>4</v>
          </cell>
          <cell r="J24">
            <v>0</v>
          </cell>
          <cell r="K24">
            <v>4</v>
          </cell>
          <cell r="L24">
            <v>0</v>
          </cell>
          <cell r="M24">
            <v>4</v>
          </cell>
          <cell r="N24">
            <v>0</v>
          </cell>
          <cell r="O24">
            <v>0</v>
          </cell>
          <cell r="P24">
            <v>2</v>
          </cell>
          <cell r="Q24">
            <v>2</v>
          </cell>
          <cell r="S24">
            <v>4</v>
          </cell>
          <cell r="T24">
            <v>0</v>
          </cell>
          <cell r="U24">
            <v>0</v>
          </cell>
          <cell r="V24">
            <v>4</v>
          </cell>
          <cell r="W24">
            <v>4</v>
          </cell>
          <cell r="X24">
            <v>0</v>
          </cell>
          <cell r="Y24">
            <v>4</v>
          </cell>
          <cell r="Z24">
            <v>0</v>
          </cell>
          <cell r="AA24">
            <v>4</v>
          </cell>
          <cell r="AB24">
            <v>0</v>
          </cell>
          <cell r="AC24">
            <v>0</v>
          </cell>
          <cell r="AD24">
            <v>4</v>
          </cell>
          <cell r="AF24">
            <v>4</v>
          </cell>
          <cell r="AG24">
            <v>0</v>
          </cell>
          <cell r="AI24">
            <v>0</v>
          </cell>
          <cell r="AJ24">
            <v>4</v>
          </cell>
          <cell r="AK24">
            <v>0</v>
          </cell>
          <cell r="AM24">
            <v>0</v>
          </cell>
          <cell r="AN24">
            <v>0</v>
          </cell>
          <cell r="AO24">
            <v>4</v>
          </cell>
        </row>
        <row r="25">
          <cell r="J25">
            <v>161</v>
          </cell>
          <cell r="K25">
            <v>161</v>
          </cell>
          <cell r="L25">
            <v>161</v>
          </cell>
          <cell r="M25">
            <v>161</v>
          </cell>
          <cell r="N25">
            <v>161</v>
          </cell>
          <cell r="O25">
            <v>161</v>
          </cell>
          <cell r="P25">
            <v>161</v>
          </cell>
          <cell r="Q25">
            <v>161</v>
          </cell>
          <cell r="S25">
            <v>161</v>
          </cell>
          <cell r="T25">
            <v>161</v>
          </cell>
          <cell r="U25">
            <v>161</v>
          </cell>
          <cell r="V25">
            <v>161</v>
          </cell>
          <cell r="W25">
            <v>161</v>
          </cell>
          <cell r="X25">
            <v>161</v>
          </cell>
          <cell r="Y25">
            <v>161</v>
          </cell>
          <cell r="Z25">
            <v>161</v>
          </cell>
          <cell r="AA25">
            <v>161</v>
          </cell>
          <cell r="AB25">
            <v>161</v>
          </cell>
          <cell r="AC25">
            <v>161</v>
          </cell>
          <cell r="AD25">
            <v>161</v>
          </cell>
          <cell r="AF25">
            <v>161</v>
          </cell>
          <cell r="AG25">
            <v>161</v>
          </cell>
          <cell r="AI25">
            <v>161</v>
          </cell>
          <cell r="AJ25">
            <v>161</v>
          </cell>
          <cell r="AK25">
            <v>161</v>
          </cell>
          <cell r="AM25">
            <v>161</v>
          </cell>
          <cell r="AN25">
            <v>161</v>
          </cell>
          <cell r="AO25">
            <v>161</v>
          </cell>
        </row>
        <row r="26">
          <cell r="J26">
            <v>0</v>
          </cell>
          <cell r="K26">
            <v>2.4844720496894408E-2</v>
          </cell>
          <cell r="L26">
            <v>0</v>
          </cell>
          <cell r="M26">
            <v>2.4844720496894408E-2</v>
          </cell>
          <cell r="N26">
            <v>0</v>
          </cell>
          <cell r="O26">
            <v>0</v>
          </cell>
          <cell r="P26">
            <v>1.2422360248447204E-2</v>
          </cell>
          <cell r="Q26">
            <v>1.2422360248447204E-2</v>
          </cell>
          <cell r="S26">
            <v>2.4844720496894408E-2</v>
          </cell>
          <cell r="T26">
            <v>0</v>
          </cell>
          <cell r="U26">
            <v>0</v>
          </cell>
          <cell r="V26">
            <v>2.4844720496894408E-2</v>
          </cell>
          <cell r="W26">
            <v>2.4844720496894408E-2</v>
          </cell>
          <cell r="X26">
            <v>0</v>
          </cell>
          <cell r="Y26">
            <v>2.4844720496894408E-2</v>
          </cell>
          <cell r="Z26">
            <v>0</v>
          </cell>
          <cell r="AA26">
            <v>2.4844720496894408E-2</v>
          </cell>
          <cell r="AB26">
            <v>0</v>
          </cell>
          <cell r="AC26">
            <v>0</v>
          </cell>
          <cell r="AD26">
            <v>2.4844720496894408E-2</v>
          </cell>
          <cell r="AF26">
            <v>2.4844720496894408E-2</v>
          </cell>
          <cell r="AG26">
            <v>0</v>
          </cell>
          <cell r="AI26">
            <v>0</v>
          </cell>
          <cell r="AJ26">
            <v>2.4844720496894408E-2</v>
          </cell>
          <cell r="AK26">
            <v>0</v>
          </cell>
          <cell r="AM26">
            <v>0</v>
          </cell>
          <cell r="AN26">
            <v>0</v>
          </cell>
          <cell r="AO26">
            <v>2.4844720496894408E-2</v>
          </cell>
        </row>
      </sheetData>
      <sheetData sheetId="6">
        <row r="22">
          <cell r="C22">
            <v>2</v>
          </cell>
          <cell r="J22">
            <v>0</v>
          </cell>
          <cell r="K22">
            <v>2</v>
          </cell>
          <cell r="L22">
            <v>0</v>
          </cell>
          <cell r="M22">
            <v>2</v>
          </cell>
          <cell r="N22">
            <v>0</v>
          </cell>
          <cell r="O22">
            <v>0</v>
          </cell>
          <cell r="P22">
            <v>2</v>
          </cell>
          <cell r="Q22">
            <v>0</v>
          </cell>
          <cell r="S22">
            <v>2</v>
          </cell>
          <cell r="T22">
            <v>0</v>
          </cell>
          <cell r="U22">
            <v>2</v>
          </cell>
          <cell r="V22">
            <v>0</v>
          </cell>
          <cell r="W22">
            <v>2</v>
          </cell>
          <cell r="X22">
            <v>0</v>
          </cell>
          <cell r="Y22">
            <v>1</v>
          </cell>
          <cell r="Z22">
            <v>1</v>
          </cell>
          <cell r="AA22">
            <v>2</v>
          </cell>
          <cell r="AB22">
            <v>0</v>
          </cell>
          <cell r="AC22">
            <v>2</v>
          </cell>
          <cell r="AD22">
            <v>0</v>
          </cell>
          <cell r="AF22">
            <v>0</v>
          </cell>
          <cell r="AG22">
            <v>2</v>
          </cell>
          <cell r="AI22">
            <v>0</v>
          </cell>
          <cell r="AJ22">
            <v>1</v>
          </cell>
          <cell r="AK22">
            <v>1</v>
          </cell>
          <cell r="AM22">
            <v>0</v>
          </cell>
          <cell r="AN22">
            <v>2</v>
          </cell>
          <cell r="AO22">
            <v>0</v>
          </cell>
        </row>
        <row r="23">
          <cell r="J23">
            <v>161</v>
          </cell>
          <cell r="K23">
            <v>161</v>
          </cell>
          <cell r="L23">
            <v>161</v>
          </cell>
          <cell r="M23">
            <v>161</v>
          </cell>
          <cell r="N23">
            <v>161</v>
          </cell>
          <cell r="O23">
            <v>161</v>
          </cell>
          <cell r="P23">
            <v>161</v>
          </cell>
          <cell r="Q23">
            <v>161</v>
          </cell>
          <cell r="S23">
            <v>161</v>
          </cell>
          <cell r="T23">
            <v>161</v>
          </cell>
          <cell r="U23">
            <v>161</v>
          </cell>
          <cell r="V23">
            <v>161</v>
          </cell>
          <cell r="W23">
            <v>161</v>
          </cell>
          <cell r="X23">
            <v>161</v>
          </cell>
          <cell r="Y23">
            <v>161</v>
          </cell>
          <cell r="Z23">
            <v>161</v>
          </cell>
          <cell r="AA23">
            <v>161</v>
          </cell>
          <cell r="AB23">
            <v>161</v>
          </cell>
          <cell r="AC23">
            <v>161</v>
          </cell>
          <cell r="AD23">
            <v>161</v>
          </cell>
          <cell r="AF23">
            <v>161</v>
          </cell>
          <cell r="AG23">
            <v>161</v>
          </cell>
          <cell r="AI23">
            <v>161</v>
          </cell>
          <cell r="AJ23">
            <v>161</v>
          </cell>
          <cell r="AK23">
            <v>161</v>
          </cell>
          <cell r="AM23">
            <v>161</v>
          </cell>
          <cell r="AN23">
            <v>161</v>
          </cell>
          <cell r="AO23">
            <v>161</v>
          </cell>
        </row>
        <row r="24">
          <cell r="J24">
            <v>0</v>
          </cell>
          <cell r="K24">
            <v>1.2422360248447204E-2</v>
          </cell>
          <cell r="L24">
            <v>0</v>
          </cell>
          <cell r="M24">
            <v>1.2422360248447204E-2</v>
          </cell>
          <cell r="N24">
            <v>0</v>
          </cell>
          <cell r="O24">
            <v>0</v>
          </cell>
          <cell r="P24">
            <v>1.2422360248447204E-2</v>
          </cell>
          <cell r="Q24">
            <v>0</v>
          </cell>
          <cell r="S24">
            <v>1.2422360248447204E-2</v>
          </cell>
          <cell r="T24">
            <v>0</v>
          </cell>
          <cell r="U24">
            <v>1.2422360248447204E-2</v>
          </cell>
          <cell r="V24">
            <v>0</v>
          </cell>
          <cell r="W24">
            <v>1.2422360248447204E-2</v>
          </cell>
          <cell r="X24">
            <v>0</v>
          </cell>
          <cell r="Y24">
            <v>6.2111801242236021E-3</v>
          </cell>
          <cell r="Z24">
            <v>6.2111801242236021E-3</v>
          </cell>
          <cell r="AA24">
            <v>1.2422360248447204E-2</v>
          </cell>
          <cell r="AB24">
            <v>0</v>
          </cell>
          <cell r="AC24">
            <v>1.2422360248447204E-2</v>
          </cell>
          <cell r="AD24">
            <v>0</v>
          </cell>
          <cell r="AF24">
            <v>0</v>
          </cell>
          <cell r="AG24">
            <v>1.2422360248447204E-2</v>
          </cell>
          <cell r="AI24">
            <v>0</v>
          </cell>
          <cell r="AJ24">
            <v>6.2111801242236021E-3</v>
          </cell>
          <cell r="AK24">
            <v>6.2111801242236021E-3</v>
          </cell>
          <cell r="AM24">
            <v>0</v>
          </cell>
          <cell r="AN24">
            <v>1.2422360248447204E-2</v>
          </cell>
          <cell r="AO24">
            <v>0</v>
          </cell>
        </row>
      </sheetData>
      <sheetData sheetId="7">
        <row r="29">
          <cell r="C29">
            <v>3</v>
          </cell>
          <cell r="J29">
            <v>0</v>
          </cell>
          <cell r="K29">
            <v>9</v>
          </cell>
          <cell r="L29">
            <v>0</v>
          </cell>
          <cell r="M29">
            <v>6</v>
          </cell>
          <cell r="N29">
            <v>3</v>
          </cell>
          <cell r="O29">
            <v>0</v>
          </cell>
          <cell r="P29">
            <v>6</v>
          </cell>
          <cell r="Q29">
            <v>3</v>
          </cell>
          <cell r="S29">
            <v>9</v>
          </cell>
          <cell r="T29">
            <v>0</v>
          </cell>
          <cell r="U29">
            <v>9</v>
          </cell>
          <cell r="V29">
            <v>0</v>
          </cell>
          <cell r="W29">
            <v>9</v>
          </cell>
          <cell r="X29">
            <v>0</v>
          </cell>
          <cell r="Y29">
            <v>9</v>
          </cell>
          <cell r="Z29">
            <v>0</v>
          </cell>
          <cell r="AA29">
            <v>6</v>
          </cell>
          <cell r="AB29">
            <v>3</v>
          </cell>
          <cell r="AC29">
            <v>6</v>
          </cell>
          <cell r="AD29">
            <v>3</v>
          </cell>
          <cell r="AF29">
            <v>2</v>
          </cell>
          <cell r="AG29">
            <v>7</v>
          </cell>
          <cell r="AI29">
            <v>0</v>
          </cell>
          <cell r="AJ29">
            <v>8</v>
          </cell>
          <cell r="AK29">
            <v>1</v>
          </cell>
          <cell r="AM29">
            <v>0</v>
          </cell>
          <cell r="AN29">
            <v>6</v>
          </cell>
          <cell r="AO29">
            <v>3</v>
          </cell>
        </row>
        <row r="30">
          <cell r="J30">
            <v>161</v>
          </cell>
          <cell r="K30">
            <v>161</v>
          </cell>
          <cell r="L30">
            <v>161</v>
          </cell>
          <cell r="M30">
            <v>161</v>
          </cell>
          <cell r="N30">
            <v>161</v>
          </cell>
          <cell r="O30">
            <v>161</v>
          </cell>
          <cell r="P30">
            <v>161</v>
          </cell>
          <cell r="Q30">
            <v>161</v>
          </cell>
          <cell r="S30">
            <v>161</v>
          </cell>
          <cell r="T30">
            <v>161</v>
          </cell>
          <cell r="U30">
            <v>161</v>
          </cell>
          <cell r="V30">
            <v>161</v>
          </cell>
          <cell r="W30">
            <v>161</v>
          </cell>
          <cell r="X30">
            <v>161</v>
          </cell>
          <cell r="Y30">
            <v>161</v>
          </cell>
          <cell r="Z30">
            <v>161</v>
          </cell>
          <cell r="AA30">
            <v>161</v>
          </cell>
          <cell r="AB30">
            <v>161</v>
          </cell>
          <cell r="AC30">
            <v>161</v>
          </cell>
          <cell r="AD30">
            <v>161</v>
          </cell>
          <cell r="AF30">
            <v>161</v>
          </cell>
          <cell r="AG30">
            <v>161</v>
          </cell>
          <cell r="AI30">
            <v>161</v>
          </cell>
          <cell r="AJ30">
            <v>161</v>
          </cell>
          <cell r="AK30">
            <v>161</v>
          </cell>
          <cell r="AM30">
            <v>161</v>
          </cell>
          <cell r="AN30">
            <v>161</v>
          </cell>
          <cell r="AO30">
            <v>161</v>
          </cell>
        </row>
        <row r="31">
          <cell r="J31">
            <v>0</v>
          </cell>
          <cell r="K31">
            <v>5.5900621118012424E-2</v>
          </cell>
          <cell r="L31">
            <v>0</v>
          </cell>
          <cell r="M31">
            <v>3.7267080745341616E-2</v>
          </cell>
          <cell r="N31">
            <v>1.8633540372670808E-2</v>
          </cell>
          <cell r="O31">
            <v>0</v>
          </cell>
          <cell r="P31">
            <v>3.7267080745341616E-2</v>
          </cell>
          <cell r="Q31">
            <v>1.8633540372670808E-2</v>
          </cell>
          <cell r="S31">
            <v>5.5900621118012424E-2</v>
          </cell>
          <cell r="T31">
            <v>0</v>
          </cell>
          <cell r="U31">
            <v>5.5900621118012424E-2</v>
          </cell>
          <cell r="V31">
            <v>0</v>
          </cell>
          <cell r="W31">
            <v>5.5900621118012424E-2</v>
          </cell>
          <cell r="X31">
            <v>0</v>
          </cell>
          <cell r="Y31">
            <v>5.5900621118012424E-2</v>
          </cell>
          <cell r="Z31">
            <v>0</v>
          </cell>
          <cell r="AA31">
            <v>3.7267080745341616E-2</v>
          </cell>
          <cell r="AB31">
            <v>1.8633540372670808E-2</v>
          </cell>
          <cell r="AC31">
            <v>3.7267080745341616E-2</v>
          </cell>
          <cell r="AD31">
            <v>1.8633540372670808E-2</v>
          </cell>
          <cell r="AF31">
            <v>1.2422360248447204E-2</v>
          </cell>
          <cell r="AG31">
            <v>4.3478260869565216E-2</v>
          </cell>
          <cell r="AI31">
            <v>0</v>
          </cell>
          <cell r="AJ31">
            <v>4.9689440993788817E-2</v>
          </cell>
          <cell r="AK31">
            <v>6.2111801242236021E-3</v>
          </cell>
          <cell r="AM31">
            <v>0</v>
          </cell>
          <cell r="AN31">
            <v>3.7267080745341616E-2</v>
          </cell>
          <cell r="AO31">
            <v>1.8633540372670808E-2</v>
          </cell>
        </row>
      </sheetData>
      <sheetData sheetId="8">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9">
        <row r="34">
          <cell r="C34">
            <v>12</v>
          </cell>
          <cell r="J34">
            <v>0</v>
          </cell>
          <cell r="K34">
            <v>14</v>
          </cell>
          <cell r="L34">
            <v>0</v>
          </cell>
          <cell r="M34">
            <v>7</v>
          </cell>
          <cell r="N34">
            <v>7</v>
          </cell>
          <cell r="O34">
            <v>0</v>
          </cell>
          <cell r="P34">
            <v>9</v>
          </cell>
          <cell r="Q34">
            <v>5</v>
          </cell>
          <cell r="S34">
            <v>14</v>
          </cell>
          <cell r="T34">
            <v>0</v>
          </cell>
          <cell r="U34">
            <v>3</v>
          </cell>
          <cell r="V34">
            <v>11</v>
          </cell>
          <cell r="W34">
            <v>13</v>
          </cell>
          <cell r="X34">
            <v>1</v>
          </cell>
          <cell r="Y34">
            <v>12</v>
          </cell>
          <cell r="Z34">
            <v>2</v>
          </cell>
          <cell r="AA34">
            <v>9</v>
          </cell>
          <cell r="AB34">
            <v>5</v>
          </cell>
          <cell r="AC34">
            <v>8</v>
          </cell>
          <cell r="AD34">
            <v>6</v>
          </cell>
          <cell r="AF34">
            <v>14</v>
          </cell>
          <cell r="AG34">
            <v>0</v>
          </cell>
          <cell r="AI34">
            <v>0</v>
          </cell>
          <cell r="AJ34">
            <v>14</v>
          </cell>
          <cell r="AK34">
            <v>0</v>
          </cell>
          <cell r="AM34">
            <v>0</v>
          </cell>
          <cell r="AN34">
            <v>5</v>
          </cell>
          <cell r="AO34">
            <v>9</v>
          </cell>
        </row>
        <row r="35">
          <cell r="J35">
            <v>161</v>
          </cell>
          <cell r="K35">
            <v>161</v>
          </cell>
          <cell r="L35">
            <v>161</v>
          </cell>
          <cell r="M35">
            <v>161</v>
          </cell>
          <cell r="N35">
            <v>161</v>
          </cell>
          <cell r="O35">
            <v>161</v>
          </cell>
          <cell r="P35">
            <v>161</v>
          </cell>
          <cell r="Q35">
            <v>161</v>
          </cell>
          <cell r="S35">
            <v>161</v>
          </cell>
          <cell r="T35">
            <v>161</v>
          </cell>
          <cell r="U35">
            <v>161</v>
          </cell>
          <cell r="V35">
            <v>161</v>
          </cell>
          <cell r="W35">
            <v>161</v>
          </cell>
          <cell r="X35">
            <v>161</v>
          </cell>
          <cell r="Y35">
            <v>161</v>
          </cell>
          <cell r="Z35">
            <v>161</v>
          </cell>
          <cell r="AA35">
            <v>161</v>
          </cell>
          <cell r="AB35">
            <v>161</v>
          </cell>
          <cell r="AC35">
            <v>161</v>
          </cell>
          <cell r="AD35">
            <v>161</v>
          </cell>
          <cell r="AF35">
            <v>161</v>
          </cell>
          <cell r="AG35">
            <v>161</v>
          </cell>
          <cell r="AI35">
            <v>161</v>
          </cell>
          <cell r="AJ35">
            <v>161</v>
          </cell>
          <cell r="AK35">
            <v>161</v>
          </cell>
          <cell r="AM35">
            <v>161</v>
          </cell>
          <cell r="AN35">
            <v>161</v>
          </cell>
          <cell r="AO35">
            <v>161</v>
          </cell>
        </row>
        <row r="36">
          <cell r="J36">
            <v>0</v>
          </cell>
          <cell r="K36">
            <v>8.6956521739130432E-2</v>
          </cell>
          <cell r="L36">
            <v>0</v>
          </cell>
          <cell r="M36">
            <v>4.3478260869565216E-2</v>
          </cell>
          <cell r="N36">
            <v>4.3478260869565216E-2</v>
          </cell>
          <cell r="O36">
            <v>0</v>
          </cell>
          <cell r="P36">
            <v>5.5900621118012424E-2</v>
          </cell>
          <cell r="Q36">
            <v>3.1055900621118012E-2</v>
          </cell>
          <cell r="S36">
            <v>8.6956521739130432E-2</v>
          </cell>
          <cell r="T36">
            <v>0</v>
          </cell>
          <cell r="U36">
            <v>1.8633540372670808E-2</v>
          </cell>
          <cell r="V36">
            <v>6.8322981366459631E-2</v>
          </cell>
          <cell r="W36">
            <v>8.0745341614906832E-2</v>
          </cell>
          <cell r="X36">
            <v>6.2111801242236021E-3</v>
          </cell>
          <cell r="Y36">
            <v>7.4534161490683232E-2</v>
          </cell>
          <cell r="Z36">
            <v>1.2422360248447204E-2</v>
          </cell>
          <cell r="AA36">
            <v>5.5900621118012424E-2</v>
          </cell>
          <cell r="AB36">
            <v>3.1055900621118012E-2</v>
          </cell>
          <cell r="AC36">
            <v>4.9689440993788817E-2</v>
          </cell>
          <cell r="AD36">
            <v>3.7267080745341616E-2</v>
          </cell>
          <cell r="AF36">
            <v>8.6956521739130432E-2</v>
          </cell>
          <cell r="AG36">
            <v>0</v>
          </cell>
          <cell r="AI36">
            <v>0</v>
          </cell>
          <cell r="AJ36">
            <v>8.6956521739130432E-2</v>
          </cell>
          <cell r="AK36">
            <v>0</v>
          </cell>
          <cell r="AM36">
            <v>0</v>
          </cell>
          <cell r="AN36">
            <v>3.1055900621118012E-2</v>
          </cell>
          <cell r="AO36">
            <v>5.5900621118012424E-2</v>
          </cell>
        </row>
      </sheetData>
      <sheetData sheetId="10">
        <row r="38">
          <cell r="C38">
            <v>7</v>
          </cell>
          <cell r="J38">
            <v>0</v>
          </cell>
          <cell r="K38">
            <v>18</v>
          </cell>
          <cell r="L38">
            <v>0</v>
          </cell>
          <cell r="M38">
            <v>11</v>
          </cell>
          <cell r="N38">
            <v>7</v>
          </cell>
          <cell r="O38">
            <v>0</v>
          </cell>
          <cell r="P38">
            <v>3</v>
          </cell>
          <cell r="Q38">
            <v>15</v>
          </cell>
          <cell r="S38">
            <v>18</v>
          </cell>
          <cell r="T38">
            <v>0</v>
          </cell>
          <cell r="U38">
            <v>15</v>
          </cell>
          <cell r="V38">
            <v>3</v>
          </cell>
          <cell r="W38">
            <v>16</v>
          </cell>
          <cell r="X38">
            <v>2</v>
          </cell>
          <cell r="Y38">
            <v>11</v>
          </cell>
          <cell r="Z38">
            <v>7</v>
          </cell>
          <cell r="AA38">
            <v>4</v>
          </cell>
          <cell r="AB38">
            <v>14</v>
          </cell>
          <cell r="AC38">
            <v>3</v>
          </cell>
          <cell r="AD38">
            <v>15</v>
          </cell>
          <cell r="AF38">
            <v>14</v>
          </cell>
          <cell r="AG38">
            <v>7</v>
          </cell>
          <cell r="AI38">
            <v>0</v>
          </cell>
          <cell r="AJ38">
            <v>13</v>
          </cell>
          <cell r="AK38">
            <v>5</v>
          </cell>
          <cell r="AM38">
            <v>0</v>
          </cell>
          <cell r="AN38">
            <v>36</v>
          </cell>
          <cell r="AO38">
            <v>0</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1.8633540372670808E-2</v>
          </cell>
          <cell r="Q40">
            <v>9.3167701863354033E-2</v>
          </cell>
          <cell r="S40">
            <v>0.11180124223602485</v>
          </cell>
          <cell r="T40">
            <v>0</v>
          </cell>
          <cell r="U40">
            <v>9.3167701863354033E-2</v>
          </cell>
          <cell r="V40">
            <v>1.8633540372670808E-2</v>
          </cell>
          <cell r="W40">
            <v>9.9378881987577633E-2</v>
          </cell>
          <cell r="X40">
            <v>1.2422360248447204E-2</v>
          </cell>
          <cell r="Y40">
            <v>6.8322981366459631E-2</v>
          </cell>
          <cell r="Z40">
            <v>4.3478260869565216E-2</v>
          </cell>
          <cell r="AA40">
            <v>2.4844720496894408E-2</v>
          </cell>
          <cell r="AB40">
            <v>8.6956521739130432E-2</v>
          </cell>
          <cell r="AC40">
            <v>1.8633540372670808E-2</v>
          </cell>
          <cell r="AD40">
            <v>9.3167701863354033E-2</v>
          </cell>
          <cell r="AF40">
            <v>8.6956521739130432E-2</v>
          </cell>
          <cell r="AG40">
            <v>4.3478260869565216E-2</v>
          </cell>
          <cell r="AI40">
            <v>0</v>
          </cell>
          <cell r="AJ40">
            <v>8.0745341614906832E-2</v>
          </cell>
          <cell r="AK40">
            <v>3.1055900621118012E-2</v>
          </cell>
          <cell r="AM40">
            <v>0</v>
          </cell>
          <cell r="AN40">
            <v>0.2236024844720497</v>
          </cell>
          <cell r="AO40">
            <v>0</v>
          </cell>
        </row>
      </sheetData>
      <sheetData sheetId="11">
        <row r="77">
          <cell r="C77">
            <v>32</v>
          </cell>
          <cell r="J77">
            <v>9</v>
          </cell>
          <cell r="K77">
            <v>48</v>
          </cell>
          <cell r="L77">
            <v>0</v>
          </cell>
          <cell r="M77">
            <v>27</v>
          </cell>
          <cell r="N77">
            <v>30</v>
          </cell>
          <cell r="O77">
            <v>6</v>
          </cell>
          <cell r="P77">
            <v>26</v>
          </cell>
          <cell r="Q77">
            <v>25</v>
          </cell>
          <cell r="S77">
            <v>55</v>
          </cell>
          <cell r="T77">
            <v>2</v>
          </cell>
          <cell r="U77">
            <v>50</v>
          </cell>
          <cell r="V77">
            <v>7</v>
          </cell>
          <cell r="W77">
            <v>48</v>
          </cell>
          <cell r="X77">
            <v>9</v>
          </cell>
          <cell r="Y77">
            <v>49</v>
          </cell>
          <cell r="Z77">
            <v>8</v>
          </cell>
          <cell r="AA77">
            <v>36</v>
          </cell>
          <cell r="AB77">
            <v>21</v>
          </cell>
          <cell r="AC77">
            <v>32</v>
          </cell>
          <cell r="AD77">
            <v>26</v>
          </cell>
          <cell r="AF77">
            <v>46</v>
          </cell>
          <cell r="AG77">
            <v>11</v>
          </cell>
          <cell r="AI77">
            <v>0</v>
          </cell>
          <cell r="AJ77">
            <v>41</v>
          </cell>
          <cell r="AK77">
            <v>16</v>
          </cell>
          <cell r="AM77">
            <v>2</v>
          </cell>
          <cell r="AN77">
            <v>21</v>
          </cell>
          <cell r="AO77">
            <v>34</v>
          </cell>
        </row>
        <row r="78">
          <cell r="J78">
            <v>161</v>
          </cell>
          <cell r="K78">
            <v>161</v>
          </cell>
          <cell r="L78">
            <v>161</v>
          </cell>
          <cell r="M78">
            <v>161</v>
          </cell>
          <cell r="N78">
            <v>161</v>
          </cell>
          <cell r="O78">
            <v>161</v>
          </cell>
          <cell r="P78">
            <v>161</v>
          </cell>
          <cell r="Q78">
            <v>161</v>
          </cell>
          <cell r="S78">
            <v>161</v>
          </cell>
          <cell r="T78">
            <v>161</v>
          </cell>
          <cell r="U78">
            <v>161</v>
          </cell>
          <cell r="V78">
            <v>161</v>
          </cell>
          <cell r="W78">
            <v>161</v>
          </cell>
          <cell r="X78">
            <v>161</v>
          </cell>
          <cell r="Y78">
            <v>161</v>
          </cell>
          <cell r="Z78">
            <v>161</v>
          </cell>
          <cell r="AA78">
            <v>161</v>
          </cell>
          <cell r="AB78">
            <v>161</v>
          </cell>
          <cell r="AC78">
            <v>161</v>
          </cell>
          <cell r="AD78">
            <v>161</v>
          </cell>
          <cell r="AF78">
            <v>161</v>
          </cell>
          <cell r="AG78">
            <v>161</v>
          </cell>
          <cell r="AI78">
            <v>161</v>
          </cell>
          <cell r="AJ78">
            <v>161</v>
          </cell>
          <cell r="AK78">
            <v>161</v>
          </cell>
          <cell r="AM78">
            <v>161</v>
          </cell>
          <cell r="AN78">
            <v>161</v>
          </cell>
          <cell r="AO78">
            <v>161</v>
          </cell>
        </row>
        <row r="79">
          <cell r="J79">
            <v>5.5900621118012424E-2</v>
          </cell>
          <cell r="K79">
            <v>0.29813664596273293</v>
          </cell>
          <cell r="L79">
            <v>0</v>
          </cell>
          <cell r="M79">
            <v>0.16770186335403728</v>
          </cell>
          <cell r="N79">
            <v>0.18633540372670807</v>
          </cell>
          <cell r="O79">
            <v>3.7267080745341616E-2</v>
          </cell>
          <cell r="P79">
            <v>0.16149068322981366</v>
          </cell>
          <cell r="Q79">
            <v>0.15527950310559005</v>
          </cell>
          <cell r="S79">
            <v>0.34161490683229812</v>
          </cell>
          <cell r="T79">
            <v>1.2422360248447204E-2</v>
          </cell>
          <cell r="U79">
            <v>0.3105590062111801</v>
          </cell>
          <cell r="V79">
            <v>4.3478260869565216E-2</v>
          </cell>
          <cell r="W79">
            <v>0.29813664596273293</v>
          </cell>
          <cell r="X79">
            <v>5.5900621118012424E-2</v>
          </cell>
          <cell r="Y79">
            <v>0.30434782608695654</v>
          </cell>
          <cell r="Z79">
            <v>4.9689440993788817E-2</v>
          </cell>
          <cell r="AA79">
            <v>0.2236024844720497</v>
          </cell>
          <cell r="AB79">
            <v>0.13043478260869565</v>
          </cell>
          <cell r="AC79">
            <v>0.19875776397515527</v>
          </cell>
          <cell r="AD79">
            <v>0.16149068322981366</v>
          </cell>
          <cell r="AF79">
            <v>0.2857142857142857</v>
          </cell>
          <cell r="AG79">
            <v>6.8322981366459631E-2</v>
          </cell>
          <cell r="AI79">
            <v>0</v>
          </cell>
          <cell r="AJ79">
            <v>0.25465838509316768</v>
          </cell>
          <cell r="AK79">
            <v>9.9378881987577633E-2</v>
          </cell>
          <cell r="AM79">
            <v>1.2422360248447204E-2</v>
          </cell>
          <cell r="AN79">
            <v>0.13043478260869565</v>
          </cell>
          <cell r="AO79">
            <v>0.21118012422360249</v>
          </cell>
        </row>
      </sheetData>
      <sheetData sheetId="12">
        <row r="38">
          <cell r="C38">
            <v>12</v>
          </cell>
          <cell r="J38">
            <v>0</v>
          </cell>
          <cell r="K38">
            <v>18</v>
          </cell>
          <cell r="L38">
            <v>0</v>
          </cell>
          <cell r="M38">
            <v>11</v>
          </cell>
          <cell r="N38">
            <v>7</v>
          </cell>
          <cell r="O38">
            <v>0</v>
          </cell>
          <cell r="P38">
            <v>11</v>
          </cell>
          <cell r="Q38">
            <v>7</v>
          </cell>
          <cell r="S38">
            <v>18</v>
          </cell>
          <cell r="T38">
            <v>0</v>
          </cell>
          <cell r="U38">
            <v>15</v>
          </cell>
          <cell r="V38">
            <v>3</v>
          </cell>
          <cell r="W38">
            <v>18</v>
          </cell>
          <cell r="X38">
            <v>0</v>
          </cell>
          <cell r="Y38">
            <v>15</v>
          </cell>
          <cell r="Z38">
            <v>3</v>
          </cell>
          <cell r="AA38">
            <v>12</v>
          </cell>
          <cell r="AB38">
            <v>6</v>
          </cell>
          <cell r="AC38">
            <v>12</v>
          </cell>
          <cell r="AD38">
            <v>6</v>
          </cell>
          <cell r="AF38">
            <v>2</v>
          </cell>
          <cell r="AG38">
            <v>16</v>
          </cell>
          <cell r="AI38">
            <v>0</v>
          </cell>
          <cell r="AJ38">
            <v>3</v>
          </cell>
          <cell r="AK38">
            <v>15</v>
          </cell>
          <cell r="AM38">
            <v>0</v>
          </cell>
          <cell r="AN38">
            <v>4</v>
          </cell>
          <cell r="AO38">
            <v>14</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6.8322981366459631E-2</v>
          </cell>
          <cell r="Q40">
            <v>4.3478260869565216E-2</v>
          </cell>
          <cell r="S40">
            <v>0.11180124223602485</v>
          </cell>
          <cell r="T40">
            <v>0</v>
          </cell>
          <cell r="U40">
            <v>9.3167701863354033E-2</v>
          </cell>
          <cell r="V40">
            <v>1.8633540372670808E-2</v>
          </cell>
          <cell r="W40">
            <v>0.11180124223602485</v>
          </cell>
          <cell r="X40">
            <v>0</v>
          </cell>
          <cell r="Y40">
            <v>9.3167701863354033E-2</v>
          </cell>
          <cell r="Z40">
            <v>1.8633540372670808E-2</v>
          </cell>
          <cell r="AA40">
            <v>7.4534161490683232E-2</v>
          </cell>
          <cell r="AB40">
            <v>3.7267080745341616E-2</v>
          </cell>
          <cell r="AC40">
            <v>7.4534161490683232E-2</v>
          </cell>
          <cell r="AD40">
            <v>3.7267080745341616E-2</v>
          </cell>
          <cell r="AF40">
            <v>1.2422360248447204E-2</v>
          </cell>
          <cell r="AG40">
            <v>9.9378881987577633E-2</v>
          </cell>
          <cell r="AI40">
            <v>0</v>
          </cell>
          <cell r="AJ40">
            <v>1.8633540372670808E-2</v>
          </cell>
          <cell r="AK40">
            <v>9.3167701863354033E-2</v>
          </cell>
          <cell r="AM40">
            <v>0</v>
          </cell>
          <cell r="AN40">
            <v>2.4844720496894408E-2</v>
          </cell>
          <cell r="AO40">
            <v>8.6956521739130432E-2</v>
          </cell>
        </row>
      </sheetData>
      <sheetData sheetId="13">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14">
        <row r="43">
          <cell r="C43">
            <v>32</v>
          </cell>
          <cell r="J43">
            <v>0</v>
          </cell>
          <cell r="K43">
            <v>39</v>
          </cell>
          <cell r="L43">
            <v>0</v>
          </cell>
          <cell r="M43">
            <v>10</v>
          </cell>
          <cell r="N43">
            <v>29</v>
          </cell>
          <cell r="O43">
            <v>0</v>
          </cell>
          <cell r="P43">
            <v>5</v>
          </cell>
          <cell r="Q43">
            <v>34</v>
          </cell>
          <cell r="S43">
            <v>39</v>
          </cell>
          <cell r="T43">
            <v>0</v>
          </cell>
          <cell r="U43">
            <v>27</v>
          </cell>
          <cell r="V43">
            <v>12</v>
          </cell>
          <cell r="W43">
            <v>26</v>
          </cell>
          <cell r="X43">
            <v>13</v>
          </cell>
          <cell r="Y43">
            <v>26</v>
          </cell>
          <cell r="Z43">
            <v>13</v>
          </cell>
          <cell r="AA43">
            <v>10</v>
          </cell>
          <cell r="AB43">
            <v>29</v>
          </cell>
          <cell r="AC43">
            <v>6</v>
          </cell>
          <cell r="AD43">
            <v>33</v>
          </cell>
          <cell r="AF43">
            <v>34</v>
          </cell>
          <cell r="AG43">
            <v>5</v>
          </cell>
          <cell r="AH43"/>
          <cell r="AI43">
            <v>0</v>
          </cell>
          <cell r="AJ43">
            <v>17</v>
          </cell>
          <cell r="AK43">
            <v>22</v>
          </cell>
          <cell r="AM43">
            <v>0</v>
          </cell>
          <cell r="AN43">
            <v>4</v>
          </cell>
          <cell r="AO43">
            <v>35</v>
          </cell>
        </row>
        <row r="44">
          <cell r="J44">
            <v>161</v>
          </cell>
          <cell r="K44">
            <v>161</v>
          </cell>
          <cell r="L44">
            <v>161</v>
          </cell>
          <cell r="M44">
            <v>161</v>
          </cell>
          <cell r="N44">
            <v>161</v>
          </cell>
          <cell r="O44">
            <v>161</v>
          </cell>
          <cell r="P44">
            <v>161</v>
          </cell>
          <cell r="Q44">
            <v>161</v>
          </cell>
          <cell r="S44">
            <v>161</v>
          </cell>
          <cell r="T44">
            <v>161</v>
          </cell>
          <cell r="U44">
            <v>161</v>
          </cell>
          <cell r="V44">
            <v>161</v>
          </cell>
          <cell r="W44">
            <v>161</v>
          </cell>
          <cell r="X44">
            <v>161</v>
          </cell>
          <cell r="Y44">
            <v>161</v>
          </cell>
          <cell r="Z44">
            <v>161</v>
          </cell>
          <cell r="AA44">
            <v>161</v>
          </cell>
          <cell r="AB44">
            <v>161</v>
          </cell>
          <cell r="AC44">
            <v>161</v>
          </cell>
          <cell r="AD44">
            <v>161</v>
          </cell>
          <cell r="AF44">
            <v>161</v>
          </cell>
          <cell r="AG44">
            <v>161</v>
          </cell>
          <cell r="AH44"/>
          <cell r="AI44">
            <v>161</v>
          </cell>
          <cell r="AJ44">
            <v>161</v>
          </cell>
          <cell r="AK44">
            <v>161</v>
          </cell>
          <cell r="AM44">
            <v>161</v>
          </cell>
          <cell r="AN44">
            <v>161</v>
          </cell>
          <cell r="AO44">
            <v>161</v>
          </cell>
        </row>
        <row r="45">
          <cell r="J45">
            <v>0</v>
          </cell>
          <cell r="K45">
            <v>0.24223602484472051</v>
          </cell>
          <cell r="L45">
            <v>0</v>
          </cell>
          <cell r="M45">
            <v>6.2111801242236024E-2</v>
          </cell>
          <cell r="N45">
            <v>0.18012422360248448</v>
          </cell>
          <cell r="O45">
            <v>0</v>
          </cell>
          <cell r="P45">
            <v>3.1055900621118012E-2</v>
          </cell>
          <cell r="Q45">
            <v>0.21118012422360249</v>
          </cell>
          <cell r="S45">
            <v>0.24223602484472051</v>
          </cell>
          <cell r="T45">
            <v>0</v>
          </cell>
          <cell r="U45">
            <v>0.16770186335403728</v>
          </cell>
          <cell r="V45">
            <v>7.4534161490683232E-2</v>
          </cell>
          <cell r="W45">
            <v>0.16149068322981366</v>
          </cell>
          <cell r="X45">
            <v>8.0745341614906832E-2</v>
          </cell>
          <cell r="Y45">
            <v>0.16149068322981366</v>
          </cell>
          <cell r="Z45">
            <v>8.0745341614906832E-2</v>
          </cell>
          <cell r="AA45">
            <v>6.2111801242236024E-2</v>
          </cell>
          <cell r="AB45">
            <v>0.18012422360248448</v>
          </cell>
          <cell r="AC45">
            <v>3.7267080745341616E-2</v>
          </cell>
          <cell r="AD45">
            <v>0.20496894409937888</v>
          </cell>
          <cell r="AF45">
            <v>0.21118012422360249</v>
          </cell>
          <cell r="AG45">
            <v>3.1055900621118012E-2</v>
          </cell>
          <cell r="AH45"/>
          <cell r="AI45">
            <v>0</v>
          </cell>
          <cell r="AJ45">
            <v>0.10559006211180125</v>
          </cell>
          <cell r="AK45">
            <v>0.13664596273291926</v>
          </cell>
          <cell r="AM45">
            <v>0</v>
          </cell>
          <cell r="AN45">
            <v>2.4844720496894408E-2</v>
          </cell>
          <cell r="AO45">
            <v>0.21739130434782608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PROCESOS"/>
      <sheetName val="CONTRATACION"/>
      <sheetName val="TALENTO HUMANO"/>
      <sheetName val="FINANCIERO"/>
      <sheetName val="ARCHIVO"/>
      <sheetName val="JURIDICO"/>
      <sheetName val="OTRO"/>
      <sheetName val="MISIONAL"/>
      <sheetName val="ESTRATEGICO"/>
      <sheetName val="EVALUACION"/>
    </sheetNames>
    <sheetDataSet>
      <sheetData sheetId="0">
        <row r="182">
          <cell r="AW182">
            <v>161</v>
          </cell>
          <cell r="AX182">
            <v>161</v>
          </cell>
          <cell r="AY182">
            <v>161</v>
          </cell>
          <cell r="AZ182">
            <v>161</v>
          </cell>
          <cell r="BA182">
            <v>161</v>
          </cell>
          <cell r="BB182">
            <v>161</v>
          </cell>
          <cell r="BC182">
            <v>161</v>
          </cell>
          <cell r="BD182">
            <v>161</v>
          </cell>
          <cell r="BF182">
            <v>161</v>
          </cell>
          <cell r="BG182">
            <v>161</v>
          </cell>
          <cell r="BH182">
            <v>161</v>
          </cell>
          <cell r="BI182">
            <v>161</v>
          </cell>
          <cell r="BJ182">
            <v>161</v>
          </cell>
          <cell r="BK182">
            <v>161</v>
          </cell>
          <cell r="BL182">
            <v>161</v>
          </cell>
          <cell r="BM182">
            <v>161</v>
          </cell>
          <cell r="BN182">
            <v>161</v>
          </cell>
          <cell r="BO182">
            <v>161</v>
          </cell>
          <cell r="BP182">
            <v>161</v>
          </cell>
          <cell r="BQ182">
            <v>161</v>
          </cell>
          <cell r="BS182">
            <v>161</v>
          </cell>
          <cell r="BT182">
            <v>161</v>
          </cell>
          <cell r="BV182">
            <v>161</v>
          </cell>
          <cell r="BW182">
            <v>161</v>
          </cell>
          <cell r="BX182">
            <v>161</v>
          </cell>
          <cell r="BZ182">
            <v>161</v>
          </cell>
          <cell r="CA182">
            <v>161</v>
          </cell>
          <cell r="CB182">
            <v>161</v>
          </cell>
        </row>
      </sheetData>
      <sheetData sheetId="1"/>
      <sheetData sheetId="2"/>
      <sheetData sheetId="3">
        <row r="25">
          <cell r="AQ25">
            <v>0</v>
          </cell>
          <cell r="AR25">
            <v>0</v>
          </cell>
          <cell r="AS25">
            <v>0</v>
          </cell>
          <cell r="AT25">
            <v>0</v>
          </cell>
          <cell r="AW25">
            <v>0</v>
          </cell>
          <cell r="AX25">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ED10-C10E-4C57-AC06-2B36C12B18DD}">
  <sheetPr>
    <tabColor rgb="FFFFFF00"/>
    <pageSetUpPr fitToPage="1"/>
  </sheetPr>
  <dimension ref="A1:AY46"/>
  <sheetViews>
    <sheetView showGridLines="0" topLeftCell="A17" zoomScale="80" zoomScaleNormal="80" workbookViewId="0">
      <pane xSplit="3" ySplit="3" topLeftCell="D2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26" customWidth="1"/>
    <col min="5" max="6" width="11.42578125" style="127"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1" customFormat="1" ht="13.5" hidden="1" thickBot="1" x14ac:dyDescent="0.2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Y1" s="1" t="s">
        <v>0</v>
      </c>
    </row>
    <row r="2" spans="1:51" s="1" customFormat="1" ht="13.5" hidden="1" thickBot="1" x14ac:dyDescent="0.2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spans="1:51" s="1" customFormat="1" ht="13.5" hidden="1" thickBot="1" x14ac:dyDescent="0.2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pans="1:51" s="1" customFormat="1" ht="13.5" hidden="1" thickBo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51" s="1" customFormat="1" ht="13.5" hidden="1" thickBot="1" x14ac:dyDescent="0.25">
      <c r="D5" s="74"/>
      <c r="E5" s="75"/>
      <c r="F5" s="75"/>
    </row>
    <row r="6" spans="1:51" s="1" customFormat="1" ht="13.5" hidden="1" thickBot="1" x14ac:dyDescent="0.25">
      <c r="D6" s="74"/>
      <c r="E6" s="75"/>
      <c r="F6" s="75"/>
    </row>
    <row r="7" spans="1:51" s="1" customFormat="1" ht="13.5" hidden="1" thickBot="1" x14ac:dyDescent="0.25">
      <c r="D7" s="74"/>
      <c r="E7" s="75"/>
      <c r="F7" s="75"/>
    </row>
    <row r="8" spans="1:51" s="1" customFormat="1" ht="13.5" hidden="1" thickBot="1" x14ac:dyDescent="0.25">
      <c r="D8" s="74"/>
      <c r="E8" s="75"/>
      <c r="F8" s="75"/>
    </row>
    <row r="9" spans="1:51" s="1" customFormat="1" ht="13.5" hidden="1" thickBot="1" x14ac:dyDescent="0.25">
      <c r="D9" s="74"/>
      <c r="E9" s="75"/>
      <c r="F9" s="75"/>
    </row>
    <row r="10" spans="1:51" s="1" customFormat="1" ht="16.5" hidden="1" customHeight="1" x14ac:dyDescent="0.2">
      <c r="A10" s="4"/>
      <c r="B10" s="4"/>
      <c r="D10" s="74"/>
      <c r="E10" s="75"/>
      <c r="F10" s="75"/>
    </row>
    <row r="11" spans="1:51" s="1" customFormat="1" ht="19.5" hidden="1" customHeight="1" x14ac:dyDescent="0.2">
      <c r="A11" s="5"/>
      <c r="B11" s="5"/>
      <c r="D11" s="74"/>
      <c r="E11" s="75"/>
      <c r="F11" s="75"/>
    </row>
    <row r="12" spans="1:51" s="1" customFormat="1" ht="28.5" hidden="1" customHeight="1" x14ac:dyDescent="0.2">
      <c r="A12" s="7"/>
      <c r="B12" s="7"/>
      <c r="D12" s="74"/>
      <c r="E12" s="75"/>
      <c r="F12" s="75"/>
    </row>
    <row r="13" spans="1:51" s="1" customFormat="1" ht="28.5" hidden="1" customHeight="1" x14ac:dyDescent="0.2">
      <c r="A13" s="6"/>
      <c r="B13" s="6"/>
      <c r="D13" s="74"/>
      <c r="E13" s="75"/>
      <c r="F13" s="75"/>
      <c r="AX13" s="1" t="s">
        <v>354</v>
      </c>
    </row>
    <row r="14" spans="1:51" s="1" customFormat="1" ht="28.5" hidden="1" customHeight="1" x14ac:dyDescent="0.2">
      <c r="A14" s="6"/>
      <c r="B14" s="6"/>
      <c r="D14" s="74"/>
      <c r="E14" s="75"/>
      <c r="F14" s="75"/>
    </row>
    <row r="15" spans="1:51" s="1" customFormat="1" ht="28.5" hidden="1" customHeight="1" x14ac:dyDescent="0.2">
      <c r="A15" s="6"/>
      <c r="B15" s="6"/>
      <c r="D15" s="74"/>
      <c r="E15" s="75"/>
      <c r="F15" s="75"/>
    </row>
    <row r="16" spans="1:51" s="1" customFormat="1" ht="28.5" hidden="1" customHeight="1" x14ac:dyDescent="0.2">
      <c r="A16" s="9"/>
      <c r="B16" s="9"/>
      <c r="D16" s="74"/>
      <c r="E16" s="75"/>
      <c r="F16" s="75"/>
    </row>
    <row r="17" spans="1:49" s="12" customFormat="1" ht="20.25" customHeight="1" x14ac:dyDescent="0.2">
      <c r="A17" s="145" t="s">
        <v>355</v>
      </c>
      <c r="B17" s="146"/>
      <c r="C17" s="147"/>
      <c r="D17" s="151" t="s">
        <v>356</v>
      </c>
      <c r="E17" s="152" t="s">
        <v>357</v>
      </c>
      <c r="F17" s="153" t="s">
        <v>358</v>
      </c>
      <c r="G17" s="154" t="s">
        <v>11</v>
      </c>
      <c r="H17" s="155"/>
      <c r="I17" s="156"/>
      <c r="J17" s="160" t="s">
        <v>12</v>
      </c>
      <c r="K17" s="161"/>
      <c r="L17" s="166" t="s">
        <v>359</v>
      </c>
      <c r="M17" s="167"/>
      <c r="N17" s="168"/>
      <c r="O17" s="172" t="s">
        <v>360</v>
      </c>
      <c r="P17" s="172"/>
      <c r="Q17" s="172"/>
      <c r="R17" s="174" t="s">
        <v>13</v>
      </c>
      <c r="S17" s="175"/>
      <c r="T17" s="178" t="s">
        <v>361</v>
      </c>
      <c r="U17" s="179"/>
      <c r="V17" s="182" t="s">
        <v>14</v>
      </c>
      <c r="W17" s="175"/>
      <c r="X17" s="178" t="s">
        <v>362</v>
      </c>
      <c r="Y17" s="179"/>
      <c r="Z17" s="182" t="s">
        <v>15</v>
      </c>
      <c r="AA17" s="175"/>
      <c r="AB17" s="178" t="s">
        <v>363</v>
      </c>
      <c r="AC17" s="220"/>
      <c r="AD17" s="222"/>
      <c r="AE17" s="174" t="s">
        <v>16</v>
      </c>
      <c r="AF17" s="223"/>
      <c r="AG17" s="212"/>
      <c r="AH17" s="154" t="s">
        <v>17</v>
      </c>
      <c r="AI17" s="155"/>
      <c r="AJ17" s="164"/>
      <c r="AK17" s="212"/>
      <c r="AL17" s="154" t="s">
        <v>18</v>
      </c>
      <c r="AM17" s="155"/>
      <c r="AN17" s="164"/>
      <c r="AO17" s="212"/>
      <c r="AP17" s="213" t="s">
        <v>19</v>
      </c>
      <c r="AQ17" s="214"/>
      <c r="AR17" s="214" t="s">
        <v>20</v>
      </c>
      <c r="AS17" s="214"/>
      <c r="AT17" s="214" t="s">
        <v>21</v>
      </c>
      <c r="AU17" s="214"/>
      <c r="AV17" s="184" t="s">
        <v>22</v>
      </c>
      <c r="AW17" s="185"/>
    </row>
    <row r="18" spans="1:49" s="12" customFormat="1" ht="27.75" customHeight="1" x14ac:dyDescent="0.2">
      <c r="A18" s="148"/>
      <c r="B18" s="149"/>
      <c r="C18" s="150"/>
      <c r="D18" s="151"/>
      <c r="E18" s="152"/>
      <c r="F18" s="153"/>
      <c r="G18" s="157"/>
      <c r="H18" s="158"/>
      <c r="I18" s="159"/>
      <c r="J18" s="162"/>
      <c r="K18" s="163"/>
      <c r="L18" s="169"/>
      <c r="M18" s="170"/>
      <c r="N18" s="171"/>
      <c r="O18" s="173"/>
      <c r="P18" s="173"/>
      <c r="Q18" s="173"/>
      <c r="R18" s="176"/>
      <c r="S18" s="177"/>
      <c r="T18" s="180"/>
      <c r="U18" s="181"/>
      <c r="V18" s="183"/>
      <c r="W18" s="177"/>
      <c r="X18" s="180"/>
      <c r="Y18" s="181"/>
      <c r="Z18" s="183"/>
      <c r="AA18" s="177"/>
      <c r="AB18" s="180"/>
      <c r="AC18" s="221"/>
      <c r="AD18" s="222"/>
      <c r="AE18" s="176"/>
      <c r="AF18" s="224"/>
      <c r="AG18" s="212"/>
      <c r="AH18" s="157"/>
      <c r="AI18" s="158"/>
      <c r="AJ18" s="165"/>
      <c r="AK18" s="212"/>
      <c r="AL18" s="157"/>
      <c r="AM18" s="158"/>
      <c r="AN18" s="165"/>
      <c r="AO18" s="212"/>
      <c r="AP18" s="215"/>
      <c r="AQ18" s="216"/>
      <c r="AR18" s="216"/>
      <c r="AS18" s="216"/>
      <c r="AT18" s="216"/>
      <c r="AU18" s="216"/>
      <c r="AV18" s="186"/>
      <c r="AW18" s="187"/>
    </row>
    <row r="19" spans="1:49" s="12" customFormat="1" ht="34.5" customHeight="1" thickBot="1" x14ac:dyDescent="0.25">
      <c r="A19" s="148"/>
      <c r="B19" s="149"/>
      <c r="C19" s="150"/>
      <c r="D19" s="151"/>
      <c r="E19" s="152"/>
      <c r="F19" s="153"/>
      <c r="G19" s="77" t="s">
        <v>38</v>
      </c>
      <c r="H19" s="10" t="s">
        <v>31</v>
      </c>
      <c r="I19" s="10" t="s">
        <v>32</v>
      </c>
      <c r="J19" s="78" t="s">
        <v>31</v>
      </c>
      <c r="K19" s="78" t="s">
        <v>32</v>
      </c>
      <c r="L19" s="10" t="s">
        <v>38</v>
      </c>
      <c r="M19" s="10" t="s">
        <v>31</v>
      </c>
      <c r="N19" s="79" t="s">
        <v>32</v>
      </c>
      <c r="O19" s="80" t="s">
        <v>364</v>
      </c>
      <c r="P19" s="78" t="s">
        <v>365</v>
      </c>
      <c r="Q19" s="81" t="s">
        <v>366</v>
      </c>
      <c r="R19" s="77" t="s">
        <v>31</v>
      </c>
      <c r="S19" s="10" t="s">
        <v>32</v>
      </c>
      <c r="T19" s="78" t="s">
        <v>31</v>
      </c>
      <c r="U19" s="78" t="s">
        <v>32</v>
      </c>
      <c r="V19" s="10" t="s">
        <v>31</v>
      </c>
      <c r="W19" s="10" t="s">
        <v>32</v>
      </c>
      <c r="X19" s="78" t="s">
        <v>31</v>
      </c>
      <c r="Y19" s="78" t="s">
        <v>32</v>
      </c>
      <c r="Z19" s="10" t="s">
        <v>31</v>
      </c>
      <c r="AA19" s="10" t="s">
        <v>32</v>
      </c>
      <c r="AB19" s="78" t="s">
        <v>31</v>
      </c>
      <c r="AC19" s="82" t="s">
        <v>32</v>
      </c>
      <c r="AD19" s="222"/>
      <c r="AE19" s="83" t="s">
        <v>31</v>
      </c>
      <c r="AF19" s="84" t="s">
        <v>32</v>
      </c>
      <c r="AG19" s="212"/>
      <c r="AH19" s="83" t="s">
        <v>38</v>
      </c>
      <c r="AI19" s="85" t="s">
        <v>31</v>
      </c>
      <c r="AJ19" s="84" t="s">
        <v>32</v>
      </c>
      <c r="AK19" s="212"/>
      <c r="AL19" s="83" t="s">
        <v>38</v>
      </c>
      <c r="AM19" s="85" t="s">
        <v>31</v>
      </c>
      <c r="AN19" s="84" t="s">
        <v>32</v>
      </c>
      <c r="AO19" s="212"/>
      <c r="AP19" s="76" t="s">
        <v>31</v>
      </c>
      <c r="AQ19" s="11" t="s">
        <v>32</v>
      </c>
      <c r="AR19" s="11" t="s">
        <v>31</v>
      </c>
      <c r="AS19" s="11" t="s">
        <v>32</v>
      </c>
      <c r="AT19" s="188" t="s">
        <v>39</v>
      </c>
      <c r="AU19" s="188"/>
      <c r="AV19" s="26" t="s">
        <v>31</v>
      </c>
      <c r="AW19" s="86" t="s">
        <v>32</v>
      </c>
    </row>
    <row r="20" spans="1:49" s="1" customFormat="1" ht="53.25" customHeight="1" x14ac:dyDescent="0.2">
      <c r="A20" s="189" t="s">
        <v>367</v>
      </c>
      <c r="B20" s="192" t="s">
        <v>368</v>
      </c>
      <c r="C20" s="195">
        <f>+'[1]P. CONTRATACION'!C24</f>
        <v>4</v>
      </c>
      <c r="D20" s="198">
        <f>SUM(C20:C37)</f>
        <v>28</v>
      </c>
      <c r="E20" s="201">
        <f>C20/$D$20</f>
        <v>0.14285714285714285</v>
      </c>
      <c r="F20" s="203">
        <f>(C20+C23+C26+C29+C32+C35)/$C$39</f>
        <v>1</v>
      </c>
      <c r="G20" s="87">
        <f>'[1]P. CONTRATACION'!J24</f>
        <v>0</v>
      </c>
      <c r="H20" s="40">
        <f>'[1]P. CONTRATACION'!K24</f>
        <v>4</v>
      </c>
      <c r="I20" s="40">
        <f>'[1]P. CONTRATACION'!L24</f>
        <v>0</v>
      </c>
      <c r="J20" s="88">
        <f>'[1]P. CONTRATACION'!M24</f>
        <v>4</v>
      </c>
      <c r="K20" s="88">
        <f>'[1]P. CONTRATACION'!N24</f>
        <v>0</v>
      </c>
      <c r="L20" s="40">
        <f>'[1]P. CONTRATACION'!O24</f>
        <v>0</v>
      </c>
      <c r="M20" s="40">
        <f>'[1]P. CONTRATACION'!P24</f>
        <v>2</v>
      </c>
      <c r="N20" s="89">
        <f>'[1]P. CONTRATACION'!Q24</f>
        <v>2</v>
      </c>
      <c r="O20" s="206">
        <f>L22+L25+L28+L31+L34+L37</f>
        <v>0</v>
      </c>
      <c r="P20" s="209">
        <f>M22+M25+M28+M31+M34+M37</f>
        <v>0.13664596273291926</v>
      </c>
      <c r="Q20" s="228">
        <f>N22+N25+N28+N31+N34+N37</f>
        <v>0.15527950310559005</v>
      </c>
      <c r="R20" s="90">
        <f>'[1]P. CONTRATACION'!S24</f>
        <v>4</v>
      </c>
      <c r="S20" s="40">
        <f>'[1]P. CONTRATACION'!T24</f>
        <v>0</v>
      </c>
      <c r="T20" s="88">
        <f>'[1]P. CONTRATACION'!U24</f>
        <v>0</v>
      </c>
      <c r="U20" s="88">
        <f>'[1]P. CONTRATACION'!V24</f>
        <v>4</v>
      </c>
      <c r="V20" s="40">
        <f>'[1]P. CONTRATACION'!W24</f>
        <v>4</v>
      </c>
      <c r="W20" s="40">
        <f>'[1]P. CONTRATACION'!X24</f>
        <v>0</v>
      </c>
      <c r="X20" s="88">
        <f>'[1]P. CONTRATACION'!Y24</f>
        <v>4</v>
      </c>
      <c r="Y20" s="88">
        <f>'[1]P. CONTRATACION'!Z24</f>
        <v>0</v>
      </c>
      <c r="Z20" s="40">
        <f>'[1]P. CONTRATACION'!AA24</f>
        <v>4</v>
      </c>
      <c r="AA20" s="40">
        <f>'[1]P. CONTRATACION'!AB24</f>
        <v>0</v>
      </c>
      <c r="AB20" s="88">
        <f>'[1]P. CONTRATACION'!AC24</f>
        <v>0</v>
      </c>
      <c r="AC20" s="91">
        <f>'[1]P. CONTRATACION'!AD24</f>
        <v>4</v>
      </c>
      <c r="AD20" s="30"/>
      <c r="AE20" s="92">
        <f>'[1]P. CONTRATACION'!AF24</f>
        <v>4</v>
      </c>
      <c r="AF20" s="93">
        <f>'[1]P. CONTRATACION'!AG24</f>
        <v>0</v>
      </c>
      <c r="AG20" s="30"/>
      <c r="AH20" s="92">
        <f>'[1]P. CONTRATACION'!AI24</f>
        <v>0</v>
      </c>
      <c r="AI20" s="73">
        <f>'[1]P. CONTRATACION'!AJ24</f>
        <v>4</v>
      </c>
      <c r="AJ20" s="93">
        <f>'[1]P. CONTRATACION'!AK24</f>
        <v>0</v>
      </c>
      <c r="AK20" s="30"/>
      <c r="AL20" s="92">
        <f>'[1]P. CONTRATACION'!AM24</f>
        <v>0</v>
      </c>
      <c r="AM20" s="73">
        <f>'[1]P. CONTRATACION'!AN24</f>
        <v>0</v>
      </c>
      <c r="AN20" s="93">
        <f>'[1]P. CONTRATACION'!AO24</f>
        <v>4</v>
      </c>
      <c r="AO20" s="22"/>
      <c r="AP20" s="94">
        <f>+[2]CONTRATACION!AQ25</f>
        <v>0</v>
      </c>
      <c r="AQ20" s="14">
        <f>+[2]CONTRATACION!AR25</f>
        <v>0</v>
      </c>
      <c r="AR20" s="14">
        <f>+[2]CONTRATACION!AS25</f>
        <v>0</v>
      </c>
      <c r="AS20" s="14">
        <f>+[2]CONTRATACION!AT25</f>
        <v>0</v>
      </c>
      <c r="AT20" s="217"/>
      <c r="AU20" s="217"/>
      <c r="AV20" s="14">
        <f>+[2]CONTRATACION!AW25</f>
        <v>0</v>
      </c>
      <c r="AW20" s="95">
        <f>+[2]CONTRATACION!AX25</f>
        <v>0</v>
      </c>
    </row>
    <row r="21" spans="1:49" s="1" customFormat="1" ht="53.25" customHeight="1" x14ac:dyDescent="0.2">
      <c r="A21" s="190"/>
      <c r="B21" s="193"/>
      <c r="C21" s="196"/>
      <c r="D21" s="199"/>
      <c r="E21" s="202"/>
      <c r="F21" s="204"/>
      <c r="G21" s="96">
        <f>'[1]P. CONTRATACION'!J25</f>
        <v>161</v>
      </c>
      <c r="H21" s="73">
        <f>'[1]P. CONTRATACION'!K25</f>
        <v>161</v>
      </c>
      <c r="I21" s="73">
        <f>'[1]P. CONTRATACION'!L25</f>
        <v>161</v>
      </c>
      <c r="J21" s="97">
        <f>'[1]P. CONTRATACION'!M25</f>
        <v>161</v>
      </c>
      <c r="K21" s="97">
        <f>'[1]P. CONTRATACION'!N25</f>
        <v>161</v>
      </c>
      <c r="L21" s="73">
        <f>'[1]P. CONTRATACION'!O25</f>
        <v>161</v>
      </c>
      <c r="M21" s="73">
        <f>'[1]P. CONTRATACION'!P25</f>
        <v>161</v>
      </c>
      <c r="N21" s="93">
        <f>'[1]P. CONTRATACION'!Q25</f>
        <v>161</v>
      </c>
      <c r="O21" s="207"/>
      <c r="P21" s="210"/>
      <c r="Q21" s="229"/>
      <c r="R21" s="92">
        <f>'[1]P. CONTRATACION'!S25</f>
        <v>161</v>
      </c>
      <c r="S21" s="73">
        <f>'[1]P. CONTRATACION'!T25</f>
        <v>161</v>
      </c>
      <c r="T21" s="97">
        <f>'[1]P. CONTRATACION'!U25</f>
        <v>161</v>
      </c>
      <c r="U21" s="97">
        <f>'[1]P. CONTRATACION'!V25</f>
        <v>161</v>
      </c>
      <c r="V21" s="73">
        <f>'[1]P. CONTRATACION'!W25</f>
        <v>161</v>
      </c>
      <c r="W21" s="73">
        <f>'[1]P. CONTRATACION'!X25</f>
        <v>161</v>
      </c>
      <c r="X21" s="97">
        <f>'[1]P. CONTRATACION'!Y25</f>
        <v>161</v>
      </c>
      <c r="Y21" s="97">
        <f>'[1]P. CONTRATACION'!Z25</f>
        <v>161</v>
      </c>
      <c r="Z21" s="73">
        <f>'[1]P. CONTRATACION'!AA25</f>
        <v>161</v>
      </c>
      <c r="AA21" s="73">
        <f>'[1]P. CONTRATACION'!AB25</f>
        <v>161</v>
      </c>
      <c r="AB21" s="97">
        <f>'[1]P. CONTRATACION'!AC25</f>
        <v>161</v>
      </c>
      <c r="AC21" s="98">
        <f>'[1]P. CONTRATACION'!AD25</f>
        <v>161</v>
      </c>
      <c r="AD21" s="30"/>
      <c r="AE21" s="92">
        <f>'[1]P. CONTRATACION'!AF25</f>
        <v>161</v>
      </c>
      <c r="AF21" s="93">
        <f>'[1]P. CONTRATACION'!AG25</f>
        <v>161</v>
      </c>
      <c r="AG21" s="30"/>
      <c r="AH21" s="92">
        <f>'[1]P. CONTRATACION'!AI25</f>
        <v>161</v>
      </c>
      <c r="AI21" s="73">
        <f>'[1]P. CONTRATACION'!AJ25</f>
        <v>161</v>
      </c>
      <c r="AJ21" s="93">
        <f>'[1]P. CONTRATACION'!AK25</f>
        <v>161</v>
      </c>
      <c r="AK21" s="30"/>
      <c r="AL21" s="92">
        <f>'[1]P. CONTRATACION'!AM25</f>
        <v>161</v>
      </c>
      <c r="AM21" s="73">
        <f>'[1]P. CONTRATACION'!AN25</f>
        <v>161</v>
      </c>
      <c r="AN21" s="93">
        <f>'[1]P. CONTRATACION'!AO25</f>
        <v>161</v>
      </c>
      <c r="AO21" s="22"/>
      <c r="AP21" s="94"/>
      <c r="AQ21" s="14"/>
      <c r="AR21" s="14"/>
      <c r="AS21" s="14"/>
      <c r="AT21" s="14"/>
      <c r="AU21" s="14"/>
      <c r="AV21" s="14"/>
      <c r="AW21" s="95"/>
    </row>
    <row r="22" spans="1:49" s="1" customFormat="1" ht="53.25" customHeight="1" x14ac:dyDescent="0.2">
      <c r="A22" s="190"/>
      <c r="B22" s="194"/>
      <c r="C22" s="197"/>
      <c r="D22" s="199"/>
      <c r="E22" s="202"/>
      <c r="F22" s="204"/>
      <c r="G22" s="99">
        <f>'[1]P. CONTRATACION'!J26</f>
        <v>0</v>
      </c>
      <c r="H22" s="100">
        <f>'[1]P. CONTRATACION'!K26</f>
        <v>2.4844720496894408E-2</v>
      </c>
      <c r="I22" s="100">
        <f>'[1]P. CONTRATACION'!L26</f>
        <v>0</v>
      </c>
      <c r="J22" s="100">
        <f>'[1]P. CONTRATACION'!M26</f>
        <v>2.4844720496894408E-2</v>
      </c>
      <c r="K22" s="100">
        <f>'[1]P. CONTRATACION'!N26</f>
        <v>0</v>
      </c>
      <c r="L22" s="100">
        <f>'[1]P. CONTRATACION'!O26</f>
        <v>0</v>
      </c>
      <c r="M22" s="100">
        <f>'[1]P. CONTRATACION'!P26</f>
        <v>1.2422360248447204E-2</v>
      </c>
      <c r="N22" s="101">
        <f>'[1]P. CONTRATACION'!Q26</f>
        <v>1.2422360248447204E-2</v>
      </c>
      <c r="O22" s="207"/>
      <c r="P22" s="210"/>
      <c r="Q22" s="229"/>
      <c r="R22" s="102">
        <f>'[1]P. CONTRATACION'!S26</f>
        <v>2.4844720496894408E-2</v>
      </c>
      <c r="S22" s="100">
        <f>'[1]P. CONTRATACION'!T26</f>
        <v>0</v>
      </c>
      <c r="T22" s="100">
        <f>'[1]P. CONTRATACION'!U26</f>
        <v>0</v>
      </c>
      <c r="U22" s="100">
        <f>'[1]P. CONTRATACION'!V26</f>
        <v>2.4844720496894408E-2</v>
      </c>
      <c r="V22" s="100">
        <f>'[1]P. CONTRATACION'!W26</f>
        <v>2.4844720496894408E-2</v>
      </c>
      <c r="W22" s="100">
        <f>'[1]P. CONTRATACION'!X26</f>
        <v>0</v>
      </c>
      <c r="X22" s="100">
        <f>'[1]P. CONTRATACION'!Y26</f>
        <v>2.4844720496894408E-2</v>
      </c>
      <c r="Y22" s="100">
        <f>'[1]P. CONTRATACION'!Z26</f>
        <v>0</v>
      </c>
      <c r="Z22" s="100">
        <f>'[1]P. CONTRATACION'!AA26</f>
        <v>2.4844720496894408E-2</v>
      </c>
      <c r="AA22" s="100">
        <f>'[1]P. CONTRATACION'!AB26</f>
        <v>0</v>
      </c>
      <c r="AB22" s="100">
        <f>'[1]P. CONTRATACION'!AC26</f>
        <v>0</v>
      </c>
      <c r="AC22" s="101">
        <f>'[1]P. CONTRATACION'!AD26</f>
        <v>2.4844720496894408E-2</v>
      </c>
      <c r="AD22" s="103"/>
      <c r="AE22" s="102">
        <f>'[1]P. CONTRATACION'!AF26</f>
        <v>2.4844720496894408E-2</v>
      </c>
      <c r="AF22" s="101">
        <f>'[1]P. CONTRATACION'!AG26</f>
        <v>0</v>
      </c>
      <c r="AG22" s="103"/>
      <c r="AH22" s="102">
        <f>'[1]P. CONTRATACION'!AI26</f>
        <v>0</v>
      </c>
      <c r="AI22" s="100">
        <f>'[1]P. CONTRATACION'!AJ26</f>
        <v>2.4844720496894408E-2</v>
      </c>
      <c r="AJ22" s="101">
        <f>'[1]P. CONTRATACION'!AK26</f>
        <v>0</v>
      </c>
      <c r="AK22" s="103"/>
      <c r="AL22" s="102">
        <f>'[1]P. CONTRATACION'!AM26</f>
        <v>0</v>
      </c>
      <c r="AM22" s="100">
        <f>'[1]P. CONTRATACION'!AN26</f>
        <v>0</v>
      </c>
      <c r="AN22" s="101">
        <f>'[1]P. CONTRATACION'!AO26</f>
        <v>2.4844720496894408E-2</v>
      </c>
      <c r="AO22" s="22"/>
      <c r="AP22" s="94"/>
      <c r="AQ22" s="14"/>
      <c r="AR22" s="14"/>
      <c r="AS22" s="14"/>
      <c r="AT22" s="14"/>
      <c r="AU22" s="14"/>
      <c r="AV22" s="14"/>
      <c r="AW22" s="95"/>
    </row>
    <row r="23" spans="1:49" s="1" customFormat="1" ht="53.25" customHeight="1" x14ac:dyDescent="0.2">
      <c r="A23" s="190"/>
      <c r="B23" s="218" t="s">
        <v>369</v>
      </c>
      <c r="C23" s="219">
        <f>+'[1]P. TALENTO HUMANO'!C22</f>
        <v>2</v>
      </c>
      <c r="D23" s="199"/>
      <c r="E23" s="202">
        <f t="shared" ref="E23" si="0">C23/$D$20</f>
        <v>7.1428571428571425E-2</v>
      </c>
      <c r="F23" s="204"/>
      <c r="G23" s="72">
        <f>'[1]P. TALENTO HUMANO'!J22</f>
        <v>0</v>
      </c>
      <c r="H23" s="14">
        <f>'[1]P. TALENTO HUMANO'!K22</f>
        <v>2</v>
      </c>
      <c r="I23" s="14">
        <f>'[1]P. TALENTO HUMANO'!L22</f>
        <v>0</v>
      </c>
      <c r="J23" s="51">
        <f>'[1]P. TALENTO HUMANO'!M22</f>
        <v>2</v>
      </c>
      <c r="K23" s="104">
        <f>'[1]P. TALENTO HUMANO'!N22</f>
        <v>0</v>
      </c>
      <c r="L23" s="15">
        <f>'[1]P. TALENTO HUMANO'!O22</f>
        <v>0</v>
      </c>
      <c r="M23" s="15">
        <f>'[1]P. TALENTO HUMANO'!P22</f>
        <v>2</v>
      </c>
      <c r="N23" s="105">
        <f>'[1]P. TALENTO HUMANO'!Q22</f>
        <v>0</v>
      </c>
      <c r="O23" s="207"/>
      <c r="P23" s="210"/>
      <c r="Q23" s="229"/>
      <c r="R23" s="106">
        <f>'[1]P. TALENTO HUMANO'!S22</f>
        <v>2</v>
      </c>
      <c r="S23" s="15">
        <f>'[1]P. TALENTO HUMANO'!T22</f>
        <v>0</v>
      </c>
      <c r="T23" s="70">
        <f>'[1]P. TALENTO HUMANO'!U22</f>
        <v>2</v>
      </c>
      <c r="U23" s="54">
        <f>'[1]P. TALENTO HUMANO'!V22</f>
        <v>0</v>
      </c>
      <c r="V23" s="15">
        <f>'[1]P. TALENTO HUMANO'!W22</f>
        <v>2</v>
      </c>
      <c r="W23" s="15">
        <f>'[1]P. TALENTO HUMANO'!X22</f>
        <v>0</v>
      </c>
      <c r="X23" s="70">
        <f>'[1]P. TALENTO HUMANO'!Y22</f>
        <v>1</v>
      </c>
      <c r="Y23" s="54">
        <f>'[1]P. TALENTO HUMANO'!Z22</f>
        <v>1</v>
      </c>
      <c r="Z23" s="15">
        <f>'[1]P. TALENTO HUMANO'!AA22</f>
        <v>2</v>
      </c>
      <c r="AA23" s="15">
        <f>'[1]P. TALENTO HUMANO'!AB22</f>
        <v>0</v>
      </c>
      <c r="AB23" s="70">
        <f>'[1]P. TALENTO HUMANO'!AC22</f>
        <v>2</v>
      </c>
      <c r="AC23" s="107">
        <f>'[1]P. TALENTO HUMANO'!AD22</f>
        <v>0</v>
      </c>
      <c r="AD23" s="30"/>
      <c r="AE23" s="106">
        <f>'[1]P. TALENTO HUMANO'!AF22</f>
        <v>0</v>
      </c>
      <c r="AF23" s="105">
        <f>'[1]P. TALENTO HUMANO'!AG22</f>
        <v>2</v>
      </c>
      <c r="AG23" s="30"/>
      <c r="AH23" s="106">
        <f>'[1]P. TALENTO HUMANO'!AI22</f>
        <v>0</v>
      </c>
      <c r="AI23" s="15">
        <f>'[1]P. TALENTO HUMANO'!AJ22</f>
        <v>1</v>
      </c>
      <c r="AJ23" s="105">
        <f>'[1]P. TALENTO HUMANO'!AK22</f>
        <v>1</v>
      </c>
      <c r="AK23" s="30"/>
      <c r="AL23" s="106">
        <f>'[1]P. TALENTO HUMANO'!AM22</f>
        <v>0</v>
      </c>
      <c r="AM23" s="15">
        <f>'[1]P. TALENTO HUMANO'!AN22</f>
        <v>2</v>
      </c>
      <c r="AN23" s="105">
        <f>'[1]P. TALENTO HUMANO'!AO22</f>
        <v>0</v>
      </c>
      <c r="AO23" s="22"/>
      <c r="AP23" s="108"/>
      <c r="AQ23" s="17"/>
      <c r="AR23" s="17"/>
      <c r="AS23" s="17"/>
      <c r="AT23" s="217"/>
      <c r="AU23" s="217"/>
      <c r="AV23" s="29"/>
      <c r="AW23" s="109"/>
    </row>
    <row r="24" spans="1:49" s="1" customFormat="1" ht="53.25" customHeight="1" x14ac:dyDescent="0.2">
      <c r="A24" s="190"/>
      <c r="B24" s="193"/>
      <c r="C24" s="196"/>
      <c r="D24" s="199"/>
      <c r="E24" s="202"/>
      <c r="F24" s="204"/>
      <c r="G24" s="72">
        <f>'[1]P. TALENTO HUMANO'!J23</f>
        <v>161</v>
      </c>
      <c r="H24" s="14">
        <f>'[1]P. TALENTO HUMANO'!K23</f>
        <v>161</v>
      </c>
      <c r="I24" s="14">
        <f>'[1]P. TALENTO HUMANO'!L23</f>
        <v>161</v>
      </c>
      <c r="J24" s="51">
        <f>'[1]P. TALENTO HUMANO'!M23</f>
        <v>161</v>
      </c>
      <c r="K24" s="104">
        <f>'[1]P. TALENTO HUMANO'!N23</f>
        <v>161</v>
      </c>
      <c r="L24" s="15">
        <f>'[1]P. TALENTO HUMANO'!O23</f>
        <v>161</v>
      </c>
      <c r="M24" s="15">
        <f>'[1]P. TALENTO HUMANO'!P23</f>
        <v>161</v>
      </c>
      <c r="N24" s="105">
        <f>'[1]P. TALENTO HUMANO'!Q23</f>
        <v>161</v>
      </c>
      <c r="O24" s="207"/>
      <c r="P24" s="210"/>
      <c r="Q24" s="229"/>
      <c r="R24" s="106">
        <f>'[1]P. TALENTO HUMANO'!S23</f>
        <v>161</v>
      </c>
      <c r="S24" s="15">
        <f>'[1]P. TALENTO HUMANO'!T23</f>
        <v>161</v>
      </c>
      <c r="T24" s="70">
        <f>'[1]P. TALENTO HUMANO'!U23</f>
        <v>161</v>
      </c>
      <c r="U24" s="54">
        <f>'[1]P. TALENTO HUMANO'!V23</f>
        <v>161</v>
      </c>
      <c r="V24" s="15">
        <f>'[1]P. TALENTO HUMANO'!W23</f>
        <v>161</v>
      </c>
      <c r="W24" s="15">
        <f>'[1]P. TALENTO HUMANO'!X23</f>
        <v>161</v>
      </c>
      <c r="X24" s="70">
        <f>'[1]P. TALENTO HUMANO'!Y23</f>
        <v>161</v>
      </c>
      <c r="Y24" s="54">
        <f>'[1]P. TALENTO HUMANO'!Z23</f>
        <v>161</v>
      </c>
      <c r="Z24" s="15">
        <f>'[1]P. TALENTO HUMANO'!AA23</f>
        <v>161</v>
      </c>
      <c r="AA24" s="15">
        <f>'[1]P. TALENTO HUMANO'!AB23</f>
        <v>161</v>
      </c>
      <c r="AB24" s="70">
        <f>'[1]P. TALENTO HUMANO'!AC23</f>
        <v>161</v>
      </c>
      <c r="AC24" s="107">
        <f>'[1]P. TALENTO HUMANO'!AD23</f>
        <v>161</v>
      </c>
      <c r="AD24" s="30"/>
      <c r="AE24" s="106">
        <f>'[1]P. TALENTO HUMANO'!AF23</f>
        <v>161</v>
      </c>
      <c r="AF24" s="105">
        <f>'[1]P. TALENTO HUMANO'!AG23</f>
        <v>161</v>
      </c>
      <c r="AG24" s="30"/>
      <c r="AH24" s="106">
        <f>'[1]P. TALENTO HUMANO'!AI23</f>
        <v>161</v>
      </c>
      <c r="AI24" s="15">
        <f>'[1]P. TALENTO HUMANO'!AJ23</f>
        <v>161</v>
      </c>
      <c r="AJ24" s="105">
        <f>'[1]P. TALENTO HUMANO'!AK23</f>
        <v>161</v>
      </c>
      <c r="AK24" s="30"/>
      <c r="AL24" s="106">
        <f>'[1]P. TALENTO HUMANO'!AM23</f>
        <v>161</v>
      </c>
      <c r="AM24" s="15">
        <f>'[1]P. TALENTO HUMANO'!AN23</f>
        <v>161</v>
      </c>
      <c r="AN24" s="105">
        <f>'[1]P. TALENTO HUMANO'!AO23</f>
        <v>161</v>
      </c>
      <c r="AO24" s="22"/>
      <c r="AP24" s="108"/>
      <c r="AQ24" s="17"/>
      <c r="AR24" s="17"/>
      <c r="AS24" s="17"/>
      <c r="AT24" s="14"/>
      <c r="AU24" s="14"/>
      <c r="AV24" s="29"/>
      <c r="AW24" s="109"/>
    </row>
    <row r="25" spans="1:49" s="1" customFormat="1" ht="53.25" customHeight="1" x14ac:dyDescent="0.2">
      <c r="A25" s="190"/>
      <c r="B25" s="194"/>
      <c r="C25" s="197"/>
      <c r="D25" s="199"/>
      <c r="E25" s="202"/>
      <c r="F25" s="204"/>
      <c r="G25" s="110">
        <f>'[1]P. TALENTO HUMANO'!J24</f>
        <v>0</v>
      </c>
      <c r="H25" s="111">
        <f>'[1]P. TALENTO HUMANO'!K24</f>
        <v>1.2422360248447204E-2</v>
      </c>
      <c r="I25" s="111">
        <f>'[1]P. TALENTO HUMANO'!L24</f>
        <v>0</v>
      </c>
      <c r="J25" s="110">
        <f>'[1]P. TALENTO HUMANO'!M24</f>
        <v>1.2422360248447204E-2</v>
      </c>
      <c r="K25" s="112">
        <f>'[1]P. TALENTO HUMANO'!N24</f>
        <v>0</v>
      </c>
      <c r="L25" s="113">
        <f>'[1]P. TALENTO HUMANO'!O24</f>
        <v>0</v>
      </c>
      <c r="M25" s="113">
        <f>'[1]P. TALENTO HUMANO'!P24</f>
        <v>1.2422360248447204E-2</v>
      </c>
      <c r="N25" s="114">
        <f>'[1]P. TALENTO HUMANO'!Q24</f>
        <v>0</v>
      </c>
      <c r="O25" s="207"/>
      <c r="P25" s="210"/>
      <c r="Q25" s="229"/>
      <c r="R25" s="115">
        <f>'[1]P. TALENTO HUMANO'!S24</f>
        <v>1.2422360248447204E-2</v>
      </c>
      <c r="S25" s="113">
        <f>'[1]P. TALENTO HUMANO'!T24</f>
        <v>0</v>
      </c>
      <c r="T25" s="116">
        <f>'[1]P. TALENTO HUMANO'!U24</f>
        <v>1.2422360248447204E-2</v>
      </c>
      <c r="U25" s="117">
        <f>'[1]P. TALENTO HUMANO'!V24</f>
        <v>0</v>
      </c>
      <c r="V25" s="113">
        <f>'[1]P. TALENTO HUMANO'!W24</f>
        <v>1.2422360248447204E-2</v>
      </c>
      <c r="W25" s="113">
        <f>'[1]P. TALENTO HUMANO'!X24</f>
        <v>0</v>
      </c>
      <c r="X25" s="116">
        <f>'[1]P. TALENTO HUMANO'!Y24</f>
        <v>6.2111801242236021E-3</v>
      </c>
      <c r="Y25" s="117">
        <f>'[1]P. TALENTO HUMANO'!Z24</f>
        <v>6.2111801242236021E-3</v>
      </c>
      <c r="Z25" s="113">
        <f>'[1]P. TALENTO HUMANO'!AA24</f>
        <v>1.2422360248447204E-2</v>
      </c>
      <c r="AA25" s="113">
        <f>'[1]P. TALENTO HUMANO'!AB24</f>
        <v>0</v>
      </c>
      <c r="AB25" s="116">
        <f>'[1]P. TALENTO HUMANO'!AC24</f>
        <v>1.2422360248447204E-2</v>
      </c>
      <c r="AC25" s="114">
        <f>'[1]P. TALENTO HUMANO'!AD24</f>
        <v>0</v>
      </c>
      <c r="AD25" s="103"/>
      <c r="AE25" s="115">
        <f>'[1]P. TALENTO HUMANO'!AF24</f>
        <v>0</v>
      </c>
      <c r="AF25" s="114">
        <f>'[1]P. TALENTO HUMANO'!AG24</f>
        <v>1.2422360248447204E-2</v>
      </c>
      <c r="AG25" s="103"/>
      <c r="AH25" s="115">
        <f>'[1]P. TALENTO HUMANO'!AI24</f>
        <v>0</v>
      </c>
      <c r="AI25" s="113">
        <f>'[1]P. TALENTO HUMANO'!AJ24</f>
        <v>6.2111801242236021E-3</v>
      </c>
      <c r="AJ25" s="114">
        <f>'[1]P. TALENTO HUMANO'!AK24</f>
        <v>6.2111801242236021E-3</v>
      </c>
      <c r="AK25" s="103"/>
      <c r="AL25" s="115">
        <f>'[1]P. TALENTO HUMANO'!AM24</f>
        <v>0</v>
      </c>
      <c r="AM25" s="113">
        <f>'[1]P. TALENTO HUMANO'!AN24</f>
        <v>1.2422360248447204E-2</v>
      </c>
      <c r="AN25" s="114">
        <f>'[1]P. TALENTO HUMANO'!AO24</f>
        <v>0</v>
      </c>
      <c r="AO25" s="22"/>
      <c r="AP25" s="108"/>
      <c r="AQ25" s="17"/>
      <c r="AR25" s="17"/>
      <c r="AS25" s="17"/>
      <c r="AT25" s="14"/>
      <c r="AU25" s="14"/>
      <c r="AV25" s="29"/>
      <c r="AW25" s="109"/>
    </row>
    <row r="26" spans="1:49" s="1" customFormat="1" ht="53.25" customHeight="1" x14ac:dyDescent="0.2">
      <c r="A26" s="190"/>
      <c r="B26" s="218" t="s">
        <v>370</v>
      </c>
      <c r="C26" s="219">
        <f>+'[1]P. FINANCIERO'!C29</f>
        <v>3</v>
      </c>
      <c r="D26" s="199"/>
      <c r="E26" s="202">
        <f t="shared" ref="E26" si="1">C26/$D$20</f>
        <v>0.10714285714285714</v>
      </c>
      <c r="F26" s="204"/>
      <c r="G26" s="72">
        <f>'[1]P. FINANCIERO'!J29</f>
        <v>0</v>
      </c>
      <c r="H26" s="14">
        <f>'[1]P. FINANCIERO'!K29</f>
        <v>9</v>
      </c>
      <c r="I26" s="14">
        <f>'[1]P. FINANCIERO'!L29</f>
        <v>0</v>
      </c>
      <c r="J26" s="51">
        <f>'[1]P. FINANCIERO'!M29</f>
        <v>6</v>
      </c>
      <c r="K26" s="104">
        <f>'[1]P. FINANCIERO'!N29</f>
        <v>3</v>
      </c>
      <c r="L26" s="15">
        <f>'[1]P. FINANCIERO'!O29</f>
        <v>0</v>
      </c>
      <c r="M26" s="15">
        <f>'[1]P. FINANCIERO'!P29</f>
        <v>6</v>
      </c>
      <c r="N26" s="105">
        <f>'[1]P. FINANCIERO'!Q29</f>
        <v>3</v>
      </c>
      <c r="O26" s="207"/>
      <c r="P26" s="210"/>
      <c r="Q26" s="229"/>
      <c r="R26" s="106">
        <f>'[1]P. FINANCIERO'!S29</f>
        <v>9</v>
      </c>
      <c r="S26" s="15">
        <f>'[1]P. FINANCIERO'!T29</f>
        <v>0</v>
      </c>
      <c r="T26" s="70">
        <f>'[1]P. FINANCIERO'!U29</f>
        <v>9</v>
      </c>
      <c r="U26" s="54">
        <f>'[1]P. FINANCIERO'!V29</f>
        <v>0</v>
      </c>
      <c r="V26" s="15">
        <f>'[1]P. FINANCIERO'!W29</f>
        <v>9</v>
      </c>
      <c r="W26" s="15">
        <f>'[1]P. FINANCIERO'!X29</f>
        <v>0</v>
      </c>
      <c r="X26" s="70">
        <f>'[1]P. FINANCIERO'!Y29</f>
        <v>9</v>
      </c>
      <c r="Y26" s="54">
        <f>'[1]P. FINANCIERO'!Z29</f>
        <v>0</v>
      </c>
      <c r="Z26" s="15">
        <f>'[1]P. FINANCIERO'!AA29</f>
        <v>6</v>
      </c>
      <c r="AA26" s="15">
        <f>'[1]P. FINANCIERO'!AB29</f>
        <v>3</v>
      </c>
      <c r="AB26" s="70">
        <f>'[1]P. FINANCIERO'!AC29</f>
        <v>6</v>
      </c>
      <c r="AC26" s="107">
        <f>'[1]P. FINANCIERO'!AD29</f>
        <v>3</v>
      </c>
      <c r="AD26" s="30"/>
      <c r="AE26" s="106">
        <f>'[1]P. FINANCIERO'!AF29</f>
        <v>2</v>
      </c>
      <c r="AF26" s="105">
        <f>'[1]P. FINANCIERO'!AG29</f>
        <v>7</v>
      </c>
      <c r="AG26" s="30"/>
      <c r="AH26" s="106">
        <f>'[1]P. FINANCIERO'!AI29</f>
        <v>0</v>
      </c>
      <c r="AI26" s="15">
        <f>'[1]P. FINANCIERO'!AJ29</f>
        <v>8</v>
      </c>
      <c r="AJ26" s="105">
        <f>'[1]P. FINANCIERO'!AK29</f>
        <v>1</v>
      </c>
      <c r="AK26" s="30"/>
      <c r="AL26" s="106">
        <f>'[1]P. FINANCIERO'!AM29</f>
        <v>0</v>
      </c>
      <c r="AM26" s="15">
        <f>'[1]P. FINANCIERO'!AN29</f>
        <v>6</v>
      </c>
      <c r="AN26" s="105">
        <f>'[1]P. FINANCIERO'!AO29</f>
        <v>3</v>
      </c>
      <c r="AO26" s="22"/>
      <c r="AP26" s="108"/>
      <c r="AQ26" s="17"/>
      <c r="AR26" s="17"/>
      <c r="AS26" s="17"/>
      <c r="AT26" s="217"/>
      <c r="AU26" s="217"/>
      <c r="AV26" s="29"/>
      <c r="AW26" s="109"/>
    </row>
    <row r="27" spans="1:49" s="1" customFormat="1" ht="53.25" customHeight="1" x14ac:dyDescent="0.2">
      <c r="A27" s="190"/>
      <c r="B27" s="193"/>
      <c r="C27" s="196"/>
      <c r="D27" s="199"/>
      <c r="E27" s="202"/>
      <c r="F27" s="204"/>
      <c r="G27" s="72">
        <f>'[1]P. FINANCIERO'!J30</f>
        <v>161</v>
      </c>
      <c r="H27" s="14">
        <f>'[1]P. FINANCIERO'!K30</f>
        <v>161</v>
      </c>
      <c r="I27" s="14">
        <f>'[1]P. FINANCIERO'!L30</f>
        <v>161</v>
      </c>
      <c r="J27" s="51">
        <f>'[1]P. FINANCIERO'!M30</f>
        <v>161</v>
      </c>
      <c r="K27" s="104">
        <f>'[1]P. FINANCIERO'!N30</f>
        <v>161</v>
      </c>
      <c r="L27" s="15">
        <f>'[1]P. FINANCIERO'!O30</f>
        <v>161</v>
      </c>
      <c r="M27" s="15">
        <f>'[1]P. FINANCIERO'!P30</f>
        <v>161</v>
      </c>
      <c r="N27" s="105">
        <f>'[1]P. FINANCIERO'!Q30</f>
        <v>161</v>
      </c>
      <c r="O27" s="207"/>
      <c r="P27" s="210"/>
      <c r="Q27" s="229"/>
      <c r="R27" s="106">
        <f>'[1]P. FINANCIERO'!S30</f>
        <v>161</v>
      </c>
      <c r="S27" s="15">
        <f>'[1]P. FINANCIERO'!T30</f>
        <v>161</v>
      </c>
      <c r="T27" s="70">
        <f>'[1]P. FINANCIERO'!U30</f>
        <v>161</v>
      </c>
      <c r="U27" s="54">
        <f>'[1]P. FINANCIERO'!V30</f>
        <v>161</v>
      </c>
      <c r="V27" s="15">
        <f>'[1]P. FINANCIERO'!W30</f>
        <v>161</v>
      </c>
      <c r="W27" s="15">
        <f>'[1]P. FINANCIERO'!X30</f>
        <v>161</v>
      </c>
      <c r="X27" s="70">
        <f>'[1]P. FINANCIERO'!Y30</f>
        <v>161</v>
      </c>
      <c r="Y27" s="54">
        <f>'[1]P. FINANCIERO'!Z30</f>
        <v>161</v>
      </c>
      <c r="Z27" s="15">
        <f>'[1]P. FINANCIERO'!AA30</f>
        <v>161</v>
      </c>
      <c r="AA27" s="15">
        <f>'[1]P. FINANCIERO'!AB30</f>
        <v>161</v>
      </c>
      <c r="AB27" s="70">
        <f>'[1]P. FINANCIERO'!AC30</f>
        <v>161</v>
      </c>
      <c r="AC27" s="107">
        <f>'[1]P. FINANCIERO'!AD30</f>
        <v>161</v>
      </c>
      <c r="AD27" s="30"/>
      <c r="AE27" s="106">
        <f>'[1]P. FINANCIERO'!AF30</f>
        <v>161</v>
      </c>
      <c r="AF27" s="105">
        <f>'[1]P. FINANCIERO'!AG30</f>
        <v>161</v>
      </c>
      <c r="AG27" s="30"/>
      <c r="AH27" s="106">
        <f>'[1]P. FINANCIERO'!AI30</f>
        <v>161</v>
      </c>
      <c r="AI27" s="15">
        <f>'[1]P. FINANCIERO'!AJ30</f>
        <v>161</v>
      </c>
      <c r="AJ27" s="105">
        <f>'[1]P. FINANCIERO'!AK30</f>
        <v>161</v>
      </c>
      <c r="AK27" s="30"/>
      <c r="AL27" s="106">
        <f>'[1]P. FINANCIERO'!AM30</f>
        <v>161</v>
      </c>
      <c r="AM27" s="15">
        <f>'[1]P. FINANCIERO'!AN30</f>
        <v>161</v>
      </c>
      <c r="AN27" s="105">
        <f>'[1]P. FINANCIERO'!AO30</f>
        <v>161</v>
      </c>
      <c r="AO27" s="22"/>
      <c r="AP27" s="108"/>
      <c r="AQ27" s="17"/>
      <c r="AR27" s="17"/>
      <c r="AS27" s="17"/>
      <c r="AT27" s="14"/>
      <c r="AU27" s="14"/>
      <c r="AV27" s="29"/>
      <c r="AW27" s="109"/>
    </row>
    <row r="28" spans="1:49" s="1" customFormat="1" ht="53.25" customHeight="1" x14ac:dyDescent="0.2">
      <c r="A28" s="190"/>
      <c r="B28" s="194"/>
      <c r="C28" s="197"/>
      <c r="D28" s="199"/>
      <c r="E28" s="202"/>
      <c r="F28" s="204"/>
      <c r="G28" s="110">
        <f>'[1]P. FINANCIERO'!J31</f>
        <v>0</v>
      </c>
      <c r="H28" s="111">
        <f>'[1]P. FINANCIERO'!K31</f>
        <v>5.5900621118012424E-2</v>
      </c>
      <c r="I28" s="111">
        <f>'[1]P. FINANCIERO'!L31</f>
        <v>0</v>
      </c>
      <c r="J28" s="110">
        <f>'[1]P. FINANCIERO'!M31</f>
        <v>3.7267080745341616E-2</v>
      </c>
      <c r="K28" s="112">
        <f>'[1]P. FINANCIERO'!N31</f>
        <v>1.8633540372670808E-2</v>
      </c>
      <c r="L28" s="113">
        <f>'[1]P. FINANCIERO'!O31</f>
        <v>0</v>
      </c>
      <c r="M28" s="113">
        <f>'[1]P. FINANCIERO'!P31</f>
        <v>3.7267080745341616E-2</v>
      </c>
      <c r="N28" s="114">
        <f>'[1]P. FINANCIERO'!Q31</f>
        <v>1.8633540372670808E-2</v>
      </c>
      <c r="O28" s="207"/>
      <c r="P28" s="210"/>
      <c r="Q28" s="229"/>
      <c r="R28" s="115">
        <f>'[1]P. FINANCIERO'!S31</f>
        <v>5.5900621118012424E-2</v>
      </c>
      <c r="S28" s="113">
        <f>'[1]P. FINANCIERO'!T31</f>
        <v>0</v>
      </c>
      <c r="T28" s="116">
        <f>'[1]P. FINANCIERO'!U31</f>
        <v>5.5900621118012424E-2</v>
      </c>
      <c r="U28" s="117">
        <f>'[1]P. FINANCIERO'!V31</f>
        <v>0</v>
      </c>
      <c r="V28" s="113">
        <f>'[1]P. FINANCIERO'!W31</f>
        <v>5.5900621118012424E-2</v>
      </c>
      <c r="W28" s="113">
        <f>'[1]P. FINANCIERO'!X31</f>
        <v>0</v>
      </c>
      <c r="X28" s="116">
        <f>'[1]P. FINANCIERO'!Y31</f>
        <v>5.5900621118012424E-2</v>
      </c>
      <c r="Y28" s="117">
        <f>'[1]P. FINANCIERO'!Z31</f>
        <v>0</v>
      </c>
      <c r="Z28" s="113">
        <f>'[1]P. FINANCIERO'!AA31</f>
        <v>3.7267080745341616E-2</v>
      </c>
      <c r="AA28" s="113">
        <f>'[1]P. FINANCIERO'!AB31</f>
        <v>1.8633540372670808E-2</v>
      </c>
      <c r="AB28" s="116">
        <f>'[1]P. FINANCIERO'!AC31</f>
        <v>3.7267080745341616E-2</v>
      </c>
      <c r="AC28" s="114">
        <f>'[1]P. FINANCIERO'!AD31</f>
        <v>1.8633540372670808E-2</v>
      </c>
      <c r="AD28" s="103"/>
      <c r="AE28" s="115">
        <f>'[1]P. FINANCIERO'!AF31</f>
        <v>1.2422360248447204E-2</v>
      </c>
      <c r="AF28" s="114">
        <f>'[1]P. FINANCIERO'!AG31</f>
        <v>4.3478260869565216E-2</v>
      </c>
      <c r="AG28" s="103"/>
      <c r="AH28" s="115">
        <f>'[1]P. FINANCIERO'!AI31</f>
        <v>0</v>
      </c>
      <c r="AI28" s="113">
        <f>'[1]P. FINANCIERO'!AJ31</f>
        <v>4.9689440993788817E-2</v>
      </c>
      <c r="AJ28" s="114">
        <f>'[1]P. FINANCIERO'!AK31</f>
        <v>6.2111801242236021E-3</v>
      </c>
      <c r="AK28" s="103"/>
      <c r="AL28" s="115">
        <f>'[1]P. FINANCIERO'!AM31</f>
        <v>0</v>
      </c>
      <c r="AM28" s="113">
        <f>'[1]P. FINANCIERO'!AN31</f>
        <v>3.7267080745341616E-2</v>
      </c>
      <c r="AN28" s="114">
        <f>'[1]P. FINANCIERO'!AO31</f>
        <v>1.8633540372670808E-2</v>
      </c>
      <c r="AO28" s="22"/>
      <c r="AP28" s="108"/>
      <c r="AQ28" s="17"/>
      <c r="AR28" s="17"/>
      <c r="AS28" s="17"/>
      <c r="AT28" s="14"/>
      <c r="AU28" s="14"/>
      <c r="AV28" s="29"/>
      <c r="AW28" s="109"/>
    </row>
    <row r="29" spans="1:49" s="1" customFormat="1" ht="53.25" customHeight="1" x14ac:dyDescent="0.2">
      <c r="A29" s="190"/>
      <c r="B29" s="218" t="s">
        <v>371</v>
      </c>
      <c r="C29" s="219">
        <f>+'[1]P. ARCHIVO'!C181</f>
        <v>0</v>
      </c>
      <c r="D29" s="199"/>
      <c r="E29" s="202">
        <f t="shared" ref="E29" si="2">C29/$D$20</f>
        <v>0</v>
      </c>
      <c r="F29" s="204"/>
      <c r="G29" s="72">
        <f>'[1]P. ARCHIVO'!J181</f>
        <v>0</v>
      </c>
      <c r="H29" s="14">
        <f>'[1]P. ARCHIVO'!K181</f>
        <v>0</v>
      </c>
      <c r="I29" s="14">
        <f>'[1]P. ARCHIVO'!L181</f>
        <v>0</v>
      </c>
      <c r="J29" s="51">
        <f>'[1]P. ARCHIVO'!M181</f>
        <v>0</v>
      </c>
      <c r="K29" s="104">
        <f>'[1]P. ARCHIVO'!N181</f>
        <v>0</v>
      </c>
      <c r="L29" s="15">
        <f>'[1]P. ARCHIVO'!O181</f>
        <v>0</v>
      </c>
      <c r="M29" s="15">
        <f>'[1]P. ARCHIVO'!P181</f>
        <v>0</v>
      </c>
      <c r="N29" s="105">
        <f>'[1]P. ARCHIVO'!Q181</f>
        <v>0</v>
      </c>
      <c r="O29" s="207"/>
      <c r="P29" s="210"/>
      <c r="Q29" s="229"/>
      <c r="R29" s="106">
        <f>'[1]P. ARCHIVO'!S181</f>
        <v>0</v>
      </c>
      <c r="S29" s="15">
        <f>'[1]P. ARCHIVO'!T181</f>
        <v>0</v>
      </c>
      <c r="T29" s="70">
        <f>'[1]P. ARCHIVO'!U181</f>
        <v>0</v>
      </c>
      <c r="U29" s="54">
        <f>'[1]P. ARCHIVO'!V181</f>
        <v>0</v>
      </c>
      <c r="V29" s="15">
        <f>'[1]P. ARCHIVO'!W181</f>
        <v>0</v>
      </c>
      <c r="W29" s="15">
        <f>'[1]P. ARCHIVO'!X181</f>
        <v>0</v>
      </c>
      <c r="X29" s="70">
        <f>'[1]P. ARCHIVO'!Y181</f>
        <v>0</v>
      </c>
      <c r="Y29" s="54">
        <f>'[1]P. ARCHIVO'!Z181</f>
        <v>0</v>
      </c>
      <c r="Z29" s="15">
        <f>'[1]P. ARCHIVO'!AA181</f>
        <v>0</v>
      </c>
      <c r="AA29" s="15">
        <f>'[1]P. ARCHIVO'!AB181</f>
        <v>0</v>
      </c>
      <c r="AB29" s="70">
        <f>'[1]P. ARCHIVO'!AC181</f>
        <v>0</v>
      </c>
      <c r="AC29" s="107">
        <f>'[1]P. ARCHIVO'!AD181</f>
        <v>0</v>
      </c>
      <c r="AD29" s="30"/>
      <c r="AE29" s="106">
        <f>'[1]P. ARCHIVO'!AF181</f>
        <v>0</v>
      </c>
      <c r="AF29" s="105">
        <f>'[1]P. ARCHIVO'!AG181</f>
        <v>0</v>
      </c>
      <c r="AG29" s="30"/>
      <c r="AH29" s="106">
        <f>'[1]P. ARCHIVO'!AI181</f>
        <v>0</v>
      </c>
      <c r="AI29" s="15">
        <f>'[1]P. ARCHIVO'!AJ181</f>
        <v>0</v>
      </c>
      <c r="AJ29" s="105">
        <f>'[1]P. ARCHIVO'!AK181</f>
        <v>0</v>
      </c>
      <c r="AK29" s="30"/>
      <c r="AL29" s="106">
        <f>'[1]P. ARCHIVO'!AM181</f>
        <v>0</v>
      </c>
      <c r="AM29" s="15">
        <f>'[1]P. ARCHIVO'!AN181</f>
        <v>0</v>
      </c>
      <c r="AN29" s="105">
        <f>'[1]P. ARCHIVO'!AO181</f>
        <v>0</v>
      </c>
      <c r="AO29" s="22"/>
      <c r="AP29" s="108"/>
      <c r="AQ29" s="17"/>
      <c r="AR29" s="17"/>
      <c r="AS29" s="17"/>
      <c r="AT29" s="217"/>
      <c r="AU29" s="217"/>
      <c r="AV29" s="29"/>
      <c r="AW29" s="109"/>
    </row>
    <row r="30" spans="1:49" s="1" customFormat="1" ht="53.25" customHeight="1" x14ac:dyDescent="0.2">
      <c r="A30" s="190"/>
      <c r="B30" s="193"/>
      <c r="C30" s="196"/>
      <c r="D30" s="199"/>
      <c r="E30" s="202"/>
      <c r="F30" s="204"/>
      <c r="G30" s="72">
        <f>'[1]P. ARCHIVO'!J182</f>
        <v>161</v>
      </c>
      <c r="H30" s="14">
        <f>'[1]P. ARCHIVO'!K182</f>
        <v>161</v>
      </c>
      <c r="I30" s="14">
        <f>'[1]P. ARCHIVO'!L182</f>
        <v>161</v>
      </c>
      <c r="J30" s="51">
        <f>'[1]P. ARCHIVO'!M182</f>
        <v>161</v>
      </c>
      <c r="K30" s="104">
        <f>'[1]P. ARCHIVO'!N182</f>
        <v>161</v>
      </c>
      <c r="L30" s="15">
        <f>'[1]P. ARCHIVO'!O182</f>
        <v>161</v>
      </c>
      <c r="M30" s="15">
        <f>'[1]P. ARCHIVO'!P182</f>
        <v>161</v>
      </c>
      <c r="N30" s="105">
        <f>'[1]P. ARCHIVO'!Q182</f>
        <v>161</v>
      </c>
      <c r="O30" s="207"/>
      <c r="P30" s="210"/>
      <c r="Q30" s="229"/>
      <c r="R30" s="106">
        <f>'[1]P. ARCHIVO'!S182</f>
        <v>161</v>
      </c>
      <c r="S30" s="15">
        <f>'[1]P. ARCHIVO'!T182</f>
        <v>161</v>
      </c>
      <c r="T30" s="70">
        <f>'[1]P. ARCHIVO'!U182</f>
        <v>161</v>
      </c>
      <c r="U30" s="54">
        <f>'[1]P. ARCHIVO'!V182</f>
        <v>161</v>
      </c>
      <c r="V30" s="15">
        <f>'[1]P. ARCHIVO'!W182</f>
        <v>161</v>
      </c>
      <c r="W30" s="15">
        <f>'[1]P. ARCHIVO'!X182</f>
        <v>161</v>
      </c>
      <c r="X30" s="70">
        <f>'[1]P. ARCHIVO'!Y182</f>
        <v>161</v>
      </c>
      <c r="Y30" s="54">
        <f>'[1]P. ARCHIVO'!Z182</f>
        <v>161</v>
      </c>
      <c r="Z30" s="15">
        <f>'[1]P. ARCHIVO'!AA182</f>
        <v>161</v>
      </c>
      <c r="AA30" s="15">
        <f>'[1]P. ARCHIVO'!AB182</f>
        <v>161</v>
      </c>
      <c r="AB30" s="70">
        <f>'[1]P. ARCHIVO'!AC182</f>
        <v>161</v>
      </c>
      <c r="AC30" s="107">
        <f>'[1]P. ARCHIVO'!AD182</f>
        <v>161</v>
      </c>
      <c r="AD30" s="30"/>
      <c r="AE30" s="106">
        <f>'[1]P. ARCHIVO'!AF182</f>
        <v>161</v>
      </c>
      <c r="AF30" s="105">
        <f>'[1]P. ARCHIVO'!AG182</f>
        <v>161</v>
      </c>
      <c r="AG30" s="30"/>
      <c r="AH30" s="106">
        <f>'[1]P. ARCHIVO'!AI182</f>
        <v>161</v>
      </c>
      <c r="AI30" s="15">
        <f>'[1]P. ARCHIVO'!AJ182</f>
        <v>161</v>
      </c>
      <c r="AJ30" s="105">
        <f>'[1]P. ARCHIVO'!AK182</f>
        <v>161</v>
      </c>
      <c r="AK30" s="30"/>
      <c r="AL30" s="106">
        <f>'[1]P. ARCHIVO'!AM182</f>
        <v>161</v>
      </c>
      <c r="AM30" s="15">
        <f>'[1]P. ARCHIVO'!AN182</f>
        <v>161</v>
      </c>
      <c r="AN30" s="105">
        <f>'[1]P. ARCHIVO'!AO182</f>
        <v>161</v>
      </c>
      <c r="AO30" s="22"/>
      <c r="AP30" s="108"/>
      <c r="AQ30" s="17"/>
      <c r="AR30" s="17"/>
      <c r="AS30" s="17"/>
      <c r="AT30" s="14"/>
      <c r="AU30" s="14"/>
      <c r="AV30" s="29"/>
      <c r="AW30" s="109"/>
    </row>
    <row r="31" spans="1:49" s="1" customFormat="1" ht="53.25" customHeight="1" x14ac:dyDescent="0.2">
      <c r="A31" s="190"/>
      <c r="B31" s="194"/>
      <c r="C31" s="197"/>
      <c r="D31" s="199"/>
      <c r="E31" s="202"/>
      <c r="F31" s="204"/>
      <c r="G31" s="110">
        <f>'[1]P. ARCHIVO'!J183</f>
        <v>0</v>
      </c>
      <c r="H31" s="111">
        <f>'[1]P. ARCHIVO'!K183</f>
        <v>0</v>
      </c>
      <c r="I31" s="111">
        <f>'[1]P. ARCHIVO'!L183</f>
        <v>0</v>
      </c>
      <c r="J31" s="110">
        <f>'[1]P. ARCHIVO'!M183</f>
        <v>0</v>
      </c>
      <c r="K31" s="112">
        <f>'[1]P. ARCHIVO'!N183</f>
        <v>0</v>
      </c>
      <c r="L31" s="113">
        <f>'[1]P. ARCHIVO'!O183</f>
        <v>0</v>
      </c>
      <c r="M31" s="113">
        <f>'[1]P. ARCHIVO'!P183</f>
        <v>0</v>
      </c>
      <c r="N31" s="114">
        <f>'[1]P. ARCHIVO'!Q183</f>
        <v>0</v>
      </c>
      <c r="O31" s="207"/>
      <c r="P31" s="210"/>
      <c r="Q31" s="229"/>
      <c r="R31" s="115">
        <f>'[1]P. ARCHIVO'!S183</f>
        <v>0</v>
      </c>
      <c r="S31" s="113">
        <f>'[1]P. ARCHIVO'!T183</f>
        <v>0</v>
      </c>
      <c r="T31" s="116">
        <f>'[1]P. ARCHIVO'!U183</f>
        <v>0</v>
      </c>
      <c r="U31" s="117">
        <f>'[1]P. ARCHIVO'!V183</f>
        <v>0</v>
      </c>
      <c r="V31" s="113">
        <f>'[1]P. ARCHIVO'!W183</f>
        <v>0</v>
      </c>
      <c r="W31" s="113">
        <f>'[1]P. ARCHIVO'!X183</f>
        <v>0</v>
      </c>
      <c r="X31" s="116">
        <f>'[1]P. ARCHIVO'!Y183</f>
        <v>0</v>
      </c>
      <c r="Y31" s="117">
        <f>'[1]P. ARCHIVO'!Z183</f>
        <v>0</v>
      </c>
      <c r="Z31" s="113">
        <f>'[1]P. ARCHIVO'!AA183</f>
        <v>0</v>
      </c>
      <c r="AA31" s="113">
        <f>'[1]P. ARCHIVO'!AB183</f>
        <v>0</v>
      </c>
      <c r="AB31" s="116">
        <f>'[1]P. ARCHIVO'!AC183</f>
        <v>0</v>
      </c>
      <c r="AC31" s="114">
        <f>'[1]P. ARCHIVO'!AD183</f>
        <v>0</v>
      </c>
      <c r="AD31" s="103"/>
      <c r="AE31" s="115">
        <f>'[1]P. ARCHIVO'!AF183</f>
        <v>0</v>
      </c>
      <c r="AF31" s="114">
        <f>'[1]P. ARCHIVO'!AG183</f>
        <v>0</v>
      </c>
      <c r="AG31" s="103"/>
      <c r="AH31" s="115">
        <f>'[1]P. ARCHIVO'!AI183</f>
        <v>0</v>
      </c>
      <c r="AI31" s="113">
        <f>'[1]P. ARCHIVO'!AJ183</f>
        <v>0</v>
      </c>
      <c r="AJ31" s="114">
        <f>'[1]P. ARCHIVO'!AK183</f>
        <v>0</v>
      </c>
      <c r="AK31" s="103"/>
      <c r="AL31" s="115">
        <f>'[1]P. ARCHIVO'!AM183</f>
        <v>0</v>
      </c>
      <c r="AM31" s="113">
        <f>'[1]P. ARCHIVO'!AN183</f>
        <v>0</v>
      </c>
      <c r="AN31" s="114">
        <f>'[1]P. ARCHIVO'!AO183</f>
        <v>0</v>
      </c>
      <c r="AO31" s="22"/>
      <c r="AP31" s="108"/>
      <c r="AQ31" s="17"/>
      <c r="AR31" s="17"/>
      <c r="AS31" s="17"/>
      <c r="AT31" s="14"/>
      <c r="AU31" s="14"/>
      <c r="AV31" s="29"/>
      <c r="AW31" s="109"/>
    </row>
    <row r="32" spans="1:49" s="1" customFormat="1" ht="53.25" customHeight="1" x14ac:dyDescent="0.2">
      <c r="A32" s="190"/>
      <c r="B32" s="218" t="s">
        <v>372</v>
      </c>
      <c r="C32" s="219">
        <f>+'[1]P. JURIDICO'!C34</f>
        <v>12</v>
      </c>
      <c r="D32" s="199"/>
      <c r="E32" s="202">
        <f t="shared" ref="E32" si="3">C32/$D$20</f>
        <v>0.42857142857142855</v>
      </c>
      <c r="F32" s="204"/>
      <c r="G32" s="72">
        <f>'[1]P. JURIDICO'!J34</f>
        <v>0</v>
      </c>
      <c r="H32" s="14">
        <f>'[1]P. JURIDICO'!K34</f>
        <v>14</v>
      </c>
      <c r="I32" s="14">
        <f>'[1]P. JURIDICO'!L34</f>
        <v>0</v>
      </c>
      <c r="J32" s="51">
        <f>'[1]P. JURIDICO'!M34</f>
        <v>7</v>
      </c>
      <c r="K32" s="104">
        <f>'[1]P. JURIDICO'!N34</f>
        <v>7</v>
      </c>
      <c r="L32" s="15">
        <f>'[1]P. JURIDICO'!O34</f>
        <v>0</v>
      </c>
      <c r="M32" s="15">
        <f>'[1]P. JURIDICO'!P34</f>
        <v>9</v>
      </c>
      <c r="N32" s="105">
        <f>'[1]P. JURIDICO'!Q34</f>
        <v>5</v>
      </c>
      <c r="O32" s="207"/>
      <c r="P32" s="210"/>
      <c r="Q32" s="229"/>
      <c r="R32" s="106">
        <f>'[1]P. JURIDICO'!S34</f>
        <v>14</v>
      </c>
      <c r="S32" s="15">
        <f>'[1]P. JURIDICO'!T34</f>
        <v>0</v>
      </c>
      <c r="T32" s="70">
        <f>'[1]P. JURIDICO'!U34</f>
        <v>3</v>
      </c>
      <c r="U32" s="54">
        <f>'[1]P. JURIDICO'!V34</f>
        <v>11</v>
      </c>
      <c r="V32" s="15">
        <f>'[1]P. JURIDICO'!W34</f>
        <v>13</v>
      </c>
      <c r="W32" s="15">
        <f>'[1]P. JURIDICO'!X34</f>
        <v>1</v>
      </c>
      <c r="X32" s="70">
        <f>'[1]P. JURIDICO'!Y34</f>
        <v>12</v>
      </c>
      <c r="Y32" s="54">
        <f>'[1]P. JURIDICO'!Z34</f>
        <v>2</v>
      </c>
      <c r="Z32" s="15">
        <f>'[1]P. JURIDICO'!AA34</f>
        <v>9</v>
      </c>
      <c r="AA32" s="15">
        <f>'[1]P. JURIDICO'!AB34</f>
        <v>5</v>
      </c>
      <c r="AB32" s="70">
        <f>'[1]P. JURIDICO'!AC34</f>
        <v>8</v>
      </c>
      <c r="AC32" s="107">
        <f>'[1]P. JURIDICO'!AD34</f>
        <v>6</v>
      </c>
      <c r="AD32" s="30"/>
      <c r="AE32" s="106">
        <f>'[1]P. JURIDICO'!AF34</f>
        <v>14</v>
      </c>
      <c r="AF32" s="105">
        <f>'[1]P. JURIDICO'!AG34</f>
        <v>0</v>
      </c>
      <c r="AG32" s="30"/>
      <c r="AH32" s="106">
        <f>'[1]P. JURIDICO'!AI34</f>
        <v>0</v>
      </c>
      <c r="AI32" s="15">
        <f>'[1]P. JURIDICO'!AJ34</f>
        <v>14</v>
      </c>
      <c r="AJ32" s="105">
        <f>'[1]P. JURIDICO'!AK34</f>
        <v>0</v>
      </c>
      <c r="AK32" s="30"/>
      <c r="AL32" s="106">
        <f>'[1]P. JURIDICO'!AM34</f>
        <v>0</v>
      </c>
      <c r="AM32" s="15">
        <f>'[1]P. JURIDICO'!AN34</f>
        <v>5</v>
      </c>
      <c r="AN32" s="105">
        <f>'[1]P. JURIDICO'!AO34</f>
        <v>9</v>
      </c>
      <c r="AO32" s="22"/>
      <c r="AP32" s="108"/>
      <c r="AQ32" s="17"/>
      <c r="AR32" s="17"/>
      <c r="AS32" s="17"/>
      <c r="AT32" s="217"/>
      <c r="AU32" s="217"/>
      <c r="AV32" s="29"/>
      <c r="AW32" s="109"/>
    </row>
    <row r="33" spans="1:49" s="1" customFormat="1" ht="53.25" customHeight="1" x14ac:dyDescent="0.2">
      <c r="A33" s="190"/>
      <c r="B33" s="193"/>
      <c r="C33" s="196"/>
      <c r="D33" s="199"/>
      <c r="E33" s="202"/>
      <c r="F33" s="204"/>
      <c r="G33" s="72">
        <f>'[1]P. JURIDICO'!J35</f>
        <v>161</v>
      </c>
      <c r="H33" s="14">
        <f>'[1]P. JURIDICO'!K35</f>
        <v>161</v>
      </c>
      <c r="I33" s="14">
        <f>'[1]P. JURIDICO'!L35</f>
        <v>161</v>
      </c>
      <c r="J33" s="51">
        <f>'[1]P. JURIDICO'!M35</f>
        <v>161</v>
      </c>
      <c r="K33" s="104">
        <f>'[1]P. JURIDICO'!N35</f>
        <v>161</v>
      </c>
      <c r="L33" s="15">
        <f>'[1]P. JURIDICO'!O35</f>
        <v>161</v>
      </c>
      <c r="M33" s="15">
        <f>'[1]P. JURIDICO'!P35</f>
        <v>161</v>
      </c>
      <c r="N33" s="105">
        <f>'[1]P. JURIDICO'!Q35</f>
        <v>161</v>
      </c>
      <c r="O33" s="207"/>
      <c r="P33" s="210"/>
      <c r="Q33" s="229"/>
      <c r="R33" s="106">
        <f>'[1]P. JURIDICO'!S35</f>
        <v>161</v>
      </c>
      <c r="S33" s="15">
        <f>'[1]P. JURIDICO'!T35</f>
        <v>161</v>
      </c>
      <c r="T33" s="70">
        <f>'[1]P. JURIDICO'!U35</f>
        <v>161</v>
      </c>
      <c r="U33" s="54">
        <f>'[1]P. JURIDICO'!V35</f>
        <v>161</v>
      </c>
      <c r="V33" s="15">
        <f>'[1]P. JURIDICO'!W35</f>
        <v>161</v>
      </c>
      <c r="W33" s="15">
        <f>'[1]P. JURIDICO'!X35</f>
        <v>161</v>
      </c>
      <c r="X33" s="70">
        <f>'[1]P. JURIDICO'!Y35</f>
        <v>161</v>
      </c>
      <c r="Y33" s="54">
        <f>'[1]P. JURIDICO'!Z35</f>
        <v>161</v>
      </c>
      <c r="Z33" s="15">
        <f>'[1]P. JURIDICO'!AA35</f>
        <v>161</v>
      </c>
      <c r="AA33" s="15">
        <f>'[1]P. JURIDICO'!AB35</f>
        <v>161</v>
      </c>
      <c r="AB33" s="70">
        <f>'[1]P. JURIDICO'!AC35</f>
        <v>161</v>
      </c>
      <c r="AC33" s="107">
        <f>'[1]P. JURIDICO'!AD35</f>
        <v>161</v>
      </c>
      <c r="AD33" s="30"/>
      <c r="AE33" s="106">
        <f>'[1]P. JURIDICO'!AF35</f>
        <v>161</v>
      </c>
      <c r="AF33" s="105">
        <f>'[1]P. JURIDICO'!AG35</f>
        <v>161</v>
      </c>
      <c r="AG33" s="30"/>
      <c r="AH33" s="106">
        <f>'[1]P. JURIDICO'!AI35</f>
        <v>161</v>
      </c>
      <c r="AI33" s="15">
        <f>'[1]P. JURIDICO'!AJ35</f>
        <v>161</v>
      </c>
      <c r="AJ33" s="105">
        <f>'[1]P. JURIDICO'!AK35</f>
        <v>161</v>
      </c>
      <c r="AK33" s="30"/>
      <c r="AL33" s="106">
        <f>'[1]P. JURIDICO'!AM35</f>
        <v>161</v>
      </c>
      <c r="AM33" s="15">
        <f>'[1]P. JURIDICO'!AN35</f>
        <v>161</v>
      </c>
      <c r="AN33" s="105">
        <f>'[1]P. JURIDICO'!AO35</f>
        <v>161</v>
      </c>
      <c r="AO33" s="22"/>
      <c r="AP33" s="108"/>
      <c r="AQ33" s="17"/>
      <c r="AR33" s="17"/>
      <c r="AS33" s="17"/>
      <c r="AT33" s="14"/>
      <c r="AU33" s="14"/>
      <c r="AV33" s="29"/>
      <c r="AW33" s="109"/>
    </row>
    <row r="34" spans="1:49" s="1" customFormat="1" ht="53.25" customHeight="1" x14ac:dyDescent="0.2">
      <c r="A34" s="190"/>
      <c r="B34" s="194"/>
      <c r="C34" s="197"/>
      <c r="D34" s="199"/>
      <c r="E34" s="202"/>
      <c r="F34" s="204"/>
      <c r="G34" s="110">
        <f>'[1]P. JURIDICO'!J36</f>
        <v>0</v>
      </c>
      <c r="H34" s="111">
        <f>'[1]P. JURIDICO'!K36</f>
        <v>8.6956521739130432E-2</v>
      </c>
      <c r="I34" s="111">
        <f>'[1]P. JURIDICO'!L36</f>
        <v>0</v>
      </c>
      <c r="J34" s="110">
        <f>'[1]P. JURIDICO'!M36</f>
        <v>4.3478260869565216E-2</v>
      </c>
      <c r="K34" s="112">
        <f>'[1]P. JURIDICO'!N36</f>
        <v>4.3478260869565216E-2</v>
      </c>
      <c r="L34" s="113">
        <f>'[1]P. JURIDICO'!O36</f>
        <v>0</v>
      </c>
      <c r="M34" s="113">
        <f>'[1]P. JURIDICO'!P36</f>
        <v>5.5900621118012424E-2</v>
      </c>
      <c r="N34" s="114">
        <f>'[1]P. JURIDICO'!Q36</f>
        <v>3.1055900621118012E-2</v>
      </c>
      <c r="O34" s="207"/>
      <c r="P34" s="210"/>
      <c r="Q34" s="229"/>
      <c r="R34" s="115">
        <f>'[1]P. JURIDICO'!S36</f>
        <v>8.6956521739130432E-2</v>
      </c>
      <c r="S34" s="113">
        <f>'[1]P. JURIDICO'!T36</f>
        <v>0</v>
      </c>
      <c r="T34" s="116">
        <f>'[1]P. JURIDICO'!U36</f>
        <v>1.8633540372670808E-2</v>
      </c>
      <c r="U34" s="117">
        <f>'[1]P. JURIDICO'!V36</f>
        <v>6.8322981366459631E-2</v>
      </c>
      <c r="V34" s="113">
        <f>'[1]P. JURIDICO'!W36</f>
        <v>8.0745341614906832E-2</v>
      </c>
      <c r="W34" s="113">
        <f>'[1]P. JURIDICO'!X36</f>
        <v>6.2111801242236021E-3</v>
      </c>
      <c r="X34" s="116">
        <f>'[1]P. JURIDICO'!Y36</f>
        <v>7.4534161490683232E-2</v>
      </c>
      <c r="Y34" s="117">
        <f>'[1]P. JURIDICO'!Z36</f>
        <v>1.2422360248447204E-2</v>
      </c>
      <c r="Z34" s="113">
        <f>'[1]P. JURIDICO'!AA36</f>
        <v>5.5900621118012424E-2</v>
      </c>
      <c r="AA34" s="113">
        <f>'[1]P. JURIDICO'!AB36</f>
        <v>3.1055900621118012E-2</v>
      </c>
      <c r="AB34" s="116">
        <f>'[1]P. JURIDICO'!AC36</f>
        <v>4.9689440993788817E-2</v>
      </c>
      <c r="AC34" s="114">
        <f>'[1]P. JURIDICO'!AD36</f>
        <v>3.7267080745341616E-2</v>
      </c>
      <c r="AD34" s="103"/>
      <c r="AE34" s="115">
        <f>'[1]P. JURIDICO'!AF36</f>
        <v>8.6956521739130432E-2</v>
      </c>
      <c r="AF34" s="114">
        <f>'[1]P. JURIDICO'!AG36</f>
        <v>0</v>
      </c>
      <c r="AG34" s="103"/>
      <c r="AH34" s="115">
        <f>'[1]P. JURIDICO'!AI36</f>
        <v>0</v>
      </c>
      <c r="AI34" s="113">
        <f>'[1]P. JURIDICO'!AJ36</f>
        <v>8.6956521739130432E-2</v>
      </c>
      <c r="AJ34" s="114">
        <f>'[1]P. JURIDICO'!AK36</f>
        <v>0</v>
      </c>
      <c r="AK34" s="103"/>
      <c r="AL34" s="115">
        <f>'[1]P. JURIDICO'!AM36</f>
        <v>0</v>
      </c>
      <c r="AM34" s="113">
        <f>'[1]P. JURIDICO'!AN36</f>
        <v>3.1055900621118012E-2</v>
      </c>
      <c r="AN34" s="114">
        <f>'[1]P. JURIDICO'!AO36</f>
        <v>5.5900621118012424E-2</v>
      </c>
      <c r="AO34" s="22"/>
      <c r="AP34" s="108"/>
      <c r="AQ34" s="17"/>
      <c r="AR34" s="17"/>
      <c r="AS34" s="17"/>
      <c r="AT34" s="14"/>
      <c r="AU34" s="14"/>
      <c r="AV34" s="29"/>
      <c r="AW34" s="109"/>
    </row>
    <row r="35" spans="1:49" ht="53.25" customHeight="1" x14ac:dyDescent="0.25">
      <c r="A35" s="190"/>
      <c r="B35" s="218" t="s">
        <v>373</v>
      </c>
      <c r="C35" s="219">
        <f>+'[1]P. OTRA'!C38</f>
        <v>7</v>
      </c>
      <c r="D35" s="199"/>
      <c r="E35" s="202">
        <f t="shared" ref="E35" si="4">C35/$D$20</f>
        <v>0.25</v>
      </c>
      <c r="F35" s="204"/>
      <c r="G35" s="72">
        <f>'[1]P. OTRA'!J38</f>
        <v>0</v>
      </c>
      <c r="H35" s="14">
        <f>'[1]P. OTRA'!K38</f>
        <v>18</v>
      </c>
      <c r="I35" s="14">
        <f>'[1]P. OTRA'!L38</f>
        <v>0</v>
      </c>
      <c r="J35" s="51">
        <f>'[1]P. OTRA'!M38</f>
        <v>11</v>
      </c>
      <c r="K35" s="104">
        <f>'[1]P. OTRA'!N38</f>
        <v>7</v>
      </c>
      <c r="L35" s="15">
        <f>'[1]P. OTRA'!O38</f>
        <v>0</v>
      </c>
      <c r="M35" s="15">
        <f>'[1]P. OTRA'!P38</f>
        <v>3</v>
      </c>
      <c r="N35" s="105">
        <f>'[1]P. OTRA'!Q38</f>
        <v>15</v>
      </c>
      <c r="O35" s="207"/>
      <c r="P35" s="210"/>
      <c r="Q35" s="229"/>
      <c r="R35" s="106">
        <f>'[1]P. OTRA'!S38</f>
        <v>18</v>
      </c>
      <c r="S35" s="15">
        <f>'[1]P. OTRA'!T38</f>
        <v>0</v>
      </c>
      <c r="T35" s="70">
        <f>'[1]P. OTRA'!U38</f>
        <v>15</v>
      </c>
      <c r="U35" s="54">
        <f>'[1]P. OTRA'!V38</f>
        <v>3</v>
      </c>
      <c r="V35" s="15">
        <f>'[1]P. OTRA'!W38</f>
        <v>16</v>
      </c>
      <c r="W35" s="15">
        <f>'[1]P. OTRA'!X38</f>
        <v>2</v>
      </c>
      <c r="X35" s="70">
        <f>'[1]P. OTRA'!Y38</f>
        <v>11</v>
      </c>
      <c r="Y35" s="54">
        <f>'[1]P. OTRA'!Z38</f>
        <v>7</v>
      </c>
      <c r="Z35" s="15">
        <f>'[1]P. OTRA'!AA38</f>
        <v>4</v>
      </c>
      <c r="AA35" s="15">
        <f>'[1]P. OTRA'!AB38</f>
        <v>14</v>
      </c>
      <c r="AB35" s="70">
        <f>'[1]P. OTRA'!AC38</f>
        <v>3</v>
      </c>
      <c r="AC35" s="107">
        <f>'[1]P. OTRA'!AD38</f>
        <v>15</v>
      </c>
      <c r="AD35" s="30"/>
      <c r="AE35" s="106">
        <f>'[1]P. OTRA'!AF38</f>
        <v>14</v>
      </c>
      <c r="AF35" s="105">
        <f>'[1]P. OTRA'!AG38</f>
        <v>7</v>
      </c>
      <c r="AG35" s="30"/>
      <c r="AH35" s="106">
        <f>'[1]P. OTRA'!AI38</f>
        <v>0</v>
      </c>
      <c r="AI35" s="15">
        <f>'[1]P. OTRA'!AJ38</f>
        <v>13</v>
      </c>
      <c r="AJ35" s="105">
        <f>'[1]P. OTRA'!AK38</f>
        <v>5</v>
      </c>
      <c r="AK35" s="30"/>
      <c r="AL35" s="106">
        <f>'[1]P. OTRA'!AM38</f>
        <v>0</v>
      </c>
      <c r="AM35" s="15">
        <f>'[1]P. OTRA'!AN38</f>
        <v>36</v>
      </c>
      <c r="AN35" s="105">
        <f>'[1]P. OTRA'!AO38</f>
        <v>0</v>
      </c>
      <c r="AO35" s="22"/>
      <c r="AP35" s="108"/>
      <c r="AQ35" s="17"/>
      <c r="AR35" s="17"/>
      <c r="AS35" s="17"/>
      <c r="AT35" s="217"/>
      <c r="AU35" s="217"/>
      <c r="AV35" s="29"/>
      <c r="AW35" s="109"/>
    </row>
    <row r="36" spans="1:49" ht="53.25" customHeight="1" x14ac:dyDescent="0.25">
      <c r="A36" s="190"/>
      <c r="B36" s="193"/>
      <c r="C36" s="196"/>
      <c r="D36" s="199"/>
      <c r="E36" s="202"/>
      <c r="F36" s="204"/>
      <c r="G36" s="72">
        <f>'[1]P. OTRA'!J39</f>
        <v>161</v>
      </c>
      <c r="H36" s="14">
        <f>'[1]P. OTRA'!K39</f>
        <v>161</v>
      </c>
      <c r="I36" s="14">
        <f>'[1]P. OTRA'!L39</f>
        <v>161</v>
      </c>
      <c r="J36" s="51">
        <f>'[1]P. OTRA'!M39</f>
        <v>161</v>
      </c>
      <c r="K36" s="104">
        <f>'[1]P. OTRA'!N39</f>
        <v>161</v>
      </c>
      <c r="L36" s="15">
        <f>'[1]P. OTRA'!O39</f>
        <v>161</v>
      </c>
      <c r="M36" s="15">
        <f>'[1]P. OTRA'!P39</f>
        <v>161</v>
      </c>
      <c r="N36" s="105">
        <f>'[1]P. OTRA'!Q39</f>
        <v>161</v>
      </c>
      <c r="O36" s="207"/>
      <c r="P36" s="210"/>
      <c r="Q36" s="229"/>
      <c r="R36" s="106">
        <f>'[1]P. OTRA'!S39</f>
        <v>161</v>
      </c>
      <c r="S36" s="15">
        <f>'[1]P. OTRA'!T39</f>
        <v>161</v>
      </c>
      <c r="T36" s="70">
        <f>'[1]P. OTRA'!U39</f>
        <v>161</v>
      </c>
      <c r="U36" s="54">
        <f>'[1]P. OTRA'!V39</f>
        <v>161</v>
      </c>
      <c r="V36" s="15">
        <f>'[1]P. OTRA'!W39</f>
        <v>161</v>
      </c>
      <c r="W36" s="15">
        <f>'[1]P. OTRA'!X39</f>
        <v>161</v>
      </c>
      <c r="X36" s="70">
        <f>'[1]P. OTRA'!Y39</f>
        <v>161</v>
      </c>
      <c r="Y36" s="54">
        <f>'[1]P. OTRA'!Z39</f>
        <v>161</v>
      </c>
      <c r="Z36" s="15">
        <f>'[1]P. OTRA'!AA39</f>
        <v>161</v>
      </c>
      <c r="AA36" s="15">
        <f>'[1]P. OTRA'!AB39</f>
        <v>161</v>
      </c>
      <c r="AB36" s="70">
        <f>'[1]P. OTRA'!AC39</f>
        <v>161</v>
      </c>
      <c r="AC36" s="107">
        <f>'[1]P. OTRA'!AD39</f>
        <v>161</v>
      </c>
      <c r="AD36" s="30"/>
      <c r="AE36" s="106">
        <f>'[1]P. OTRA'!AF39</f>
        <v>161</v>
      </c>
      <c r="AF36" s="105">
        <f>'[1]P. OTRA'!AG39</f>
        <v>161</v>
      </c>
      <c r="AG36" s="30"/>
      <c r="AH36" s="106">
        <f>'[1]P. OTRA'!AI39</f>
        <v>161</v>
      </c>
      <c r="AI36" s="15">
        <f>'[1]P. OTRA'!AJ39</f>
        <v>161</v>
      </c>
      <c r="AJ36" s="105">
        <f>'[1]P. OTRA'!AK39</f>
        <v>161</v>
      </c>
      <c r="AK36" s="30"/>
      <c r="AL36" s="106">
        <f>'[1]P. OTRA'!AM39</f>
        <v>161</v>
      </c>
      <c r="AM36" s="15">
        <f>'[1]P. OTRA'!AN39</f>
        <v>161</v>
      </c>
      <c r="AN36" s="105">
        <f>'[1]P. OTRA'!AO39</f>
        <v>161</v>
      </c>
      <c r="AO36" s="22"/>
      <c r="AP36" s="108"/>
      <c r="AQ36" s="17"/>
      <c r="AR36" s="17"/>
      <c r="AS36" s="17"/>
      <c r="AT36" s="14"/>
      <c r="AU36" s="14"/>
      <c r="AV36" s="29"/>
      <c r="AW36" s="109"/>
    </row>
    <row r="37" spans="1:49" ht="53.25" customHeight="1" thickBot="1" x14ac:dyDescent="0.3">
      <c r="A37" s="191"/>
      <c r="B37" s="225"/>
      <c r="C37" s="226"/>
      <c r="D37" s="200"/>
      <c r="E37" s="227"/>
      <c r="F37" s="205"/>
      <c r="G37" s="118">
        <f>'[1]P. OTRA'!J40</f>
        <v>0</v>
      </c>
      <c r="H37" s="119">
        <f>'[1]P. OTRA'!K40</f>
        <v>0.11180124223602485</v>
      </c>
      <c r="I37" s="119">
        <f>'[1]P. OTRA'!L40</f>
        <v>0</v>
      </c>
      <c r="J37" s="118">
        <f>'[1]P. OTRA'!M40</f>
        <v>6.8322981366459631E-2</v>
      </c>
      <c r="K37" s="120">
        <f>'[1]P. OTRA'!N40</f>
        <v>4.3478260869565216E-2</v>
      </c>
      <c r="L37" s="121">
        <f>'[1]P. OTRA'!O40</f>
        <v>0</v>
      </c>
      <c r="M37" s="121">
        <f>'[1]P. OTRA'!P40</f>
        <v>1.8633540372670808E-2</v>
      </c>
      <c r="N37" s="122">
        <f>'[1]P. OTRA'!Q40</f>
        <v>9.3167701863354033E-2</v>
      </c>
      <c r="O37" s="208"/>
      <c r="P37" s="211"/>
      <c r="Q37" s="230"/>
      <c r="R37" s="123">
        <f>'[1]P. OTRA'!S40</f>
        <v>0.11180124223602485</v>
      </c>
      <c r="S37" s="121">
        <f>'[1]P. OTRA'!T40</f>
        <v>0</v>
      </c>
      <c r="T37" s="124">
        <f>'[1]P. OTRA'!U40</f>
        <v>9.3167701863354033E-2</v>
      </c>
      <c r="U37" s="125">
        <f>'[1]P. OTRA'!V40</f>
        <v>1.8633540372670808E-2</v>
      </c>
      <c r="V37" s="121">
        <f>'[1]P. OTRA'!W40</f>
        <v>9.9378881987577633E-2</v>
      </c>
      <c r="W37" s="121">
        <f>'[1]P. OTRA'!X40</f>
        <v>1.2422360248447204E-2</v>
      </c>
      <c r="X37" s="124">
        <f>'[1]P. OTRA'!Y40</f>
        <v>6.8322981366459631E-2</v>
      </c>
      <c r="Y37" s="125">
        <f>'[1]P. OTRA'!Z40</f>
        <v>4.3478260869565216E-2</v>
      </c>
      <c r="Z37" s="121">
        <f>'[1]P. OTRA'!AA40</f>
        <v>2.4844720496894408E-2</v>
      </c>
      <c r="AA37" s="121">
        <f>'[1]P. OTRA'!AB40</f>
        <v>8.6956521739130432E-2</v>
      </c>
      <c r="AB37" s="124">
        <f>'[1]P. OTRA'!AC40</f>
        <v>1.8633540372670808E-2</v>
      </c>
      <c r="AC37" s="122">
        <f>'[1]P. OTRA'!AD40</f>
        <v>9.3167701863354033E-2</v>
      </c>
      <c r="AD37" s="103"/>
      <c r="AE37" s="123">
        <f>'[1]P. OTRA'!AF40</f>
        <v>8.6956521739130432E-2</v>
      </c>
      <c r="AF37" s="122">
        <f>'[1]P. OTRA'!AG40</f>
        <v>4.3478260869565216E-2</v>
      </c>
      <c r="AG37" s="103"/>
      <c r="AH37" s="123">
        <f>'[1]P. OTRA'!AI40</f>
        <v>0</v>
      </c>
      <c r="AI37" s="121">
        <f>'[1]P. OTRA'!AJ40</f>
        <v>8.0745341614906832E-2</v>
      </c>
      <c r="AJ37" s="122">
        <f>'[1]P. OTRA'!AK40</f>
        <v>3.1055900621118012E-2</v>
      </c>
      <c r="AK37" s="103"/>
      <c r="AL37" s="123">
        <f>'[1]P. OTRA'!AM40</f>
        <v>0</v>
      </c>
      <c r="AM37" s="121">
        <f>'[1]P. OTRA'!AN40</f>
        <v>0.2236024844720497</v>
      </c>
      <c r="AN37" s="122">
        <f>'[1]P. OTRA'!AO40</f>
        <v>0</v>
      </c>
      <c r="AO37" s="22"/>
      <c r="AP37" s="108"/>
      <c r="AQ37" s="17"/>
      <c r="AR37" s="17"/>
      <c r="AS37" s="17"/>
      <c r="AT37" s="14"/>
      <c r="AU37" s="14"/>
      <c r="AV37" s="29"/>
      <c r="AW37" s="109"/>
    </row>
    <row r="38" spans="1:49" ht="31.5" customHeight="1" x14ac:dyDescent="0.25">
      <c r="C38" s="28"/>
      <c r="F38" s="71">
        <f>SUM(F20:F37)</f>
        <v>1</v>
      </c>
    </row>
    <row r="39" spans="1:49" ht="31.5" customHeight="1" x14ac:dyDescent="0.25">
      <c r="C39" s="28">
        <f>SUM(C20:C37)</f>
        <v>28</v>
      </c>
      <c r="G39" s="28">
        <f>+G20+G23+G26+G29+G32+G35</f>
        <v>0</v>
      </c>
      <c r="H39" s="28">
        <f t="shared" ref="H39:N39" si="5">+H20+H23+H26+H29+H32+H35</f>
        <v>47</v>
      </c>
      <c r="I39" s="28">
        <f t="shared" si="5"/>
        <v>0</v>
      </c>
      <c r="J39" s="28">
        <f t="shared" si="5"/>
        <v>30</v>
      </c>
      <c r="K39" s="28">
        <f t="shared" si="5"/>
        <v>17</v>
      </c>
      <c r="L39" s="28">
        <f t="shared" si="5"/>
        <v>0</v>
      </c>
      <c r="M39" s="28">
        <f t="shared" si="5"/>
        <v>22</v>
      </c>
      <c r="N39" s="28">
        <f t="shared" si="5"/>
        <v>25</v>
      </c>
      <c r="O39" s="28"/>
      <c r="P39" s="28"/>
      <c r="Q39" s="28"/>
      <c r="R39" s="28">
        <f t="shared" ref="R39:AN39" si="6">+R20+R23+R26+R29+R32+R35</f>
        <v>47</v>
      </c>
      <c r="S39" s="28">
        <f t="shared" si="6"/>
        <v>0</v>
      </c>
      <c r="T39" s="28">
        <f t="shared" si="6"/>
        <v>29</v>
      </c>
      <c r="U39" s="28">
        <f t="shared" si="6"/>
        <v>18</v>
      </c>
      <c r="V39" s="28">
        <f t="shared" si="6"/>
        <v>44</v>
      </c>
      <c r="W39" s="28">
        <f t="shared" si="6"/>
        <v>3</v>
      </c>
      <c r="X39" s="28">
        <f t="shared" si="6"/>
        <v>37</v>
      </c>
      <c r="Y39" s="28">
        <f t="shared" si="6"/>
        <v>10</v>
      </c>
      <c r="Z39" s="28">
        <f t="shared" si="6"/>
        <v>25</v>
      </c>
      <c r="AA39" s="28">
        <f t="shared" si="6"/>
        <v>22</v>
      </c>
      <c r="AB39" s="28">
        <f t="shared" si="6"/>
        <v>19</v>
      </c>
      <c r="AC39" s="28">
        <f t="shared" si="6"/>
        <v>28</v>
      </c>
      <c r="AD39" s="28"/>
      <c r="AE39" s="28">
        <f t="shared" si="6"/>
        <v>34</v>
      </c>
      <c r="AF39" s="28">
        <f t="shared" si="6"/>
        <v>16</v>
      </c>
      <c r="AG39" s="28"/>
      <c r="AH39" s="28">
        <f t="shared" si="6"/>
        <v>0</v>
      </c>
      <c r="AI39" s="28">
        <f t="shared" si="6"/>
        <v>40</v>
      </c>
      <c r="AJ39" s="28">
        <f t="shared" si="6"/>
        <v>7</v>
      </c>
      <c r="AK39" s="28"/>
      <c r="AL39" s="28">
        <f t="shared" si="6"/>
        <v>0</v>
      </c>
      <c r="AM39" s="28">
        <f t="shared" si="6"/>
        <v>49</v>
      </c>
      <c r="AN39" s="28">
        <f t="shared" si="6"/>
        <v>16</v>
      </c>
    </row>
    <row r="40" spans="1:49" ht="31.5" customHeight="1" x14ac:dyDescent="0.25">
      <c r="C40" s="28">
        <v>104</v>
      </c>
      <c r="G40" s="28">
        <f>+'[2]MATRIZ EVALUACIÓN'!AW182</f>
        <v>161</v>
      </c>
      <c r="H40" s="28">
        <f>+'[2]MATRIZ EVALUACIÓN'!AX182</f>
        <v>161</v>
      </c>
      <c r="I40" s="28">
        <f>+'[2]MATRIZ EVALUACIÓN'!AY182</f>
        <v>161</v>
      </c>
      <c r="J40" s="28">
        <f>+'[2]MATRIZ EVALUACIÓN'!AZ182</f>
        <v>161</v>
      </c>
      <c r="K40" s="28">
        <f>+'[2]MATRIZ EVALUACIÓN'!BA182</f>
        <v>161</v>
      </c>
      <c r="L40" s="28">
        <f>+'[2]MATRIZ EVALUACIÓN'!BB182</f>
        <v>161</v>
      </c>
      <c r="M40" s="28">
        <f>+'[2]MATRIZ EVALUACIÓN'!BC182</f>
        <v>161</v>
      </c>
      <c r="N40" s="28">
        <f>+'[2]MATRIZ EVALUACIÓN'!BD182</f>
        <v>161</v>
      </c>
      <c r="O40" s="28"/>
      <c r="P40" s="28"/>
      <c r="Q40" s="28"/>
      <c r="R40" s="28">
        <f>+'[2]MATRIZ EVALUACIÓN'!BF182</f>
        <v>161</v>
      </c>
      <c r="S40" s="28">
        <f>+'[2]MATRIZ EVALUACIÓN'!BG182</f>
        <v>161</v>
      </c>
      <c r="T40" s="28">
        <f>+'[2]MATRIZ EVALUACIÓN'!BH182</f>
        <v>161</v>
      </c>
      <c r="U40" s="28">
        <f>+'[2]MATRIZ EVALUACIÓN'!BI182</f>
        <v>161</v>
      </c>
      <c r="V40" s="28">
        <f>+'[2]MATRIZ EVALUACIÓN'!BJ182</f>
        <v>161</v>
      </c>
      <c r="W40" s="28">
        <f>+'[2]MATRIZ EVALUACIÓN'!BK182</f>
        <v>161</v>
      </c>
      <c r="X40" s="28">
        <f>+'[2]MATRIZ EVALUACIÓN'!BL182</f>
        <v>161</v>
      </c>
      <c r="Y40" s="28">
        <f>+'[2]MATRIZ EVALUACIÓN'!BM182</f>
        <v>161</v>
      </c>
      <c r="Z40" s="28">
        <f>+'[2]MATRIZ EVALUACIÓN'!BN182</f>
        <v>161</v>
      </c>
      <c r="AA40" s="28">
        <f>+'[2]MATRIZ EVALUACIÓN'!BO182</f>
        <v>161</v>
      </c>
      <c r="AB40" s="28">
        <f>+'[2]MATRIZ EVALUACIÓN'!BP182</f>
        <v>161</v>
      </c>
      <c r="AC40" s="28">
        <f>+'[2]MATRIZ EVALUACIÓN'!BQ182</f>
        <v>161</v>
      </c>
      <c r="AD40" s="28"/>
      <c r="AE40" s="28">
        <f>+'[2]MATRIZ EVALUACIÓN'!BS182</f>
        <v>161</v>
      </c>
      <c r="AF40" s="28">
        <f>+'[2]MATRIZ EVALUACIÓN'!BT182</f>
        <v>161</v>
      </c>
      <c r="AG40" s="28"/>
      <c r="AH40" s="28">
        <f>+'[2]MATRIZ EVALUACIÓN'!BV182</f>
        <v>161</v>
      </c>
      <c r="AI40" s="28">
        <f>+'[2]MATRIZ EVALUACIÓN'!BW182</f>
        <v>161</v>
      </c>
      <c r="AJ40" s="28">
        <f>+'[2]MATRIZ EVALUACIÓN'!BX182</f>
        <v>161</v>
      </c>
      <c r="AK40" s="28"/>
      <c r="AL40" s="28">
        <f>+'[2]MATRIZ EVALUACIÓN'!BZ182</f>
        <v>161</v>
      </c>
      <c r="AM40" s="28">
        <f>+'[2]MATRIZ EVALUACIÓN'!CA182</f>
        <v>161</v>
      </c>
      <c r="AN40" s="28">
        <f>+'[2]MATRIZ EVALUACIÓN'!CB182</f>
        <v>161</v>
      </c>
    </row>
    <row r="41" spans="1:49" ht="31.5" customHeight="1" x14ac:dyDescent="0.25">
      <c r="C41" s="71">
        <f>+C40/C39</f>
        <v>3.7142857142857144</v>
      </c>
      <c r="G41" s="128">
        <f t="shared" ref="G41:N41" si="7">+G22+G25+G28+G31+G34+G37</f>
        <v>0</v>
      </c>
      <c r="H41" s="128">
        <f t="shared" si="7"/>
        <v>0.29192546583850931</v>
      </c>
      <c r="I41" s="128">
        <f t="shared" si="7"/>
        <v>0</v>
      </c>
      <c r="J41" s="128">
        <f t="shared" si="7"/>
        <v>0.18633540372670809</v>
      </c>
      <c r="K41" s="128">
        <f t="shared" si="7"/>
        <v>0.10559006211180125</v>
      </c>
      <c r="L41" s="128">
        <f t="shared" si="7"/>
        <v>0</v>
      </c>
      <c r="M41" s="128">
        <f t="shared" si="7"/>
        <v>0.13664596273291926</v>
      </c>
      <c r="N41" s="128">
        <f t="shared" si="7"/>
        <v>0.15527950310559005</v>
      </c>
      <c r="O41" s="128"/>
      <c r="P41" s="128"/>
      <c r="Q41" s="128"/>
      <c r="R41" s="128">
        <f t="shared" ref="R41:AC41" si="8">+R22+R25+R28+R31+R34+R37</f>
        <v>0.29192546583850931</v>
      </c>
      <c r="S41" s="128">
        <f t="shared" si="8"/>
        <v>0</v>
      </c>
      <c r="T41" s="128">
        <f t="shared" si="8"/>
        <v>0.18012422360248448</v>
      </c>
      <c r="U41" s="128">
        <f t="shared" si="8"/>
        <v>0.11180124223602486</v>
      </c>
      <c r="V41" s="128">
        <f t="shared" si="8"/>
        <v>0.27329192546583847</v>
      </c>
      <c r="W41" s="128">
        <f t="shared" si="8"/>
        <v>1.8633540372670808E-2</v>
      </c>
      <c r="X41" s="128">
        <f t="shared" si="8"/>
        <v>0.22981366459627328</v>
      </c>
      <c r="Y41" s="128">
        <f t="shared" si="8"/>
        <v>6.2111801242236024E-2</v>
      </c>
      <c r="Z41" s="128">
        <f t="shared" si="8"/>
        <v>0.15527950310559005</v>
      </c>
      <c r="AA41" s="128">
        <f t="shared" si="8"/>
        <v>0.13664596273291924</v>
      </c>
      <c r="AB41" s="128">
        <f t="shared" si="8"/>
        <v>0.11801242236024845</v>
      </c>
      <c r="AC41" s="128">
        <f t="shared" si="8"/>
        <v>0.17391304347826086</v>
      </c>
      <c r="AD41" s="128"/>
      <c r="AE41" s="128">
        <f>+AE22+AE25+AE28+AE31+AE34+AE37</f>
        <v>0.21118012422360249</v>
      </c>
      <c r="AF41" s="128">
        <f t="shared" ref="AF41:AN41" si="9">+AF22+AF25+AF28+AF31+AF34+AF37</f>
        <v>9.9378881987577633E-2</v>
      </c>
      <c r="AG41" s="128"/>
      <c r="AH41" s="128">
        <f t="shared" si="9"/>
        <v>0</v>
      </c>
      <c r="AI41" s="128">
        <f t="shared" si="9"/>
        <v>0.24844720496894407</v>
      </c>
      <c r="AJ41" s="128">
        <f t="shared" si="9"/>
        <v>4.3478260869565216E-2</v>
      </c>
      <c r="AK41" s="128"/>
      <c r="AL41" s="128">
        <f t="shared" si="9"/>
        <v>0</v>
      </c>
      <c r="AM41" s="128">
        <f t="shared" si="9"/>
        <v>0.30434782608695654</v>
      </c>
      <c r="AN41" s="128">
        <f t="shared" si="9"/>
        <v>9.9378881987577633E-2</v>
      </c>
    </row>
    <row r="42" spans="1:49" ht="31.5" customHeight="1" x14ac:dyDescent="0.25">
      <c r="C42" s="71"/>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row>
    <row r="43" spans="1:49" ht="31.5" customHeight="1" x14ac:dyDescent="0.25">
      <c r="C43" s="71"/>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row>
    <row r="44" spans="1:49" ht="31.5" customHeight="1" x14ac:dyDescent="0.25"/>
    <row r="45" spans="1:49" ht="31.5" customHeight="1" x14ac:dyDescent="0.25"/>
    <row r="46" spans="1:49" ht="31.5" customHeight="1" x14ac:dyDescent="0.25"/>
  </sheetData>
  <sheetProtection algorithmName="SHA-512" hashValue="1wfvS4M6Q1kRTdVITQbGEXq5AEkbb3VxLU64sXZo0/VlfHi0rbNRzptLhy5/JhM5kNPEPwF39iooWuWYC9gDcw==" saltValue="L55IrfJxVQbRi0WxTpeh+g==" spinCount="100000" sheet="1" objects="1" scenarios="1"/>
  <mergeCells count="60">
    <mergeCell ref="B35:B37"/>
    <mergeCell ref="C35:C37"/>
    <mergeCell ref="E35:E37"/>
    <mergeCell ref="AT35:AU35"/>
    <mergeCell ref="B29:B31"/>
    <mergeCell ref="C29:C31"/>
    <mergeCell ref="E29:E31"/>
    <mergeCell ref="AT29:AU29"/>
    <mergeCell ref="B32:B34"/>
    <mergeCell ref="C32:C34"/>
    <mergeCell ref="E32:E34"/>
    <mergeCell ref="AT32:AU32"/>
    <mergeCell ref="Q20:Q37"/>
    <mergeCell ref="AT20:AU20"/>
    <mergeCell ref="B23:B25"/>
    <mergeCell ref="C23:C25"/>
    <mergeCell ref="AT17:AU18"/>
    <mergeCell ref="E23:E25"/>
    <mergeCell ref="AT23:AU23"/>
    <mergeCell ref="B26:B28"/>
    <mergeCell ref="C26:C28"/>
    <mergeCell ref="E26:E28"/>
    <mergeCell ref="AT26:AU26"/>
    <mergeCell ref="AG17:AG19"/>
    <mergeCell ref="Z17:AA18"/>
    <mergeCell ref="AB17:AC18"/>
    <mergeCell ref="AD17:AD19"/>
    <mergeCell ref="AE17:AF18"/>
    <mergeCell ref="AV17:AW18"/>
    <mergeCell ref="AT19:AU19"/>
    <mergeCell ref="A20:A37"/>
    <mergeCell ref="B20:B22"/>
    <mergeCell ref="C20:C22"/>
    <mergeCell ref="D20:D37"/>
    <mergeCell ref="E20:E22"/>
    <mergeCell ref="F20:F37"/>
    <mergeCell ref="O20:O37"/>
    <mergeCell ref="P20:P37"/>
    <mergeCell ref="AK17:AK19"/>
    <mergeCell ref="AL17:AN18"/>
    <mergeCell ref="AO17:AO19"/>
    <mergeCell ref="AP17:AQ18"/>
    <mergeCell ref="AR17:AS18"/>
    <mergeCell ref="X17:Y18"/>
    <mergeCell ref="A1:AW1"/>
    <mergeCell ref="A2:AW2"/>
    <mergeCell ref="A3:AW3"/>
    <mergeCell ref="A4:AW4"/>
    <mergeCell ref="A17:C19"/>
    <mergeCell ref="D17:D19"/>
    <mergeCell ref="E17:E19"/>
    <mergeCell ref="F17:F19"/>
    <mergeCell ref="G17:I18"/>
    <mergeCell ref="J17:K18"/>
    <mergeCell ref="AH17:AJ18"/>
    <mergeCell ref="L17:N18"/>
    <mergeCell ref="O17:Q18"/>
    <mergeCell ref="R17:S18"/>
    <mergeCell ref="T17:U18"/>
    <mergeCell ref="V17:W18"/>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6679-8424-494D-A6D2-AFB5307C2D04}">
  <sheetPr>
    <tabColor rgb="FFFFFF00"/>
    <pageSetUpPr fitToPage="1"/>
  </sheetPr>
  <dimension ref="A1:AY58"/>
  <sheetViews>
    <sheetView showGridLines="0" topLeftCell="A17" zoomScale="80" zoomScaleNormal="80" workbookViewId="0">
      <pane xSplit="3" ySplit="3" topLeftCell="D4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26" customWidth="1"/>
    <col min="5" max="6" width="11.42578125" style="127"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1" customFormat="1" ht="13.5" hidden="1" thickBot="1" x14ac:dyDescent="0.25">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Y1" s="1" t="s">
        <v>0</v>
      </c>
    </row>
    <row r="2" spans="1:51" s="1" customFormat="1" ht="13.5" hidden="1" thickBot="1" x14ac:dyDescent="0.2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row>
    <row r="3" spans="1:51" s="1" customFormat="1" ht="13.5" hidden="1" thickBot="1" x14ac:dyDescent="0.25">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row>
    <row r="4" spans="1:51" s="1" customFormat="1" ht="13.5" hidden="1" thickBo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row>
    <row r="5" spans="1:51" s="1" customFormat="1" ht="13.5" hidden="1" thickBot="1" x14ac:dyDescent="0.25">
      <c r="D5" s="74"/>
      <c r="E5" s="75"/>
      <c r="F5" s="75"/>
    </row>
    <row r="6" spans="1:51" s="1" customFormat="1" ht="13.5" hidden="1" thickBot="1" x14ac:dyDescent="0.25">
      <c r="D6" s="74"/>
      <c r="E6" s="75"/>
      <c r="F6" s="75"/>
    </row>
    <row r="7" spans="1:51" s="1" customFormat="1" ht="13.5" hidden="1" thickBot="1" x14ac:dyDescent="0.25">
      <c r="D7" s="74"/>
      <c r="E7" s="75"/>
      <c r="F7" s="75"/>
    </row>
    <row r="8" spans="1:51" s="1" customFormat="1" ht="13.5" hidden="1" thickBot="1" x14ac:dyDescent="0.25">
      <c r="D8" s="74"/>
      <c r="E8" s="75"/>
      <c r="F8" s="75"/>
    </row>
    <row r="9" spans="1:51" s="1" customFormat="1" ht="13.5" hidden="1" thickBot="1" x14ac:dyDescent="0.25">
      <c r="D9" s="74"/>
      <c r="E9" s="75"/>
      <c r="F9" s="75"/>
    </row>
    <row r="10" spans="1:51" s="1" customFormat="1" ht="16.5" hidden="1" customHeight="1" x14ac:dyDescent="0.2">
      <c r="A10" s="4"/>
      <c r="B10" s="4"/>
      <c r="D10" s="74"/>
      <c r="E10" s="75"/>
      <c r="F10" s="75"/>
    </row>
    <row r="11" spans="1:51" s="1" customFormat="1" ht="19.5" hidden="1" customHeight="1" x14ac:dyDescent="0.2">
      <c r="A11" s="5"/>
      <c r="B11" s="5"/>
      <c r="D11" s="74"/>
      <c r="E11" s="75"/>
      <c r="F11" s="75"/>
    </row>
    <row r="12" spans="1:51" s="1" customFormat="1" ht="28.5" hidden="1" customHeight="1" x14ac:dyDescent="0.2">
      <c r="A12" s="7"/>
      <c r="B12" s="7"/>
      <c r="D12" s="74"/>
      <c r="E12" s="75"/>
      <c r="F12" s="75"/>
    </row>
    <row r="13" spans="1:51" s="1" customFormat="1" ht="28.5" hidden="1" customHeight="1" x14ac:dyDescent="0.2">
      <c r="A13" s="6"/>
      <c r="B13" s="6"/>
      <c r="D13" s="74"/>
      <c r="E13" s="75"/>
      <c r="F13" s="75"/>
      <c r="AX13" s="1" t="s">
        <v>354</v>
      </c>
    </row>
    <row r="14" spans="1:51" s="1" customFormat="1" ht="28.5" hidden="1" customHeight="1" x14ac:dyDescent="0.2">
      <c r="A14" s="6"/>
      <c r="B14" s="6"/>
      <c r="D14" s="74"/>
      <c r="E14" s="75"/>
      <c r="F14" s="75"/>
    </row>
    <row r="15" spans="1:51" s="1" customFormat="1" ht="28.5" hidden="1" customHeight="1" x14ac:dyDescent="0.2">
      <c r="A15" s="6"/>
      <c r="B15" s="6"/>
      <c r="D15" s="74"/>
      <c r="E15" s="75"/>
      <c r="F15" s="75"/>
    </row>
    <row r="16" spans="1:51" s="1" customFormat="1" ht="28.5" hidden="1" customHeight="1" x14ac:dyDescent="0.2">
      <c r="A16" s="9"/>
      <c r="B16" s="9"/>
      <c r="D16" s="74"/>
      <c r="E16" s="75"/>
      <c r="F16" s="75"/>
    </row>
    <row r="17" spans="1:49" s="12" customFormat="1" ht="20.25" customHeight="1" x14ac:dyDescent="0.2">
      <c r="A17" s="145" t="s">
        <v>355</v>
      </c>
      <c r="B17" s="146"/>
      <c r="C17" s="147"/>
      <c r="D17" s="151" t="s">
        <v>356</v>
      </c>
      <c r="E17" s="152" t="s">
        <v>357</v>
      </c>
      <c r="F17" s="153" t="s">
        <v>358</v>
      </c>
      <c r="G17" s="154" t="s">
        <v>11</v>
      </c>
      <c r="H17" s="155"/>
      <c r="I17" s="156"/>
      <c r="J17" s="160" t="s">
        <v>12</v>
      </c>
      <c r="K17" s="161"/>
      <c r="L17" s="166" t="s">
        <v>359</v>
      </c>
      <c r="M17" s="167"/>
      <c r="N17" s="168"/>
      <c r="O17" s="172" t="s">
        <v>360</v>
      </c>
      <c r="P17" s="172"/>
      <c r="Q17" s="172"/>
      <c r="R17" s="174" t="s">
        <v>13</v>
      </c>
      <c r="S17" s="175"/>
      <c r="T17" s="178" t="s">
        <v>361</v>
      </c>
      <c r="U17" s="179"/>
      <c r="V17" s="182" t="s">
        <v>14</v>
      </c>
      <c r="W17" s="175"/>
      <c r="X17" s="178" t="s">
        <v>362</v>
      </c>
      <c r="Y17" s="179"/>
      <c r="Z17" s="182" t="s">
        <v>15</v>
      </c>
      <c r="AA17" s="175"/>
      <c r="AB17" s="178" t="s">
        <v>363</v>
      </c>
      <c r="AC17" s="220"/>
      <c r="AD17" s="222"/>
      <c r="AE17" s="174" t="s">
        <v>16</v>
      </c>
      <c r="AF17" s="223"/>
      <c r="AG17" s="212"/>
      <c r="AH17" s="154" t="s">
        <v>17</v>
      </c>
      <c r="AI17" s="155"/>
      <c r="AJ17" s="164"/>
      <c r="AK17" s="212"/>
      <c r="AL17" s="154" t="s">
        <v>18</v>
      </c>
      <c r="AM17" s="155"/>
      <c r="AN17" s="164"/>
      <c r="AO17" s="212"/>
      <c r="AP17" s="213" t="s">
        <v>19</v>
      </c>
      <c r="AQ17" s="214"/>
      <c r="AR17" s="214" t="s">
        <v>20</v>
      </c>
      <c r="AS17" s="214"/>
      <c r="AT17" s="214" t="s">
        <v>21</v>
      </c>
      <c r="AU17" s="214"/>
      <c r="AV17" s="184" t="s">
        <v>22</v>
      </c>
      <c r="AW17" s="185"/>
    </row>
    <row r="18" spans="1:49" s="12" customFormat="1" ht="27.75" customHeight="1" x14ac:dyDescent="0.2">
      <c r="A18" s="148"/>
      <c r="B18" s="149"/>
      <c r="C18" s="150"/>
      <c r="D18" s="151"/>
      <c r="E18" s="152"/>
      <c r="F18" s="153"/>
      <c r="G18" s="157"/>
      <c r="H18" s="158"/>
      <c r="I18" s="159"/>
      <c r="J18" s="162"/>
      <c r="K18" s="163"/>
      <c r="L18" s="169"/>
      <c r="M18" s="170"/>
      <c r="N18" s="171"/>
      <c r="O18" s="173"/>
      <c r="P18" s="173"/>
      <c r="Q18" s="173"/>
      <c r="R18" s="176"/>
      <c r="S18" s="177"/>
      <c r="T18" s="180"/>
      <c r="U18" s="181"/>
      <c r="V18" s="183"/>
      <c r="W18" s="177"/>
      <c r="X18" s="180"/>
      <c r="Y18" s="181"/>
      <c r="Z18" s="183"/>
      <c r="AA18" s="177"/>
      <c r="AB18" s="180"/>
      <c r="AC18" s="221"/>
      <c r="AD18" s="222"/>
      <c r="AE18" s="176"/>
      <c r="AF18" s="224"/>
      <c r="AG18" s="212"/>
      <c r="AH18" s="157"/>
      <c r="AI18" s="158"/>
      <c r="AJ18" s="165"/>
      <c r="AK18" s="212"/>
      <c r="AL18" s="157"/>
      <c r="AM18" s="158"/>
      <c r="AN18" s="165"/>
      <c r="AO18" s="212"/>
      <c r="AP18" s="215"/>
      <c r="AQ18" s="216"/>
      <c r="AR18" s="216"/>
      <c r="AS18" s="216"/>
      <c r="AT18" s="216"/>
      <c r="AU18" s="216"/>
      <c r="AV18" s="186"/>
      <c r="AW18" s="187"/>
    </row>
    <row r="19" spans="1:49" s="12" customFormat="1" ht="34.5" customHeight="1" thickBot="1" x14ac:dyDescent="0.25">
      <c r="A19" s="231"/>
      <c r="B19" s="232"/>
      <c r="C19" s="233"/>
      <c r="D19" s="234"/>
      <c r="E19" s="235"/>
      <c r="F19" s="236"/>
      <c r="G19" s="83" t="s">
        <v>38</v>
      </c>
      <c r="H19" s="85" t="s">
        <v>31</v>
      </c>
      <c r="I19" s="85" t="s">
        <v>32</v>
      </c>
      <c r="J19" s="129" t="s">
        <v>31</v>
      </c>
      <c r="K19" s="129" t="s">
        <v>32</v>
      </c>
      <c r="L19" s="85" t="s">
        <v>38</v>
      </c>
      <c r="M19" s="85" t="s">
        <v>31</v>
      </c>
      <c r="N19" s="84" t="s">
        <v>32</v>
      </c>
      <c r="O19" s="80" t="s">
        <v>364</v>
      </c>
      <c r="P19" s="78" t="s">
        <v>365</v>
      </c>
      <c r="Q19" s="81" t="s">
        <v>366</v>
      </c>
      <c r="R19" s="83" t="s">
        <v>31</v>
      </c>
      <c r="S19" s="85" t="s">
        <v>32</v>
      </c>
      <c r="T19" s="129" t="s">
        <v>31</v>
      </c>
      <c r="U19" s="129" t="s">
        <v>32</v>
      </c>
      <c r="V19" s="85" t="s">
        <v>31</v>
      </c>
      <c r="W19" s="85" t="s">
        <v>32</v>
      </c>
      <c r="X19" s="129" t="s">
        <v>31</v>
      </c>
      <c r="Y19" s="129" t="s">
        <v>32</v>
      </c>
      <c r="Z19" s="85" t="s">
        <v>31</v>
      </c>
      <c r="AA19" s="85" t="s">
        <v>32</v>
      </c>
      <c r="AB19" s="129" t="s">
        <v>31</v>
      </c>
      <c r="AC19" s="130" t="s">
        <v>32</v>
      </c>
      <c r="AD19" s="222"/>
      <c r="AE19" s="83" t="s">
        <v>31</v>
      </c>
      <c r="AF19" s="84" t="s">
        <v>32</v>
      </c>
      <c r="AG19" s="212"/>
      <c r="AH19" s="83" t="s">
        <v>38</v>
      </c>
      <c r="AI19" s="85" t="s">
        <v>31</v>
      </c>
      <c r="AJ19" s="84" t="s">
        <v>32</v>
      </c>
      <c r="AK19" s="212"/>
      <c r="AL19" s="83" t="s">
        <v>38</v>
      </c>
      <c r="AM19" s="85" t="s">
        <v>31</v>
      </c>
      <c r="AN19" s="84" t="s">
        <v>32</v>
      </c>
      <c r="AO19" s="212"/>
      <c r="AP19" s="77" t="s">
        <v>31</v>
      </c>
      <c r="AQ19" s="10" t="s">
        <v>32</v>
      </c>
      <c r="AR19" s="10" t="s">
        <v>31</v>
      </c>
      <c r="AS19" s="10" t="s">
        <v>32</v>
      </c>
      <c r="AT19" s="237" t="s">
        <v>39</v>
      </c>
      <c r="AU19" s="237"/>
      <c r="AV19" s="131" t="s">
        <v>31</v>
      </c>
      <c r="AW19" s="132" t="s">
        <v>32</v>
      </c>
    </row>
    <row r="20" spans="1:49" s="1" customFormat="1" ht="53.25" customHeight="1" x14ac:dyDescent="0.2">
      <c r="A20" s="189" t="s">
        <v>367</v>
      </c>
      <c r="B20" s="192" t="s">
        <v>368</v>
      </c>
      <c r="C20" s="238">
        <f>+'[1]P. CONTRATACION'!C24</f>
        <v>4</v>
      </c>
      <c r="D20" s="198">
        <f>SUM(C20:C37)</f>
        <v>28</v>
      </c>
      <c r="E20" s="201">
        <f>C20/$D$20</f>
        <v>0.14285714285714285</v>
      </c>
      <c r="F20" s="203">
        <f>(C20+C23+C26+C29+C32+C35)/$C$51</f>
        <v>0.26923076923076922</v>
      </c>
      <c r="G20" s="96">
        <f>'[1]P. CONTRATACION'!J24</f>
        <v>0</v>
      </c>
      <c r="H20" s="73">
        <f>'[1]P. CONTRATACION'!K24</f>
        <v>4</v>
      </c>
      <c r="I20" s="73">
        <f>'[1]P. CONTRATACION'!L24</f>
        <v>0</v>
      </c>
      <c r="J20" s="97">
        <f>'[1]P. CONTRATACION'!M24</f>
        <v>4</v>
      </c>
      <c r="K20" s="97">
        <f>'[1]P. CONTRATACION'!N24</f>
        <v>0</v>
      </c>
      <c r="L20" s="73">
        <f>'[1]P. CONTRATACION'!O24</f>
        <v>0</v>
      </c>
      <c r="M20" s="73">
        <f>'[1]P. CONTRATACION'!P24</f>
        <v>2</v>
      </c>
      <c r="N20" s="93">
        <f>'[1]P. CONTRATACION'!Q24</f>
        <v>2</v>
      </c>
      <c r="O20" s="207">
        <f>L22+L25+L28+L31+L34+L37</f>
        <v>0</v>
      </c>
      <c r="P20" s="210">
        <f>M22+M25+M28+M31+M34+M37</f>
        <v>0.13664596273291926</v>
      </c>
      <c r="Q20" s="229">
        <f>N22+N25+N28+N31+N34+N37</f>
        <v>0.15527950310559005</v>
      </c>
      <c r="R20" s="92">
        <f>'[1]P. CONTRATACION'!S24</f>
        <v>4</v>
      </c>
      <c r="S20" s="73">
        <f>'[1]P. CONTRATACION'!T24</f>
        <v>0</v>
      </c>
      <c r="T20" s="97">
        <f>'[1]P. CONTRATACION'!U24</f>
        <v>0</v>
      </c>
      <c r="U20" s="97">
        <f>'[1]P. CONTRATACION'!V24</f>
        <v>4</v>
      </c>
      <c r="V20" s="73">
        <f>'[1]P. CONTRATACION'!W24</f>
        <v>4</v>
      </c>
      <c r="W20" s="73">
        <f>'[1]P. CONTRATACION'!X24</f>
        <v>0</v>
      </c>
      <c r="X20" s="97">
        <f>'[1]P. CONTRATACION'!Y24</f>
        <v>4</v>
      </c>
      <c r="Y20" s="97">
        <f>'[1]P. CONTRATACION'!Z24</f>
        <v>0</v>
      </c>
      <c r="Z20" s="73">
        <f>'[1]P. CONTRATACION'!AA24</f>
        <v>4</v>
      </c>
      <c r="AA20" s="73">
        <f>'[1]P. CONTRATACION'!AB24</f>
        <v>0</v>
      </c>
      <c r="AB20" s="97">
        <f>'[1]P. CONTRATACION'!AC24</f>
        <v>0</v>
      </c>
      <c r="AC20" s="98">
        <f>'[1]P. CONTRATACION'!AD24</f>
        <v>4</v>
      </c>
      <c r="AD20" s="30"/>
      <c r="AE20" s="92">
        <f>'[1]P. CONTRATACION'!AF24</f>
        <v>4</v>
      </c>
      <c r="AF20" s="93">
        <f>'[1]P. CONTRATACION'!AG24</f>
        <v>0</v>
      </c>
      <c r="AG20" s="30"/>
      <c r="AH20" s="92">
        <f>'[1]P. CONTRATACION'!AI24</f>
        <v>0</v>
      </c>
      <c r="AI20" s="73">
        <f>'[1]P. CONTRATACION'!AJ24</f>
        <v>4</v>
      </c>
      <c r="AJ20" s="93">
        <f>'[1]P. CONTRATACION'!AK24</f>
        <v>0</v>
      </c>
      <c r="AK20" s="30"/>
      <c r="AL20" s="92">
        <f>'[1]P. CONTRATACION'!AM24</f>
        <v>0</v>
      </c>
      <c r="AM20" s="73">
        <f>'[1]P. CONTRATACION'!AN24</f>
        <v>0</v>
      </c>
      <c r="AN20" s="93">
        <f>'[1]P. CONTRATACION'!AO24</f>
        <v>4</v>
      </c>
      <c r="AO20" s="22"/>
      <c r="AP20" s="90" t="e">
        <f>COUNTIF('[1]MATRIZ EVALUACIÓN'!CE36,"X")</f>
        <v>#VALUE!</v>
      </c>
      <c r="AQ20" s="40">
        <f>+[2]CONTRATACION!AR25</f>
        <v>0</v>
      </c>
      <c r="AR20" s="40">
        <f>+[2]CONTRATACION!AS25</f>
        <v>0</v>
      </c>
      <c r="AS20" s="40">
        <f>+[2]CONTRATACION!AT25</f>
        <v>0</v>
      </c>
      <c r="AT20" s="248"/>
      <c r="AU20" s="248"/>
      <c r="AV20" s="40">
        <f>+[2]CONTRATACION!AW25</f>
        <v>0</v>
      </c>
      <c r="AW20" s="89">
        <f>+[2]CONTRATACION!AX25</f>
        <v>0</v>
      </c>
    </row>
    <row r="21" spans="1:49" s="1" customFormat="1" ht="53.25" customHeight="1" x14ac:dyDescent="0.2">
      <c r="A21" s="190"/>
      <c r="B21" s="193"/>
      <c r="C21" s="239"/>
      <c r="D21" s="199"/>
      <c r="E21" s="202"/>
      <c r="F21" s="204"/>
      <c r="G21" s="96">
        <f>'[1]P. CONTRATACION'!J25</f>
        <v>161</v>
      </c>
      <c r="H21" s="73">
        <f>'[1]P. CONTRATACION'!K25</f>
        <v>161</v>
      </c>
      <c r="I21" s="73">
        <f>'[1]P. CONTRATACION'!L25</f>
        <v>161</v>
      </c>
      <c r="J21" s="97">
        <f>'[1]P. CONTRATACION'!M25</f>
        <v>161</v>
      </c>
      <c r="K21" s="97">
        <f>'[1]P. CONTRATACION'!N25</f>
        <v>161</v>
      </c>
      <c r="L21" s="73">
        <f>'[1]P. CONTRATACION'!O25</f>
        <v>161</v>
      </c>
      <c r="M21" s="73">
        <f>'[1]P. CONTRATACION'!P25</f>
        <v>161</v>
      </c>
      <c r="N21" s="93">
        <f>'[1]P. CONTRATACION'!Q25</f>
        <v>161</v>
      </c>
      <c r="O21" s="207"/>
      <c r="P21" s="210"/>
      <c r="Q21" s="229"/>
      <c r="R21" s="92">
        <f>'[1]P. CONTRATACION'!S25</f>
        <v>161</v>
      </c>
      <c r="S21" s="73">
        <f>'[1]P. CONTRATACION'!T25</f>
        <v>161</v>
      </c>
      <c r="T21" s="97">
        <f>'[1]P. CONTRATACION'!U25</f>
        <v>161</v>
      </c>
      <c r="U21" s="97">
        <f>'[1]P. CONTRATACION'!V25</f>
        <v>161</v>
      </c>
      <c r="V21" s="73">
        <f>'[1]P. CONTRATACION'!W25</f>
        <v>161</v>
      </c>
      <c r="W21" s="73">
        <f>'[1]P. CONTRATACION'!X25</f>
        <v>161</v>
      </c>
      <c r="X21" s="97">
        <f>'[1]P. CONTRATACION'!Y25</f>
        <v>161</v>
      </c>
      <c r="Y21" s="97">
        <f>'[1]P. CONTRATACION'!Z25</f>
        <v>161</v>
      </c>
      <c r="Z21" s="73">
        <f>'[1]P. CONTRATACION'!AA25</f>
        <v>161</v>
      </c>
      <c r="AA21" s="73">
        <f>'[1]P. CONTRATACION'!AB25</f>
        <v>161</v>
      </c>
      <c r="AB21" s="97">
        <f>'[1]P. CONTRATACION'!AC25</f>
        <v>161</v>
      </c>
      <c r="AC21" s="98">
        <f>'[1]P. CONTRATACION'!AD25</f>
        <v>161</v>
      </c>
      <c r="AD21" s="30"/>
      <c r="AE21" s="92">
        <f>'[1]P. CONTRATACION'!AF25</f>
        <v>161</v>
      </c>
      <c r="AF21" s="93">
        <f>'[1]P. CONTRATACION'!AG25</f>
        <v>161</v>
      </c>
      <c r="AG21" s="30"/>
      <c r="AH21" s="92">
        <f>'[1]P. CONTRATACION'!AI25</f>
        <v>161</v>
      </c>
      <c r="AI21" s="73">
        <f>'[1]P. CONTRATACION'!AJ25</f>
        <v>161</v>
      </c>
      <c r="AJ21" s="93">
        <f>'[1]P. CONTRATACION'!AK25</f>
        <v>161</v>
      </c>
      <c r="AK21" s="30"/>
      <c r="AL21" s="92">
        <f>'[1]P. CONTRATACION'!AM25</f>
        <v>161</v>
      </c>
      <c r="AM21" s="73">
        <f>'[1]P. CONTRATACION'!AN25</f>
        <v>161</v>
      </c>
      <c r="AN21" s="93">
        <f>'[1]P. CONTRATACION'!AO25</f>
        <v>161</v>
      </c>
      <c r="AO21" s="22"/>
      <c r="AP21" s="249"/>
      <c r="AQ21" s="250"/>
      <c r="AR21" s="250"/>
      <c r="AS21" s="250"/>
      <c r="AT21" s="250"/>
      <c r="AU21" s="250"/>
      <c r="AV21" s="250"/>
      <c r="AW21" s="251"/>
    </row>
    <row r="22" spans="1:49" s="1" customFormat="1" ht="53.25" customHeight="1" x14ac:dyDescent="0.2">
      <c r="A22" s="190"/>
      <c r="B22" s="194"/>
      <c r="C22" s="240"/>
      <c r="D22" s="199"/>
      <c r="E22" s="202"/>
      <c r="F22" s="204"/>
      <c r="G22" s="99">
        <f>'[1]P. CONTRATACION'!J26</f>
        <v>0</v>
      </c>
      <c r="H22" s="100">
        <f>'[1]P. CONTRATACION'!K26</f>
        <v>2.4844720496894408E-2</v>
      </c>
      <c r="I22" s="100">
        <f>'[1]P. CONTRATACION'!L26</f>
        <v>0</v>
      </c>
      <c r="J22" s="100">
        <f>'[1]P. CONTRATACION'!M26</f>
        <v>2.4844720496894408E-2</v>
      </c>
      <c r="K22" s="100">
        <f>'[1]P. CONTRATACION'!N26</f>
        <v>0</v>
      </c>
      <c r="L22" s="100">
        <f>'[1]P. CONTRATACION'!O26</f>
        <v>0</v>
      </c>
      <c r="M22" s="100">
        <f>'[1]P. CONTRATACION'!P26</f>
        <v>1.2422360248447204E-2</v>
      </c>
      <c r="N22" s="101">
        <f>'[1]P. CONTRATACION'!Q26</f>
        <v>1.2422360248447204E-2</v>
      </c>
      <c r="O22" s="207"/>
      <c r="P22" s="210"/>
      <c r="Q22" s="229"/>
      <c r="R22" s="102">
        <f>'[1]P. CONTRATACION'!S26</f>
        <v>2.4844720496894408E-2</v>
      </c>
      <c r="S22" s="100">
        <f>'[1]P. CONTRATACION'!T26</f>
        <v>0</v>
      </c>
      <c r="T22" s="100">
        <f>'[1]P. CONTRATACION'!U26</f>
        <v>0</v>
      </c>
      <c r="U22" s="100">
        <f>'[1]P. CONTRATACION'!V26</f>
        <v>2.4844720496894408E-2</v>
      </c>
      <c r="V22" s="100">
        <f>'[1]P. CONTRATACION'!W26</f>
        <v>2.4844720496894408E-2</v>
      </c>
      <c r="W22" s="100">
        <f>'[1]P. CONTRATACION'!X26</f>
        <v>0</v>
      </c>
      <c r="X22" s="100">
        <f>'[1]P. CONTRATACION'!Y26</f>
        <v>2.4844720496894408E-2</v>
      </c>
      <c r="Y22" s="100">
        <f>'[1]P. CONTRATACION'!Z26</f>
        <v>0</v>
      </c>
      <c r="Z22" s="100">
        <f>'[1]P. CONTRATACION'!AA26</f>
        <v>2.4844720496894408E-2</v>
      </c>
      <c r="AA22" s="100">
        <f>'[1]P. CONTRATACION'!AB26</f>
        <v>0</v>
      </c>
      <c r="AB22" s="100">
        <f>'[1]P. CONTRATACION'!AC26</f>
        <v>0</v>
      </c>
      <c r="AC22" s="101">
        <f>'[1]P. CONTRATACION'!AD26</f>
        <v>2.4844720496894408E-2</v>
      </c>
      <c r="AD22" s="103"/>
      <c r="AE22" s="102">
        <f>'[1]P. CONTRATACION'!AF26</f>
        <v>2.4844720496894408E-2</v>
      </c>
      <c r="AF22" s="101">
        <f>'[1]P. CONTRATACION'!AG26</f>
        <v>0</v>
      </c>
      <c r="AG22" s="103"/>
      <c r="AH22" s="102">
        <f>'[1]P. CONTRATACION'!AI26</f>
        <v>0</v>
      </c>
      <c r="AI22" s="100">
        <f>'[1]P. CONTRATACION'!AJ26</f>
        <v>2.4844720496894408E-2</v>
      </c>
      <c r="AJ22" s="101">
        <f>'[1]P. CONTRATACION'!AK26</f>
        <v>0</v>
      </c>
      <c r="AK22" s="103"/>
      <c r="AL22" s="102">
        <f>'[1]P. CONTRATACION'!AM26</f>
        <v>0</v>
      </c>
      <c r="AM22" s="100">
        <f>'[1]P. CONTRATACION'!AN26</f>
        <v>0</v>
      </c>
      <c r="AN22" s="101">
        <f>'[1]P. CONTRATACION'!AO26</f>
        <v>2.4844720496894408E-2</v>
      </c>
      <c r="AO22" s="22"/>
      <c r="AP22" s="252"/>
      <c r="AQ22" s="253"/>
      <c r="AR22" s="253"/>
      <c r="AS22" s="253"/>
      <c r="AT22" s="253"/>
      <c r="AU22" s="253"/>
      <c r="AV22" s="253"/>
      <c r="AW22" s="254"/>
    </row>
    <row r="23" spans="1:49" s="1" customFormat="1" ht="53.25" customHeight="1" x14ac:dyDescent="0.2">
      <c r="A23" s="190"/>
      <c r="B23" s="218" t="s">
        <v>369</v>
      </c>
      <c r="C23" s="247">
        <f>+'[1]P. TALENTO HUMANO'!C22</f>
        <v>2</v>
      </c>
      <c r="D23" s="199"/>
      <c r="E23" s="202">
        <f t="shared" ref="E23" si="0">C23/$D$20</f>
        <v>7.1428571428571425E-2</v>
      </c>
      <c r="F23" s="204"/>
      <c r="G23" s="72">
        <f>'[1]P. TALENTO HUMANO'!J22</f>
        <v>0</v>
      </c>
      <c r="H23" s="14">
        <f>'[1]P. TALENTO HUMANO'!K22</f>
        <v>2</v>
      </c>
      <c r="I23" s="14">
        <f>'[1]P. TALENTO HUMANO'!L22</f>
        <v>0</v>
      </c>
      <c r="J23" s="51">
        <f>'[1]P. TALENTO HUMANO'!M22</f>
        <v>2</v>
      </c>
      <c r="K23" s="104">
        <f>'[1]P. TALENTO HUMANO'!N22</f>
        <v>0</v>
      </c>
      <c r="L23" s="15">
        <f>'[1]P. TALENTO HUMANO'!O22</f>
        <v>0</v>
      </c>
      <c r="M23" s="15">
        <f>'[1]P. TALENTO HUMANO'!P22</f>
        <v>2</v>
      </c>
      <c r="N23" s="105">
        <f>'[1]P. TALENTO HUMANO'!Q22</f>
        <v>0</v>
      </c>
      <c r="O23" s="207"/>
      <c r="P23" s="210"/>
      <c r="Q23" s="229"/>
      <c r="R23" s="106">
        <f>'[1]P. TALENTO HUMANO'!S22</f>
        <v>2</v>
      </c>
      <c r="S23" s="15">
        <f>'[1]P. TALENTO HUMANO'!T22</f>
        <v>0</v>
      </c>
      <c r="T23" s="70">
        <f>'[1]P. TALENTO HUMANO'!U22</f>
        <v>2</v>
      </c>
      <c r="U23" s="54">
        <f>'[1]P. TALENTO HUMANO'!V22</f>
        <v>0</v>
      </c>
      <c r="V23" s="15">
        <f>'[1]P. TALENTO HUMANO'!W22</f>
        <v>2</v>
      </c>
      <c r="W23" s="15">
        <f>'[1]P. TALENTO HUMANO'!X22</f>
        <v>0</v>
      </c>
      <c r="X23" s="70">
        <f>'[1]P. TALENTO HUMANO'!Y22</f>
        <v>1</v>
      </c>
      <c r="Y23" s="54">
        <f>'[1]P. TALENTO HUMANO'!Z22</f>
        <v>1</v>
      </c>
      <c r="Z23" s="15">
        <f>'[1]P. TALENTO HUMANO'!AA22</f>
        <v>2</v>
      </c>
      <c r="AA23" s="15">
        <f>'[1]P. TALENTO HUMANO'!AB22</f>
        <v>0</v>
      </c>
      <c r="AB23" s="70">
        <f>'[1]P. TALENTO HUMANO'!AC22</f>
        <v>2</v>
      </c>
      <c r="AC23" s="107">
        <f>'[1]P. TALENTO HUMANO'!AD22</f>
        <v>0</v>
      </c>
      <c r="AD23" s="30"/>
      <c r="AE23" s="106">
        <f>'[1]P. TALENTO HUMANO'!AF22</f>
        <v>0</v>
      </c>
      <c r="AF23" s="105">
        <f>'[1]P. TALENTO HUMANO'!AG22</f>
        <v>2</v>
      </c>
      <c r="AG23" s="30"/>
      <c r="AH23" s="106">
        <f>'[1]P. TALENTO HUMANO'!AI22</f>
        <v>0</v>
      </c>
      <c r="AI23" s="15">
        <f>'[1]P. TALENTO HUMANO'!AJ22</f>
        <v>1</v>
      </c>
      <c r="AJ23" s="105">
        <f>'[1]P. TALENTO HUMANO'!AK22</f>
        <v>1</v>
      </c>
      <c r="AK23" s="30"/>
      <c r="AL23" s="106">
        <f>'[1]P. TALENTO HUMANO'!AM22</f>
        <v>0</v>
      </c>
      <c r="AM23" s="15">
        <f>'[1]P. TALENTO HUMANO'!AN22</f>
        <v>2</v>
      </c>
      <c r="AN23" s="105">
        <f>'[1]P. TALENTO HUMANO'!AO22</f>
        <v>0</v>
      </c>
      <c r="AO23" s="22"/>
      <c r="AP23" s="108"/>
      <c r="AQ23" s="17"/>
      <c r="AR23" s="17"/>
      <c r="AS23" s="17"/>
      <c r="AT23" s="217"/>
      <c r="AU23" s="217"/>
      <c r="AV23" s="29"/>
      <c r="AW23" s="109"/>
    </row>
    <row r="24" spans="1:49" s="1" customFormat="1" ht="53.25" customHeight="1" x14ac:dyDescent="0.2">
      <c r="A24" s="190"/>
      <c r="B24" s="193"/>
      <c r="C24" s="239"/>
      <c r="D24" s="199"/>
      <c r="E24" s="202"/>
      <c r="F24" s="204"/>
      <c r="G24" s="72">
        <f>'[1]P. TALENTO HUMANO'!J23</f>
        <v>161</v>
      </c>
      <c r="H24" s="14">
        <f>'[1]P. TALENTO HUMANO'!K23</f>
        <v>161</v>
      </c>
      <c r="I24" s="14">
        <f>'[1]P. TALENTO HUMANO'!L23</f>
        <v>161</v>
      </c>
      <c r="J24" s="51">
        <f>'[1]P. TALENTO HUMANO'!M23</f>
        <v>161</v>
      </c>
      <c r="K24" s="104">
        <f>'[1]P. TALENTO HUMANO'!N23</f>
        <v>161</v>
      </c>
      <c r="L24" s="15">
        <f>'[1]P. TALENTO HUMANO'!O23</f>
        <v>161</v>
      </c>
      <c r="M24" s="15">
        <f>'[1]P. TALENTO HUMANO'!P23</f>
        <v>161</v>
      </c>
      <c r="N24" s="105">
        <f>'[1]P. TALENTO HUMANO'!Q23</f>
        <v>161</v>
      </c>
      <c r="O24" s="207"/>
      <c r="P24" s="210"/>
      <c r="Q24" s="229"/>
      <c r="R24" s="106">
        <f>'[1]P. TALENTO HUMANO'!S23</f>
        <v>161</v>
      </c>
      <c r="S24" s="15">
        <f>'[1]P. TALENTO HUMANO'!T23</f>
        <v>161</v>
      </c>
      <c r="T24" s="70">
        <f>'[1]P. TALENTO HUMANO'!U23</f>
        <v>161</v>
      </c>
      <c r="U24" s="54">
        <f>'[1]P. TALENTO HUMANO'!V23</f>
        <v>161</v>
      </c>
      <c r="V24" s="15">
        <f>'[1]P. TALENTO HUMANO'!W23</f>
        <v>161</v>
      </c>
      <c r="W24" s="15">
        <f>'[1]P. TALENTO HUMANO'!X23</f>
        <v>161</v>
      </c>
      <c r="X24" s="70">
        <f>'[1]P. TALENTO HUMANO'!Y23</f>
        <v>161</v>
      </c>
      <c r="Y24" s="54">
        <f>'[1]P. TALENTO HUMANO'!Z23</f>
        <v>161</v>
      </c>
      <c r="Z24" s="15">
        <f>'[1]P. TALENTO HUMANO'!AA23</f>
        <v>161</v>
      </c>
      <c r="AA24" s="15">
        <f>'[1]P. TALENTO HUMANO'!AB23</f>
        <v>161</v>
      </c>
      <c r="AB24" s="70">
        <f>'[1]P. TALENTO HUMANO'!AC23</f>
        <v>161</v>
      </c>
      <c r="AC24" s="107">
        <f>'[1]P. TALENTO HUMANO'!AD23</f>
        <v>161</v>
      </c>
      <c r="AD24" s="30"/>
      <c r="AE24" s="106">
        <f>'[1]P. TALENTO HUMANO'!AF23</f>
        <v>161</v>
      </c>
      <c r="AF24" s="105">
        <f>'[1]P. TALENTO HUMANO'!AG23</f>
        <v>161</v>
      </c>
      <c r="AG24" s="30"/>
      <c r="AH24" s="106">
        <f>'[1]P. TALENTO HUMANO'!AI23</f>
        <v>161</v>
      </c>
      <c r="AI24" s="15">
        <f>'[1]P. TALENTO HUMANO'!AJ23</f>
        <v>161</v>
      </c>
      <c r="AJ24" s="105">
        <f>'[1]P. TALENTO HUMANO'!AK23</f>
        <v>161</v>
      </c>
      <c r="AK24" s="30"/>
      <c r="AL24" s="106">
        <f>'[1]P. TALENTO HUMANO'!AM23</f>
        <v>161</v>
      </c>
      <c r="AM24" s="15">
        <f>'[1]P. TALENTO HUMANO'!AN23</f>
        <v>161</v>
      </c>
      <c r="AN24" s="105">
        <f>'[1]P. TALENTO HUMANO'!AO23</f>
        <v>161</v>
      </c>
      <c r="AO24" s="22"/>
      <c r="AP24" s="241"/>
      <c r="AQ24" s="242"/>
      <c r="AR24" s="242"/>
      <c r="AS24" s="242"/>
      <c r="AT24" s="242"/>
      <c r="AU24" s="242"/>
      <c r="AV24" s="242"/>
      <c r="AW24" s="243"/>
    </row>
    <row r="25" spans="1:49" s="1" customFormat="1" ht="53.25" customHeight="1" x14ac:dyDescent="0.2">
      <c r="A25" s="190"/>
      <c r="B25" s="194"/>
      <c r="C25" s="240"/>
      <c r="D25" s="199"/>
      <c r="E25" s="202"/>
      <c r="F25" s="204"/>
      <c r="G25" s="110">
        <f>'[1]P. TALENTO HUMANO'!J24</f>
        <v>0</v>
      </c>
      <c r="H25" s="111">
        <f>'[1]P. TALENTO HUMANO'!K24</f>
        <v>1.2422360248447204E-2</v>
      </c>
      <c r="I25" s="111">
        <f>'[1]P. TALENTO HUMANO'!L24</f>
        <v>0</v>
      </c>
      <c r="J25" s="110">
        <f>'[1]P. TALENTO HUMANO'!M24</f>
        <v>1.2422360248447204E-2</v>
      </c>
      <c r="K25" s="112">
        <f>'[1]P. TALENTO HUMANO'!N24</f>
        <v>0</v>
      </c>
      <c r="L25" s="113">
        <f>'[1]P. TALENTO HUMANO'!O24</f>
        <v>0</v>
      </c>
      <c r="M25" s="113">
        <f>'[1]P. TALENTO HUMANO'!P24</f>
        <v>1.2422360248447204E-2</v>
      </c>
      <c r="N25" s="114">
        <f>'[1]P. TALENTO HUMANO'!Q24</f>
        <v>0</v>
      </c>
      <c r="O25" s="207"/>
      <c r="P25" s="210"/>
      <c r="Q25" s="229"/>
      <c r="R25" s="115">
        <f>'[1]P. TALENTO HUMANO'!S24</f>
        <v>1.2422360248447204E-2</v>
      </c>
      <c r="S25" s="113">
        <f>'[1]P. TALENTO HUMANO'!T24</f>
        <v>0</v>
      </c>
      <c r="T25" s="116">
        <f>'[1]P. TALENTO HUMANO'!U24</f>
        <v>1.2422360248447204E-2</v>
      </c>
      <c r="U25" s="117">
        <f>'[1]P. TALENTO HUMANO'!V24</f>
        <v>0</v>
      </c>
      <c r="V25" s="113">
        <f>'[1]P. TALENTO HUMANO'!W24</f>
        <v>1.2422360248447204E-2</v>
      </c>
      <c r="W25" s="113">
        <f>'[1]P. TALENTO HUMANO'!X24</f>
        <v>0</v>
      </c>
      <c r="X25" s="116">
        <f>'[1]P. TALENTO HUMANO'!Y24</f>
        <v>6.2111801242236021E-3</v>
      </c>
      <c r="Y25" s="117">
        <f>'[1]P. TALENTO HUMANO'!Z24</f>
        <v>6.2111801242236021E-3</v>
      </c>
      <c r="Z25" s="113">
        <f>'[1]P. TALENTO HUMANO'!AA24</f>
        <v>1.2422360248447204E-2</v>
      </c>
      <c r="AA25" s="113">
        <f>'[1]P. TALENTO HUMANO'!AB24</f>
        <v>0</v>
      </c>
      <c r="AB25" s="116">
        <f>'[1]P. TALENTO HUMANO'!AC24</f>
        <v>1.2422360248447204E-2</v>
      </c>
      <c r="AC25" s="114">
        <f>'[1]P. TALENTO HUMANO'!AD24</f>
        <v>0</v>
      </c>
      <c r="AD25" s="103"/>
      <c r="AE25" s="115">
        <f>'[1]P. TALENTO HUMANO'!AF24</f>
        <v>0</v>
      </c>
      <c r="AF25" s="114">
        <f>'[1]P. TALENTO HUMANO'!AG24</f>
        <v>1.2422360248447204E-2</v>
      </c>
      <c r="AG25" s="103"/>
      <c r="AH25" s="115">
        <f>'[1]P. TALENTO HUMANO'!AI24</f>
        <v>0</v>
      </c>
      <c r="AI25" s="113">
        <f>'[1]P. TALENTO HUMANO'!AJ24</f>
        <v>6.2111801242236021E-3</v>
      </c>
      <c r="AJ25" s="114">
        <f>'[1]P. TALENTO HUMANO'!AK24</f>
        <v>6.2111801242236021E-3</v>
      </c>
      <c r="AK25" s="103"/>
      <c r="AL25" s="115">
        <f>'[1]P. TALENTO HUMANO'!AM24</f>
        <v>0</v>
      </c>
      <c r="AM25" s="113">
        <f>'[1]P. TALENTO HUMANO'!AN24</f>
        <v>1.2422360248447204E-2</v>
      </c>
      <c r="AN25" s="114">
        <f>'[1]P. TALENTO HUMANO'!AO24</f>
        <v>0</v>
      </c>
      <c r="AO25" s="22"/>
      <c r="AP25" s="244"/>
      <c r="AQ25" s="245"/>
      <c r="AR25" s="245"/>
      <c r="AS25" s="245"/>
      <c r="AT25" s="245"/>
      <c r="AU25" s="245"/>
      <c r="AV25" s="245"/>
      <c r="AW25" s="246"/>
    </row>
    <row r="26" spans="1:49" s="1" customFormat="1" ht="53.25" customHeight="1" x14ac:dyDescent="0.2">
      <c r="A26" s="190"/>
      <c r="B26" s="218" t="s">
        <v>370</v>
      </c>
      <c r="C26" s="247">
        <f>+'[1]P. FINANCIERO'!C29</f>
        <v>3</v>
      </c>
      <c r="D26" s="199"/>
      <c r="E26" s="202">
        <f t="shared" ref="E26" si="1">C26/$D$20</f>
        <v>0.10714285714285714</v>
      </c>
      <c r="F26" s="204"/>
      <c r="G26" s="72">
        <f>'[1]P. FINANCIERO'!J29</f>
        <v>0</v>
      </c>
      <c r="H26" s="14">
        <f>'[1]P. FINANCIERO'!K29</f>
        <v>9</v>
      </c>
      <c r="I26" s="14">
        <f>'[1]P. FINANCIERO'!L29</f>
        <v>0</v>
      </c>
      <c r="J26" s="51">
        <f>'[1]P. FINANCIERO'!M29</f>
        <v>6</v>
      </c>
      <c r="K26" s="104">
        <f>'[1]P. FINANCIERO'!N29</f>
        <v>3</v>
      </c>
      <c r="L26" s="15">
        <f>'[1]P. FINANCIERO'!O29</f>
        <v>0</v>
      </c>
      <c r="M26" s="15">
        <f>'[1]P. FINANCIERO'!P29</f>
        <v>6</v>
      </c>
      <c r="N26" s="105">
        <f>'[1]P. FINANCIERO'!Q29</f>
        <v>3</v>
      </c>
      <c r="O26" s="207"/>
      <c r="P26" s="210"/>
      <c r="Q26" s="229"/>
      <c r="R26" s="106">
        <f>'[1]P. FINANCIERO'!S29</f>
        <v>9</v>
      </c>
      <c r="S26" s="15">
        <f>'[1]P. FINANCIERO'!T29</f>
        <v>0</v>
      </c>
      <c r="T26" s="70">
        <f>'[1]P. FINANCIERO'!U29</f>
        <v>9</v>
      </c>
      <c r="U26" s="54">
        <f>'[1]P. FINANCIERO'!V29</f>
        <v>0</v>
      </c>
      <c r="V26" s="15">
        <f>'[1]P. FINANCIERO'!W29</f>
        <v>9</v>
      </c>
      <c r="W26" s="15">
        <f>'[1]P. FINANCIERO'!X29</f>
        <v>0</v>
      </c>
      <c r="X26" s="70">
        <f>'[1]P. FINANCIERO'!Y29</f>
        <v>9</v>
      </c>
      <c r="Y26" s="54">
        <f>'[1]P. FINANCIERO'!Z29</f>
        <v>0</v>
      </c>
      <c r="Z26" s="15">
        <f>'[1]P. FINANCIERO'!AA29</f>
        <v>6</v>
      </c>
      <c r="AA26" s="15">
        <f>'[1]P. FINANCIERO'!AB29</f>
        <v>3</v>
      </c>
      <c r="AB26" s="70">
        <f>'[1]P. FINANCIERO'!AC29</f>
        <v>6</v>
      </c>
      <c r="AC26" s="107">
        <f>'[1]P. FINANCIERO'!AD29</f>
        <v>3</v>
      </c>
      <c r="AD26" s="30"/>
      <c r="AE26" s="106">
        <f>'[1]P. FINANCIERO'!AF29</f>
        <v>2</v>
      </c>
      <c r="AF26" s="105">
        <f>'[1]P. FINANCIERO'!AG29</f>
        <v>7</v>
      </c>
      <c r="AG26" s="30"/>
      <c r="AH26" s="106">
        <f>'[1]P. FINANCIERO'!AI29</f>
        <v>0</v>
      </c>
      <c r="AI26" s="15">
        <f>'[1]P. FINANCIERO'!AJ29</f>
        <v>8</v>
      </c>
      <c r="AJ26" s="105">
        <f>'[1]P. FINANCIERO'!AK29</f>
        <v>1</v>
      </c>
      <c r="AK26" s="30"/>
      <c r="AL26" s="106">
        <f>'[1]P. FINANCIERO'!AM29</f>
        <v>0</v>
      </c>
      <c r="AM26" s="15">
        <f>'[1]P. FINANCIERO'!AN29</f>
        <v>6</v>
      </c>
      <c r="AN26" s="105">
        <f>'[1]P. FINANCIERO'!AO29</f>
        <v>3</v>
      </c>
      <c r="AO26" s="22"/>
      <c r="AP26" s="108"/>
      <c r="AQ26" s="17"/>
      <c r="AR26" s="17"/>
      <c r="AS26" s="17"/>
      <c r="AT26" s="217"/>
      <c r="AU26" s="217"/>
      <c r="AV26" s="29"/>
      <c r="AW26" s="109"/>
    </row>
    <row r="27" spans="1:49" s="1" customFormat="1" ht="53.25" customHeight="1" x14ac:dyDescent="0.2">
      <c r="A27" s="190"/>
      <c r="B27" s="193"/>
      <c r="C27" s="239"/>
      <c r="D27" s="199"/>
      <c r="E27" s="202"/>
      <c r="F27" s="204"/>
      <c r="G27" s="72">
        <f>'[1]P. FINANCIERO'!J30</f>
        <v>161</v>
      </c>
      <c r="H27" s="14">
        <f>'[1]P. FINANCIERO'!K30</f>
        <v>161</v>
      </c>
      <c r="I27" s="14">
        <f>'[1]P. FINANCIERO'!L30</f>
        <v>161</v>
      </c>
      <c r="J27" s="51">
        <f>'[1]P. FINANCIERO'!M30</f>
        <v>161</v>
      </c>
      <c r="K27" s="104">
        <f>'[1]P. FINANCIERO'!N30</f>
        <v>161</v>
      </c>
      <c r="L27" s="15">
        <f>'[1]P. FINANCIERO'!O30</f>
        <v>161</v>
      </c>
      <c r="M27" s="15">
        <f>'[1]P. FINANCIERO'!P30</f>
        <v>161</v>
      </c>
      <c r="N27" s="105">
        <f>'[1]P. FINANCIERO'!Q30</f>
        <v>161</v>
      </c>
      <c r="O27" s="207"/>
      <c r="P27" s="210"/>
      <c r="Q27" s="229"/>
      <c r="R27" s="106">
        <f>'[1]P. FINANCIERO'!S30</f>
        <v>161</v>
      </c>
      <c r="S27" s="15">
        <f>'[1]P. FINANCIERO'!T30</f>
        <v>161</v>
      </c>
      <c r="T27" s="70">
        <f>'[1]P. FINANCIERO'!U30</f>
        <v>161</v>
      </c>
      <c r="U27" s="54">
        <f>'[1]P. FINANCIERO'!V30</f>
        <v>161</v>
      </c>
      <c r="V27" s="15">
        <f>'[1]P. FINANCIERO'!W30</f>
        <v>161</v>
      </c>
      <c r="W27" s="15">
        <f>'[1]P. FINANCIERO'!X30</f>
        <v>161</v>
      </c>
      <c r="X27" s="70">
        <f>'[1]P. FINANCIERO'!Y30</f>
        <v>161</v>
      </c>
      <c r="Y27" s="54">
        <f>'[1]P. FINANCIERO'!Z30</f>
        <v>161</v>
      </c>
      <c r="Z27" s="15">
        <f>'[1]P. FINANCIERO'!AA30</f>
        <v>161</v>
      </c>
      <c r="AA27" s="15">
        <f>'[1]P. FINANCIERO'!AB30</f>
        <v>161</v>
      </c>
      <c r="AB27" s="70">
        <f>'[1]P. FINANCIERO'!AC30</f>
        <v>161</v>
      </c>
      <c r="AC27" s="107">
        <f>'[1]P. FINANCIERO'!AD30</f>
        <v>161</v>
      </c>
      <c r="AD27" s="30"/>
      <c r="AE27" s="106">
        <f>'[1]P. FINANCIERO'!AF30</f>
        <v>161</v>
      </c>
      <c r="AF27" s="105">
        <f>'[1]P. FINANCIERO'!AG30</f>
        <v>161</v>
      </c>
      <c r="AG27" s="30"/>
      <c r="AH27" s="106">
        <f>'[1]P. FINANCIERO'!AI30</f>
        <v>161</v>
      </c>
      <c r="AI27" s="15">
        <f>'[1]P. FINANCIERO'!AJ30</f>
        <v>161</v>
      </c>
      <c r="AJ27" s="105">
        <f>'[1]P. FINANCIERO'!AK30</f>
        <v>161</v>
      </c>
      <c r="AK27" s="30"/>
      <c r="AL27" s="106">
        <f>'[1]P. FINANCIERO'!AM30</f>
        <v>161</v>
      </c>
      <c r="AM27" s="15">
        <f>'[1]P. FINANCIERO'!AN30</f>
        <v>161</v>
      </c>
      <c r="AN27" s="105">
        <f>'[1]P. FINANCIERO'!AO30</f>
        <v>161</v>
      </c>
      <c r="AO27" s="22"/>
      <c r="AP27" s="241"/>
      <c r="AQ27" s="242"/>
      <c r="AR27" s="242"/>
      <c r="AS27" s="242"/>
      <c r="AT27" s="242"/>
      <c r="AU27" s="242"/>
      <c r="AV27" s="242"/>
      <c r="AW27" s="243"/>
    </row>
    <row r="28" spans="1:49" s="1" customFormat="1" ht="53.25" customHeight="1" x14ac:dyDescent="0.2">
      <c r="A28" s="190"/>
      <c r="B28" s="194"/>
      <c r="C28" s="240"/>
      <c r="D28" s="199"/>
      <c r="E28" s="202"/>
      <c r="F28" s="204"/>
      <c r="G28" s="110">
        <f>'[1]P. FINANCIERO'!J31</f>
        <v>0</v>
      </c>
      <c r="H28" s="111">
        <f>'[1]P. FINANCIERO'!K31</f>
        <v>5.5900621118012424E-2</v>
      </c>
      <c r="I28" s="111">
        <f>'[1]P. FINANCIERO'!L31</f>
        <v>0</v>
      </c>
      <c r="J28" s="110">
        <f>'[1]P. FINANCIERO'!M31</f>
        <v>3.7267080745341616E-2</v>
      </c>
      <c r="K28" s="112">
        <f>'[1]P. FINANCIERO'!N31</f>
        <v>1.8633540372670808E-2</v>
      </c>
      <c r="L28" s="113">
        <f>'[1]P. FINANCIERO'!O31</f>
        <v>0</v>
      </c>
      <c r="M28" s="113">
        <f>'[1]P. FINANCIERO'!P31</f>
        <v>3.7267080745341616E-2</v>
      </c>
      <c r="N28" s="114">
        <f>'[1]P. FINANCIERO'!Q31</f>
        <v>1.8633540372670808E-2</v>
      </c>
      <c r="O28" s="207"/>
      <c r="P28" s="210"/>
      <c r="Q28" s="229"/>
      <c r="R28" s="115">
        <f>'[1]P. FINANCIERO'!S31</f>
        <v>5.5900621118012424E-2</v>
      </c>
      <c r="S28" s="113">
        <f>'[1]P. FINANCIERO'!T31</f>
        <v>0</v>
      </c>
      <c r="T28" s="116">
        <f>'[1]P. FINANCIERO'!U31</f>
        <v>5.5900621118012424E-2</v>
      </c>
      <c r="U28" s="117">
        <f>'[1]P. FINANCIERO'!V31</f>
        <v>0</v>
      </c>
      <c r="V28" s="113">
        <f>'[1]P. FINANCIERO'!W31</f>
        <v>5.5900621118012424E-2</v>
      </c>
      <c r="W28" s="113">
        <f>'[1]P. FINANCIERO'!X31</f>
        <v>0</v>
      </c>
      <c r="X28" s="116">
        <f>'[1]P. FINANCIERO'!Y31</f>
        <v>5.5900621118012424E-2</v>
      </c>
      <c r="Y28" s="117">
        <f>'[1]P. FINANCIERO'!Z31</f>
        <v>0</v>
      </c>
      <c r="Z28" s="113">
        <f>'[1]P. FINANCIERO'!AA31</f>
        <v>3.7267080745341616E-2</v>
      </c>
      <c r="AA28" s="113">
        <f>'[1]P. FINANCIERO'!AB31</f>
        <v>1.8633540372670808E-2</v>
      </c>
      <c r="AB28" s="116">
        <f>'[1]P. FINANCIERO'!AC31</f>
        <v>3.7267080745341616E-2</v>
      </c>
      <c r="AC28" s="114">
        <f>'[1]P. FINANCIERO'!AD31</f>
        <v>1.8633540372670808E-2</v>
      </c>
      <c r="AD28" s="103"/>
      <c r="AE28" s="115">
        <f>'[1]P. FINANCIERO'!AF31</f>
        <v>1.2422360248447204E-2</v>
      </c>
      <c r="AF28" s="114">
        <f>'[1]P. FINANCIERO'!AG31</f>
        <v>4.3478260869565216E-2</v>
      </c>
      <c r="AG28" s="103"/>
      <c r="AH28" s="115">
        <f>'[1]P. FINANCIERO'!AI31</f>
        <v>0</v>
      </c>
      <c r="AI28" s="113">
        <f>'[1]P. FINANCIERO'!AJ31</f>
        <v>4.9689440993788817E-2</v>
      </c>
      <c r="AJ28" s="114">
        <f>'[1]P. FINANCIERO'!AK31</f>
        <v>6.2111801242236021E-3</v>
      </c>
      <c r="AK28" s="103"/>
      <c r="AL28" s="115">
        <f>'[1]P. FINANCIERO'!AM31</f>
        <v>0</v>
      </c>
      <c r="AM28" s="113">
        <f>'[1]P. FINANCIERO'!AN31</f>
        <v>3.7267080745341616E-2</v>
      </c>
      <c r="AN28" s="114">
        <f>'[1]P. FINANCIERO'!AO31</f>
        <v>1.8633540372670808E-2</v>
      </c>
      <c r="AO28" s="22"/>
      <c r="AP28" s="244"/>
      <c r="AQ28" s="245"/>
      <c r="AR28" s="245"/>
      <c r="AS28" s="245"/>
      <c r="AT28" s="245"/>
      <c r="AU28" s="245"/>
      <c r="AV28" s="245"/>
      <c r="AW28" s="246"/>
    </row>
    <row r="29" spans="1:49" s="1" customFormat="1" ht="53.25" customHeight="1" x14ac:dyDescent="0.2">
      <c r="A29" s="190"/>
      <c r="B29" s="218" t="s">
        <v>371</v>
      </c>
      <c r="C29" s="247">
        <f>+'[1]P. ARCHIVO'!C181</f>
        <v>0</v>
      </c>
      <c r="D29" s="199"/>
      <c r="E29" s="202">
        <f t="shared" ref="E29" si="2">C29/$D$20</f>
        <v>0</v>
      </c>
      <c r="F29" s="204"/>
      <c r="G29" s="72">
        <f>'[1]P. ARCHIVO'!J181</f>
        <v>0</v>
      </c>
      <c r="H29" s="14">
        <f>'[1]P. ARCHIVO'!K181</f>
        <v>0</v>
      </c>
      <c r="I29" s="14">
        <f>'[1]P. ARCHIVO'!L181</f>
        <v>0</v>
      </c>
      <c r="J29" s="51">
        <f>'[1]P. ARCHIVO'!M181</f>
        <v>0</v>
      </c>
      <c r="K29" s="104">
        <f>'[1]P. ARCHIVO'!N181</f>
        <v>0</v>
      </c>
      <c r="L29" s="15">
        <f>'[1]P. ARCHIVO'!O181</f>
        <v>0</v>
      </c>
      <c r="M29" s="15">
        <f>'[1]P. ARCHIVO'!P181</f>
        <v>0</v>
      </c>
      <c r="N29" s="105">
        <f>'[1]P. ARCHIVO'!Q181</f>
        <v>0</v>
      </c>
      <c r="O29" s="207"/>
      <c r="P29" s="210"/>
      <c r="Q29" s="229"/>
      <c r="R29" s="106">
        <f>'[1]P. ARCHIVO'!S181</f>
        <v>0</v>
      </c>
      <c r="S29" s="15">
        <f>'[1]P. ARCHIVO'!T181</f>
        <v>0</v>
      </c>
      <c r="T29" s="70">
        <f>'[1]P. ARCHIVO'!U181</f>
        <v>0</v>
      </c>
      <c r="U29" s="54">
        <f>'[1]P. ARCHIVO'!V181</f>
        <v>0</v>
      </c>
      <c r="V29" s="15">
        <f>'[1]P. ARCHIVO'!W181</f>
        <v>0</v>
      </c>
      <c r="W29" s="15">
        <f>'[1]P. ARCHIVO'!X181</f>
        <v>0</v>
      </c>
      <c r="X29" s="70">
        <f>'[1]P. ARCHIVO'!Y181</f>
        <v>0</v>
      </c>
      <c r="Y29" s="54">
        <f>'[1]P. ARCHIVO'!Z181</f>
        <v>0</v>
      </c>
      <c r="Z29" s="15">
        <f>'[1]P. ARCHIVO'!AA181</f>
        <v>0</v>
      </c>
      <c r="AA29" s="15">
        <f>'[1]P. ARCHIVO'!AB181</f>
        <v>0</v>
      </c>
      <c r="AB29" s="70">
        <f>'[1]P. ARCHIVO'!AC181</f>
        <v>0</v>
      </c>
      <c r="AC29" s="107">
        <f>'[1]P. ARCHIVO'!AD181</f>
        <v>0</v>
      </c>
      <c r="AD29" s="30"/>
      <c r="AE29" s="106">
        <f>'[1]P. ARCHIVO'!AF181</f>
        <v>0</v>
      </c>
      <c r="AF29" s="105">
        <f>'[1]P. ARCHIVO'!AG181</f>
        <v>0</v>
      </c>
      <c r="AG29" s="30"/>
      <c r="AH29" s="106">
        <f>'[1]P. ARCHIVO'!AI181</f>
        <v>0</v>
      </c>
      <c r="AI29" s="15">
        <f>'[1]P. ARCHIVO'!AJ181</f>
        <v>0</v>
      </c>
      <c r="AJ29" s="105">
        <f>'[1]P. ARCHIVO'!AK181</f>
        <v>0</v>
      </c>
      <c r="AK29" s="30"/>
      <c r="AL29" s="106">
        <f>'[1]P. ARCHIVO'!AM181</f>
        <v>0</v>
      </c>
      <c r="AM29" s="15">
        <f>'[1]P. ARCHIVO'!AN181</f>
        <v>0</v>
      </c>
      <c r="AN29" s="105">
        <f>'[1]P. ARCHIVO'!AO181</f>
        <v>0</v>
      </c>
      <c r="AO29" s="22"/>
      <c r="AP29" s="108"/>
      <c r="AQ29" s="17"/>
      <c r="AR29" s="17"/>
      <c r="AS29" s="17"/>
      <c r="AT29" s="217"/>
      <c r="AU29" s="217"/>
      <c r="AV29" s="29"/>
      <c r="AW29" s="109"/>
    </row>
    <row r="30" spans="1:49" s="1" customFormat="1" ht="53.25" customHeight="1" x14ac:dyDescent="0.2">
      <c r="A30" s="190"/>
      <c r="B30" s="193"/>
      <c r="C30" s="239"/>
      <c r="D30" s="199"/>
      <c r="E30" s="202"/>
      <c r="F30" s="204"/>
      <c r="G30" s="72">
        <f>'[1]P. ARCHIVO'!J182</f>
        <v>161</v>
      </c>
      <c r="H30" s="14">
        <f>'[1]P. ARCHIVO'!K182</f>
        <v>161</v>
      </c>
      <c r="I30" s="14">
        <f>'[1]P. ARCHIVO'!L182</f>
        <v>161</v>
      </c>
      <c r="J30" s="51">
        <f>'[1]P. ARCHIVO'!M182</f>
        <v>161</v>
      </c>
      <c r="K30" s="104">
        <f>'[1]P. ARCHIVO'!N182</f>
        <v>161</v>
      </c>
      <c r="L30" s="15">
        <f>'[1]P. ARCHIVO'!O182</f>
        <v>161</v>
      </c>
      <c r="M30" s="15">
        <f>'[1]P. ARCHIVO'!P182</f>
        <v>161</v>
      </c>
      <c r="N30" s="105">
        <f>'[1]P. ARCHIVO'!Q182</f>
        <v>161</v>
      </c>
      <c r="O30" s="207"/>
      <c r="P30" s="210"/>
      <c r="Q30" s="229"/>
      <c r="R30" s="106">
        <f>'[1]P. ARCHIVO'!S182</f>
        <v>161</v>
      </c>
      <c r="S30" s="15">
        <f>'[1]P. ARCHIVO'!T182</f>
        <v>161</v>
      </c>
      <c r="T30" s="70">
        <f>'[1]P. ARCHIVO'!U182</f>
        <v>161</v>
      </c>
      <c r="U30" s="54">
        <f>'[1]P. ARCHIVO'!V182</f>
        <v>161</v>
      </c>
      <c r="V30" s="15">
        <f>'[1]P. ARCHIVO'!W182</f>
        <v>161</v>
      </c>
      <c r="W30" s="15">
        <f>'[1]P. ARCHIVO'!X182</f>
        <v>161</v>
      </c>
      <c r="X30" s="70">
        <f>'[1]P. ARCHIVO'!Y182</f>
        <v>161</v>
      </c>
      <c r="Y30" s="54">
        <f>'[1]P. ARCHIVO'!Z182</f>
        <v>161</v>
      </c>
      <c r="Z30" s="15">
        <f>'[1]P. ARCHIVO'!AA182</f>
        <v>161</v>
      </c>
      <c r="AA30" s="15">
        <f>'[1]P. ARCHIVO'!AB182</f>
        <v>161</v>
      </c>
      <c r="AB30" s="70">
        <f>'[1]P. ARCHIVO'!AC182</f>
        <v>161</v>
      </c>
      <c r="AC30" s="107">
        <f>'[1]P. ARCHIVO'!AD182</f>
        <v>161</v>
      </c>
      <c r="AD30" s="30"/>
      <c r="AE30" s="106">
        <f>'[1]P. ARCHIVO'!AF182</f>
        <v>161</v>
      </c>
      <c r="AF30" s="105">
        <f>'[1]P. ARCHIVO'!AG182</f>
        <v>161</v>
      </c>
      <c r="AG30" s="30"/>
      <c r="AH30" s="106">
        <f>'[1]P. ARCHIVO'!AI182</f>
        <v>161</v>
      </c>
      <c r="AI30" s="15">
        <f>'[1]P. ARCHIVO'!AJ182</f>
        <v>161</v>
      </c>
      <c r="AJ30" s="105">
        <f>'[1]P. ARCHIVO'!AK182</f>
        <v>161</v>
      </c>
      <c r="AK30" s="30"/>
      <c r="AL30" s="106">
        <f>'[1]P. ARCHIVO'!AM182</f>
        <v>161</v>
      </c>
      <c r="AM30" s="15">
        <f>'[1]P. ARCHIVO'!AN182</f>
        <v>161</v>
      </c>
      <c r="AN30" s="105">
        <f>'[1]P. ARCHIVO'!AO182</f>
        <v>161</v>
      </c>
      <c r="AO30" s="22"/>
      <c r="AP30" s="241"/>
      <c r="AQ30" s="242"/>
      <c r="AR30" s="242"/>
      <c r="AS30" s="242"/>
      <c r="AT30" s="242"/>
      <c r="AU30" s="242"/>
      <c r="AV30" s="242"/>
      <c r="AW30" s="243"/>
    </row>
    <row r="31" spans="1:49" s="1" customFormat="1" ht="53.25" customHeight="1" x14ac:dyDescent="0.2">
      <c r="A31" s="190"/>
      <c r="B31" s="194"/>
      <c r="C31" s="240"/>
      <c r="D31" s="199"/>
      <c r="E31" s="202"/>
      <c r="F31" s="204"/>
      <c r="G31" s="110">
        <f>'[1]P. ARCHIVO'!J183</f>
        <v>0</v>
      </c>
      <c r="H31" s="111">
        <f>'[1]P. ARCHIVO'!K183</f>
        <v>0</v>
      </c>
      <c r="I31" s="111">
        <f>'[1]P. ARCHIVO'!L183</f>
        <v>0</v>
      </c>
      <c r="J31" s="110">
        <f>'[1]P. ARCHIVO'!M183</f>
        <v>0</v>
      </c>
      <c r="K31" s="112">
        <f>'[1]P. ARCHIVO'!N183</f>
        <v>0</v>
      </c>
      <c r="L31" s="113">
        <f>'[1]P. ARCHIVO'!O183</f>
        <v>0</v>
      </c>
      <c r="M31" s="113">
        <f>'[1]P. ARCHIVO'!P183</f>
        <v>0</v>
      </c>
      <c r="N31" s="114">
        <f>'[1]P. ARCHIVO'!Q183</f>
        <v>0</v>
      </c>
      <c r="O31" s="207"/>
      <c r="P31" s="210"/>
      <c r="Q31" s="229"/>
      <c r="R31" s="115">
        <f>'[1]P. ARCHIVO'!S183</f>
        <v>0</v>
      </c>
      <c r="S31" s="113">
        <f>'[1]P. ARCHIVO'!T183</f>
        <v>0</v>
      </c>
      <c r="T31" s="116">
        <f>'[1]P. ARCHIVO'!U183</f>
        <v>0</v>
      </c>
      <c r="U31" s="117">
        <f>'[1]P. ARCHIVO'!V183</f>
        <v>0</v>
      </c>
      <c r="V31" s="113">
        <f>'[1]P. ARCHIVO'!W183</f>
        <v>0</v>
      </c>
      <c r="W31" s="113">
        <f>'[1]P. ARCHIVO'!X183</f>
        <v>0</v>
      </c>
      <c r="X31" s="116">
        <f>'[1]P. ARCHIVO'!Y183</f>
        <v>0</v>
      </c>
      <c r="Y31" s="117">
        <f>'[1]P. ARCHIVO'!Z183</f>
        <v>0</v>
      </c>
      <c r="Z31" s="113">
        <f>'[1]P. ARCHIVO'!AA183</f>
        <v>0</v>
      </c>
      <c r="AA31" s="113">
        <f>'[1]P. ARCHIVO'!AB183</f>
        <v>0</v>
      </c>
      <c r="AB31" s="116">
        <f>'[1]P. ARCHIVO'!AC183</f>
        <v>0</v>
      </c>
      <c r="AC31" s="114">
        <f>'[1]P. ARCHIVO'!AD183</f>
        <v>0</v>
      </c>
      <c r="AD31" s="103"/>
      <c r="AE31" s="115">
        <f>'[1]P. ARCHIVO'!AF183</f>
        <v>0</v>
      </c>
      <c r="AF31" s="114">
        <f>'[1]P. ARCHIVO'!AG183</f>
        <v>0</v>
      </c>
      <c r="AG31" s="103"/>
      <c r="AH31" s="115">
        <f>'[1]P. ARCHIVO'!AI183</f>
        <v>0</v>
      </c>
      <c r="AI31" s="113">
        <f>'[1]P. ARCHIVO'!AJ183</f>
        <v>0</v>
      </c>
      <c r="AJ31" s="114">
        <f>'[1]P. ARCHIVO'!AK183</f>
        <v>0</v>
      </c>
      <c r="AK31" s="103"/>
      <c r="AL31" s="115">
        <f>'[1]P. ARCHIVO'!AM183</f>
        <v>0</v>
      </c>
      <c r="AM31" s="113">
        <f>'[1]P. ARCHIVO'!AN183</f>
        <v>0</v>
      </c>
      <c r="AN31" s="114">
        <f>'[1]P. ARCHIVO'!AO183</f>
        <v>0</v>
      </c>
      <c r="AO31" s="22"/>
      <c r="AP31" s="244"/>
      <c r="AQ31" s="245"/>
      <c r="AR31" s="245"/>
      <c r="AS31" s="245"/>
      <c r="AT31" s="245"/>
      <c r="AU31" s="245"/>
      <c r="AV31" s="245"/>
      <c r="AW31" s="246"/>
    </row>
    <row r="32" spans="1:49" s="1" customFormat="1" ht="53.25" customHeight="1" x14ac:dyDescent="0.2">
      <c r="A32" s="190"/>
      <c r="B32" s="218" t="s">
        <v>372</v>
      </c>
      <c r="C32" s="247">
        <f>+'[1]P. JURIDICO'!C34</f>
        <v>12</v>
      </c>
      <c r="D32" s="199"/>
      <c r="E32" s="202">
        <f t="shared" ref="E32" si="3">C32/$D$20</f>
        <v>0.42857142857142855</v>
      </c>
      <c r="F32" s="204"/>
      <c r="G32" s="72">
        <f>'[1]P. JURIDICO'!J34</f>
        <v>0</v>
      </c>
      <c r="H32" s="14">
        <f>'[1]P. JURIDICO'!K34</f>
        <v>14</v>
      </c>
      <c r="I32" s="14">
        <f>'[1]P. JURIDICO'!L34</f>
        <v>0</v>
      </c>
      <c r="J32" s="51">
        <f>'[1]P. JURIDICO'!M34</f>
        <v>7</v>
      </c>
      <c r="K32" s="104">
        <f>'[1]P. JURIDICO'!N34</f>
        <v>7</v>
      </c>
      <c r="L32" s="15">
        <f>'[1]P. JURIDICO'!O34</f>
        <v>0</v>
      </c>
      <c r="M32" s="15">
        <f>'[1]P. JURIDICO'!P34</f>
        <v>9</v>
      </c>
      <c r="N32" s="105">
        <f>'[1]P. JURIDICO'!Q34</f>
        <v>5</v>
      </c>
      <c r="O32" s="207"/>
      <c r="P32" s="210"/>
      <c r="Q32" s="229"/>
      <c r="R32" s="106">
        <f>'[1]P. JURIDICO'!S34</f>
        <v>14</v>
      </c>
      <c r="S32" s="15">
        <f>'[1]P. JURIDICO'!T34</f>
        <v>0</v>
      </c>
      <c r="T32" s="70">
        <f>'[1]P. JURIDICO'!U34</f>
        <v>3</v>
      </c>
      <c r="U32" s="54">
        <f>'[1]P. JURIDICO'!V34</f>
        <v>11</v>
      </c>
      <c r="V32" s="15">
        <f>'[1]P. JURIDICO'!W34</f>
        <v>13</v>
      </c>
      <c r="W32" s="15">
        <f>'[1]P. JURIDICO'!X34</f>
        <v>1</v>
      </c>
      <c r="X32" s="70">
        <f>'[1]P. JURIDICO'!Y34</f>
        <v>12</v>
      </c>
      <c r="Y32" s="54">
        <f>'[1]P. JURIDICO'!Z34</f>
        <v>2</v>
      </c>
      <c r="Z32" s="15">
        <f>'[1]P. JURIDICO'!AA34</f>
        <v>9</v>
      </c>
      <c r="AA32" s="15">
        <f>'[1]P. JURIDICO'!AB34</f>
        <v>5</v>
      </c>
      <c r="AB32" s="70">
        <f>'[1]P. JURIDICO'!AC34</f>
        <v>8</v>
      </c>
      <c r="AC32" s="107">
        <f>'[1]P. JURIDICO'!AD34</f>
        <v>6</v>
      </c>
      <c r="AD32" s="30"/>
      <c r="AE32" s="106">
        <f>'[1]P. JURIDICO'!AF34</f>
        <v>14</v>
      </c>
      <c r="AF32" s="105">
        <f>'[1]P. JURIDICO'!AG34</f>
        <v>0</v>
      </c>
      <c r="AG32" s="30"/>
      <c r="AH32" s="106">
        <f>'[1]P. JURIDICO'!AI34</f>
        <v>0</v>
      </c>
      <c r="AI32" s="15">
        <f>'[1]P. JURIDICO'!AJ34</f>
        <v>14</v>
      </c>
      <c r="AJ32" s="105">
        <f>'[1]P. JURIDICO'!AK34</f>
        <v>0</v>
      </c>
      <c r="AK32" s="30"/>
      <c r="AL32" s="106">
        <f>'[1]P. JURIDICO'!AM34</f>
        <v>0</v>
      </c>
      <c r="AM32" s="15">
        <f>'[1]P. JURIDICO'!AN34</f>
        <v>5</v>
      </c>
      <c r="AN32" s="105">
        <f>'[1]P. JURIDICO'!AO34</f>
        <v>9</v>
      </c>
      <c r="AO32" s="22"/>
      <c r="AP32" s="108"/>
      <c r="AQ32" s="17"/>
      <c r="AR32" s="17"/>
      <c r="AS32" s="17"/>
      <c r="AT32" s="217"/>
      <c r="AU32" s="217"/>
      <c r="AV32" s="29"/>
      <c r="AW32" s="109"/>
    </row>
    <row r="33" spans="1:49" s="1" customFormat="1" ht="53.25" customHeight="1" x14ac:dyDescent="0.2">
      <c r="A33" s="190"/>
      <c r="B33" s="193"/>
      <c r="C33" s="239"/>
      <c r="D33" s="199"/>
      <c r="E33" s="202"/>
      <c r="F33" s="204"/>
      <c r="G33" s="72">
        <f>'[1]P. JURIDICO'!J35</f>
        <v>161</v>
      </c>
      <c r="H33" s="14">
        <f>'[1]P. JURIDICO'!K35</f>
        <v>161</v>
      </c>
      <c r="I33" s="14">
        <f>'[1]P. JURIDICO'!L35</f>
        <v>161</v>
      </c>
      <c r="J33" s="51">
        <f>'[1]P. JURIDICO'!M35</f>
        <v>161</v>
      </c>
      <c r="K33" s="104">
        <f>'[1]P. JURIDICO'!N35</f>
        <v>161</v>
      </c>
      <c r="L33" s="15">
        <f>'[1]P. JURIDICO'!O35</f>
        <v>161</v>
      </c>
      <c r="M33" s="15">
        <f>'[1]P. JURIDICO'!P35</f>
        <v>161</v>
      </c>
      <c r="N33" s="105">
        <f>'[1]P. JURIDICO'!Q35</f>
        <v>161</v>
      </c>
      <c r="O33" s="207"/>
      <c r="P33" s="210"/>
      <c r="Q33" s="229"/>
      <c r="R33" s="106">
        <f>'[1]P. JURIDICO'!S35</f>
        <v>161</v>
      </c>
      <c r="S33" s="15">
        <f>'[1]P. JURIDICO'!T35</f>
        <v>161</v>
      </c>
      <c r="T33" s="70">
        <f>'[1]P. JURIDICO'!U35</f>
        <v>161</v>
      </c>
      <c r="U33" s="54">
        <f>'[1]P. JURIDICO'!V35</f>
        <v>161</v>
      </c>
      <c r="V33" s="15">
        <f>'[1]P. JURIDICO'!W35</f>
        <v>161</v>
      </c>
      <c r="W33" s="15">
        <f>'[1]P. JURIDICO'!X35</f>
        <v>161</v>
      </c>
      <c r="X33" s="70">
        <f>'[1]P. JURIDICO'!Y35</f>
        <v>161</v>
      </c>
      <c r="Y33" s="54">
        <f>'[1]P. JURIDICO'!Z35</f>
        <v>161</v>
      </c>
      <c r="Z33" s="15">
        <f>'[1]P. JURIDICO'!AA35</f>
        <v>161</v>
      </c>
      <c r="AA33" s="15">
        <f>'[1]P. JURIDICO'!AB35</f>
        <v>161</v>
      </c>
      <c r="AB33" s="70">
        <f>'[1]P. JURIDICO'!AC35</f>
        <v>161</v>
      </c>
      <c r="AC33" s="107">
        <f>'[1]P. JURIDICO'!AD35</f>
        <v>161</v>
      </c>
      <c r="AD33" s="30"/>
      <c r="AE33" s="106">
        <f>'[1]P. JURIDICO'!AF35</f>
        <v>161</v>
      </c>
      <c r="AF33" s="105">
        <f>'[1]P. JURIDICO'!AG35</f>
        <v>161</v>
      </c>
      <c r="AG33" s="30"/>
      <c r="AH33" s="106">
        <f>'[1]P. JURIDICO'!AI35</f>
        <v>161</v>
      </c>
      <c r="AI33" s="15">
        <f>'[1]P. JURIDICO'!AJ35</f>
        <v>161</v>
      </c>
      <c r="AJ33" s="105">
        <f>'[1]P. JURIDICO'!AK35</f>
        <v>161</v>
      </c>
      <c r="AK33" s="30"/>
      <c r="AL33" s="106">
        <f>'[1]P. JURIDICO'!AM35</f>
        <v>161</v>
      </c>
      <c r="AM33" s="15">
        <f>'[1]P. JURIDICO'!AN35</f>
        <v>161</v>
      </c>
      <c r="AN33" s="105">
        <f>'[1]P. JURIDICO'!AO35</f>
        <v>161</v>
      </c>
      <c r="AO33" s="22"/>
      <c r="AP33" s="241"/>
      <c r="AQ33" s="242"/>
      <c r="AR33" s="242"/>
      <c r="AS33" s="242"/>
      <c r="AT33" s="242"/>
      <c r="AU33" s="242"/>
      <c r="AV33" s="242"/>
      <c r="AW33" s="243"/>
    </row>
    <row r="34" spans="1:49" s="1" customFormat="1" ht="53.25" customHeight="1" x14ac:dyDescent="0.2">
      <c r="A34" s="190"/>
      <c r="B34" s="194"/>
      <c r="C34" s="240"/>
      <c r="D34" s="199"/>
      <c r="E34" s="202"/>
      <c r="F34" s="204"/>
      <c r="G34" s="110">
        <f>'[1]P. JURIDICO'!J36</f>
        <v>0</v>
      </c>
      <c r="H34" s="111">
        <f>'[1]P. JURIDICO'!K36</f>
        <v>8.6956521739130432E-2</v>
      </c>
      <c r="I34" s="111">
        <f>'[1]P. JURIDICO'!L36</f>
        <v>0</v>
      </c>
      <c r="J34" s="110">
        <f>'[1]P. JURIDICO'!M36</f>
        <v>4.3478260869565216E-2</v>
      </c>
      <c r="K34" s="112">
        <f>'[1]P. JURIDICO'!N36</f>
        <v>4.3478260869565216E-2</v>
      </c>
      <c r="L34" s="113">
        <f>'[1]P. JURIDICO'!O36</f>
        <v>0</v>
      </c>
      <c r="M34" s="113">
        <f>'[1]P. JURIDICO'!P36</f>
        <v>5.5900621118012424E-2</v>
      </c>
      <c r="N34" s="114">
        <f>'[1]P. JURIDICO'!Q36</f>
        <v>3.1055900621118012E-2</v>
      </c>
      <c r="O34" s="207"/>
      <c r="P34" s="210"/>
      <c r="Q34" s="229"/>
      <c r="R34" s="115">
        <f>'[1]P. JURIDICO'!S36</f>
        <v>8.6956521739130432E-2</v>
      </c>
      <c r="S34" s="113">
        <f>'[1]P. JURIDICO'!T36</f>
        <v>0</v>
      </c>
      <c r="T34" s="116">
        <f>'[1]P. JURIDICO'!U36</f>
        <v>1.8633540372670808E-2</v>
      </c>
      <c r="U34" s="117">
        <f>'[1]P. JURIDICO'!V36</f>
        <v>6.8322981366459631E-2</v>
      </c>
      <c r="V34" s="113">
        <f>'[1]P. JURIDICO'!W36</f>
        <v>8.0745341614906832E-2</v>
      </c>
      <c r="W34" s="113">
        <f>'[1]P. JURIDICO'!X36</f>
        <v>6.2111801242236021E-3</v>
      </c>
      <c r="X34" s="116">
        <f>'[1]P. JURIDICO'!Y36</f>
        <v>7.4534161490683232E-2</v>
      </c>
      <c r="Y34" s="117">
        <f>'[1]P. JURIDICO'!Z36</f>
        <v>1.2422360248447204E-2</v>
      </c>
      <c r="Z34" s="113">
        <f>'[1]P. JURIDICO'!AA36</f>
        <v>5.5900621118012424E-2</v>
      </c>
      <c r="AA34" s="113">
        <f>'[1]P. JURIDICO'!AB36</f>
        <v>3.1055900621118012E-2</v>
      </c>
      <c r="AB34" s="116">
        <f>'[1]P. JURIDICO'!AC36</f>
        <v>4.9689440993788817E-2</v>
      </c>
      <c r="AC34" s="114">
        <f>'[1]P. JURIDICO'!AD36</f>
        <v>3.7267080745341616E-2</v>
      </c>
      <c r="AD34" s="103"/>
      <c r="AE34" s="115">
        <f>'[1]P. JURIDICO'!AF36</f>
        <v>8.6956521739130432E-2</v>
      </c>
      <c r="AF34" s="114">
        <f>'[1]P. JURIDICO'!AG36</f>
        <v>0</v>
      </c>
      <c r="AG34" s="103"/>
      <c r="AH34" s="115">
        <f>'[1]P. JURIDICO'!AI36</f>
        <v>0</v>
      </c>
      <c r="AI34" s="113">
        <f>'[1]P. JURIDICO'!AJ36</f>
        <v>8.6956521739130432E-2</v>
      </c>
      <c r="AJ34" s="114">
        <f>'[1]P. JURIDICO'!AK36</f>
        <v>0</v>
      </c>
      <c r="AK34" s="103"/>
      <c r="AL34" s="115">
        <f>'[1]P. JURIDICO'!AM36</f>
        <v>0</v>
      </c>
      <c r="AM34" s="113">
        <f>'[1]P. JURIDICO'!AN36</f>
        <v>3.1055900621118012E-2</v>
      </c>
      <c r="AN34" s="114">
        <f>'[1]P. JURIDICO'!AO36</f>
        <v>5.5900621118012424E-2</v>
      </c>
      <c r="AO34" s="22"/>
      <c r="AP34" s="244"/>
      <c r="AQ34" s="245"/>
      <c r="AR34" s="245"/>
      <c r="AS34" s="245"/>
      <c r="AT34" s="245"/>
      <c r="AU34" s="245"/>
      <c r="AV34" s="245"/>
      <c r="AW34" s="246"/>
    </row>
    <row r="35" spans="1:49" ht="53.25" customHeight="1" x14ac:dyDescent="0.25">
      <c r="A35" s="190"/>
      <c r="B35" s="218" t="s">
        <v>373</v>
      </c>
      <c r="C35" s="247">
        <f>+'[1]P. OTRA'!C38</f>
        <v>7</v>
      </c>
      <c r="D35" s="199"/>
      <c r="E35" s="202">
        <f t="shared" ref="E35" si="4">C35/$D$20</f>
        <v>0.25</v>
      </c>
      <c r="F35" s="204"/>
      <c r="G35" s="72">
        <f>'[1]P. OTRA'!J38</f>
        <v>0</v>
      </c>
      <c r="H35" s="14">
        <f>'[1]P. OTRA'!K38</f>
        <v>18</v>
      </c>
      <c r="I35" s="14">
        <f>'[1]P. OTRA'!L38</f>
        <v>0</v>
      </c>
      <c r="J35" s="51">
        <f>'[1]P. OTRA'!M38</f>
        <v>11</v>
      </c>
      <c r="K35" s="104">
        <f>'[1]P. OTRA'!N38</f>
        <v>7</v>
      </c>
      <c r="L35" s="15">
        <f>'[1]P. OTRA'!O38</f>
        <v>0</v>
      </c>
      <c r="M35" s="15">
        <f>'[1]P. OTRA'!P38</f>
        <v>3</v>
      </c>
      <c r="N35" s="105">
        <f>'[1]P. OTRA'!Q38</f>
        <v>15</v>
      </c>
      <c r="O35" s="207"/>
      <c r="P35" s="210"/>
      <c r="Q35" s="229"/>
      <c r="R35" s="106">
        <f>'[1]P. OTRA'!S38</f>
        <v>18</v>
      </c>
      <c r="S35" s="15">
        <f>'[1]P. OTRA'!T38</f>
        <v>0</v>
      </c>
      <c r="T35" s="70">
        <f>'[1]P. OTRA'!U38</f>
        <v>15</v>
      </c>
      <c r="U35" s="54">
        <f>'[1]P. OTRA'!V38</f>
        <v>3</v>
      </c>
      <c r="V35" s="15">
        <f>'[1]P. OTRA'!W38</f>
        <v>16</v>
      </c>
      <c r="W35" s="15">
        <f>'[1]P. OTRA'!X38</f>
        <v>2</v>
      </c>
      <c r="X35" s="70">
        <f>'[1]P. OTRA'!Y38</f>
        <v>11</v>
      </c>
      <c r="Y35" s="54">
        <f>'[1]P. OTRA'!Z38</f>
        <v>7</v>
      </c>
      <c r="Z35" s="15">
        <f>'[1]P. OTRA'!AA38</f>
        <v>4</v>
      </c>
      <c r="AA35" s="15">
        <f>'[1]P. OTRA'!AB38</f>
        <v>14</v>
      </c>
      <c r="AB35" s="70">
        <f>'[1]P. OTRA'!AC38</f>
        <v>3</v>
      </c>
      <c r="AC35" s="107">
        <f>'[1]P. OTRA'!AD38</f>
        <v>15</v>
      </c>
      <c r="AD35" s="30"/>
      <c r="AE35" s="106">
        <f>'[1]P. OTRA'!AF38</f>
        <v>14</v>
      </c>
      <c r="AF35" s="105">
        <f>'[1]P. OTRA'!AG38</f>
        <v>7</v>
      </c>
      <c r="AG35" s="30"/>
      <c r="AH35" s="106">
        <f>'[1]P. OTRA'!AI38</f>
        <v>0</v>
      </c>
      <c r="AI35" s="15">
        <f>'[1]P. OTRA'!AJ38</f>
        <v>13</v>
      </c>
      <c r="AJ35" s="105">
        <f>'[1]P. OTRA'!AK38</f>
        <v>5</v>
      </c>
      <c r="AK35" s="30"/>
      <c r="AL35" s="106">
        <f>'[1]P. OTRA'!AM38</f>
        <v>0</v>
      </c>
      <c r="AM35" s="15">
        <f>'[1]P. OTRA'!AN38</f>
        <v>36</v>
      </c>
      <c r="AN35" s="105">
        <f>'[1]P. OTRA'!AO38</f>
        <v>0</v>
      </c>
      <c r="AO35" s="22"/>
      <c r="AP35" s="108"/>
      <c r="AQ35" s="17"/>
      <c r="AR35" s="17"/>
      <c r="AS35" s="17"/>
      <c r="AT35" s="217"/>
      <c r="AU35" s="217"/>
      <c r="AV35" s="29"/>
      <c r="AW35" s="109"/>
    </row>
    <row r="36" spans="1:49" ht="53.25" customHeight="1" x14ac:dyDescent="0.25">
      <c r="A36" s="190"/>
      <c r="B36" s="193"/>
      <c r="C36" s="239"/>
      <c r="D36" s="199"/>
      <c r="E36" s="202"/>
      <c r="F36" s="204"/>
      <c r="G36" s="72">
        <f>'[1]P. OTRA'!J39</f>
        <v>161</v>
      </c>
      <c r="H36" s="14">
        <f>'[1]P. OTRA'!K39</f>
        <v>161</v>
      </c>
      <c r="I36" s="14">
        <f>'[1]P. OTRA'!L39</f>
        <v>161</v>
      </c>
      <c r="J36" s="51">
        <f>'[1]P. OTRA'!M39</f>
        <v>161</v>
      </c>
      <c r="K36" s="104">
        <f>'[1]P. OTRA'!N39</f>
        <v>161</v>
      </c>
      <c r="L36" s="15">
        <f>'[1]P. OTRA'!O39</f>
        <v>161</v>
      </c>
      <c r="M36" s="15">
        <f>'[1]P. OTRA'!P39</f>
        <v>161</v>
      </c>
      <c r="N36" s="105">
        <f>'[1]P. OTRA'!Q39</f>
        <v>161</v>
      </c>
      <c r="O36" s="207"/>
      <c r="P36" s="210"/>
      <c r="Q36" s="229"/>
      <c r="R36" s="106">
        <f>'[1]P. OTRA'!S39</f>
        <v>161</v>
      </c>
      <c r="S36" s="15">
        <f>'[1]P. OTRA'!T39</f>
        <v>161</v>
      </c>
      <c r="T36" s="70">
        <f>'[1]P. OTRA'!U39</f>
        <v>161</v>
      </c>
      <c r="U36" s="54">
        <f>'[1]P. OTRA'!V39</f>
        <v>161</v>
      </c>
      <c r="V36" s="15">
        <f>'[1]P. OTRA'!W39</f>
        <v>161</v>
      </c>
      <c r="W36" s="15">
        <f>'[1]P. OTRA'!X39</f>
        <v>161</v>
      </c>
      <c r="X36" s="70">
        <f>'[1]P. OTRA'!Y39</f>
        <v>161</v>
      </c>
      <c r="Y36" s="54">
        <f>'[1]P. OTRA'!Z39</f>
        <v>161</v>
      </c>
      <c r="Z36" s="15">
        <f>'[1]P. OTRA'!AA39</f>
        <v>161</v>
      </c>
      <c r="AA36" s="15">
        <f>'[1]P. OTRA'!AB39</f>
        <v>161</v>
      </c>
      <c r="AB36" s="70">
        <f>'[1]P. OTRA'!AC39</f>
        <v>161</v>
      </c>
      <c r="AC36" s="107">
        <f>'[1]P. OTRA'!AD39</f>
        <v>161</v>
      </c>
      <c r="AD36" s="30"/>
      <c r="AE36" s="106">
        <f>'[1]P. OTRA'!AF39</f>
        <v>161</v>
      </c>
      <c r="AF36" s="105">
        <f>'[1]P. OTRA'!AG39</f>
        <v>161</v>
      </c>
      <c r="AG36" s="30"/>
      <c r="AH36" s="106">
        <f>'[1]P. OTRA'!AI39</f>
        <v>161</v>
      </c>
      <c r="AI36" s="15">
        <f>'[1]P. OTRA'!AJ39</f>
        <v>161</v>
      </c>
      <c r="AJ36" s="105">
        <f>'[1]P. OTRA'!AK39</f>
        <v>161</v>
      </c>
      <c r="AK36" s="30"/>
      <c r="AL36" s="106">
        <f>'[1]P. OTRA'!AM39</f>
        <v>161</v>
      </c>
      <c r="AM36" s="15">
        <f>'[1]P. OTRA'!AN39</f>
        <v>161</v>
      </c>
      <c r="AN36" s="105">
        <f>'[1]P. OTRA'!AO39</f>
        <v>161</v>
      </c>
      <c r="AO36" s="22"/>
      <c r="AP36" s="241"/>
      <c r="AQ36" s="242"/>
      <c r="AR36" s="242"/>
      <c r="AS36" s="242"/>
      <c r="AT36" s="242"/>
      <c r="AU36" s="242"/>
      <c r="AV36" s="242"/>
      <c r="AW36" s="243"/>
    </row>
    <row r="37" spans="1:49" ht="53.25" customHeight="1" thickBot="1" x14ac:dyDescent="0.3">
      <c r="A37" s="190"/>
      <c r="B37" s="193"/>
      <c r="C37" s="239"/>
      <c r="D37" s="200"/>
      <c r="E37" s="227"/>
      <c r="F37" s="205"/>
      <c r="G37" s="110">
        <f>'[1]P. OTRA'!J40</f>
        <v>0</v>
      </c>
      <c r="H37" s="111">
        <f>'[1]P. OTRA'!K40</f>
        <v>0.11180124223602485</v>
      </c>
      <c r="I37" s="111">
        <f>'[1]P. OTRA'!L40</f>
        <v>0</v>
      </c>
      <c r="J37" s="110">
        <f>'[1]P. OTRA'!M40</f>
        <v>6.8322981366459631E-2</v>
      </c>
      <c r="K37" s="112">
        <f>'[1]P. OTRA'!N40</f>
        <v>4.3478260869565216E-2</v>
      </c>
      <c r="L37" s="113">
        <f>'[1]P. OTRA'!O40</f>
        <v>0</v>
      </c>
      <c r="M37" s="113">
        <f>'[1]P. OTRA'!P40</f>
        <v>1.8633540372670808E-2</v>
      </c>
      <c r="N37" s="114">
        <f>'[1]P. OTRA'!Q40</f>
        <v>9.3167701863354033E-2</v>
      </c>
      <c r="O37" s="207"/>
      <c r="P37" s="210"/>
      <c r="Q37" s="229"/>
      <c r="R37" s="115">
        <f>'[1]P. OTRA'!S40</f>
        <v>0.11180124223602485</v>
      </c>
      <c r="S37" s="113">
        <f>'[1]P. OTRA'!T40</f>
        <v>0</v>
      </c>
      <c r="T37" s="116">
        <f>'[1]P. OTRA'!U40</f>
        <v>9.3167701863354033E-2</v>
      </c>
      <c r="U37" s="117">
        <f>'[1]P. OTRA'!V40</f>
        <v>1.8633540372670808E-2</v>
      </c>
      <c r="V37" s="113">
        <f>'[1]P. OTRA'!W40</f>
        <v>9.9378881987577633E-2</v>
      </c>
      <c r="W37" s="113">
        <f>'[1]P. OTRA'!X40</f>
        <v>1.2422360248447204E-2</v>
      </c>
      <c r="X37" s="116">
        <f>'[1]P. OTRA'!Y40</f>
        <v>6.8322981366459631E-2</v>
      </c>
      <c r="Y37" s="117">
        <f>'[1]P. OTRA'!Z40</f>
        <v>4.3478260869565216E-2</v>
      </c>
      <c r="Z37" s="113">
        <f>'[1]P. OTRA'!AA40</f>
        <v>2.4844720496894408E-2</v>
      </c>
      <c r="AA37" s="113">
        <f>'[1]P. OTRA'!AB40</f>
        <v>8.6956521739130432E-2</v>
      </c>
      <c r="AB37" s="116">
        <f>'[1]P. OTRA'!AC40</f>
        <v>1.8633540372670808E-2</v>
      </c>
      <c r="AC37" s="114">
        <f>'[1]P. OTRA'!AD40</f>
        <v>9.3167701863354033E-2</v>
      </c>
      <c r="AD37" s="103"/>
      <c r="AE37" s="115">
        <f>'[1]P. OTRA'!AF40</f>
        <v>8.6956521739130432E-2</v>
      </c>
      <c r="AF37" s="114">
        <f>'[1]P. OTRA'!AG40</f>
        <v>4.3478260869565216E-2</v>
      </c>
      <c r="AG37" s="103"/>
      <c r="AH37" s="115">
        <f>'[1]P. OTRA'!AI40</f>
        <v>0</v>
      </c>
      <c r="AI37" s="113">
        <f>'[1]P. OTRA'!AJ40</f>
        <v>8.0745341614906832E-2</v>
      </c>
      <c r="AJ37" s="114">
        <f>'[1]P. OTRA'!AK40</f>
        <v>3.1055900621118012E-2</v>
      </c>
      <c r="AK37" s="103"/>
      <c r="AL37" s="115">
        <f>'[1]P. OTRA'!AM40</f>
        <v>0</v>
      </c>
      <c r="AM37" s="113">
        <f>'[1]P. OTRA'!AN40</f>
        <v>0.2236024844720497</v>
      </c>
      <c r="AN37" s="114">
        <f>'[1]P. OTRA'!AO40</f>
        <v>0</v>
      </c>
      <c r="AO37" s="22"/>
      <c r="AP37" s="244"/>
      <c r="AQ37" s="245"/>
      <c r="AR37" s="245"/>
      <c r="AS37" s="245"/>
      <c r="AT37" s="245"/>
      <c r="AU37" s="245"/>
      <c r="AV37" s="245"/>
      <c r="AW37" s="246"/>
    </row>
    <row r="38" spans="1:49" ht="53.25" customHeight="1" x14ac:dyDescent="0.25">
      <c r="A38" s="259" t="s">
        <v>374</v>
      </c>
      <c r="B38" s="260"/>
      <c r="C38" s="261">
        <f>+'[1]P. MISIONAL'!C77</f>
        <v>32</v>
      </c>
      <c r="D38" s="198">
        <f>+C38</f>
        <v>32</v>
      </c>
      <c r="E38" s="262">
        <f>+C38/$C$50</f>
        <v>0.42105263157894735</v>
      </c>
      <c r="F38" s="263">
        <f>(C38+C41+C44+C47)/$C$51</f>
        <v>0.73076923076923073</v>
      </c>
      <c r="G38" s="72">
        <f>'[1]P. MISIONAL'!J77</f>
        <v>9</v>
      </c>
      <c r="H38" s="14">
        <f>'[1]P. MISIONAL'!K77</f>
        <v>48</v>
      </c>
      <c r="I38" s="14">
        <f>'[1]P. MISIONAL'!L77</f>
        <v>0</v>
      </c>
      <c r="J38" s="51">
        <f>'[1]P. MISIONAL'!M77</f>
        <v>27</v>
      </c>
      <c r="K38" s="104">
        <f>'[1]P. MISIONAL'!N77</f>
        <v>30</v>
      </c>
      <c r="L38" s="15">
        <f>'[1]P. MISIONAL'!O77</f>
        <v>6</v>
      </c>
      <c r="M38" s="15">
        <f>'[1]P. MISIONAL'!P77</f>
        <v>26</v>
      </c>
      <c r="N38" s="105">
        <f>'[1]P. MISIONAL'!Q77</f>
        <v>25</v>
      </c>
      <c r="O38" s="207">
        <f>L40</f>
        <v>3.7267080745341616E-2</v>
      </c>
      <c r="P38" s="210">
        <f t="shared" ref="P38:Q38" si="5">M40</f>
        <v>0.16149068322981366</v>
      </c>
      <c r="Q38" s="229">
        <f t="shared" si="5"/>
        <v>0.15527950310559005</v>
      </c>
      <c r="R38" s="106">
        <f>'[1]P. MISIONAL'!S77</f>
        <v>55</v>
      </c>
      <c r="S38" s="15">
        <f>'[1]P. MISIONAL'!T77</f>
        <v>2</v>
      </c>
      <c r="T38" s="70">
        <f>'[1]P. MISIONAL'!U77</f>
        <v>50</v>
      </c>
      <c r="U38" s="54">
        <f>'[1]P. MISIONAL'!V77</f>
        <v>7</v>
      </c>
      <c r="V38" s="15">
        <f>'[1]P. MISIONAL'!W77</f>
        <v>48</v>
      </c>
      <c r="W38" s="15">
        <f>'[1]P. MISIONAL'!X77</f>
        <v>9</v>
      </c>
      <c r="X38" s="70">
        <f>'[1]P. MISIONAL'!Y77</f>
        <v>49</v>
      </c>
      <c r="Y38" s="54">
        <f>'[1]P. MISIONAL'!Z77</f>
        <v>8</v>
      </c>
      <c r="Z38" s="15">
        <f>'[1]P. MISIONAL'!AA77</f>
        <v>36</v>
      </c>
      <c r="AA38" s="15">
        <f>'[1]P. MISIONAL'!AB77</f>
        <v>21</v>
      </c>
      <c r="AB38" s="70">
        <f>'[1]P. MISIONAL'!AC77</f>
        <v>32</v>
      </c>
      <c r="AC38" s="107">
        <f>'[1]P. MISIONAL'!AD77</f>
        <v>26</v>
      </c>
      <c r="AD38" s="30"/>
      <c r="AE38" s="106">
        <f>'[1]P. MISIONAL'!AF77</f>
        <v>46</v>
      </c>
      <c r="AF38" s="105">
        <f>'[1]P. MISIONAL'!AG77</f>
        <v>11</v>
      </c>
      <c r="AG38" s="30"/>
      <c r="AH38" s="106">
        <f>'[1]P. MISIONAL'!AI77</f>
        <v>0</v>
      </c>
      <c r="AI38" s="15">
        <f>'[1]P. MISIONAL'!AJ77</f>
        <v>41</v>
      </c>
      <c r="AJ38" s="105">
        <f>'[1]P. MISIONAL'!AK77</f>
        <v>16</v>
      </c>
      <c r="AK38" s="30"/>
      <c r="AL38" s="106">
        <f>'[1]P. MISIONAL'!AM77</f>
        <v>2</v>
      </c>
      <c r="AM38" s="15">
        <f>'[1]P. MISIONAL'!AN77</f>
        <v>21</v>
      </c>
      <c r="AN38" s="105">
        <f>'[1]P. MISIONAL'!AO77</f>
        <v>34</v>
      </c>
      <c r="AO38" s="22"/>
      <c r="AP38" s="108"/>
      <c r="AQ38" s="17"/>
      <c r="AR38" s="17"/>
      <c r="AS38" s="17"/>
      <c r="AT38" s="217"/>
      <c r="AU38" s="217"/>
      <c r="AV38" s="29"/>
      <c r="AW38" s="109"/>
    </row>
    <row r="39" spans="1:49" ht="53.25" customHeight="1" x14ac:dyDescent="0.25">
      <c r="A39" s="255"/>
      <c r="B39" s="256"/>
      <c r="C39" s="257"/>
      <c r="D39" s="199"/>
      <c r="E39" s="258"/>
      <c r="F39" s="264"/>
      <c r="G39" s="72">
        <f>'[1]P. MISIONAL'!J78</f>
        <v>161</v>
      </c>
      <c r="H39" s="14">
        <f>'[1]P. MISIONAL'!K78</f>
        <v>161</v>
      </c>
      <c r="I39" s="14">
        <f>'[1]P. MISIONAL'!L78</f>
        <v>161</v>
      </c>
      <c r="J39" s="51">
        <f>'[1]P. MISIONAL'!M78</f>
        <v>161</v>
      </c>
      <c r="K39" s="104">
        <f>'[1]P. MISIONAL'!N78</f>
        <v>161</v>
      </c>
      <c r="L39" s="15">
        <f>'[1]P. MISIONAL'!O78</f>
        <v>161</v>
      </c>
      <c r="M39" s="15">
        <f>'[1]P. MISIONAL'!P78</f>
        <v>161</v>
      </c>
      <c r="N39" s="105">
        <f>'[1]P. MISIONAL'!Q78</f>
        <v>161</v>
      </c>
      <c r="O39" s="207"/>
      <c r="P39" s="210"/>
      <c r="Q39" s="229"/>
      <c r="R39" s="106">
        <f>'[1]P. MISIONAL'!S78</f>
        <v>161</v>
      </c>
      <c r="S39" s="15">
        <f>'[1]P. MISIONAL'!T78</f>
        <v>161</v>
      </c>
      <c r="T39" s="70">
        <f>'[1]P. MISIONAL'!U78</f>
        <v>161</v>
      </c>
      <c r="U39" s="54">
        <f>'[1]P. MISIONAL'!V78</f>
        <v>161</v>
      </c>
      <c r="V39" s="15">
        <f>'[1]P. MISIONAL'!W78</f>
        <v>161</v>
      </c>
      <c r="W39" s="15">
        <f>'[1]P. MISIONAL'!X78</f>
        <v>161</v>
      </c>
      <c r="X39" s="70">
        <f>'[1]P. MISIONAL'!Y78</f>
        <v>161</v>
      </c>
      <c r="Y39" s="54">
        <f>'[1]P. MISIONAL'!Z78</f>
        <v>161</v>
      </c>
      <c r="Z39" s="15">
        <f>'[1]P. MISIONAL'!AA78</f>
        <v>161</v>
      </c>
      <c r="AA39" s="15">
        <f>'[1]P. MISIONAL'!AB78</f>
        <v>161</v>
      </c>
      <c r="AB39" s="70">
        <f>'[1]P. MISIONAL'!AC78</f>
        <v>161</v>
      </c>
      <c r="AC39" s="107">
        <f>'[1]P. MISIONAL'!AD78</f>
        <v>161</v>
      </c>
      <c r="AD39" s="30"/>
      <c r="AE39" s="106">
        <f>'[1]P. MISIONAL'!AF78</f>
        <v>161</v>
      </c>
      <c r="AF39" s="105">
        <f>'[1]P. MISIONAL'!AG78</f>
        <v>161</v>
      </c>
      <c r="AG39" s="30"/>
      <c r="AH39" s="106">
        <f>'[1]P. MISIONAL'!AI78</f>
        <v>161</v>
      </c>
      <c r="AI39" s="15">
        <f>'[1]P. MISIONAL'!AJ78</f>
        <v>161</v>
      </c>
      <c r="AJ39" s="105">
        <f>'[1]P. MISIONAL'!AK78</f>
        <v>161</v>
      </c>
      <c r="AK39" s="30"/>
      <c r="AL39" s="106">
        <f>'[1]P. MISIONAL'!AM78</f>
        <v>161</v>
      </c>
      <c r="AM39" s="15">
        <f>'[1]P. MISIONAL'!AN78</f>
        <v>161</v>
      </c>
      <c r="AN39" s="105">
        <f>'[1]P. MISIONAL'!AO78</f>
        <v>161</v>
      </c>
      <c r="AO39" s="22"/>
      <c r="AP39" s="241"/>
      <c r="AQ39" s="242"/>
      <c r="AR39" s="242"/>
      <c r="AS39" s="242"/>
      <c r="AT39" s="242"/>
      <c r="AU39" s="242"/>
      <c r="AV39" s="242"/>
      <c r="AW39" s="243"/>
    </row>
    <row r="40" spans="1:49" ht="53.25" customHeight="1" x14ac:dyDescent="0.25">
      <c r="A40" s="255"/>
      <c r="B40" s="256"/>
      <c r="C40" s="257"/>
      <c r="D40" s="199"/>
      <c r="E40" s="258"/>
      <c r="F40" s="264"/>
      <c r="G40" s="110">
        <f>'[1]P. MISIONAL'!J79</f>
        <v>5.5900621118012424E-2</v>
      </c>
      <c r="H40" s="111">
        <f>'[1]P. MISIONAL'!K79</f>
        <v>0.29813664596273293</v>
      </c>
      <c r="I40" s="111">
        <f>'[1]P. MISIONAL'!L79</f>
        <v>0</v>
      </c>
      <c r="J40" s="110">
        <f>'[1]P. MISIONAL'!M79</f>
        <v>0.16770186335403728</v>
      </c>
      <c r="K40" s="112">
        <f>'[1]P. MISIONAL'!N79</f>
        <v>0.18633540372670807</v>
      </c>
      <c r="L40" s="113">
        <f>'[1]P. MISIONAL'!O79</f>
        <v>3.7267080745341616E-2</v>
      </c>
      <c r="M40" s="113">
        <f>'[1]P. MISIONAL'!P79</f>
        <v>0.16149068322981366</v>
      </c>
      <c r="N40" s="114">
        <f>'[1]P. MISIONAL'!Q79</f>
        <v>0.15527950310559005</v>
      </c>
      <c r="O40" s="207"/>
      <c r="P40" s="210"/>
      <c r="Q40" s="229"/>
      <c r="R40" s="115">
        <f>'[1]P. MISIONAL'!S79</f>
        <v>0.34161490683229812</v>
      </c>
      <c r="S40" s="113">
        <f>'[1]P. MISIONAL'!T79</f>
        <v>1.2422360248447204E-2</v>
      </c>
      <c r="T40" s="116">
        <f>'[1]P. MISIONAL'!U79</f>
        <v>0.3105590062111801</v>
      </c>
      <c r="U40" s="117">
        <f>'[1]P. MISIONAL'!V79</f>
        <v>4.3478260869565216E-2</v>
      </c>
      <c r="V40" s="113">
        <f>'[1]P. MISIONAL'!W79</f>
        <v>0.29813664596273293</v>
      </c>
      <c r="W40" s="113">
        <f>'[1]P. MISIONAL'!X79</f>
        <v>5.5900621118012424E-2</v>
      </c>
      <c r="X40" s="116">
        <f>'[1]P. MISIONAL'!Y79</f>
        <v>0.30434782608695654</v>
      </c>
      <c r="Y40" s="117">
        <f>'[1]P. MISIONAL'!Z79</f>
        <v>4.9689440993788817E-2</v>
      </c>
      <c r="Z40" s="113">
        <f>'[1]P. MISIONAL'!AA79</f>
        <v>0.2236024844720497</v>
      </c>
      <c r="AA40" s="113">
        <f>'[1]P. MISIONAL'!AB79</f>
        <v>0.13043478260869565</v>
      </c>
      <c r="AB40" s="116">
        <f>'[1]P. MISIONAL'!AC79</f>
        <v>0.19875776397515527</v>
      </c>
      <c r="AC40" s="114">
        <f>'[1]P. MISIONAL'!AD79</f>
        <v>0.16149068322981366</v>
      </c>
      <c r="AD40" s="103"/>
      <c r="AE40" s="115">
        <f>'[1]P. MISIONAL'!AF79</f>
        <v>0.2857142857142857</v>
      </c>
      <c r="AF40" s="114">
        <f>'[1]P. MISIONAL'!AG79</f>
        <v>6.8322981366459631E-2</v>
      </c>
      <c r="AG40" s="103"/>
      <c r="AH40" s="115">
        <f>'[1]P. MISIONAL'!AI79</f>
        <v>0</v>
      </c>
      <c r="AI40" s="113">
        <f>'[1]P. MISIONAL'!AJ79</f>
        <v>0.25465838509316768</v>
      </c>
      <c r="AJ40" s="114">
        <f>'[1]P. MISIONAL'!AK79</f>
        <v>9.9378881987577633E-2</v>
      </c>
      <c r="AK40" s="103"/>
      <c r="AL40" s="115">
        <f>'[1]P. MISIONAL'!AM79</f>
        <v>1.2422360248447204E-2</v>
      </c>
      <c r="AM40" s="113">
        <f>'[1]P. MISIONAL'!AN79</f>
        <v>0.13043478260869565</v>
      </c>
      <c r="AN40" s="114">
        <f>'[1]P. MISIONAL'!AO79</f>
        <v>0.21118012422360249</v>
      </c>
      <c r="AO40" s="22"/>
      <c r="AP40" s="244"/>
      <c r="AQ40" s="245"/>
      <c r="AR40" s="245"/>
      <c r="AS40" s="245"/>
      <c r="AT40" s="245"/>
      <c r="AU40" s="245"/>
      <c r="AV40" s="245"/>
      <c r="AW40" s="246"/>
    </row>
    <row r="41" spans="1:49" ht="53.25" customHeight="1" x14ac:dyDescent="0.25">
      <c r="A41" s="255" t="s">
        <v>375</v>
      </c>
      <c r="B41" s="256"/>
      <c r="C41" s="257">
        <f>+'[1]P. ESTRATEGICO'!C38</f>
        <v>12</v>
      </c>
      <c r="D41" s="199">
        <f>+C41</f>
        <v>12</v>
      </c>
      <c r="E41" s="258">
        <f t="shared" ref="E41" si="6">+C41/$C$50</f>
        <v>0.15789473684210525</v>
      </c>
      <c r="F41" s="264"/>
      <c r="G41" s="72">
        <f>'[1]P. ESTRATEGICO'!J38</f>
        <v>0</v>
      </c>
      <c r="H41" s="14">
        <f>'[1]P. ESTRATEGICO'!K38</f>
        <v>18</v>
      </c>
      <c r="I41" s="14">
        <f>'[1]P. ESTRATEGICO'!L38</f>
        <v>0</v>
      </c>
      <c r="J41" s="51">
        <f>'[1]P. ESTRATEGICO'!M38</f>
        <v>11</v>
      </c>
      <c r="K41" s="104">
        <f>'[1]P. ESTRATEGICO'!N38</f>
        <v>7</v>
      </c>
      <c r="L41" s="15">
        <f>'[1]P. ESTRATEGICO'!O38</f>
        <v>0</v>
      </c>
      <c r="M41" s="15">
        <f>'[1]P. ESTRATEGICO'!P38</f>
        <v>11</v>
      </c>
      <c r="N41" s="105">
        <f>'[1]P. ESTRATEGICO'!Q38</f>
        <v>7</v>
      </c>
      <c r="O41" s="207">
        <f>L43</f>
        <v>0</v>
      </c>
      <c r="P41" s="210">
        <f t="shared" ref="P41:Q41" si="7">M43</f>
        <v>6.8322981366459631E-2</v>
      </c>
      <c r="Q41" s="229">
        <f t="shared" si="7"/>
        <v>4.3478260869565216E-2</v>
      </c>
      <c r="R41" s="106">
        <f>'[1]P. ESTRATEGICO'!S38</f>
        <v>18</v>
      </c>
      <c r="S41" s="15">
        <f>'[1]P. ESTRATEGICO'!T38</f>
        <v>0</v>
      </c>
      <c r="T41" s="70">
        <f>'[1]P. ESTRATEGICO'!U38</f>
        <v>15</v>
      </c>
      <c r="U41" s="54">
        <f>'[1]P. ESTRATEGICO'!V38</f>
        <v>3</v>
      </c>
      <c r="V41" s="15">
        <f>'[1]P. ESTRATEGICO'!W38</f>
        <v>18</v>
      </c>
      <c r="W41" s="15">
        <f>'[1]P. ESTRATEGICO'!X38</f>
        <v>0</v>
      </c>
      <c r="X41" s="70">
        <f>'[1]P. ESTRATEGICO'!Y38</f>
        <v>15</v>
      </c>
      <c r="Y41" s="54">
        <f>'[1]P. ESTRATEGICO'!Z38</f>
        <v>3</v>
      </c>
      <c r="Z41" s="15">
        <f>'[1]P. ESTRATEGICO'!AA38</f>
        <v>12</v>
      </c>
      <c r="AA41" s="15">
        <f>'[1]P. ESTRATEGICO'!AB38</f>
        <v>6</v>
      </c>
      <c r="AB41" s="70">
        <f>'[1]P. ESTRATEGICO'!AC38</f>
        <v>12</v>
      </c>
      <c r="AC41" s="107">
        <f>'[1]P. ESTRATEGICO'!AD38</f>
        <v>6</v>
      </c>
      <c r="AD41" s="30"/>
      <c r="AE41" s="106">
        <f>'[1]P. ESTRATEGICO'!AF38</f>
        <v>2</v>
      </c>
      <c r="AF41" s="105">
        <f>'[1]P. ESTRATEGICO'!AG38</f>
        <v>16</v>
      </c>
      <c r="AG41" s="30"/>
      <c r="AH41" s="106">
        <f>'[1]P. ESTRATEGICO'!AI38</f>
        <v>0</v>
      </c>
      <c r="AI41" s="15">
        <f>'[1]P. ESTRATEGICO'!AJ38</f>
        <v>3</v>
      </c>
      <c r="AJ41" s="105">
        <f>'[1]P. ESTRATEGICO'!AK38</f>
        <v>15</v>
      </c>
      <c r="AK41" s="30"/>
      <c r="AL41" s="106">
        <f>'[1]P. ESTRATEGICO'!AM38</f>
        <v>0</v>
      </c>
      <c r="AM41" s="15">
        <f>'[1]P. ESTRATEGICO'!AN38</f>
        <v>4</v>
      </c>
      <c r="AN41" s="105">
        <f>'[1]P. ESTRATEGICO'!AO38</f>
        <v>14</v>
      </c>
      <c r="AO41" s="22"/>
      <c r="AP41" s="108"/>
      <c r="AQ41" s="17"/>
      <c r="AR41" s="17"/>
      <c r="AS41" s="17"/>
      <c r="AT41" s="217"/>
      <c r="AU41" s="217"/>
      <c r="AV41" s="29"/>
      <c r="AW41" s="109"/>
    </row>
    <row r="42" spans="1:49" ht="53.25" customHeight="1" x14ac:dyDescent="0.25">
      <c r="A42" s="255"/>
      <c r="B42" s="256"/>
      <c r="C42" s="257"/>
      <c r="D42" s="199"/>
      <c r="E42" s="258"/>
      <c r="F42" s="264"/>
      <c r="G42" s="72">
        <f>'[1]P. ESTRATEGICO'!J39</f>
        <v>161</v>
      </c>
      <c r="H42" s="14">
        <f>'[1]P. ESTRATEGICO'!K39</f>
        <v>161</v>
      </c>
      <c r="I42" s="14">
        <f>'[1]P. ESTRATEGICO'!L39</f>
        <v>161</v>
      </c>
      <c r="J42" s="51">
        <f>'[1]P. ESTRATEGICO'!M39</f>
        <v>161</v>
      </c>
      <c r="K42" s="104">
        <f>'[1]P. ESTRATEGICO'!N39</f>
        <v>161</v>
      </c>
      <c r="L42" s="15">
        <f>'[1]P. ESTRATEGICO'!O39</f>
        <v>161</v>
      </c>
      <c r="M42" s="15">
        <f>'[1]P. ESTRATEGICO'!P39</f>
        <v>161</v>
      </c>
      <c r="N42" s="105">
        <f>'[1]P. ESTRATEGICO'!Q39</f>
        <v>161</v>
      </c>
      <c r="O42" s="207"/>
      <c r="P42" s="210"/>
      <c r="Q42" s="229"/>
      <c r="R42" s="106">
        <f>'[1]P. ESTRATEGICO'!S39</f>
        <v>161</v>
      </c>
      <c r="S42" s="15">
        <f>'[1]P. ESTRATEGICO'!T39</f>
        <v>161</v>
      </c>
      <c r="T42" s="70">
        <f>'[1]P. ESTRATEGICO'!U39</f>
        <v>161</v>
      </c>
      <c r="U42" s="54">
        <f>'[1]P. ESTRATEGICO'!V39</f>
        <v>161</v>
      </c>
      <c r="V42" s="15">
        <f>'[1]P. ESTRATEGICO'!W39</f>
        <v>161</v>
      </c>
      <c r="W42" s="15">
        <f>'[1]P. ESTRATEGICO'!X39</f>
        <v>161</v>
      </c>
      <c r="X42" s="70">
        <f>'[1]P. ESTRATEGICO'!Y39</f>
        <v>161</v>
      </c>
      <c r="Y42" s="54">
        <f>'[1]P. ESTRATEGICO'!Z39</f>
        <v>161</v>
      </c>
      <c r="Z42" s="15">
        <f>'[1]P. ESTRATEGICO'!AA39</f>
        <v>161</v>
      </c>
      <c r="AA42" s="15">
        <f>'[1]P. ESTRATEGICO'!AB39</f>
        <v>161</v>
      </c>
      <c r="AB42" s="70">
        <f>'[1]P. ESTRATEGICO'!AC39</f>
        <v>161</v>
      </c>
      <c r="AC42" s="107">
        <f>'[1]P. ESTRATEGICO'!AD39</f>
        <v>161</v>
      </c>
      <c r="AD42" s="30"/>
      <c r="AE42" s="106">
        <f>'[1]P. ESTRATEGICO'!AF39</f>
        <v>161</v>
      </c>
      <c r="AF42" s="105">
        <f>'[1]P. ESTRATEGICO'!AG39</f>
        <v>161</v>
      </c>
      <c r="AG42" s="30"/>
      <c r="AH42" s="106">
        <f>'[1]P. ESTRATEGICO'!AI39</f>
        <v>161</v>
      </c>
      <c r="AI42" s="15">
        <f>'[1]P. ESTRATEGICO'!AJ39</f>
        <v>161</v>
      </c>
      <c r="AJ42" s="105">
        <f>'[1]P. ESTRATEGICO'!AK39</f>
        <v>161</v>
      </c>
      <c r="AK42" s="30"/>
      <c r="AL42" s="106">
        <f>'[1]P. ESTRATEGICO'!AM39</f>
        <v>161</v>
      </c>
      <c r="AM42" s="15">
        <f>'[1]P. ESTRATEGICO'!AN39</f>
        <v>161</v>
      </c>
      <c r="AN42" s="105">
        <f>'[1]P. ESTRATEGICO'!AO39</f>
        <v>161</v>
      </c>
      <c r="AO42" s="22"/>
      <c r="AP42" s="241"/>
      <c r="AQ42" s="242"/>
      <c r="AR42" s="242"/>
      <c r="AS42" s="242"/>
      <c r="AT42" s="242"/>
      <c r="AU42" s="242"/>
      <c r="AV42" s="242"/>
      <c r="AW42" s="243"/>
    </row>
    <row r="43" spans="1:49" ht="53.25" customHeight="1" x14ac:dyDescent="0.25">
      <c r="A43" s="255"/>
      <c r="B43" s="256"/>
      <c r="C43" s="257"/>
      <c r="D43" s="199"/>
      <c r="E43" s="258"/>
      <c r="F43" s="264"/>
      <c r="G43" s="110">
        <f>'[1]P. ESTRATEGICO'!J40</f>
        <v>0</v>
      </c>
      <c r="H43" s="111">
        <f>'[1]P. ESTRATEGICO'!K40</f>
        <v>0.11180124223602485</v>
      </c>
      <c r="I43" s="111">
        <f>'[1]P. ESTRATEGICO'!L40</f>
        <v>0</v>
      </c>
      <c r="J43" s="110">
        <f>'[1]P. ESTRATEGICO'!M40</f>
        <v>6.8322981366459631E-2</v>
      </c>
      <c r="K43" s="112">
        <f>'[1]P. ESTRATEGICO'!N40</f>
        <v>4.3478260869565216E-2</v>
      </c>
      <c r="L43" s="113">
        <f>'[1]P. ESTRATEGICO'!O40</f>
        <v>0</v>
      </c>
      <c r="M43" s="113">
        <f>'[1]P. ESTRATEGICO'!P40</f>
        <v>6.8322981366459631E-2</v>
      </c>
      <c r="N43" s="114">
        <f>'[1]P. ESTRATEGICO'!Q40</f>
        <v>4.3478260869565216E-2</v>
      </c>
      <c r="O43" s="207"/>
      <c r="P43" s="210"/>
      <c r="Q43" s="229"/>
      <c r="R43" s="115">
        <f>'[1]P. ESTRATEGICO'!S40</f>
        <v>0.11180124223602485</v>
      </c>
      <c r="S43" s="113">
        <f>'[1]P. ESTRATEGICO'!T40</f>
        <v>0</v>
      </c>
      <c r="T43" s="116">
        <f>'[1]P. ESTRATEGICO'!U40</f>
        <v>9.3167701863354033E-2</v>
      </c>
      <c r="U43" s="117">
        <f>'[1]P. ESTRATEGICO'!V40</f>
        <v>1.8633540372670808E-2</v>
      </c>
      <c r="V43" s="113">
        <f>'[1]P. ESTRATEGICO'!W40</f>
        <v>0.11180124223602485</v>
      </c>
      <c r="W43" s="113">
        <f>'[1]P. ESTRATEGICO'!X40</f>
        <v>0</v>
      </c>
      <c r="X43" s="116">
        <f>'[1]P. ESTRATEGICO'!Y40</f>
        <v>9.3167701863354033E-2</v>
      </c>
      <c r="Y43" s="117">
        <f>'[1]P. ESTRATEGICO'!Z40</f>
        <v>1.8633540372670808E-2</v>
      </c>
      <c r="Z43" s="113">
        <f>'[1]P. ESTRATEGICO'!AA40</f>
        <v>7.4534161490683232E-2</v>
      </c>
      <c r="AA43" s="113">
        <f>'[1]P. ESTRATEGICO'!AB40</f>
        <v>3.7267080745341616E-2</v>
      </c>
      <c r="AB43" s="116">
        <f>'[1]P. ESTRATEGICO'!AC40</f>
        <v>7.4534161490683232E-2</v>
      </c>
      <c r="AC43" s="114">
        <f>'[1]P. ESTRATEGICO'!AD40</f>
        <v>3.7267080745341616E-2</v>
      </c>
      <c r="AD43" s="103"/>
      <c r="AE43" s="115">
        <f>'[1]P. ESTRATEGICO'!AF40</f>
        <v>1.2422360248447204E-2</v>
      </c>
      <c r="AF43" s="114">
        <f>'[1]P. ESTRATEGICO'!AG40</f>
        <v>9.9378881987577633E-2</v>
      </c>
      <c r="AG43" s="103"/>
      <c r="AH43" s="115">
        <f>'[1]P. ESTRATEGICO'!AI40</f>
        <v>0</v>
      </c>
      <c r="AI43" s="113">
        <f>'[1]P. ESTRATEGICO'!AJ40</f>
        <v>1.8633540372670808E-2</v>
      </c>
      <c r="AJ43" s="114">
        <f>'[1]P. ESTRATEGICO'!AK40</f>
        <v>9.3167701863354033E-2</v>
      </c>
      <c r="AK43" s="103"/>
      <c r="AL43" s="115">
        <f>'[1]P. ESTRATEGICO'!AM40</f>
        <v>0</v>
      </c>
      <c r="AM43" s="113">
        <f>'[1]P. ESTRATEGICO'!AN40</f>
        <v>2.4844720496894408E-2</v>
      </c>
      <c r="AN43" s="114">
        <f>'[1]P. ESTRATEGICO'!AO40</f>
        <v>8.6956521739130432E-2</v>
      </c>
      <c r="AO43" s="22"/>
      <c r="AP43" s="244"/>
      <c r="AQ43" s="245"/>
      <c r="AR43" s="245"/>
      <c r="AS43" s="245"/>
      <c r="AT43" s="245"/>
      <c r="AU43" s="245"/>
      <c r="AV43" s="245"/>
      <c r="AW43" s="246"/>
    </row>
    <row r="44" spans="1:49" ht="53.25" customHeight="1" x14ac:dyDescent="0.25">
      <c r="A44" s="255" t="s">
        <v>376</v>
      </c>
      <c r="B44" s="256"/>
      <c r="C44" s="257">
        <f>'[1]P. EVALUACION'!C181</f>
        <v>0</v>
      </c>
      <c r="D44" s="199">
        <f>+C44</f>
        <v>0</v>
      </c>
      <c r="E44" s="258">
        <f t="shared" ref="E44" si="8">+C44/$C$50</f>
        <v>0</v>
      </c>
      <c r="F44" s="264"/>
      <c r="G44" s="72">
        <f>'[1]P. EVALUACION'!J181</f>
        <v>0</v>
      </c>
      <c r="H44" s="14">
        <f>'[1]P. EVALUACION'!K181</f>
        <v>0</v>
      </c>
      <c r="I44" s="14">
        <f>'[1]P. EVALUACION'!L181</f>
        <v>0</v>
      </c>
      <c r="J44" s="51">
        <f>'[1]P. EVALUACION'!M181</f>
        <v>0</v>
      </c>
      <c r="K44" s="104">
        <f>'[1]P. EVALUACION'!N181</f>
        <v>0</v>
      </c>
      <c r="L44" s="15">
        <f>'[1]P. EVALUACION'!O181</f>
        <v>0</v>
      </c>
      <c r="M44" s="15">
        <f>'[1]P. EVALUACION'!P181</f>
        <v>0</v>
      </c>
      <c r="N44" s="105">
        <f>'[1]P. EVALUACION'!Q181</f>
        <v>0</v>
      </c>
      <c r="O44" s="207">
        <f>L46</f>
        <v>0</v>
      </c>
      <c r="P44" s="210">
        <f t="shared" ref="P44:Q44" si="9">M46</f>
        <v>0</v>
      </c>
      <c r="Q44" s="229">
        <f t="shared" si="9"/>
        <v>0</v>
      </c>
      <c r="R44" s="106">
        <f>'[1]P. EVALUACION'!S181</f>
        <v>0</v>
      </c>
      <c r="S44" s="15">
        <f>'[1]P. EVALUACION'!T181</f>
        <v>0</v>
      </c>
      <c r="T44" s="70">
        <f>'[1]P. EVALUACION'!U181</f>
        <v>0</v>
      </c>
      <c r="U44" s="54">
        <f>'[1]P. EVALUACION'!V181</f>
        <v>0</v>
      </c>
      <c r="V44" s="15">
        <f>'[1]P. EVALUACION'!W181</f>
        <v>0</v>
      </c>
      <c r="W44" s="15">
        <f>'[1]P. EVALUACION'!X181</f>
        <v>0</v>
      </c>
      <c r="X44" s="70">
        <f>'[1]P. EVALUACION'!Y181</f>
        <v>0</v>
      </c>
      <c r="Y44" s="54">
        <f>'[1]P. EVALUACION'!Z181</f>
        <v>0</v>
      </c>
      <c r="Z44" s="15">
        <f>'[1]P. EVALUACION'!AA181</f>
        <v>0</v>
      </c>
      <c r="AA44" s="15">
        <f>'[1]P. EVALUACION'!AB181</f>
        <v>0</v>
      </c>
      <c r="AB44" s="70">
        <f>'[1]P. EVALUACION'!AC181</f>
        <v>0</v>
      </c>
      <c r="AC44" s="107">
        <f>'[1]P. EVALUACION'!AD181</f>
        <v>0</v>
      </c>
      <c r="AD44" s="30"/>
      <c r="AE44" s="106">
        <f>'[1]P. EVALUACION'!AF181</f>
        <v>0</v>
      </c>
      <c r="AF44" s="105">
        <f>'[1]P. EVALUACION'!AG181</f>
        <v>0</v>
      </c>
      <c r="AG44" s="30"/>
      <c r="AH44" s="106">
        <f>'[1]P. EVALUACION'!AI181</f>
        <v>0</v>
      </c>
      <c r="AI44" s="15">
        <f>'[1]P. EVALUACION'!AJ181</f>
        <v>0</v>
      </c>
      <c r="AJ44" s="105">
        <f>'[1]P. EVALUACION'!AK181</f>
        <v>0</v>
      </c>
      <c r="AK44" s="30"/>
      <c r="AL44" s="106">
        <f>'[1]P. EVALUACION'!AM181</f>
        <v>0</v>
      </c>
      <c r="AM44" s="15">
        <f>'[1]P. EVALUACION'!AN181</f>
        <v>0</v>
      </c>
      <c r="AN44" s="105">
        <f>'[1]P. EVALUACION'!AO181</f>
        <v>0</v>
      </c>
      <c r="AO44" s="22"/>
      <c r="AP44" s="108"/>
      <c r="AQ44" s="17"/>
      <c r="AR44" s="17"/>
      <c r="AS44" s="17"/>
      <c r="AT44" s="217"/>
      <c r="AU44" s="217"/>
      <c r="AV44" s="29"/>
      <c r="AW44" s="109"/>
    </row>
    <row r="45" spans="1:49" ht="53.25" customHeight="1" x14ac:dyDescent="0.25">
      <c r="A45" s="255"/>
      <c r="B45" s="256"/>
      <c r="C45" s="257"/>
      <c r="D45" s="199"/>
      <c r="E45" s="258"/>
      <c r="F45" s="264"/>
      <c r="G45" s="72">
        <f>'[1]P. EVALUACION'!J182</f>
        <v>161</v>
      </c>
      <c r="H45" s="14">
        <f>'[1]P. EVALUACION'!K182</f>
        <v>161</v>
      </c>
      <c r="I45" s="14">
        <f>'[1]P. EVALUACION'!L182</f>
        <v>161</v>
      </c>
      <c r="J45" s="51">
        <f>'[1]P. EVALUACION'!M182</f>
        <v>161</v>
      </c>
      <c r="K45" s="104">
        <f>'[1]P. EVALUACION'!N182</f>
        <v>161</v>
      </c>
      <c r="L45" s="15">
        <f>'[1]P. EVALUACION'!O182</f>
        <v>161</v>
      </c>
      <c r="M45" s="15">
        <f>'[1]P. EVALUACION'!P182</f>
        <v>161</v>
      </c>
      <c r="N45" s="105">
        <f>'[1]P. EVALUACION'!Q182</f>
        <v>161</v>
      </c>
      <c r="O45" s="207"/>
      <c r="P45" s="210"/>
      <c r="Q45" s="229"/>
      <c r="R45" s="106">
        <f>'[1]P. EVALUACION'!S182</f>
        <v>161</v>
      </c>
      <c r="S45" s="15">
        <f>'[1]P. EVALUACION'!T182</f>
        <v>161</v>
      </c>
      <c r="T45" s="70">
        <f>'[1]P. EVALUACION'!U182</f>
        <v>161</v>
      </c>
      <c r="U45" s="54">
        <f>'[1]P. EVALUACION'!V182</f>
        <v>161</v>
      </c>
      <c r="V45" s="15">
        <f>'[1]P. EVALUACION'!W182</f>
        <v>161</v>
      </c>
      <c r="W45" s="15">
        <f>'[1]P. EVALUACION'!X182</f>
        <v>161</v>
      </c>
      <c r="X45" s="70">
        <f>'[1]P. EVALUACION'!Y182</f>
        <v>161</v>
      </c>
      <c r="Y45" s="54">
        <f>'[1]P. EVALUACION'!Z182</f>
        <v>161</v>
      </c>
      <c r="Z45" s="15">
        <f>'[1]P. EVALUACION'!AA182</f>
        <v>161</v>
      </c>
      <c r="AA45" s="15">
        <f>'[1]P. EVALUACION'!AB182</f>
        <v>161</v>
      </c>
      <c r="AB45" s="70">
        <f>'[1]P. EVALUACION'!AC182</f>
        <v>161</v>
      </c>
      <c r="AC45" s="107">
        <f>'[1]P. EVALUACION'!AD182</f>
        <v>161</v>
      </c>
      <c r="AD45" s="30"/>
      <c r="AE45" s="106">
        <f>'[1]P. EVALUACION'!AF182</f>
        <v>161</v>
      </c>
      <c r="AF45" s="105">
        <f>'[1]P. EVALUACION'!AG182</f>
        <v>161</v>
      </c>
      <c r="AG45" s="30"/>
      <c r="AH45" s="106">
        <f>'[1]P. EVALUACION'!AI182</f>
        <v>161</v>
      </c>
      <c r="AI45" s="15">
        <f>'[1]P. EVALUACION'!AJ182</f>
        <v>161</v>
      </c>
      <c r="AJ45" s="105">
        <f>'[1]P. EVALUACION'!AK182</f>
        <v>161</v>
      </c>
      <c r="AK45" s="30"/>
      <c r="AL45" s="106">
        <f>'[1]P. EVALUACION'!AM182</f>
        <v>161</v>
      </c>
      <c r="AM45" s="15">
        <f>'[1]P. EVALUACION'!AN182</f>
        <v>161</v>
      </c>
      <c r="AN45" s="105">
        <f>'[1]P. EVALUACION'!AO182</f>
        <v>161</v>
      </c>
      <c r="AO45" s="22"/>
      <c r="AP45" s="241"/>
      <c r="AQ45" s="242"/>
      <c r="AR45" s="242"/>
      <c r="AS45" s="242"/>
      <c r="AT45" s="242"/>
      <c r="AU45" s="242"/>
      <c r="AV45" s="242"/>
      <c r="AW45" s="243"/>
    </row>
    <row r="46" spans="1:49" ht="53.25" customHeight="1" thickBot="1" x14ac:dyDescent="0.3">
      <c r="A46" s="266"/>
      <c r="B46" s="267"/>
      <c r="C46" s="268"/>
      <c r="D46" s="199"/>
      <c r="E46" s="258"/>
      <c r="F46" s="264"/>
      <c r="G46" s="110">
        <f>'[1]P. EVALUACION'!J183</f>
        <v>0</v>
      </c>
      <c r="H46" s="111">
        <f>'[1]P. EVALUACION'!K183</f>
        <v>0</v>
      </c>
      <c r="I46" s="111">
        <f>'[1]P. EVALUACION'!L183</f>
        <v>0</v>
      </c>
      <c r="J46" s="110">
        <f>'[1]P. EVALUACION'!M183</f>
        <v>0</v>
      </c>
      <c r="K46" s="112">
        <f>'[1]P. EVALUACION'!N183</f>
        <v>0</v>
      </c>
      <c r="L46" s="113">
        <f>'[1]P. EVALUACION'!O183</f>
        <v>0</v>
      </c>
      <c r="M46" s="113">
        <f>'[1]P. EVALUACION'!P183</f>
        <v>0</v>
      </c>
      <c r="N46" s="114">
        <f>'[1]P. EVALUACION'!Q183</f>
        <v>0</v>
      </c>
      <c r="O46" s="207"/>
      <c r="P46" s="210"/>
      <c r="Q46" s="229"/>
      <c r="R46" s="115">
        <f>'[1]P. EVALUACION'!S183</f>
        <v>0</v>
      </c>
      <c r="S46" s="113">
        <f>'[1]P. EVALUACION'!T183</f>
        <v>0</v>
      </c>
      <c r="T46" s="116">
        <f>'[1]P. EVALUACION'!U183</f>
        <v>0</v>
      </c>
      <c r="U46" s="117">
        <f>'[1]P. EVALUACION'!V183</f>
        <v>0</v>
      </c>
      <c r="V46" s="113">
        <f>'[1]P. EVALUACION'!W183</f>
        <v>0</v>
      </c>
      <c r="W46" s="113">
        <f>'[1]P. EVALUACION'!X183</f>
        <v>0</v>
      </c>
      <c r="X46" s="116">
        <f>'[1]P. EVALUACION'!Y183</f>
        <v>0</v>
      </c>
      <c r="Y46" s="117">
        <f>'[1]P. EVALUACION'!Z183</f>
        <v>0</v>
      </c>
      <c r="Z46" s="113">
        <f>'[1]P. EVALUACION'!AA183</f>
        <v>0</v>
      </c>
      <c r="AA46" s="113">
        <f>'[1]P. EVALUACION'!AB183</f>
        <v>0</v>
      </c>
      <c r="AB46" s="116">
        <f>'[1]P. EVALUACION'!AC183</f>
        <v>0</v>
      </c>
      <c r="AC46" s="114">
        <f>'[1]P. EVALUACION'!AD183</f>
        <v>0</v>
      </c>
      <c r="AD46" s="103"/>
      <c r="AE46" s="115">
        <f>'[1]P. EVALUACION'!AF183</f>
        <v>0</v>
      </c>
      <c r="AF46" s="114">
        <f>'[1]P. EVALUACION'!AG183</f>
        <v>0</v>
      </c>
      <c r="AG46" s="103"/>
      <c r="AH46" s="115">
        <f>'[1]P. EVALUACION'!AI183</f>
        <v>0</v>
      </c>
      <c r="AI46" s="113">
        <f>'[1]P. EVALUACION'!AJ183</f>
        <v>0</v>
      </c>
      <c r="AJ46" s="114">
        <f>'[1]P. EVALUACION'!AK183</f>
        <v>0</v>
      </c>
      <c r="AK46" s="103"/>
      <c r="AL46" s="115">
        <f>'[1]P. EVALUACION'!AM183</f>
        <v>0</v>
      </c>
      <c r="AM46" s="113">
        <f>'[1]P. EVALUACION'!AN183</f>
        <v>0</v>
      </c>
      <c r="AN46" s="114">
        <f>'[1]P. EVALUACION'!AO183</f>
        <v>0</v>
      </c>
      <c r="AO46" s="22"/>
      <c r="AP46" s="244"/>
      <c r="AQ46" s="245"/>
      <c r="AR46" s="245"/>
      <c r="AS46" s="245"/>
      <c r="AT46" s="245"/>
      <c r="AU46" s="245"/>
      <c r="AV46" s="245"/>
      <c r="AW46" s="246"/>
    </row>
    <row r="47" spans="1:49" ht="53.25" customHeight="1" x14ac:dyDescent="0.25">
      <c r="A47" s="255" t="s">
        <v>29</v>
      </c>
      <c r="B47" s="256"/>
      <c r="C47" s="257">
        <f>+'[1]P. OTROS PROCESOS'!C43</f>
        <v>32</v>
      </c>
      <c r="D47" s="199">
        <f>+C47</f>
        <v>32</v>
      </c>
      <c r="E47" s="258">
        <f t="shared" ref="E47" si="10">+C47/$C$50</f>
        <v>0.42105263157894735</v>
      </c>
      <c r="F47" s="264"/>
      <c r="G47" s="72">
        <f>'[1]P. OTROS PROCESOS'!J43</f>
        <v>0</v>
      </c>
      <c r="H47" s="14">
        <f>'[1]P. OTROS PROCESOS'!K43</f>
        <v>39</v>
      </c>
      <c r="I47" s="14">
        <f>'[1]P. OTROS PROCESOS'!L43</f>
        <v>0</v>
      </c>
      <c r="J47" s="51">
        <f>'[1]P. OTROS PROCESOS'!M43</f>
        <v>10</v>
      </c>
      <c r="K47" s="104">
        <f>'[1]P. OTROS PROCESOS'!N43</f>
        <v>29</v>
      </c>
      <c r="L47" s="15">
        <f>'[1]P. OTROS PROCESOS'!O43</f>
        <v>0</v>
      </c>
      <c r="M47" s="15">
        <f>'[1]P. OTROS PROCESOS'!P43</f>
        <v>5</v>
      </c>
      <c r="N47" s="105">
        <f>'[1]P. OTROS PROCESOS'!Q43</f>
        <v>34</v>
      </c>
      <c r="O47" s="207">
        <f>L49</f>
        <v>0</v>
      </c>
      <c r="P47" s="210">
        <f t="shared" ref="P47:Q47" si="11">M49</f>
        <v>3.1055900621118012E-2</v>
      </c>
      <c r="Q47" s="229">
        <f t="shared" si="11"/>
        <v>0.21118012422360249</v>
      </c>
      <c r="R47" s="106">
        <f>'[1]P. OTROS PROCESOS'!S43</f>
        <v>39</v>
      </c>
      <c r="S47" s="15">
        <f>'[1]P. OTROS PROCESOS'!T43</f>
        <v>0</v>
      </c>
      <c r="T47" s="70">
        <f>'[1]P. OTROS PROCESOS'!U43</f>
        <v>27</v>
      </c>
      <c r="U47" s="54">
        <f>'[1]P. OTROS PROCESOS'!V43</f>
        <v>12</v>
      </c>
      <c r="V47" s="15">
        <f>'[1]P. OTROS PROCESOS'!W43</f>
        <v>26</v>
      </c>
      <c r="W47" s="15">
        <f>'[1]P. OTROS PROCESOS'!X43</f>
        <v>13</v>
      </c>
      <c r="X47" s="70">
        <f>'[1]P. OTROS PROCESOS'!Y43</f>
        <v>26</v>
      </c>
      <c r="Y47" s="54">
        <f>'[1]P. OTROS PROCESOS'!Z43</f>
        <v>13</v>
      </c>
      <c r="Z47" s="15">
        <f>'[1]P. OTROS PROCESOS'!AA43</f>
        <v>10</v>
      </c>
      <c r="AA47" s="15">
        <f>'[1]P. OTROS PROCESOS'!AB43</f>
        <v>29</v>
      </c>
      <c r="AB47" s="70">
        <f>'[1]P. OTROS PROCESOS'!AC43</f>
        <v>6</v>
      </c>
      <c r="AC47" s="107">
        <f>'[1]P. OTROS PROCESOS'!AD43</f>
        <v>33</v>
      </c>
      <c r="AD47" s="103"/>
      <c r="AE47" s="106">
        <f>'[1]P. OTROS PROCESOS'!AF43</f>
        <v>34</v>
      </c>
      <c r="AF47" s="105">
        <f>'[1]P. OTROS PROCESOS'!AG43</f>
        <v>5</v>
      </c>
      <c r="AG47" s="30">
        <f>'[1]P. OTROS PROCESOS'!AH43</f>
        <v>0</v>
      </c>
      <c r="AH47" s="106">
        <f>'[1]P. OTROS PROCESOS'!AI43</f>
        <v>0</v>
      </c>
      <c r="AI47" s="15">
        <f>'[1]P. OTROS PROCESOS'!AJ43</f>
        <v>17</v>
      </c>
      <c r="AJ47" s="105">
        <f>'[1]P. OTROS PROCESOS'!AK43</f>
        <v>22</v>
      </c>
      <c r="AK47" s="30"/>
      <c r="AL47" s="106">
        <f>'[1]P. OTROS PROCESOS'!AM43</f>
        <v>0</v>
      </c>
      <c r="AM47" s="15">
        <f>'[1]P. OTROS PROCESOS'!AN43</f>
        <v>4</v>
      </c>
      <c r="AN47" s="105">
        <f>'[1]P. OTROS PROCESOS'!AO43</f>
        <v>35</v>
      </c>
      <c r="AO47" s="22"/>
      <c r="AP47" s="108"/>
      <c r="AQ47" s="17"/>
      <c r="AR47" s="17"/>
      <c r="AS47" s="17"/>
      <c r="AT47" s="217"/>
      <c r="AU47" s="217"/>
      <c r="AV47" s="29"/>
      <c r="AW47" s="109"/>
    </row>
    <row r="48" spans="1:49" ht="53.25" customHeight="1" x14ac:dyDescent="0.25">
      <c r="A48" s="255"/>
      <c r="B48" s="256"/>
      <c r="C48" s="257"/>
      <c r="D48" s="199"/>
      <c r="E48" s="258"/>
      <c r="F48" s="264"/>
      <c r="G48" s="72">
        <f>'[1]P. OTROS PROCESOS'!J44</f>
        <v>161</v>
      </c>
      <c r="H48" s="14">
        <f>'[1]P. OTROS PROCESOS'!K44</f>
        <v>161</v>
      </c>
      <c r="I48" s="14">
        <f>'[1]P. OTROS PROCESOS'!L44</f>
        <v>161</v>
      </c>
      <c r="J48" s="51">
        <f>'[1]P. OTROS PROCESOS'!M44</f>
        <v>161</v>
      </c>
      <c r="K48" s="104">
        <f>'[1]P. OTROS PROCESOS'!N44</f>
        <v>161</v>
      </c>
      <c r="L48" s="15">
        <f>'[1]P. OTROS PROCESOS'!O44</f>
        <v>161</v>
      </c>
      <c r="M48" s="15">
        <f>'[1]P. OTROS PROCESOS'!P44</f>
        <v>161</v>
      </c>
      <c r="N48" s="105">
        <f>'[1]P. OTROS PROCESOS'!Q44</f>
        <v>161</v>
      </c>
      <c r="O48" s="207"/>
      <c r="P48" s="210"/>
      <c r="Q48" s="229"/>
      <c r="R48" s="106">
        <f>'[1]P. OTROS PROCESOS'!S44</f>
        <v>161</v>
      </c>
      <c r="S48" s="15">
        <f>'[1]P. OTROS PROCESOS'!T44</f>
        <v>161</v>
      </c>
      <c r="T48" s="70">
        <f>'[1]P. OTROS PROCESOS'!U44</f>
        <v>161</v>
      </c>
      <c r="U48" s="54">
        <f>'[1]P. OTROS PROCESOS'!V44</f>
        <v>161</v>
      </c>
      <c r="V48" s="15">
        <f>'[1]P. OTROS PROCESOS'!W44</f>
        <v>161</v>
      </c>
      <c r="W48" s="15">
        <f>'[1]P. OTROS PROCESOS'!X44</f>
        <v>161</v>
      </c>
      <c r="X48" s="70">
        <f>'[1]P. OTROS PROCESOS'!Y44</f>
        <v>161</v>
      </c>
      <c r="Y48" s="54">
        <f>'[1]P. OTROS PROCESOS'!Z44</f>
        <v>161</v>
      </c>
      <c r="Z48" s="15">
        <f>'[1]P. OTROS PROCESOS'!AA44</f>
        <v>161</v>
      </c>
      <c r="AA48" s="15">
        <f>'[1]P. OTROS PROCESOS'!AB44</f>
        <v>161</v>
      </c>
      <c r="AB48" s="70">
        <f>'[1]P. OTROS PROCESOS'!AC44</f>
        <v>161</v>
      </c>
      <c r="AC48" s="107">
        <f>'[1]P. OTROS PROCESOS'!AD44</f>
        <v>161</v>
      </c>
      <c r="AD48" s="103"/>
      <c r="AE48" s="106">
        <f>'[1]P. OTROS PROCESOS'!AF44</f>
        <v>161</v>
      </c>
      <c r="AF48" s="105">
        <f>'[1]P. OTROS PROCESOS'!AG44</f>
        <v>161</v>
      </c>
      <c r="AG48" s="30">
        <f>'[1]P. OTROS PROCESOS'!AH44</f>
        <v>0</v>
      </c>
      <c r="AH48" s="106">
        <f>'[1]P. OTROS PROCESOS'!AI44</f>
        <v>161</v>
      </c>
      <c r="AI48" s="15">
        <f>'[1]P. OTROS PROCESOS'!AJ44</f>
        <v>161</v>
      </c>
      <c r="AJ48" s="105">
        <f>'[1]P. OTROS PROCESOS'!AK44</f>
        <v>161</v>
      </c>
      <c r="AK48" s="30"/>
      <c r="AL48" s="106">
        <f>'[1]P. OTROS PROCESOS'!AM44</f>
        <v>161</v>
      </c>
      <c r="AM48" s="15">
        <f>'[1]P. OTROS PROCESOS'!AN44</f>
        <v>161</v>
      </c>
      <c r="AN48" s="105">
        <f>'[1]P. OTROS PROCESOS'!AO44</f>
        <v>161</v>
      </c>
      <c r="AO48" s="22"/>
      <c r="AP48" s="241"/>
      <c r="AQ48" s="242"/>
      <c r="AR48" s="242"/>
      <c r="AS48" s="242"/>
      <c r="AT48" s="242"/>
      <c r="AU48" s="242"/>
      <c r="AV48" s="242"/>
      <c r="AW48" s="243"/>
    </row>
    <row r="49" spans="1:49" ht="53.25" customHeight="1" thickBot="1" x14ac:dyDescent="0.3">
      <c r="A49" s="266"/>
      <c r="B49" s="267"/>
      <c r="C49" s="268"/>
      <c r="D49" s="200"/>
      <c r="E49" s="269"/>
      <c r="F49" s="265"/>
      <c r="G49" s="118">
        <f>'[1]P. OTROS PROCESOS'!J45</f>
        <v>0</v>
      </c>
      <c r="H49" s="119">
        <f>'[1]P. OTROS PROCESOS'!K45</f>
        <v>0.24223602484472051</v>
      </c>
      <c r="I49" s="119">
        <f>'[1]P. OTROS PROCESOS'!L45</f>
        <v>0</v>
      </c>
      <c r="J49" s="119">
        <f>'[1]P. OTROS PROCESOS'!M45</f>
        <v>6.2111801242236024E-2</v>
      </c>
      <c r="K49" s="119">
        <f>'[1]P. OTROS PROCESOS'!N45</f>
        <v>0.18012422360248448</v>
      </c>
      <c r="L49" s="121">
        <f>'[1]P. OTROS PROCESOS'!O45</f>
        <v>0</v>
      </c>
      <c r="M49" s="121">
        <f>'[1]P. OTROS PROCESOS'!P45</f>
        <v>3.1055900621118012E-2</v>
      </c>
      <c r="N49" s="122">
        <f>'[1]P. OTROS PROCESOS'!Q45</f>
        <v>0.21118012422360249</v>
      </c>
      <c r="O49" s="207"/>
      <c r="P49" s="210"/>
      <c r="Q49" s="229"/>
      <c r="R49" s="123">
        <f>'[1]P. OTROS PROCESOS'!S45</f>
        <v>0.24223602484472051</v>
      </c>
      <c r="S49" s="121">
        <f>'[1]P. OTROS PROCESOS'!T45</f>
        <v>0</v>
      </c>
      <c r="T49" s="121">
        <f>'[1]P. OTROS PROCESOS'!U45</f>
        <v>0.16770186335403728</v>
      </c>
      <c r="U49" s="121">
        <f>'[1]P. OTROS PROCESOS'!V45</f>
        <v>7.4534161490683232E-2</v>
      </c>
      <c r="V49" s="121">
        <f>'[1]P. OTROS PROCESOS'!W45</f>
        <v>0.16149068322981366</v>
      </c>
      <c r="W49" s="121">
        <f>'[1]P. OTROS PROCESOS'!X45</f>
        <v>8.0745341614906832E-2</v>
      </c>
      <c r="X49" s="121">
        <f>'[1]P. OTROS PROCESOS'!Y45</f>
        <v>0.16149068322981366</v>
      </c>
      <c r="Y49" s="121">
        <f>'[1]P. OTROS PROCESOS'!Z45</f>
        <v>8.0745341614906832E-2</v>
      </c>
      <c r="Z49" s="121">
        <f>'[1]P. OTROS PROCESOS'!AA45</f>
        <v>6.2111801242236024E-2</v>
      </c>
      <c r="AA49" s="121">
        <f>'[1]P. OTROS PROCESOS'!AB45</f>
        <v>0.18012422360248448</v>
      </c>
      <c r="AB49" s="121">
        <f>'[1]P. OTROS PROCESOS'!AC45</f>
        <v>3.7267080745341616E-2</v>
      </c>
      <c r="AC49" s="122">
        <f>'[1]P. OTROS PROCESOS'!AD45</f>
        <v>0.20496894409937888</v>
      </c>
      <c r="AD49" s="103"/>
      <c r="AE49" s="113">
        <f>'[1]P. OTROS PROCESOS'!AF45</f>
        <v>0.21118012422360249</v>
      </c>
      <c r="AF49" s="113">
        <f>'[1]P. OTROS PROCESOS'!AG45</f>
        <v>3.1055900621118012E-2</v>
      </c>
      <c r="AG49" s="103">
        <f>'[1]P. OTROS PROCESOS'!AH45</f>
        <v>0</v>
      </c>
      <c r="AH49" s="123">
        <f>'[1]P. OTROS PROCESOS'!AI45</f>
        <v>0</v>
      </c>
      <c r="AI49" s="121">
        <f>'[1]P. OTROS PROCESOS'!AJ45</f>
        <v>0.10559006211180125</v>
      </c>
      <c r="AJ49" s="122">
        <f>'[1]P. OTROS PROCESOS'!AK45</f>
        <v>0.13664596273291926</v>
      </c>
      <c r="AK49" s="103"/>
      <c r="AL49" s="113">
        <f>'[1]P. OTROS PROCESOS'!AM45</f>
        <v>0</v>
      </c>
      <c r="AM49" s="113">
        <f>'[1]P. OTROS PROCESOS'!AN45</f>
        <v>2.4844720496894408E-2</v>
      </c>
      <c r="AN49" s="113">
        <f>'[1]P. OTROS PROCESOS'!AO45</f>
        <v>0.21739130434782608</v>
      </c>
      <c r="AO49" s="22"/>
      <c r="AP49" s="272"/>
      <c r="AQ49" s="273"/>
      <c r="AR49" s="273"/>
      <c r="AS49" s="273"/>
      <c r="AT49" s="273"/>
      <c r="AU49" s="273"/>
      <c r="AV49" s="273"/>
      <c r="AW49" s="274"/>
    </row>
    <row r="50" spans="1:49" ht="31.5" customHeight="1" thickBot="1" x14ac:dyDescent="0.3">
      <c r="C50" s="133">
        <f>SUM(C38:C49)</f>
        <v>76</v>
      </c>
      <c r="F50" s="71">
        <f>SUM(F20:F49)</f>
        <v>1</v>
      </c>
    </row>
    <row r="51" spans="1:49" ht="31.5" customHeight="1" x14ac:dyDescent="0.25">
      <c r="C51" s="28">
        <f>SUM(C20:C49)</f>
        <v>104</v>
      </c>
      <c r="G51" s="28">
        <f t="shared" ref="G51:N51" si="12">+G20+G23+G26+G29+G32+G35+G38+G41+G44+G47</f>
        <v>9</v>
      </c>
      <c r="H51" s="28">
        <f t="shared" si="12"/>
        <v>152</v>
      </c>
      <c r="I51" s="28">
        <f t="shared" si="12"/>
        <v>0</v>
      </c>
      <c r="J51" s="28">
        <f t="shared" si="12"/>
        <v>78</v>
      </c>
      <c r="K51" s="28">
        <f t="shared" si="12"/>
        <v>83</v>
      </c>
      <c r="L51" s="28">
        <f t="shared" si="12"/>
        <v>6</v>
      </c>
      <c r="M51" s="28">
        <f t="shared" si="12"/>
        <v>64</v>
      </c>
      <c r="N51" s="28">
        <f t="shared" si="12"/>
        <v>91</v>
      </c>
      <c r="O51" s="28"/>
      <c r="P51" s="28"/>
      <c r="Q51" s="28"/>
      <c r="R51" s="28">
        <f t="shared" ref="R51:AC51" si="13">+R20+R23+R26+R29+R32+R35+R38+R41+R44+R47</f>
        <v>159</v>
      </c>
      <c r="S51" s="28">
        <f t="shared" si="13"/>
        <v>2</v>
      </c>
      <c r="T51" s="28">
        <f t="shared" si="13"/>
        <v>121</v>
      </c>
      <c r="U51" s="28">
        <f t="shared" si="13"/>
        <v>40</v>
      </c>
      <c r="V51" s="28">
        <f t="shared" si="13"/>
        <v>136</v>
      </c>
      <c r="W51" s="28">
        <f t="shared" si="13"/>
        <v>25</v>
      </c>
      <c r="X51" s="28">
        <f t="shared" si="13"/>
        <v>127</v>
      </c>
      <c r="Y51" s="28">
        <f t="shared" si="13"/>
        <v>34</v>
      </c>
      <c r="Z51" s="28">
        <f t="shared" si="13"/>
        <v>83</v>
      </c>
      <c r="AA51" s="28">
        <f t="shared" si="13"/>
        <v>78</v>
      </c>
      <c r="AB51" s="28">
        <f t="shared" si="13"/>
        <v>69</v>
      </c>
      <c r="AC51" s="28">
        <f t="shared" si="13"/>
        <v>93</v>
      </c>
      <c r="AD51" s="28"/>
      <c r="AE51" s="28">
        <f>+AE20+AE23+AE26+AE29+AE32+AE35+AE38+AE41+AE44+AE47</f>
        <v>116</v>
      </c>
      <c r="AF51" s="28">
        <f>+AF20+AF23+AF26+AF29+AF32+AF35+AF38+AF41+AF44+AF47</f>
        <v>48</v>
      </c>
      <c r="AG51" s="28"/>
      <c r="AH51" s="28">
        <f>+AH20+AH23+AH26+AH29+AH32+AH35+AH38+AH41+AH44+AH47</f>
        <v>0</v>
      </c>
      <c r="AI51" s="28">
        <f>+AI20+AI23+AI26+AI29+AI32+AI35+AI38+AI41+AI44+AI47</f>
        <v>101</v>
      </c>
      <c r="AJ51" s="28">
        <f>+AJ20+AJ23+AJ26+AJ29+AJ32+AJ35+AJ38+AJ41+AJ44+AJ47</f>
        <v>60</v>
      </c>
      <c r="AK51" s="28"/>
      <c r="AL51" s="28">
        <f>+AL20+AL23+AL26+AL29+AL32+AL35+AL38+AL41+AL44+AL47</f>
        <v>2</v>
      </c>
      <c r="AM51" s="28">
        <f>+AM20+AM23+AM26+AM29+AM32+AM35+AM38+AM41+AM44+AM47</f>
        <v>78</v>
      </c>
      <c r="AN51" s="28">
        <f>+AN20+AN23+AN26+AN29+AN32+AN35+AN38+AN41+AN44+AN47</f>
        <v>99</v>
      </c>
      <c r="AP51" s="28" t="e">
        <f>+AP20+AP23+AP26+AP29+AP32+AP35+AP38+AP41+AP44+AP47</f>
        <v>#VALUE!</v>
      </c>
      <c r="AQ51" s="28">
        <f>+AQ20+AQ23+AQ26+AQ29+AQ32+AQ35+AQ38+AQ41+AQ44+AQ47</f>
        <v>0</v>
      </c>
      <c r="AR51" s="28">
        <f>+AR20+AR23+AR26+AR29+AR32+AR35+AR38+AR41+AR44+AR47</f>
        <v>0</v>
      </c>
      <c r="AS51" s="28">
        <f>+AS20+AS23+AS26+AS29+AS32+AS35+AS38+AS41+AS44+AS47</f>
        <v>0</v>
      </c>
      <c r="AT51" s="270">
        <f>+AT20+AT23+AT26+AT29+AT32+AT35+AT38+AT41+AT44+AT47</f>
        <v>0</v>
      </c>
      <c r="AU51" s="270"/>
      <c r="AV51" s="28">
        <f>+AV20+AV23+AV26+AV29+AV32+AV35+AV38+AV41+AV44+AV47</f>
        <v>0</v>
      </c>
      <c r="AW51" s="28">
        <f>+AW20+AW23+AW26+AW29+AW32+AW35+AW38+AW41+AW44+AW47</f>
        <v>0</v>
      </c>
    </row>
    <row r="52" spans="1:49" ht="31.5" customHeight="1" x14ac:dyDescent="0.25">
      <c r="C52" s="28">
        <v>104</v>
      </c>
      <c r="G52" s="28">
        <f>+'[2]MATRIZ EVALUACIÓN'!AW182</f>
        <v>161</v>
      </c>
      <c r="H52" s="28">
        <f>+'[2]MATRIZ EVALUACIÓN'!AX182</f>
        <v>161</v>
      </c>
      <c r="I52" s="28">
        <f>+'[2]MATRIZ EVALUACIÓN'!AY182</f>
        <v>161</v>
      </c>
      <c r="J52" s="28">
        <f>+'[2]MATRIZ EVALUACIÓN'!AZ182</f>
        <v>161</v>
      </c>
      <c r="K52" s="28">
        <f>+'[2]MATRIZ EVALUACIÓN'!BA182</f>
        <v>161</v>
      </c>
      <c r="L52" s="28">
        <f>+'[2]MATRIZ EVALUACIÓN'!BB182</f>
        <v>161</v>
      </c>
      <c r="M52" s="28">
        <f>+'[2]MATRIZ EVALUACIÓN'!BC182</f>
        <v>161</v>
      </c>
      <c r="N52" s="28">
        <f>+'[2]MATRIZ EVALUACIÓN'!BD182</f>
        <v>161</v>
      </c>
      <c r="O52" s="28"/>
      <c r="P52" s="28"/>
      <c r="Q52" s="28"/>
      <c r="R52" s="28">
        <f>+'[2]MATRIZ EVALUACIÓN'!BF182</f>
        <v>161</v>
      </c>
      <c r="S52" s="28">
        <f>+'[2]MATRIZ EVALUACIÓN'!BG182</f>
        <v>161</v>
      </c>
      <c r="T52" s="28">
        <f>+'[2]MATRIZ EVALUACIÓN'!BH182</f>
        <v>161</v>
      </c>
      <c r="U52" s="28">
        <f>+'[2]MATRIZ EVALUACIÓN'!BI182</f>
        <v>161</v>
      </c>
      <c r="V52" s="28">
        <f>+'[2]MATRIZ EVALUACIÓN'!BJ182</f>
        <v>161</v>
      </c>
      <c r="W52" s="28">
        <f>+'[2]MATRIZ EVALUACIÓN'!BK182</f>
        <v>161</v>
      </c>
      <c r="X52" s="28">
        <f>+'[2]MATRIZ EVALUACIÓN'!BL182</f>
        <v>161</v>
      </c>
      <c r="Y52" s="28">
        <f>+'[2]MATRIZ EVALUACIÓN'!BM182</f>
        <v>161</v>
      </c>
      <c r="Z52" s="28">
        <f>+'[2]MATRIZ EVALUACIÓN'!BN182</f>
        <v>161</v>
      </c>
      <c r="AA52" s="28">
        <f>+'[2]MATRIZ EVALUACIÓN'!BO182</f>
        <v>161</v>
      </c>
      <c r="AB52" s="28">
        <f>+'[2]MATRIZ EVALUACIÓN'!BP182</f>
        <v>161</v>
      </c>
      <c r="AC52" s="28">
        <f>+'[2]MATRIZ EVALUACIÓN'!BQ182</f>
        <v>161</v>
      </c>
      <c r="AD52" s="28"/>
      <c r="AE52" s="28">
        <f>+'[2]MATRIZ EVALUACIÓN'!BS182</f>
        <v>161</v>
      </c>
      <c r="AF52" s="28">
        <f>+'[2]MATRIZ EVALUACIÓN'!BT182</f>
        <v>161</v>
      </c>
      <c r="AG52" s="28"/>
      <c r="AH52" s="28">
        <f>+'[2]MATRIZ EVALUACIÓN'!BV182</f>
        <v>161</v>
      </c>
      <c r="AI52" s="28">
        <f>+'[2]MATRIZ EVALUACIÓN'!BW182</f>
        <v>161</v>
      </c>
      <c r="AJ52" s="28">
        <f>+'[2]MATRIZ EVALUACIÓN'!BX182</f>
        <v>161</v>
      </c>
      <c r="AK52" s="28"/>
      <c r="AL52" s="28">
        <f>+'[2]MATRIZ EVALUACIÓN'!BZ182</f>
        <v>161</v>
      </c>
      <c r="AM52" s="28">
        <f>+'[2]MATRIZ EVALUACIÓN'!CA182</f>
        <v>161</v>
      </c>
      <c r="AN52" s="28">
        <f>+'[2]MATRIZ EVALUACIÓN'!CB182</f>
        <v>161</v>
      </c>
      <c r="AP52" s="134">
        <f>'[1]MATRIZ EVALUACIÓN'!CE182</f>
        <v>21</v>
      </c>
      <c r="AQ52" s="134">
        <f>'[1]MATRIZ EVALUACIÓN'!CF182</f>
        <v>21</v>
      </c>
      <c r="AR52" s="134">
        <f>'[1]MATRIZ EVALUACIÓN'!CG182</f>
        <v>21</v>
      </c>
      <c r="AS52" s="134">
        <f>'[1]MATRIZ EVALUACIÓN'!CH182</f>
        <v>21</v>
      </c>
      <c r="AT52" s="270">
        <f>'[1]MATRIZ EVALUACIÓN'!CI182</f>
        <v>0</v>
      </c>
      <c r="AU52" s="270"/>
      <c r="AV52" s="134">
        <f>'[1]MATRIZ EVALUACIÓN'!CK182</f>
        <v>21</v>
      </c>
      <c r="AW52" s="134">
        <f>'[1]MATRIZ EVALUACIÓN'!CL182</f>
        <v>21</v>
      </c>
    </row>
    <row r="53" spans="1:49" ht="31.5" customHeight="1" x14ac:dyDescent="0.25">
      <c r="C53" s="71">
        <f>+C52/C51</f>
        <v>1</v>
      </c>
      <c r="G53" s="128">
        <f t="shared" ref="G53:N53" si="14">+G22+G25+G28+G31+G34+G37+G40+G43+G46</f>
        <v>5.5900621118012424E-2</v>
      </c>
      <c r="H53" s="128">
        <f t="shared" si="14"/>
        <v>0.70186335403726707</v>
      </c>
      <c r="I53" s="128">
        <f t="shared" si="14"/>
        <v>0</v>
      </c>
      <c r="J53" s="128">
        <f t="shared" si="14"/>
        <v>0.42236024844720499</v>
      </c>
      <c r="K53" s="128">
        <f t="shared" si="14"/>
        <v>0.3354037267080745</v>
      </c>
      <c r="L53" s="128">
        <f t="shared" si="14"/>
        <v>3.7267080745341616E-2</v>
      </c>
      <c r="M53" s="128">
        <f t="shared" si="14"/>
        <v>0.36645962732919257</v>
      </c>
      <c r="N53" s="128">
        <f t="shared" si="14"/>
        <v>0.35403726708074534</v>
      </c>
      <c r="O53" s="128"/>
      <c r="P53" s="128"/>
      <c r="Q53" s="128"/>
      <c r="R53" s="128">
        <f t="shared" ref="R53:AC53" si="15">+R22+R25+R28+R31+R34+R37+R40+R43+R46</f>
        <v>0.74534161490683226</v>
      </c>
      <c r="S53" s="128">
        <f t="shared" si="15"/>
        <v>1.2422360248447204E-2</v>
      </c>
      <c r="T53" s="128">
        <f t="shared" si="15"/>
        <v>0.58385093167701863</v>
      </c>
      <c r="U53" s="128">
        <f t="shared" si="15"/>
        <v>0.17391304347826089</v>
      </c>
      <c r="V53" s="128">
        <f t="shared" si="15"/>
        <v>0.68322981366459623</v>
      </c>
      <c r="W53" s="128">
        <f t="shared" si="15"/>
        <v>7.4534161490683232E-2</v>
      </c>
      <c r="X53" s="128">
        <f t="shared" si="15"/>
        <v>0.62732919254658381</v>
      </c>
      <c r="Y53" s="128">
        <f t="shared" si="15"/>
        <v>0.13043478260869565</v>
      </c>
      <c r="Z53" s="128">
        <f t="shared" si="15"/>
        <v>0.45341614906832295</v>
      </c>
      <c r="AA53" s="128">
        <f t="shared" si="15"/>
        <v>0.30434782608695649</v>
      </c>
      <c r="AB53" s="128">
        <f t="shared" si="15"/>
        <v>0.39130434782608692</v>
      </c>
      <c r="AC53" s="128">
        <f t="shared" si="15"/>
        <v>0.37267080745341613</v>
      </c>
      <c r="AD53" s="128"/>
      <c r="AE53" s="128">
        <f>+AE22+AE25+AE28+AE31+AE34+AE37+AE40+AE43+AE46</f>
        <v>0.50931677018633537</v>
      </c>
      <c r="AF53" s="128">
        <f>+AF22+AF25+AF28+AF31+AF34+AF37+AF40+AF43+AF46</f>
        <v>0.26708074534161486</v>
      </c>
      <c r="AG53" s="128"/>
      <c r="AH53" s="128">
        <f>+AH22+AH25+AH28+AH31+AH34+AH37+AH40+AH43+AH46</f>
        <v>0</v>
      </c>
      <c r="AI53" s="128">
        <f>+AI22+AI25+AI28+AI31+AI34+AI37+AI40+AI43+AI46</f>
        <v>0.52173913043478259</v>
      </c>
      <c r="AJ53" s="128">
        <f>+AJ22+AJ25+AJ28+AJ31+AJ34+AJ37+AJ40+AJ43+AJ46</f>
        <v>0.2360248447204969</v>
      </c>
      <c r="AK53" s="128"/>
      <c r="AL53" s="128">
        <f>+AL22+AL25+AL28+AL31+AL34+AL37+AL40+AL43+AL46</f>
        <v>1.2422360248447204E-2</v>
      </c>
      <c r="AM53" s="128">
        <f>+AM22+AM25+AM28+AM31+AM34+AM37+AM40+AM43+AM46</f>
        <v>0.45962732919254662</v>
      </c>
      <c r="AN53" s="128">
        <f>+AN22+AN25+AN28+AN31+AN34+AN37+AN40+AN43+AN46</f>
        <v>0.39751552795031059</v>
      </c>
      <c r="AP53" s="135" t="e">
        <f>(AP51/AP52)</f>
        <v>#VALUE!</v>
      </c>
      <c r="AQ53" s="135">
        <f t="shared" ref="AQ53:AW53" si="16">(AQ51/AQ52)</f>
        <v>0</v>
      </c>
      <c r="AR53" s="135">
        <f t="shared" si="16"/>
        <v>0</v>
      </c>
      <c r="AS53" s="135">
        <f t="shared" si="16"/>
        <v>0</v>
      </c>
      <c r="AT53" s="271" t="e">
        <f t="shared" si="16"/>
        <v>#DIV/0!</v>
      </c>
      <c r="AU53" s="271"/>
      <c r="AV53" s="135">
        <f t="shared" si="16"/>
        <v>0</v>
      </c>
      <c r="AW53" s="135">
        <f t="shared" si="16"/>
        <v>0</v>
      </c>
    </row>
    <row r="54" spans="1:49" ht="31.5" customHeight="1" x14ac:dyDescent="0.25">
      <c r="C54" s="71"/>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row>
    <row r="55" spans="1:49" ht="31.5" customHeight="1" x14ac:dyDescent="0.25">
      <c r="C55" s="71"/>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row>
    <row r="56" spans="1:49" ht="31.5" customHeight="1" x14ac:dyDescent="0.25"/>
    <row r="57" spans="1:49" ht="31.5" customHeight="1" x14ac:dyDescent="0.25"/>
    <row r="58" spans="1:49" ht="31.5" customHeight="1" x14ac:dyDescent="0.25"/>
  </sheetData>
  <mergeCells count="106">
    <mergeCell ref="AT51:AU51"/>
    <mergeCell ref="AT52:AU52"/>
    <mergeCell ref="AT53:AU53"/>
    <mergeCell ref="AT44:AU44"/>
    <mergeCell ref="AP45:AW46"/>
    <mergeCell ref="AT35:AU35"/>
    <mergeCell ref="AP36:AW37"/>
    <mergeCell ref="P38:P40"/>
    <mergeCell ref="Q38:Q40"/>
    <mergeCell ref="AT38:AU38"/>
    <mergeCell ref="AP39:AW40"/>
    <mergeCell ref="Q41:Q43"/>
    <mergeCell ref="AT41:AU41"/>
    <mergeCell ref="AP42:AW43"/>
    <mergeCell ref="P47:P49"/>
    <mergeCell ref="Q47:Q49"/>
    <mergeCell ref="AT47:AU47"/>
    <mergeCell ref="P44:P46"/>
    <mergeCell ref="Q44:Q46"/>
    <mergeCell ref="AP48:AW49"/>
    <mergeCell ref="A41:B43"/>
    <mergeCell ref="C41:C43"/>
    <mergeCell ref="D41:D43"/>
    <mergeCell ref="E41:E43"/>
    <mergeCell ref="O41:O43"/>
    <mergeCell ref="P41:P43"/>
    <mergeCell ref="A38:B40"/>
    <mergeCell ref="C38:C40"/>
    <mergeCell ref="D38:D40"/>
    <mergeCell ref="E38:E40"/>
    <mergeCell ref="F38:F49"/>
    <mergeCell ref="O38:O40"/>
    <mergeCell ref="A44:B46"/>
    <mergeCell ref="C44:C46"/>
    <mergeCell ref="D44:D46"/>
    <mergeCell ref="A47:B49"/>
    <mergeCell ref="C47:C49"/>
    <mergeCell ref="D47:D49"/>
    <mergeCell ref="E47:E49"/>
    <mergeCell ref="O47:O49"/>
    <mergeCell ref="E44:E46"/>
    <mergeCell ref="O44:O46"/>
    <mergeCell ref="AT26:AU26"/>
    <mergeCell ref="AP27:AW28"/>
    <mergeCell ref="B29:B31"/>
    <mergeCell ref="C29:C31"/>
    <mergeCell ref="E29:E31"/>
    <mergeCell ref="AT29:AU29"/>
    <mergeCell ref="AP30:AW31"/>
    <mergeCell ref="Q20:Q37"/>
    <mergeCell ref="AT20:AU20"/>
    <mergeCell ref="AP21:AW22"/>
    <mergeCell ref="B23:B25"/>
    <mergeCell ref="C23:C25"/>
    <mergeCell ref="E23:E25"/>
    <mergeCell ref="AT23:AU23"/>
    <mergeCell ref="AP24:AW25"/>
    <mergeCell ref="B26:B28"/>
    <mergeCell ref="C26:C28"/>
    <mergeCell ref="B32:B34"/>
    <mergeCell ref="C32:C34"/>
    <mergeCell ref="E32:E34"/>
    <mergeCell ref="AT32:AU32"/>
    <mergeCell ref="AP33:AW34"/>
    <mergeCell ref="B35:B37"/>
    <mergeCell ref="C35:C37"/>
    <mergeCell ref="A20:A37"/>
    <mergeCell ref="B20:B22"/>
    <mergeCell ref="C20:C22"/>
    <mergeCell ref="D20:D37"/>
    <mergeCell ref="E20:E22"/>
    <mergeCell ref="F20:F37"/>
    <mergeCell ref="O20:O37"/>
    <mergeCell ref="P20:P37"/>
    <mergeCell ref="AK17:AK19"/>
    <mergeCell ref="Z17:AA18"/>
    <mergeCell ref="AB17:AC18"/>
    <mergeCell ref="AD17:AD19"/>
    <mergeCell ref="AE17:AF18"/>
    <mergeCell ref="AG17:AG19"/>
    <mergeCell ref="AH17:AJ18"/>
    <mergeCell ref="L17:N18"/>
    <mergeCell ref="O17:Q18"/>
    <mergeCell ref="E26:E28"/>
    <mergeCell ref="E35:E37"/>
    <mergeCell ref="R17:S18"/>
    <mergeCell ref="T17:U18"/>
    <mergeCell ref="V17:W18"/>
    <mergeCell ref="X17:Y18"/>
    <mergeCell ref="A1:AW1"/>
    <mergeCell ref="A2:AW2"/>
    <mergeCell ref="A3:AW3"/>
    <mergeCell ref="A4:AW4"/>
    <mergeCell ref="A17:C19"/>
    <mergeCell ref="D17:D19"/>
    <mergeCell ref="E17:E19"/>
    <mergeCell ref="F17:F19"/>
    <mergeCell ref="G17:I18"/>
    <mergeCell ref="J17:K18"/>
    <mergeCell ref="AV17:AW18"/>
    <mergeCell ref="AT19:AU19"/>
    <mergeCell ref="AL17:AN18"/>
    <mergeCell ref="AO17:AO19"/>
    <mergeCell ref="AP17:AQ18"/>
    <mergeCell ref="AR17:AS18"/>
    <mergeCell ref="AT17:AU18"/>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F33A-1A52-4881-8FCE-78141BB08E33}">
  <sheetPr>
    <tabColor rgb="FFFFFF00"/>
  </sheetPr>
  <dimension ref="A1:G46"/>
  <sheetViews>
    <sheetView topLeftCell="A31" workbookViewId="0">
      <selection activeCell="G57" sqref="G57"/>
    </sheetView>
  </sheetViews>
  <sheetFormatPr baseColWidth="10" defaultRowHeight="15" x14ac:dyDescent="0.25"/>
  <cols>
    <col min="1" max="1" width="42.85546875" bestFit="1" customWidth="1"/>
    <col min="2" max="2" width="10.85546875" bestFit="1" customWidth="1"/>
    <col min="7" max="7" width="35.140625" customWidth="1"/>
  </cols>
  <sheetData>
    <row r="1" spans="1:7" x14ac:dyDescent="0.25">
      <c r="A1" s="276" t="s">
        <v>377</v>
      </c>
      <c r="B1" s="276" t="s">
        <v>355</v>
      </c>
      <c r="C1" s="216" t="s">
        <v>19</v>
      </c>
      <c r="D1" s="216"/>
      <c r="E1" s="216" t="s">
        <v>20</v>
      </c>
      <c r="F1" s="216"/>
      <c r="G1" s="216" t="s">
        <v>21</v>
      </c>
    </row>
    <row r="2" spans="1:7" x14ac:dyDescent="0.25">
      <c r="A2" s="276"/>
      <c r="B2" s="276"/>
      <c r="C2" s="216"/>
      <c r="D2" s="216"/>
      <c r="E2" s="216"/>
      <c r="F2" s="216"/>
      <c r="G2" s="216"/>
    </row>
    <row r="3" spans="1:7" x14ac:dyDescent="0.25">
      <c r="A3" s="276"/>
      <c r="B3" s="276"/>
      <c r="C3" s="11" t="s">
        <v>31</v>
      </c>
      <c r="D3" s="11" t="s">
        <v>32</v>
      </c>
      <c r="E3" s="11" t="s">
        <v>31</v>
      </c>
      <c r="F3" s="11" t="s">
        <v>32</v>
      </c>
      <c r="G3" s="57" t="s">
        <v>39</v>
      </c>
    </row>
    <row r="4" spans="1:7" x14ac:dyDescent="0.25">
      <c r="A4" s="137" t="s">
        <v>40</v>
      </c>
      <c r="B4" s="137" t="s">
        <v>378</v>
      </c>
      <c r="C4" s="136" t="s">
        <v>7</v>
      </c>
      <c r="D4" s="136"/>
      <c r="E4" s="136"/>
      <c r="F4" s="136" t="s">
        <v>7</v>
      </c>
      <c r="G4" s="136">
        <v>0</v>
      </c>
    </row>
    <row r="5" spans="1:7" x14ac:dyDescent="0.25">
      <c r="A5" s="137" t="s">
        <v>348</v>
      </c>
      <c r="B5" s="137" t="s">
        <v>378</v>
      </c>
      <c r="C5" s="136" t="s">
        <v>7</v>
      </c>
      <c r="D5" s="136"/>
      <c r="E5" s="136"/>
      <c r="F5" s="136" t="s">
        <v>7</v>
      </c>
      <c r="G5" s="136">
        <v>0</v>
      </c>
    </row>
    <row r="6" spans="1:7" x14ac:dyDescent="0.25">
      <c r="A6" s="137" t="s">
        <v>185</v>
      </c>
      <c r="B6" s="137" t="s">
        <v>378</v>
      </c>
      <c r="C6" s="136" t="s">
        <v>7</v>
      </c>
      <c r="D6" s="136"/>
      <c r="E6" s="136"/>
      <c r="F6" s="136" t="s">
        <v>7</v>
      </c>
      <c r="G6" s="136">
        <v>0</v>
      </c>
    </row>
    <row r="7" spans="1:7" x14ac:dyDescent="0.25">
      <c r="A7" s="137" t="s">
        <v>204</v>
      </c>
      <c r="B7" s="137" t="s">
        <v>378</v>
      </c>
      <c r="C7" s="136"/>
      <c r="D7" s="136" t="s">
        <v>7</v>
      </c>
      <c r="E7" s="136"/>
      <c r="F7" s="136" t="s">
        <v>7</v>
      </c>
      <c r="G7" s="136">
        <v>0</v>
      </c>
    </row>
    <row r="9" spans="1:7" x14ac:dyDescent="0.25">
      <c r="A9" s="275" t="s">
        <v>379</v>
      </c>
      <c r="B9" s="275"/>
      <c r="C9" s="138">
        <f>COUNTIF(C4:C7,"X")</f>
        <v>3</v>
      </c>
      <c r="D9" s="138">
        <f>COUNTIF(D4:D7,"X")</f>
        <v>1</v>
      </c>
      <c r="E9" s="138">
        <f>COUNTIF(E4:E7,"X")</f>
        <v>0</v>
      </c>
      <c r="F9" s="138">
        <f>COUNTIF(F4:F7,"X")</f>
        <v>4</v>
      </c>
      <c r="G9" s="138">
        <f>SUM(G4:G7)</f>
        <v>0</v>
      </c>
    </row>
    <row r="11" spans="1:7" x14ac:dyDescent="0.25">
      <c r="A11" s="276" t="s">
        <v>377</v>
      </c>
      <c r="B11" s="276" t="s">
        <v>355</v>
      </c>
      <c r="C11" s="216" t="s">
        <v>19</v>
      </c>
      <c r="D11" s="216"/>
      <c r="E11" s="216" t="s">
        <v>20</v>
      </c>
      <c r="F11" s="216"/>
      <c r="G11" s="216" t="s">
        <v>21</v>
      </c>
    </row>
    <row r="12" spans="1:7" x14ac:dyDescent="0.25">
      <c r="A12" s="276"/>
      <c r="B12" s="276"/>
      <c r="C12" s="216"/>
      <c r="D12" s="216"/>
      <c r="E12" s="216"/>
      <c r="F12" s="216"/>
      <c r="G12" s="216"/>
    </row>
    <row r="13" spans="1:7" x14ac:dyDescent="0.25">
      <c r="A13" s="276"/>
      <c r="B13" s="276"/>
      <c r="C13" s="11" t="s">
        <v>31</v>
      </c>
      <c r="D13" s="11" t="s">
        <v>32</v>
      </c>
      <c r="E13" s="11" t="s">
        <v>31</v>
      </c>
      <c r="F13" s="11" t="s">
        <v>32</v>
      </c>
      <c r="G13" s="57" t="s">
        <v>39</v>
      </c>
    </row>
    <row r="14" spans="1:7" x14ac:dyDescent="0.25">
      <c r="A14" s="137" t="s">
        <v>108</v>
      </c>
      <c r="B14" s="137" t="s">
        <v>380</v>
      </c>
      <c r="C14" s="136"/>
      <c r="D14" s="136" t="s">
        <v>7</v>
      </c>
      <c r="E14" s="136"/>
      <c r="F14" s="136" t="s">
        <v>7</v>
      </c>
      <c r="G14" s="136">
        <v>0</v>
      </c>
    </row>
    <row r="15" spans="1:7" x14ac:dyDescent="0.25">
      <c r="A15" s="137" t="s">
        <v>120</v>
      </c>
      <c r="B15" s="137" t="s">
        <v>380</v>
      </c>
      <c r="C15" s="136"/>
      <c r="D15" s="136" t="s">
        <v>7</v>
      </c>
      <c r="E15" s="136"/>
      <c r="F15" s="136" t="s">
        <v>7</v>
      </c>
      <c r="G15" s="136">
        <v>0</v>
      </c>
    </row>
    <row r="16" spans="1:7" x14ac:dyDescent="0.25">
      <c r="A16" s="137" t="s">
        <v>144</v>
      </c>
      <c r="B16" s="137" t="s">
        <v>380</v>
      </c>
      <c r="C16" s="136" t="s">
        <v>7</v>
      </c>
      <c r="D16" s="136"/>
      <c r="E16" s="136"/>
      <c r="F16" s="136" t="s">
        <v>7</v>
      </c>
      <c r="G16" s="136">
        <v>0</v>
      </c>
    </row>
    <row r="17" spans="1:7" x14ac:dyDescent="0.25">
      <c r="A17" s="137" t="s">
        <v>154</v>
      </c>
      <c r="B17" s="137" t="s">
        <v>380</v>
      </c>
      <c r="C17" s="136"/>
      <c r="D17" s="136" t="s">
        <v>7</v>
      </c>
      <c r="E17" s="136"/>
      <c r="F17" s="136" t="s">
        <v>7</v>
      </c>
      <c r="G17" s="136">
        <v>0</v>
      </c>
    </row>
    <row r="18" spans="1:7" x14ac:dyDescent="0.25">
      <c r="A18" s="137" t="s">
        <v>257</v>
      </c>
      <c r="B18" s="137" t="s">
        <v>380</v>
      </c>
      <c r="C18" s="136"/>
      <c r="D18" s="136"/>
      <c r="E18" s="136"/>
      <c r="F18" s="136"/>
      <c r="G18" s="136"/>
    </row>
    <row r="19" spans="1:7" x14ac:dyDescent="0.25">
      <c r="A19" s="137" t="s">
        <v>350</v>
      </c>
      <c r="B19" s="137" t="s">
        <v>380</v>
      </c>
      <c r="C19" s="136" t="s">
        <v>7</v>
      </c>
      <c r="D19" s="136"/>
      <c r="E19" s="136"/>
      <c r="F19" s="136" t="s">
        <v>7</v>
      </c>
      <c r="G19" s="136">
        <v>0</v>
      </c>
    </row>
    <row r="21" spans="1:7" x14ac:dyDescent="0.25">
      <c r="A21" s="275" t="s">
        <v>379</v>
      </c>
      <c r="B21" s="275"/>
      <c r="C21" s="138">
        <f>COUNTIF(C14:C19,"X")</f>
        <v>2</v>
      </c>
      <c r="D21" s="138">
        <f>COUNTIF(D14:D19,"X")</f>
        <v>3</v>
      </c>
      <c r="E21" s="138">
        <f>COUNTIF(E14:E19,"X")</f>
        <v>0</v>
      </c>
      <c r="F21" s="138">
        <f>COUNTIF(F14:F19,"X")</f>
        <v>5</v>
      </c>
      <c r="G21" s="138">
        <f>SUM(G14:G19)</f>
        <v>0</v>
      </c>
    </row>
    <row r="23" spans="1:7" x14ac:dyDescent="0.25">
      <c r="A23" s="276" t="s">
        <v>377</v>
      </c>
      <c r="B23" s="276" t="s">
        <v>355</v>
      </c>
      <c r="C23" s="216" t="s">
        <v>19</v>
      </c>
      <c r="D23" s="216"/>
      <c r="E23" s="216" t="s">
        <v>20</v>
      </c>
      <c r="F23" s="216"/>
      <c r="G23" s="216" t="s">
        <v>21</v>
      </c>
    </row>
    <row r="24" spans="1:7" x14ac:dyDescent="0.25">
      <c r="A24" s="276"/>
      <c r="B24" s="276"/>
      <c r="C24" s="216"/>
      <c r="D24" s="216"/>
      <c r="E24" s="216"/>
      <c r="F24" s="216"/>
      <c r="G24" s="216"/>
    </row>
    <row r="25" spans="1:7" x14ac:dyDescent="0.25">
      <c r="A25" s="276"/>
      <c r="B25" s="276"/>
      <c r="C25" s="11" t="s">
        <v>31</v>
      </c>
      <c r="D25" s="11" t="s">
        <v>32</v>
      </c>
      <c r="E25" s="11" t="s">
        <v>31</v>
      </c>
      <c r="F25" s="11" t="s">
        <v>32</v>
      </c>
      <c r="G25" s="57" t="s">
        <v>39</v>
      </c>
    </row>
    <row r="26" spans="1:7" x14ac:dyDescent="0.25">
      <c r="A26" s="137" t="s">
        <v>346</v>
      </c>
      <c r="B26" s="137" t="s">
        <v>381</v>
      </c>
      <c r="C26" s="136"/>
      <c r="D26" s="136"/>
      <c r="E26" s="136"/>
      <c r="F26" s="136"/>
      <c r="G26" s="136"/>
    </row>
    <row r="27" spans="1:7" x14ac:dyDescent="0.25">
      <c r="A27" s="137" t="s">
        <v>76</v>
      </c>
      <c r="B27" s="137" t="s">
        <v>381</v>
      </c>
      <c r="C27" s="136" t="s">
        <v>7</v>
      </c>
      <c r="D27" s="136"/>
      <c r="E27" s="136" t="s">
        <v>7</v>
      </c>
      <c r="F27" s="136"/>
      <c r="G27" s="136">
        <v>0</v>
      </c>
    </row>
    <row r="28" spans="1:7" x14ac:dyDescent="0.25">
      <c r="A28" s="137" t="s">
        <v>318</v>
      </c>
      <c r="B28" s="137" t="s">
        <v>381</v>
      </c>
      <c r="C28" s="136"/>
      <c r="D28" s="136" t="s">
        <v>7</v>
      </c>
      <c r="E28" s="136"/>
      <c r="F28" s="136" t="s">
        <v>7</v>
      </c>
      <c r="G28" s="136">
        <v>0</v>
      </c>
    </row>
    <row r="29" spans="1:7" x14ac:dyDescent="0.25">
      <c r="A29" s="137" t="s">
        <v>347</v>
      </c>
      <c r="B29" s="137" t="s">
        <v>381</v>
      </c>
      <c r="C29" s="136" t="s">
        <v>7</v>
      </c>
      <c r="D29" s="136"/>
      <c r="E29" s="136"/>
      <c r="F29" s="136" t="s">
        <v>7</v>
      </c>
      <c r="G29" s="136">
        <v>0</v>
      </c>
    </row>
    <row r="30" spans="1:7" x14ac:dyDescent="0.25">
      <c r="A30" s="137" t="s">
        <v>163</v>
      </c>
      <c r="B30" s="137" t="s">
        <v>381</v>
      </c>
      <c r="C30" s="136"/>
      <c r="D30" s="136"/>
      <c r="E30" s="136"/>
      <c r="F30" s="136"/>
      <c r="G30" s="136"/>
    </row>
    <row r="31" spans="1:7" x14ac:dyDescent="0.25">
      <c r="A31" s="137" t="s">
        <v>191</v>
      </c>
      <c r="B31" s="137" t="s">
        <v>381</v>
      </c>
      <c r="C31" s="136" t="s">
        <v>7</v>
      </c>
      <c r="D31" s="136"/>
      <c r="E31" s="136"/>
      <c r="F31" s="136" t="s">
        <v>7</v>
      </c>
      <c r="G31" s="136">
        <v>0</v>
      </c>
    </row>
    <row r="33" spans="1:7" x14ac:dyDescent="0.25">
      <c r="A33" s="275" t="s">
        <v>379</v>
      </c>
      <c r="B33" s="275"/>
      <c r="C33" s="138">
        <f>COUNTIF(C26:C31,"X")</f>
        <v>3</v>
      </c>
      <c r="D33" s="138">
        <f>COUNTIF(D26:D31,"X")</f>
        <v>1</v>
      </c>
      <c r="E33" s="138">
        <f>COUNTIF(E26:E31,"X")</f>
        <v>1</v>
      </c>
      <c r="F33" s="138">
        <f>COUNTIF(F26:F31,"X")</f>
        <v>3</v>
      </c>
      <c r="G33" s="138">
        <f>SUM(G26:G31)</f>
        <v>0</v>
      </c>
    </row>
    <row r="35" spans="1:7" x14ac:dyDescent="0.25">
      <c r="A35" s="276" t="s">
        <v>377</v>
      </c>
      <c r="B35" s="276" t="s">
        <v>355</v>
      </c>
      <c r="C35" s="216" t="s">
        <v>19</v>
      </c>
      <c r="D35" s="216"/>
      <c r="E35" s="216" t="s">
        <v>20</v>
      </c>
      <c r="F35" s="216"/>
      <c r="G35" s="216" t="s">
        <v>21</v>
      </c>
    </row>
    <row r="36" spans="1:7" x14ac:dyDescent="0.25">
      <c r="A36" s="276"/>
      <c r="B36" s="276"/>
      <c r="C36" s="216"/>
      <c r="D36" s="216"/>
      <c r="E36" s="216"/>
      <c r="F36" s="216"/>
      <c r="G36" s="216"/>
    </row>
    <row r="37" spans="1:7" x14ac:dyDescent="0.25">
      <c r="A37" s="276"/>
      <c r="B37" s="276"/>
      <c r="C37" s="11" t="s">
        <v>31</v>
      </c>
      <c r="D37" s="11" t="s">
        <v>32</v>
      </c>
      <c r="E37" s="11" t="s">
        <v>31</v>
      </c>
      <c r="F37" s="11" t="s">
        <v>32</v>
      </c>
      <c r="G37" s="57" t="s">
        <v>39</v>
      </c>
    </row>
    <row r="38" spans="1:7" x14ac:dyDescent="0.25">
      <c r="A38" s="137" t="s">
        <v>349</v>
      </c>
      <c r="B38" s="137" t="s">
        <v>382</v>
      </c>
      <c r="C38" s="136"/>
      <c r="D38" s="136" t="s">
        <v>7</v>
      </c>
      <c r="E38" s="136"/>
      <c r="F38" s="136" t="s">
        <v>7</v>
      </c>
      <c r="G38" s="136">
        <v>0</v>
      </c>
    </row>
    <row r="39" spans="1:7" x14ac:dyDescent="0.25">
      <c r="A39" s="137" t="s">
        <v>214</v>
      </c>
      <c r="B39" s="137" t="s">
        <v>382</v>
      </c>
      <c r="C39" s="136" t="s">
        <v>7</v>
      </c>
      <c r="D39" s="136"/>
      <c r="E39" s="136"/>
      <c r="F39" s="136" t="s">
        <v>7</v>
      </c>
      <c r="G39" s="136">
        <v>0</v>
      </c>
    </row>
    <row r="40" spans="1:7" x14ac:dyDescent="0.25">
      <c r="A40" s="137" t="s">
        <v>351</v>
      </c>
      <c r="B40" s="137" t="s">
        <v>382</v>
      </c>
      <c r="C40" s="136"/>
      <c r="D40" s="136"/>
      <c r="E40" s="136"/>
      <c r="F40" s="136"/>
      <c r="G40" s="136"/>
    </row>
    <row r="41" spans="1:7" x14ac:dyDescent="0.25">
      <c r="A41" s="137" t="s">
        <v>352</v>
      </c>
      <c r="B41" s="137" t="s">
        <v>382</v>
      </c>
      <c r="C41" s="136"/>
      <c r="D41" s="136" t="s">
        <v>7</v>
      </c>
      <c r="E41" s="136"/>
      <c r="F41" s="136" t="s">
        <v>7</v>
      </c>
      <c r="G41" s="136">
        <v>0</v>
      </c>
    </row>
    <row r="42" spans="1:7" x14ac:dyDescent="0.25">
      <c r="A42" s="137" t="s">
        <v>353</v>
      </c>
      <c r="B42" s="137" t="s">
        <v>382</v>
      </c>
      <c r="C42" s="136"/>
      <c r="D42" s="136"/>
      <c r="E42" s="136"/>
      <c r="F42" s="136"/>
      <c r="G42" s="136"/>
    </row>
    <row r="44" spans="1:7" x14ac:dyDescent="0.25">
      <c r="A44" s="275" t="s">
        <v>379</v>
      </c>
      <c r="B44" s="275"/>
      <c r="C44" s="138">
        <f>COUNTIF(C38:C42,"X")</f>
        <v>1</v>
      </c>
      <c r="D44" s="138">
        <f>COUNTIF(D38:D42,"X")</f>
        <v>2</v>
      </c>
      <c r="E44" s="138">
        <f>COUNTIF(E38:E42,"X")</f>
        <v>0</v>
      </c>
      <c r="F44" s="138">
        <f>COUNTIF(F38:F42,"X")</f>
        <v>3</v>
      </c>
      <c r="G44" s="138">
        <f>SUM(G38:G42)</f>
        <v>0</v>
      </c>
    </row>
    <row r="46" spans="1:7" x14ac:dyDescent="0.25">
      <c r="A46" s="275" t="s">
        <v>383</v>
      </c>
      <c r="B46" s="275"/>
      <c r="C46" s="138">
        <f>+C9+C21+C33+C44</f>
        <v>9</v>
      </c>
      <c r="D46" s="138">
        <f>+D9+D21+D33+D44</f>
        <v>7</v>
      </c>
      <c r="E46" s="138">
        <f>+E9+E21+E33+E44</f>
        <v>1</v>
      </c>
      <c r="F46" s="138">
        <f>+F9+F21+F33+F44</f>
        <v>15</v>
      </c>
      <c r="G46" s="138">
        <f>+G9+G21+G33+G44</f>
        <v>0</v>
      </c>
    </row>
  </sheetData>
  <sheetProtection algorithmName="SHA-512" hashValue="9cpOQaLtqnEZWK5yopqzZHqih3mfS5hhYkeksi4sTgb05uhTuah7ESt8bUvx1XsElT9nVscf/zCQvE3JTZluCA==" saltValue="o0FGtCZLuVk3y2+jf6wkIw==" spinCount="100000" sheet="1" objects="1" scenarios="1"/>
  <mergeCells count="25">
    <mergeCell ref="A46:B46"/>
    <mergeCell ref="A35:A37"/>
    <mergeCell ref="B35:B37"/>
    <mergeCell ref="C35:D36"/>
    <mergeCell ref="E35:F36"/>
    <mergeCell ref="G35:G36"/>
    <mergeCell ref="A44:B44"/>
    <mergeCell ref="A23:A25"/>
    <mergeCell ref="B23:B25"/>
    <mergeCell ref="C23:D24"/>
    <mergeCell ref="E23:F24"/>
    <mergeCell ref="G23:G24"/>
    <mergeCell ref="A33:B33"/>
    <mergeCell ref="G1:G2"/>
    <mergeCell ref="A9:B9"/>
    <mergeCell ref="A21:B21"/>
    <mergeCell ref="A1:A3"/>
    <mergeCell ref="B1:B3"/>
    <mergeCell ref="C1:D2"/>
    <mergeCell ref="E1:F2"/>
    <mergeCell ref="A11:A13"/>
    <mergeCell ref="B11:B13"/>
    <mergeCell ref="C11:D12"/>
    <mergeCell ref="E11:F12"/>
    <mergeCell ref="G11:G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93973-7520-417D-A64A-A728EE5C1149}">
  <sheetPr>
    <tabColor rgb="FF00B0F0"/>
  </sheetPr>
  <dimension ref="A1:AX42"/>
  <sheetViews>
    <sheetView showGridLines="0" topLeftCell="AO1" zoomScale="70" zoomScaleNormal="70" workbookViewId="0">
      <pane ySplit="11" topLeftCell="A39" activePane="bottomLeft" state="frozen"/>
      <selection activeCell="M41" sqref="M41:M44"/>
      <selection pane="bottomLeft" activeCell="AW44" sqref="AW44"/>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50" s="1" customFormat="1" ht="12.75" x14ac:dyDescent="0.2">
      <c r="A1" s="2"/>
      <c r="H1" s="3"/>
    </row>
    <row r="2" spans="1:50" s="1" customFormat="1" ht="12.75" x14ac:dyDescent="0.2">
      <c r="A2" s="212" t="s">
        <v>1</v>
      </c>
      <c r="B2" s="212"/>
      <c r="C2" s="212"/>
      <c r="D2" s="212"/>
      <c r="E2" s="212"/>
      <c r="F2" s="212"/>
      <c r="G2" s="212"/>
      <c r="H2" s="212"/>
      <c r="I2" s="212"/>
    </row>
    <row r="3" spans="1:50" s="1" customFormat="1" ht="12.75" x14ac:dyDescent="0.2">
      <c r="A3" s="278" t="s">
        <v>2</v>
      </c>
      <c r="B3" s="278"/>
      <c r="C3" s="278"/>
      <c r="D3" s="278"/>
      <c r="E3" s="278"/>
      <c r="F3" s="278"/>
      <c r="G3" s="278"/>
      <c r="H3" s="278"/>
      <c r="I3" s="278"/>
    </row>
    <row r="4" spans="1:50" s="1" customFormat="1" ht="12.75" x14ac:dyDescent="0.2">
      <c r="A4" s="4"/>
      <c r="B4" s="4"/>
      <c r="C4" s="4"/>
      <c r="D4" s="4"/>
      <c r="E4" s="4"/>
      <c r="H4" s="3"/>
    </row>
    <row r="5" spans="1:50" s="1" customFormat="1" ht="13.5" thickBot="1" x14ac:dyDescent="0.25">
      <c r="A5" s="6" t="s">
        <v>3</v>
      </c>
      <c r="B5" s="69"/>
      <c r="C5" s="69"/>
      <c r="D5" s="69"/>
      <c r="E5" s="69"/>
      <c r="F5" s="69"/>
      <c r="G5" s="69"/>
      <c r="H5" s="3"/>
    </row>
    <row r="6" spans="1:50" s="1" customFormat="1" ht="30.75" customHeight="1" thickBot="1" x14ac:dyDescent="0.25">
      <c r="A6" s="50" t="s">
        <v>343</v>
      </c>
      <c r="B6" s="6"/>
      <c r="C6" s="6"/>
      <c r="D6" s="314" t="s">
        <v>4</v>
      </c>
      <c r="E6" s="315"/>
      <c r="H6" s="3"/>
    </row>
    <row r="7" spans="1:50" s="1" customFormat="1" ht="13.5" thickBot="1" x14ac:dyDescent="0.25">
      <c r="A7" s="6" t="s">
        <v>662</v>
      </c>
      <c r="B7" s="6"/>
      <c r="C7" s="6"/>
      <c r="D7" s="8" t="s">
        <v>5</v>
      </c>
      <c r="E7" s="8" t="s">
        <v>6</v>
      </c>
      <c r="H7" s="3"/>
    </row>
    <row r="8" spans="1:50" s="1" customFormat="1" ht="12.75" x14ac:dyDescent="0.2">
      <c r="A8" s="12" t="s">
        <v>663</v>
      </c>
      <c r="B8" s="50"/>
      <c r="C8" s="9"/>
      <c r="D8" s="24" t="s">
        <v>7</v>
      </c>
      <c r="E8" s="25"/>
      <c r="H8" s="3"/>
    </row>
    <row r="9" spans="1:50"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50"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50"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50" s="1" customFormat="1" ht="248.25" customHeight="1" x14ac:dyDescent="0.2">
      <c r="A12" s="16" t="s">
        <v>335</v>
      </c>
      <c r="B12" s="44" t="s">
        <v>0</v>
      </c>
      <c r="C12" s="44"/>
      <c r="D12" s="44"/>
      <c r="E12" s="44"/>
      <c r="F12" s="44"/>
      <c r="G12" s="44"/>
      <c r="H12" s="45"/>
      <c r="I12" s="45"/>
      <c r="J12" s="45" t="s">
        <v>0</v>
      </c>
      <c r="K12" s="45"/>
      <c r="L12" s="46"/>
      <c r="M12" s="16" t="s">
        <v>41</v>
      </c>
      <c r="N12" s="36"/>
      <c r="O12" s="44"/>
      <c r="P12" s="44" t="s">
        <v>0</v>
      </c>
      <c r="Q12" s="44"/>
      <c r="R12" s="45"/>
      <c r="S12" s="45"/>
      <c r="T12" s="45" t="s">
        <v>0</v>
      </c>
      <c r="U12" s="27"/>
      <c r="V12" s="45"/>
      <c r="W12" s="45" t="s">
        <v>0</v>
      </c>
      <c r="X12" s="45" t="s">
        <v>0</v>
      </c>
      <c r="Y12" s="45"/>
      <c r="Z12" s="45"/>
      <c r="AA12" s="45" t="s">
        <v>0</v>
      </c>
      <c r="AB12" s="27"/>
      <c r="AC12" s="45"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33"/>
      <c r="AW12" s="34" t="s">
        <v>664</v>
      </c>
      <c r="AX12" s="3"/>
    </row>
    <row r="13" spans="1:50" s="1" customFormat="1" ht="224.25" customHeight="1" x14ac:dyDescent="0.2">
      <c r="A13" s="16" t="s">
        <v>336</v>
      </c>
      <c r="B13" s="44" t="s">
        <v>0</v>
      </c>
      <c r="C13" s="44"/>
      <c r="D13" s="44"/>
      <c r="E13" s="44"/>
      <c r="F13" s="44"/>
      <c r="G13" s="44"/>
      <c r="H13" s="45"/>
      <c r="I13" s="45"/>
      <c r="J13" s="45" t="s">
        <v>0</v>
      </c>
      <c r="K13" s="45"/>
      <c r="L13" s="46"/>
      <c r="M13" s="16" t="s">
        <v>42</v>
      </c>
      <c r="N13" s="36"/>
      <c r="O13" s="44"/>
      <c r="P13" s="44" t="s">
        <v>0</v>
      </c>
      <c r="Q13" s="44"/>
      <c r="R13" s="45"/>
      <c r="S13" s="45"/>
      <c r="T13" s="45" t="s">
        <v>0</v>
      </c>
      <c r="U13" s="27"/>
      <c r="V13" s="45" t="s">
        <v>0</v>
      </c>
      <c r="W13" s="45"/>
      <c r="X13" s="45" t="s">
        <v>0</v>
      </c>
      <c r="Y13" s="45"/>
      <c r="Z13" s="45"/>
      <c r="AA13" s="45" t="s">
        <v>0</v>
      </c>
      <c r="AB13" s="27"/>
      <c r="AC13" s="45" t="s">
        <v>0</v>
      </c>
      <c r="AD13" s="45"/>
      <c r="AE13" s="60"/>
      <c r="AF13" s="45"/>
      <c r="AG13" s="45" t="s">
        <v>0</v>
      </c>
      <c r="AH13" s="45"/>
      <c r="AI13" s="60"/>
      <c r="AJ13" s="45"/>
      <c r="AK13" s="45"/>
      <c r="AL13" s="45" t="s">
        <v>0</v>
      </c>
      <c r="AM13" s="60"/>
      <c r="AN13" s="279"/>
      <c r="AO13" s="280"/>
      <c r="AP13" s="280"/>
      <c r="AQ13" s="280"/>
      <c r="AR13" s="280"/>
      <c r="AS13" s="27"/>
      <c r="AT13" s="295"/>
      <c r="AU13" s="295"/>
      <c r="AV13" s="33"/>
      <c r="AW13" s="34" t="s">
        <v>665</v>
      </c>
      <c r="AX13" s="3"/>
    </row>
    <row r="14" spans="1:50" s="1" customFormat="1" ht="247.5" customHeight="1" x14ac:dyDescent="0.2">
      <c r="A14" s="287" t="s">
        <v>337</v>
      </c>
      <c r="B14" s="285" t="s">
        <v>0</v>
      </c>
      <c r="C14" s="285"/>
      <c r="D14" s="285"/>
      <c r="E14" s="285"/>
      <c r="F14" s="285"/>
      <c r="G14" s="285"/>
      <c r="H14" s="285"/>
      <c r="I14" s="285"/>
      <c r="J14" s="285" t="s">
        <v>0</v>
      </c>
      <c r="K14" s="285"/>
      <c r="L14" s="46"/>
      <c r="M14" s="16" t="s">
        <v>43</v>
      </c>
      <c r="N14" s="36"/>
      <c r="O14" s="44"/>
      <c r="P14" s="44" t="s">
        <v>0</v>
      </c>
      <c r="Q14" s="44"/>
      <c r="R14" s="45"/>
      <c r="S14" s="45"/>
      <c r="T14" s="45" t="s">
        <v>0</v>
      </c>
      <c r="U14" s="27"/>
      <c r="V14" s="45" t="s">
        <v>0</v>
      </c>
      <c r="W14" s="45"/>
      <c r="X14" s="45" t="s">
        <v>0</v>
      </c>
      <c r="Y14" s="45"/>
      <c r="Z14" s="45"/>
      <c r="AA14" s="45" t="s">
        <v>0</v>
      </c>
      <c r="AB14" s="27"/>
      <c r="AC14" s="45" t="s">
        <v>0</v>
      </c>
      <c r="AD14" s="45"/>
      <c r="AE14" s="60"/>
      <c r="AF14" s="45"/>
      <c r="AG14" s="45" t="s">
        <v>0</v>
      </c>
      <c r="AH14" s="45"/>
      <c r="AI14" s="60"/>
      <c r="AJ14" s="45"/>
      <c r="AK14" s="45"/>
      <c r="AL14" s="45" t="s">
        <v>0</v>
      </c>
      <c r="AM14" s="60"/>
      <c r="AN14" s="281"/>
      <c r="AO14" s="282"/>
      <c r="AP14" s="282"/>
      <c r="AQ14" s="282"/>
      <c r="AR14" s="282"/>
      <c r="AS14" s="49"/>
      <c r="AT14" s="295"/>
      <c r="AU14" s="295"/>
      <c r="AV14" s="33"/>
      <c r="AW14" s="34" t="s">
        <v>476</v>
      </c>
      <c r="AX14" s="3"/>
    </row>
    <row r="15" spans="1:50" s="1" customFormat="1" ht="188.25" customHeight="1" x14ac:dyDescent="0.2">
      <c r="A15" s="287"/>
      <c r="B15" s="285"/>
      <c r="C15" s="285"/>
      <c r="D15" s="285"/>
      <c r="E15" s="285"/>
      <c r="F15" s="285"/>
      <c r="G15" s="285"/>
      <c r="H15" s="285"/>
      <c r="I15" s="285"/>
      <c r="J15" s="285"/>
      <c r="K15" s="285"/>
      <c r="L15" s="46"/>
      <c r="M15" s="16" t="s">
        <v>44</v>
      </c>
      <c r="N15" s="36"/>
      <c r="O15" s="44"/>
      <c r="P15" s="44" t="s">
        <v>0</v>
      </c>
      <c r="Q15" s="44"/>
      <c r="R15" s="45"/>
      <c r="S15" s="45"/>
      <c r="T15" s="45" t="s">
        <v>0</v>
      </c>
      <c r="U15" s="27"/>
      <c r="V15" s="45" t="s">
        <v>0</v>
      </c>
      <c r="W15" s="45"/>
      <c r="X15" s="45"/>
      <c r="Y15" s="45" t="s">
        <v>0</v>
      </c>
      <c r="Z15" s="45"/>
      <c r="AA15" s="45" t="s">
        <v>0</v>
      </c>
      <c r="AB15" s="27"/>
      <c r="AC15" s="45" t="s">
        <v>0</v>
      </c>
      <c r="AD15" s="45"/>
      <c r="AE15" s="60"/>
      <c r="AF15" s="45"/>
      <c r="AG15" s="45" t="s">
        <v>0</v>
      </c>
      <c r="AH15" s="45"/>
      <c r="AI15" s="60"/>
      <c r="AJ15" s="45"/>
      <c r="AK15" s="45"/>
      <c r="AL15" s="45" t="s">
        <v>0</v>
      </c>
      <c r="AM15" s="60"/>
      <c r="AN15" s="281"/>
      <c r="AO15" s="282"/>
      <c r="AP15" s="282"/>
      <c r="AQ15" s="282"/>
      <c r="AR15" s="282"/>
      <c r="AS15" s="49"/>
      <c r="AT15" s="295"/>
      <c r="AU15" s="295"/>
      <c r="AV15" s="33"/>
      <c r="AW15" s="34" t="s">
        <v>477</v>
      </c>
      <c r="AX15" s="3"/>
    </row>
    <row r="16" spans="1:50" s="1" customFormat="1" ht="230.25" customHeight="1" x14ac:dyDescent="0.2">
      <c r="A16" s="287"/>
      <c r="B16" s="285"/>
      <c r="C16" s="285"/>
      <c r="D16" s="285"/>
      <c r="E16" s="285"/>
      <c r="F16" s="285"/>
      <c r="G16" s="285"/>
      <c r="H16" s="285"/>
      <c r="I16" s="285"/>
      <c r="J16" s="285"/>
      <c r="K16" s="285"/>
      <c r="L16" s="35"/>
      <c r="M16" s="13" t="s">
        <v>45</v>
      </c>
      <c r="N16" s="36"/>
      <c r="O16" s="44"/>
      <c r="P16" s="44" t="s">
        <v>0</v>
      </c>
      <c r="Q16" s="44"/>
      <c r="R16" s="45"/>
      <c r="S16" s="45"/>
      <c r="T16" s="45" t="s">
        <v>0</v>
      </c>
      <c r="U16" s="27"/>
      <c r="V16" s="45" t="s">
        <v>0</v>
      </c>
      <c r="W16" s="45"/>
      <c r="X16" s="45" t="s">
        <v>0</v>
      </c>
      <c r="Y16" s="45"/>
      <c r="Z16" s="45"/>
      <c r="AA16" s="45" t="s">
        <v>0</v>
      </c>
      <c r="AB16" s="27"/>
      <c r="AC16" s="45" t="s">
        <v>0</v>
      </c>
      <c r="AD16" s="45"/>
      <c r="AE16" s="60"/>
      <c r="AF16" s="45"/>
      <c r="AG16" s="45" t="s">
        <v>0</v>
      </c>
      <c r="AH16" s="45"/>
      <c r="AI16" s="60"/>
      <c r="AJ16" s="45"/>
      <c r="AK16" s="45"/>
      <c r="AL16" s="45" t="s">
        <v>0</v>
      </c>
      <c r="AM16" s="60"/>
      <c r="AN16" s="281"/>
      <c r="AO16" s="282"/>
      <c r="AP16" s="282"/>
      <c r="AQ16" s="282"/>
      <c r="AR16" s="282"/>
      <c r="AS16" s="49"/>
      <c r="AT16" s="295"/>
      <c r="AU16" s="295"/>
      <c r="AV16" s="33"/>
      <c r="AW16" s="37" t="s">
        <v>478</v>
      </c>
      <c r="AX16" s="3"/>
    </row>
    <row r="17" spans="1:50" s="1" customFormat="1" ht="257.25" customHeight="1" x14ac:dyDescent="0.2">
      <c r="A17" s="16" t="s">
        <v>338</v>
      </c>
      <c r="B17" s="44" t="s">
        <v>0</v>
      </c>
      <c r="C17" s="58"/>
      <c r="D17" s="58"/>
      <c r="E17" s="58"/>
      <c r="F17" s="58"/>
      <c r="G17" s="58"/>
      <c r="H17" s="59"/>
      <c r="I17" s="59"/>
      <c r="J17" s="45" t="s">
        <v>0</v>
      </c>
      <c r="K17" s="59"/>
      <c r="L17" s="35"/>
      <c r="M17" s="13" t="s">
        <v>46</v>
      </c>
      <c r="N17" s="36"/>
      <c r="O17" s="44"/>
      <c r="P17" s="44" t="s">
        <v>0</v>
      </c>
      <c r="Q17" s="44"/>
      <c r="R17" s="45"/>
      <c r="S17" s="45"/>
      <c r="T17" s="45" t="s">
        <v>0</v>
      </c>
      <c r="U17" s="27"/>
      <c r="V17" s="45" t="s">
        <v>0</v>
      </c>
      <c r="W17" s="45"/>
      <c r="X17" s="45" t="s">
        <v>0</v>
      </c>
      <c r="Y17" s="45"/>
      <c r="Z17" s="45"/>
      <c r="AA17" s="45" t="s">
        <v>0</v>
      </c>
      <c r="AB17" s="27"/>
      <c r="AC17" s="45" t="s">
        <v>0</v>
      </c>
      <c r="AD17" s="45"/>
      <c r="AE17" s="60"/>
      <c r="AF17" s="45"/>
      <c r="AG17" s="45" t="s">
        <v>0</v>
      </c>
      <c r="AH17" s="45"/>
      <c r="AI17" s="60"/>
      <c r="AJ17" s="45"/>
      <c r="AK17" s="45"/>
      <c r="AL17" s="45"/>
      <c r="AM17" s="60"/>
      <c r="AN17" s="281"/>
      <c r="AO17" s="282"/>
      <c r="AP17" s="282"/>
      <c r="AQ17" s="282"/>
      <c r="AR17" s="282"/>
      <c r="AS17" s="49"/>
      <c r="AT17" s="295"/>
      <c r="AU17" s="295"/>
      <c r="AV17" s="33"/>
      <c r="AW17" s="37" t="s">
        <v>479</v>
      </c>
      <c r="AX17" s="3"/>
    </row>
    <row r="18" spans="1:50" s="1" customFormat="1" ht="72.75" customHeight="1" x14ac:dyDescent="0.2">
      <c r="A18" s="16" t="s">
        <v>339</v>
      </c>
      <c r="B18" s="44" t="s">
        <v>0</v>
      </c>
      <c r="C18" s="58"/>
      <c r="D18" s="58"/>
      <c r="E18" s="58"/>
      <c r="F18" s="58"/>
      <c r="G18" s="58"/>
      <c r="H18" s="59"/>
      <c r="I18" s="59"/>
      <c r="J18" s="45" t="s">
        <v>0</v>
      </c>
      <c r="K18" s="59"/>
      <c r="L18" s="35"/>
      <c r="M18" s="13" t="s">
        <v>46</v>
      </c>
      <c r="N18" s="36"/>
      <c r="O18" s="44"/>
      <c r="P18" s="44" t="s">
        <v>0</v>
      </c>
      <c r="Q18" s="44"/>
      <c r="R18" s="45"/>
      <c r="S18" s="45"/>
      <c r="T18" s="45" t="s">
        <v>0</v>
      </c>
      <c r="U18" s="27"/>
      <c r="V18" s="45" t="s">
        <v>0</v>
      </c>
      <c r="W18" s="45"/>
      <c r="X18" s="45"/>
      <c r="Y18" s="45" t="s">
        <v>0</v>
      </c>
      <c r="Z18" s="45"/>
      <c r="AA18" s="45" t="s">
        <v>0</v>
      </c>
      <c r="AB18" s="27"/>
      <c r="AC18" s="45" t="s">
        <v>0</v>
      </c>
      <c r="AD18" s="45"/>
      <c r="AE18" s="60"/>
      <c r="AF18" s="45"/>
      <c r="AG18" s="45" t="s">
        <v>0</v>
      </c>
      <c r="AH18" s="45"/>
      <c r="AI18" s="60"/>
      <c r="AJ18" s="45"/>
      <c r="AK18" s="45"/>
      <c r="AL18" s="45" t="s">
        <v>0</v>
      </c>
      <c r="AM18" s="60"/>
      <c r="AN18" s="281"/>
      <c r="AO18" s="282"/>
      <c r="AP18" s="282"/>
      <c r="AQ18" s="282"/>
      <c r="AR18" s="282"/>
      <c r="AS18" s="49"/>
      <c r="AT18" s="295"/>
      <c r="AU18" s="295"/>
      <c r="AV18" s="33"/>
      <c r="AW18" s="34" t="s">
        <v>480</v>
      </c>
      <c r="AX18" s="3"/>
    </row>
    <row r="19" spans="1:50" s="1" customFormat="1" ht="144.75" customHeight="1" x14ac:dyDescent="0.2">
      <c r="A19" s="287" t="s">
        <v>340</v>
      </c>
      <c r="B19" s="285" t="s">
        <v>0</v>
      </c>
      <c r="C19" s="286"/>
      <c r="D19" s="286"/>
      <c r="E19" s="286"/>
      <c r="F19" s="286"/>
      <c r="G19" s="286"/>
      <c r="H19" s="286"/>
      <c r="I19" s="286"/>
      <c r="J19" s="286" t="s">
        <v>0</v>
      </c>
      <c r="K19" s="286"/>
      <c r="L19" s="35"/>
      <c r="M19" s="13" t="s">
        <v>47</v>
      </c>
      <c r="N19" s="36"/>
      <c r="O19" s="44"/>
      <c r="P19" s="44" t="s">
        <v>0</v>
      </c>
      <c r="Q19" s="44"/>
      <c r="R19" s="45"/>
      <c r="S19" s="45"/>
      <c r="T19" s="45" t="s">
        <v>0</v>
      </c>
      <c r="U19" s="27"/>
      <c r="V19" s="45"/>
      <c r="W19" s="45" t="s">
        <v>0</v>
      </c>
      <c r="X19" s="45" t="s">
        <v>0</v>
      </c>
      <c r="Y19" s="45"/>
      <c r="Z19" s="45"/>
      <c r="AA19" s="45" t="s">
        <v>0</v>
      </c>
      <c r="AB19" s="27"/>
      <c r="AC19" s="45" t="s">
        <v>0</v>
      </c>
      <c r="AD19" s="45"/>
      <c r="AE19" s="60"/>
      <c r="AF19" s="45"/>
      <c r="AG19" s="45" t="s">
        <v>0</v>
      </c>
      <c r="AH19" s="45"/>
      <c r="AI19" s="60"/>
      <c r="AJ19" s="45"/>
      <c r="AK19" s="45"/>
      <c r="AL19" s="45" t="s">
        <v>0</v>
      </c>
      <c r="AM19" s="60"/>
      <c r="AN19" s="281"/>
      <c r="AO19" s="282"/>
      <c r="AP19" s="282"/>
      <c r="AQ19" s="282"/>
      <c r="AR19" s="282"/>
      <c r="AS19" s="49"/>
      <c r="AT19" s="295"/>
      <c r="AU19" s="295"/>
      <c r="AV19" s="33"/>
      <c r="AW19" s="34" t="s">
        <v>628</v>
      </c>
      <c r="AX19" s="3"/>
    </row>
    <row r="20" spans="1:50" s="1" customFormat="1" ht="201.75" customHeight="1" x14ac:dyDescent="0.2">
      <c r="A20" s="287"/>
      <c r="B20" s="285"/>
      <c r="C20" s="286"/>
      <c r="D20" s="286"/>
      <c r="E20" s="286"/>
      <c r="F20" s="286"/>
      <c r="G20" s="286"/>
      <c r="H20" s="286"/>
      <c r="I20" s="286"/>
      <c r="J20" s="286"/>
      <c r="K20" s="286"/>
      <c r="L20" s="35"/>
      <c r="M20" s="13" t="s">
        <v>48</v>
      </c>
      <c r="N20" s="36"/>
      <c r="O20" s="44"/>
      <c r="P20" s="44" t="s">
        <v>0</v>
      </c>
      <c r="Q20" s="44"/>
      <c r="R20" s="45"/>
      <c r="S20" s="45"/>
      <c r="T20" s="45" t="s">
        <v>0</v>
      </c>
      <c r="U20" s="27"/>
      <c r="V20" s="45"/>
      <c r="W20" s="45" t="s">
        <v>0</v>
      </c>
      <c r="X20" s="45"/>
      <c r="Y20" s="45" t="s">
        <v>0</v>
      </c>
      <c r="Z20" s="45"/>
      <c r="AA20" s="45" t="s">
        <v>0</v>
      </c>
      <c r="AB20" s="27"/>
      <c r="AC20" s="45" t="s">
        <v>0</v>
      </c>
      <c r="AD20" s="45"/>
      <c r="AE20" s="60"/>
      <c r="AF20" s="45"/>
      <c r="AG20" s="45" t="s">
        <v>0</v>
      </c>
      <c r="AH20" s="45"/>
      <c r="AI20" s="60"/>
      <c r="AJ20" s="45"/>
      <c r="AK20" s="45"/>
      <c r="AL20" s="45" t="s">
        <v>0</v>
      </c>
      <c r="AM20" s="60"/>
      <c r="AN20" s="281"/>
      <c r="AO20" s="282"/>
      <c r="AP20" s="282"/>
      <c r="AQ20" s="282"/>
      <c r="AR20" s="282"/>
      <c r="AS20" s="49"/>
      <c r="AT20" s="295"/>
      <c r="AU20" s="295"/>
      <c r="AV20" s="33"/>
      <c r="AW20" s="34" t="s">
        <v>629</v>
      </c>
      <c r="AX20" s="3"/>
    </row>
    <row r="21" spans="1:50" s="1" customFormat="1" ht="177" customHeight="1" x14ac:dyDescent="0.2">
      <c r="A21" s="287"/>
      <c r="B21" s="285"/>
      <c r="C21" s="286"/>
      <c r="D21" s="286"/>
      <c r="E21" s="286"/>
      <c r="F21" s="286"/>
      <c r="G21" s="286"/>
      <c r="H21" s="286"/>
      <c r="I21" s="286"/>
      <c r="J21" s="286"/>
      <c r="K21" s="286"/>
      <c r="L21" s="35"/>
      <c r="M21" s="13" t="s">
        <v>49</v>
      </c>
      <c r="N21" s="36"/>
      <c r="O21" s="44"/>
      <c r="P21" s="44" t="s">
        <v>0</v>
      </c>
      <c r="Q21" s="44"/>
      <c r="R21" s="45"/>
      <c r="S21" s="45"/>
      <c r="T21" s="45" t="s">
        <v>0</v>
      </c>
      <c r="U21" s="27"/>
      <c r="V21" s="45"/>
      <c r="W21" s="45" t="s">
        <v>0</v>
      </c>
      <c r="X21" s="45"/>
      <c r="Y21" s="45" t="s">
        <v>0</v>
      </c>
      <c r="Z21" s="45"/>
      <c r="AA21" s="45" t="s">
        <v>0</v>
      </c>
      <c r="AB21" s="27"/>
      <c r="AC21" s="45" t="s">
        <v>0</v>
      </c>
      <c r="AD21" s="45"/>
      <c r="AE21" s="60"/>
      <c r="AF21" s="45"/>
      <c r="AG21" s="45" t="s">
        <v>0</v>
      </c>
      <c r="AH21" s="45"/>
      <c r="AI21" s="60"/>
      <c r="AJ21" s="45"/>
      <c r="AK21" s="45"/>
      <c r="AL21" s="45" t="s">
        <v>0</v>
      </c>
      <c r="AM21" s="60"/>
      <c r="AN21" s="281"/>
      <c r="AO21" s="282"/>
      <c r="AP21" s="282"/>
      <c r="AQ21" s="282"/>
      <c r="AR21" s="282"/>
      <c r="AS21" s="49"/>
      <c r="AT21" s="295"/>
      <c r="AU21" s="295"/>
      <c r="AV21" s="33"/>
      <c r="AW21" s="16" t="s">
        <v>630</v>
      </c>
      <c r="AX21" s="3"/>
    </row>
    <row r="22" spans="1:50" s="1" customFormat="1" ht="129.75" customHeight="1" x14ac:dyDescent="0.2">
      <c r="A22" s="303" t="s">
        <v>297</v>
      </c>
      <c r="B22" s="306" t="s">
        <v>344</v>
      </c>
      <c r="C22" s="309"/>
      <c r="D22" s="309"/>
      <c r="E22" s="309"/>
      <c r="F22" s="309"/>
      <c r="G22" s="309"/>
      <c r="H22" s="309"/>
      <c r="I22" s="309"/>
      <c r="J22" s="309" t="s">
        <v>0</v>
      </c>
      <c r="K22" s="309"/>
      <c r="L22" s="35"/>
      <c r="M22" s="13" t="s">
        <v>50</v>
      </c>
      <c r="N22" s="36"/>
      <c r="O22" s="44"/>
      <c r="P22" s="44" t="s">
        <v>0</v>
      </c>
      <c r="Q22" s="44"/>
      <c r="R22" s="45"/>
      <c r="S22" s="45"/>
      <c r="T22" s="45" t="s">
        <v>0</v>
      </c>
      <c r="U22" s="27"/>
      <c r="V22" s="45"/>
      <c r="W22" s="45" t="s">
        <v>0</v>
      </c>
      <c r="X22" s="45" t="s">
        <v>0</v>
      </c>
      <c r="Y22" s="45"/>
      <c r="Z22" s="45"/>
      <c r="AA22" s="45" t="s">
        <v>0</v>
      </c>
      <c r="AB22" s="27"/>
      <c r="AC22" s="45" t="s">
        <v>0</v>
      </c>
      <c r="AD22" s="45"/>
      <c r="AE22" s="60"/>
      <c r="AF22" s="45"/>
      <c r="AG22" s="45" t="s">
        <v>0</v>
      </c>
      <c r="AH22" s="45"/>
      <c r="AI22" s="60"/>
      <c r="AJ22" s="45"/>
      <c r="AK22" s="45"/>
      <c r="AL22" s="45" t="s">
        <v>0</v>
      </c>
      <c r="AM22" s="60"/>
      <c r="AN22" s="281"/>
      <c r="AO22" s="282"/>
      <c r="AP22" s="282"/>
      <c r="AQ22" s="282"/>
      <c r="AR22" s="282"/>
      <c r="AS22" s="49"/>
      <c r="AT22" s="295"/>
      <c r="AU22" s="295"/>
      <c r="AV22" s="33"/>
      <c r="AW22" s="16" t="s">
        <v>481</v>
      </c>
      <c r="AX22" s="3"/>
    </row>
    <row r="23" spans="1:50" s="1" customFormat="1" ht="115.5" customHeight="1" x14ac:dyDescent="0.2">
      <c r="A23" s="304"/>
      <c r="B23" s="307"/>
      <c r="C23" s="310"/>
      <c r="D23" s="310"/>
      <c r="E23" s="310"/>
      <c r="F23" s="310"/>
      <c r="G23" s="310"/>
      <c r="H23" s="310"/>
      <c r="I23" s="310"/>
      <c r="J23" s="310"/>
      <c r="K23" s="310"/>
      <c r="L23" s="35"/>
      <c r="M23" s="13" t="s">
        <v>51</v>
      </c>
      <c r="N23" s="36"/>
      <c r="O23" s="44"/>
      <c r="P23" s="44" t="s">
        <v>0</v>
      </c>
      <c r="Q23" s="44"/>
      <c r="R23" s="45"/>
      <c r="S23" s="45"/>
      <c r="T23" s="45" t="s">
        <v>0</v>
      </c>
      <c r="U23" s="27"/>
      <c r="V23" s="45"/>
      <c r="W23" s="45" t="s">
        <v>0</v>
      </c>
      <c r="X23" s="45" t="s">
        <v>0</v>
      </c>
      <c r="Y23" s="45"/>
      <c r="Z23" s="45"/>
      <c r="AA23" s="45" t="s">
        <v>0</v>
      </c>
      <c r="AB23" s="27"/>
      <c r="AC23" s="45" t="s">
        <v>0</v>
      </c>
      <c r="AD23" s="45"/>
      <c r="AE23" s="60"/>
      <c r="AF23" s="45"/>
      <c r="AG23" s="45" t="s">
        <v>0</v>
      </c>
      <c r="AH23" s="45"/>
      <c r="AI23" s="60"/>
      <c r="AJ23" s="45"/>
      <c r="AK23" s="45"/>
      <c r="AL23" s="45" t="s">
        <v>0</v>
      </c>
      <c r="AM23" s="60"/>
      <c r="AN23" s="281"/>
      <c r="AO23" s="282"/>
      <c r="AP23" s="282"/>
      <c r="AQ23" s="282"/>
      <c r="AR23" s="282"/>
      <c r="AS23" s="49"/>
      <c r="AT23" s="295"/>
      <c r="AU23" s="295"/>
      <c r="AV23" s="33"/>
      <c r="AW23" s="16" t="s">
        <v>482</v>
      </c>
      <c r="AX23" s="3"/>
    </row>
    <row r="24" spans="1:50" s="1" customFormat="1" ht="55.5" customHeight="1" x14ac:dyDescent="0.2">
      <c r="A24" s="304"/>
      <c r="B24" s="307"/>
      <c r="C24" s="310"/>
      <c r="D24" s="310"/>
      <c r="E24" s="310"/>
      <c r="F24" s="310"/>
      <c r="G24" s="310"/>
      <c r="H24" s="310"/>
      <c r="I24" s="310"/>
      <c r="J24" s="310"/>
      <c r="K24" s="310"/>
      <c r="L24" s="35"/>
      <c r="M24" s="293" t="s">
        <v>52</v>
      </c>
      <c r="N24" s="36"/>
      <c r="O24" s="44"/>
      <c r="P24" s="44" t="s">
        <v>0</v>
      </c>
      <c r="Q24" s="44"/>
      <c r="R24" s="45"/>
      <c r="S24" s="45"/>
      <c r="T24" s="45" t="s">
        <v>0</v>
      </c>
      <c r="U24" s="27"/>
      <c r="V24" s="45"/>
      <c r="W24" s="45" t="s">
        <v>0</v>
      </c>
      <c r="X24" s="45" t="s">
        <v>0</v>
      </c>
      <c r="Y24" s="45"/>
      <c r="Z24" s="45"/>
      <c r="AA24" s="45" t="s">
        <v>0</v>
      </c>
      <c r="AB24" s="27"/>
      <c r="AC24" s="45" t="s">
        <v>0</v>
      </c>
      <c r="AD24" s="45"/>
      <c r="AE24" s="60"/>
      <c r="AF24" s="45"/>
      <c r="AG24" s="45" t="s">
        <v>0</v>
      </c>
      <c r="AH24" s="45"/>
      <c r="AI24" s="60"/>
      <c r="AJ24" s="45"/>
      <c r="AK24" s="45"/>
      <c r="AL24" s="45" t="s">
        <v>0</v>
      </c>
      <c r="AM24" s="60"/>
      <c r="AN24" s="281"/>
      <c r="AO24" s="282"/>
      <c r="AP24" s="282"/>
      <c r="AQ24" s="282"/>
      <c r="AR24" s="282"/>
      <c r="AS24" s="49"/>
      <c r="AT24" s="295"/>
      <c r="AU24" s="295"/>
      <c r="AV24" s="33"/>
      <c r="AW24" s="16" t="s">
        <v>483</v>
      </c>
      <c r="AX24" s="3"/>
    </row>
    <row r="25" spans="1:50" s="1" customFormat="1" ht="55.5" customHeight="1" x14ac:dyDescent="0.2">
      <c r="A25" s="305"/>
      <c r="B25" s="308"/>
      <c r="C25" s="311"/>
      <c r="D25" s="311"/>
      <c r="E25" s="311"/>
      <c r="F25" s="311"/>
      <c r="G25" s="311"/>
      <c r="H25" s="311"/>
      <c r="I25" s="311"/>
      <c r="J25" s="311"/>
      <c r="K25" s="311"/>
      <c r="L25" s="35"/>
      <c r="M25" s="294"/>
      <c r="N25" s="36"/>
      <c r="O25" s="44"/>
      <c r="P25" s="44" t="s">
        <v>0</v>
      </c>
      <c r="Q25" s="44"/>
      <c r="R25" s="45"/>
      <c r="S25" s="45"/>
      <c r="T25" s="45" t="s">
        <v>0</v>
      </c>
      <c r="U25" s="27"/>
      <c r="V25" s="45"/>
      <c r="W25" s="45" t="s">
        <v>0</v>
      </c>
      <c r="X25" s="45" t="s">
        <v>0</v>
      </c>
      <c r="Y25" s="45"/>
      <c r="Z25" s="45"/>
      <c r="AA25" s="45" t="s">
        <v>0</v>
      </c>
      <c r="AB25" s="27"/>
      <c r="AC25" s="45" t="s">
        <v>0</v>
      </c>
      <c r="AD25" s="45"/>
      <c r="AE25" s="60"/>
      <c r="AF25" s="45"/>
      <c r="AG25" s="45" t="s">
        <v>0</v>
      </c>
      <c r="AH25" s="45"/>
      <c r="AI25" s="60"/>
      <c r="AJ25" s="45"/>
      <c r="AK25" s="45"/>
      <c r="AL25" s="45" t="s">
        <v>0</v>
      </c>
      <c r="AM25" s="60"/>
      <c r="AN25" s="281"/>
      <c r="AO25" s="282"/>
      <c r="AP25" s="282"/>
      <c r="AQ25" s="282"/>
      <c r="AR25" s="282"/>
      <c r="AS25" s="49"/>
      <c r="AT25" s="295"/>
      <c r="AU25" s="295"/>
      <c r="AV25" s="33"/>
      <c r="AW25" s="16" t="s">
        <v>484</v>
      </c>
      <c r="AX25" s="3"/>
    </row>
    <row r="26" spans="1:50" s="1" customFormat="1" ht="93.75" customHeight="1" x14ac:dyDescent="0.2">
      <c r="A26" s="287" t="s">
        <v>341</v>
      </c>
      <c r="B26" s="285" t="s">
        <v>0</v>
      </c>
      <c r="C26" s="286"/>
      <c r="D26" s="286"/>
      <c r="E26" s="286"/>
      <c r="F26" s="286"/>
      <c r="G26" s="286"/>
      <c r="H26" s="286"/>
      <c r="I26" s="286"/>
      <c r="J26" s="286" t="s">
        <v>0</v>
      </c>
      <c r="K26" s="286"/>
      <c r="L26" s="35"/>
      <c r="M26" s="13" t="s">
        <v>53</v>
      </c>
      <c r="N26" s="36"/>
      <c r="O26" s="44"/>
      <c r="P26" s="44" t="s">
        <v>0</v>
      </c>
      <c r="Q26" s="44"/>
      <c r="R26" s="45"/>
      <c r="S26" s="45"/>
      <c r="T26" s="45" t="s">
        <v>0</v>
      </c>
      <c r="U26" s="27"/>
      <c r="V26" s="45" t="s">
        <v>0</v>
      </c>
      <c r="W26" s="45"/>
      <c r="X26" s="45"/>
      <c r="Y26" s="45" t="s">
        <v>0</v>
      </c>
      <c r="Z26" s="45"/>
      <c r="AA26" s="45" t="s">
        <v>0</v>
      </c>
      <c r="AB26" s="27"/>
      <c r="AC26" s="45" t="s">
        <v>0</v>
      </c>
      <c r="AD26" s="45"/>
      <c r="AE26" s="60"/>
      <c r="AF26" s="45"/>
      <c r="AG26" s="45" t="s">
        <v>0</v>
      </c>
      <c r="AH26" s="45"/>
      <c r="AI26" s="60"/>
      <c r="AJ26" s="45"/>
      <c r="AK26" s="45"/>
      <c r="AL26" s="45" t="s">
        <v>0</v>
      </c>
      <c r="AM26" s="60"/>
      <c r="AN26" s="281"/>
      <c r="AO26" s="282"/>
      <c r="AP26" s="282"/>
      <c r="AQ26" s="282"/>
      <c r="AR26" s="282"/>
      <c r="AS26" s="49"/>
      <c r="AT26" s="295"/>
      <c r="AU26" s="295"/>
      <c r="AV26" s="33"/>
      <c r="AW26" s="16" t="s">
        <v>485</v>
      </c>
      <c r="AX26" s="3"/>
    </row>
    <row r="27" spans="1:50" s="1" customFormat="1" ht="100.5" customHeight="1" x14ac:dyDescent="0.2">
      <c r="A27" s="287"/>
      <c r="B27" s="285"/>
      <c r="C27" s="286"/>
      <c r="D27" s="286"/>
      <c r="E27" s="286"/>
      <c r="F27" s="286"/>
      <c r="G27" s="286"/>
      <c r="H27" s="286"/>
      <c r="I27" s="286"/>
      <c r="J27" s="286"/>
      <c r="K27" s="286"/>
      <c r="L27" s="35"/>
      <c r="M27" s="13" t="s">
        <v>43</v>
      </c>
      <c r="N27" s="36"/>
      <c r="O27" s="44"/>
      <c r="P27" s="44" t="s">
        <v>0</v>
      </c>
      <c r="Q27" s="44"/>
      <c r="R27" s="45"/>
      <c r="S27" s="45"/>
      <c r="T27" s="45" t="s">
        <v>0</v>
      </c>
      <c r="U27" s="27"/>
      <c r="V27" s="45" t="s">
        <v>0</v>
      </c>
      <c r="W27" s="45"/>
      <c r="X27" s="45" t="s">
        <v>0</v>
      </c>
      <c r="Y27" s="45"/>
      <c r="Z27" s="45"/>
      <c r="AA27" s="45" t="s">
        <v>0</v>
      </c>
      <c r="AB27" s="27"/>
      <c r="AC27" s="45" t="s">
        <v>0</v>
      </c>
      <c r="AD27" s="45"/>
      <c r="AE27" s="60"/>
      <c r="AF27" s="45"/>
      <c r="AG27" s="45" t="s">
        <v>0</v>
      </c>
      <c r="AH27" s="45"/>
      <c r="AI27" s="60"/>
      <c r="AJ27" s="45"/>
      <c r="AK27" s="45"/>
      <c r="AL27" s="45" t="s">
        <v>0</v>
      </c>
      <c r="AM27" s="60"/>
      <c r="AN27" s="281"/>
      <c r="AO27" s="282"/>
      <c r="AP27" s="282"/>
      <c r="AQ27" s="282"/>
      <c r="AR27" s="282"/>
      <c r="AS27" s="49"/>
      <c r="AT27" s="295"/>
      <c r="AU27" s="295"/>
      <c r="AV27" s="33"/>
      <c r="AW27" s="34" t="s">
        <v>486</v>
      </c>
      <c r="AX27" s="3"/>
    </row>
    <row r="28" spans="1:50" s="1" customFormat="1" ht="92.25" customHeight="1" x14ac:dyDescent="0.2">
      <c r="A28" s="287"/>
      <c r="B28" s="285"/>
      <c r="C28" s="286"/>
      <c r="D28" s="286"/>
      <c r="E28" s="286"/>
      <c r="F28" s="286"/>
      <c r="G28" s="286"/>
      <c r="H28" s="286"/>
      <c r="I28" s="286"/>
      <c r="J28" s="286"/>
      <c r="K28" s="286"/>
      <c r="L28" s="35"/>
      <c r="M28" s="13" t="s">
        <v>54</v>
      </c>
      <c r="N28" s="36"/>
      <c r="O28" s="44"/>
      <c r="P28" s="44" t="s">
        <v>0</v>
      </c>
      <c r="Q28" s="44"/>
      <c r="R28" s="45"/>
      <c r="S28" s="45"/>
      <c r="T28" s="45" t="s">
        <v>0</v>
      </c>
      <c r="U28" s="27"/>
      <c r="V28" s="45"/>
      <c r="W28" s="45" t="s">
        <v>0</v>
      </c>
      <c r="X28" s="45" t="s">
        <v>0</v>
      </c>
      <c r="Y28" s="45"/>
      <c r="Z28" s="45"/>
      <c r="AA28" s="45" t="s">
        <v>0</v>
      </c>
      <c r="AB28" s="27"/>
      <c r="AC28" s="45" t="s">
        <v>0</v>
      </c>
      <c r="AD28" s="45"/>
      <c r="AE28" s="60"/>
      <c r="AF28" s="45"/>
      <c r="AG28" s="45" t="s">
        <v>0</v>
      </c>
      <c r="AH28" s="45"/>
      <c r="AI28" s="60"/>
      <c r="AJ28" s="45"/>
      <c r="AK28" s="45"/>
      <c r="AL28" s="45" t="s">
        <v>0</v>
      </c>
      <c r="AM28" s="60"/>
      <c r="AN28" s="281"/>
      <c r="AO28" s="282"/>
      <c r="AP28" s="282"/>
      <c r="AQ28" s="282"/>
      <c r="AR28" s="282"/>
      <c r="AS28" s="49"/>
      <c r="AT28" s="295"/>
      <c r="AU28" s="295"/>
      <c r="AV28" s="33"/>
      <c r="AW28" s="34" t="s">
        <v>631</v>
      </c>
      <c r="AX28" s="3"/>
    </row>
    <row r="29" spans="1:50" s="1" customFormat="1" ht="105.75" customHeight="1" x14ac:dyDescent="0.2">
      <c r="A29" s="287"/>
      <c r="B29" s="285"/>
      <c r="C29" s="286"/>
      <c r="D29" s="286"/>
      <c r="E29" s="286"/>
      <c r="F29" s="286"/>
      <c r="G29" s="286"/>
      <c r="H29" s="286"/>
      <c r="I29" s="286"/>
      <c r="J29" s="286"/>
      <c r="K29" s="286"/>
      <c r="L29" s="35"/>
      <c r="M29" s="13" t="s">
        <v>55</v>
      </c>
      <c r="N29" s="36"/>
      <c r="O29" s="44"/>
      <c r="P29" s="44" t="s">
        <v>0</v>
      </c>
      <c r="Q29" s="44"/>
      <c r="R29" s="45"/>
      <c r="S29" s="45"/>
      <c r="T29" s="45" t="s">
        <v>0</v>
      </c>
      <c r="U29" s="27"/>
      <c r="V29" s="45"/>
      <c r="W29" s="45" t="s">
        <v>0</v>
      </c>
      <c r="X29" s="45" t="s">
        <v>0</v>
      </c>
      <c r="Y29" s="45"/>
      <c r="Z29" s="45"/>
      <c r="AA29" s="45" t="s">
        <v>0</v>
      </c>
      <c r="AB29" s="27"/>
      <c r="AC29" s="45" t="s">
        <v>0</v>
      </c>
      <c r="AD29" s="45"/>
      <c r="AE29" s="60"/>
      <c r="AF29" s="45"/>
      <c r="AG29" s="45" t="s">
        <v>0</v>
      </c>
      <c r="AH29" s="45"/>
      <c r="AI29" s="60"/>
      <c r="AJ29" s="45"/>
      <c r="AK29" s="45"/>
      <c r="AL29" s="45" t="s">
        <v>0</v>
      </c>
      <c r="AM29" s="60"/>
      <c r="AN29" s="281"/>
      <c r="AO29" s="282"/>
      <c r="AP29" s="282"/>
      <c r="AQ29" s="282"/>
      <c r="AR29" s="282"/>
      <c r="AS29" s="49"/>
      <c r="AT29" s="295"/>
      <c r="AU29" s="295"/>
      <c r="AV29" s="33"/>
      <c r="AW29" s="16" t="s">
        <v>487</v>
      </c>
      <c r="AX29" s="3"/>
    </row>
    <row r="30" spans="1:50" s="1" customFormat="1" ht="35.25" customHeight="1" x14ac:dyDescent="0.2">
      <c r="A30" s="287" t="s">
        <v>342</v>
      </c>
      <c r="B30" s="285" t="s">
        <v>0</v>
      </c>
      <c r="C30" s="285"/>
      <c r="D30" s="285"/>
      <c r="E30" s="285"/>
      <c r="F30" s="285"/>
      <c r="G30" s="285"/>
      <c r="H30" s="285"/>
      <c r="I30" s="285"/>
      <c r="J30" s="285" t="s">
        <v>0</v>
      </c>
      <c r="K30" s="285"/>
      <c r="L30" s="35"/>
      <c r="M30" s="13" t="s">
        <v>56</v>
      </c>
      <c r="N30" s="36"/>
      <c r="O30" s="44" t="s">
        <v>0</v>
      </c>
      <c r="P30" s="44"/>
      <c r="Q30" s="44"/>
      <c r="R30" s="45" t="s">
        <v>0</v>
      </c>
      <c r="S30" s="45"/>
      <c r="T30" s="45"/>
      <c r="U30" s="27"/>
      <c r="V30" s="45"/>
      <c r="W30" s="45" t="s">
        <v>0</v>
      </c>
      <c r="X30" s="45"/>
      <c r="Y30" s="45" t="s">
        <v>0</v>
      </c>
      <c r="Z30" s="45"/>
      <c r="AA30" s="45" t="s">
        <v>0</v>
      </c>
      <c r="AB30" s="27"/>
      <c r="AC30" s="45" t="s">
        <v>0</v>
      </c>
      <c r="AD30" s="45"/>
      <c r="AE30" s="60"/>
      <c r="AF30" s="45"/>
      <c r="AG30" s="45" t="s">
        <v>0</v>
      </c>
      <c r="AH30" s="45"/>
      <c r="AI30" s="60"/>
      <c r="AJ30" s="45"/>
      <c r="AK30" s="45"/>
      <c r="AL30" s="45" t="s">
        <v>0</v>
      </c>
      <c r="AM30" s="60"/>
      <c r="AN30" s="281"/>
      <c r="AO30" s="282"/>
      <c r="AP30" s="282"/>
      <c r="AQ30" s="282"/>
      <c r="AR30" s="282"/>
      <c r="AS30" s="49"/>
      <c r="AT30" s="295"/>
      <c r="AU30" s="295"/>
      <c r="AV30" s="33"/>
      <c r="AW30" s="34" t="s">
        <v>488</v>
      </c>
      <c r="AX30" s="3"/>
    </row>
    <row r="31" spans="1:50" s="1" customFormat="1" ht="42.75" customHeight="1" x14ac:dyDescent="0.2">
      <c r="A31" s="287"/>
      <c r="B31" s="285"/>
      <c r="C31" s="285"/>
      <c r="D31" s="285"/>
      <c r="E31" s="285"/>
      <c r="F31" s="285"/>
      <c r="G31" s="285"/>
      <c r="H31" s="285"/>
      <c r="I31" s="285"/>
      <c r="J31" s="285"/>
      <c r="K31" s="285"/>
      <c r="L31" s="35"/>
      <c r="M31" s="13" t="s">
        <v>57</v>
      </c>
      <c r="N31" s="36"/>
      <c r="O31" s="44" t="s">
        <v>0</v>
      </c>
      <c r="P31" s="44"/>
      <c r="Q31" s="44"/>
      <c r="R31" s="45" t="s">
        <v>0</v>
      </c>
      <c r="S31" s="45"/>
      <c r="T31" s="45"/>
      <c r="U31" s="27"/>
      <c r="V31" s="45"/>
      <c r="W31" s="45" t="s">
        <v>0</v>
      </c>
      <c r="X31" s="45"/>
      <c r="Y31" s="45" t="s">
        <v>0</v>
      </c>
      <c r="Z31" s="45"/>
      <c r="AA31" s="45" t="s">
        <v>0</v>
      </c>
      <c r="AB31" s="27"/>
      <c r="AC31" s="45" t="s">
        <v>0</v>
      </c>
      <c r="AD31" s="45"/>
      <c r="AE31" s="60"/>
      <c r="AF31" s="45"/>
      <c r="AG31" s="45" t="s">
        <v>0</v>
      </c>
      <c r="AH31" s="45"/>
      <c r="AI31" s="60"/>
      <c r="AJ31" s="45"/>
      <c r="AK31" s="45"/>
      <c r="AL31" s="45" t="s">
        <v>0</v>
      </c>
      <c r="AM31" s="60"/>
      <c r="AN31" s="281"/>
      <c r="AO31" s="282"/>
      <c r="AP31" s="282"/>
      <c r="AQ31" s="282"/>
      <c r="AR31" s="282"/>
      <c r="AS31" s="49"/>
      <c r="AT31" s="295"/>
      <c r="AU31" s="295"/>
      <c r="AV31" s="33"/>
      <c r="AW31" s="16" t="s">
        <v>489</v>
      </c>
      <c r="AX31" s="3"/>
    </row>
    <row r="32" spans="1:50" s="1" customFormat="1" ht="54.75" customHeight="1" x14ac:dyDescent="0.2">
      <c r="A32" s="287"/>
      <c r="B32" s="285"/>
      <c r="C32" s="285"/>
      <c r="D32" s="285"/>
      <c r="E32" s="285"/>
      <c r="F32" s="285"/>
      <c r="G32" s="285"/>
      <c r="H32" s="285"/>
      <c r="I32" s="285"/>
      <c r="J32" s="285"/>
      <c r="K32" s="285"/>
      <c r="L32" s="35"/>
      <c r="M32" s="312" t="s">
        <v>58</v>
      </c>
      <c r="N32" s="313"/>
      <c r="O32" s="44" t="s">
        <v>0</v>
      </c>
      <c r="P32" s="44"/>
      <c r="Q32" s="44"/>
      <c r="R32" s="45" t="s">
        <v>0</v>
      </c>
      <c r="S32" s="45"/>
      <c r="T32" s="45"/>
      <c r="U32" s="27"/>
      <c r="V32" s="45"/>
      <c r="W32" s="45" t="s">
        <v>0</v>
      </c>
      <c r="X32" s="45"/>
      <c r="Y32" s="45" t="s">
        <v>0</v>
      </c>
      <c r="Z32" s="45"/>
      <c r="AA32" s="45" t="s">
        <v>0</v>
      </c>
      <c r="AB32" s="27"/>
      <c r="AC32" s="45" t="s">
        <v>0</v>
      </c>
      <c r="AD32" s="45"/>
      <c r="AE32" s="60"/>
      <c r="AF32" s="45"/>
      <c r="AG32" s="45" t="s">
        <v>0</v>
      </c>
      <c r="AH32" s="45"/>
      <c r="AI32" s="60"/>
      <c r="AJ32" s="45"/>
      <c r="AK32" s="45"/>
      <c r="AL32" s="45" t="s">
        <v>0</v>
      </c>
      <c r="AM32" s="60"/>
      <c r="AN32" s="281"/>
      <c r="AO32" s="282"/>
      <c r="AP32" s="282"/>
      <c r="AQ32" s="282"/>
      <c r="AR32" s="282"/>
      <c r="AS32" s="49"/>
      <c r="AT32" s="295"/>
      <c r="AU32" s="295"/>
      <c r="AV32" s="33"/>
      <c r="AW32" s="16" t="s">
        <v>490</v>
      </c>
      <c r="AX32" s="3"/>
    </row>
    <row r="33" spans="1:50" s="1" customFormat="1" ht="57.75" customHeight="1" x14ac:dyDescent="0.2">
      <c r="A33" s="287"/>
      <c r="B33" s="285"/>
      <c r="C33" s="285"/>
      <c r="D33" s="285"/>
      <c r="E33" s="285"/>
      <c r="F33" s="285"/>
      <c r="G33" s="285"/>
      <c r="H33" s="285"/>
      <c r="I33" s="285"/>
      <c r="J33" s="285"/>
      <c r="K33" s="285"/>
      <c r="L33" s="35"/>
      <c r="M33" s="312"/>
      <c r="N33" s="313"/>
      <c r="O33" s="44" t="s">
        <v>0</v>
      </c>
      <c r="P33" s="44"/>
      <c r="Q33" s="44"/>
      <c r="R33" s="45" t="s">
        <v>0</v>
      </c>
      <c r="S33" s="45"/>
      <c r="T33" s="45"/>
      <c r="U33" s="27"/>
      <c r="V33" s="45"/>
      <c r="W33" s="45" t="s">
        <v>0</v>
      </c>
      <c r="X33" s="45"/>
      <c r="Y33" s="45" t="s">
        <v>0</v>
      </c>
      <c r="Z33" s="45"/>
      <c r="AA33" s="45" t="s">
        <v>0</v>
      </c>
      <c r="AB33" s="27"/>
      <c r="AC33" s="45" t="s">
        <v>0</v>
      </c>
      <c r="AD33" s="45"/>
      <c r="AE33" s="60"/>
      <c r="AF33" s="45"/>
      <c r="AG33" s="45" t="s">
        <v>0</v>
      </c>
      <c r="AH33" s="45"/>
      <c r="AI33" s="60"/>
      <c r="AJ33" s="45"/>
      <c r="AK33" s="45"/>
      <c r="AL33" s="45" t="s">
        <v>0</v>
      </c>
      <c r="AM33" s="60"/>
      <c r="AN33" s="281"/>
      <c r="AO33" s="282"/>
      <c r="AP33" s="282"/>
      <c r="AQ33" s="282"/>
      <c r="AR33" s="282"/>
      <c r="AS33" s="49"/>
      <c r="AT33" s="295"/>
      <c r="AU33" s="295"/>
      <c r="AV33" s="33"/>
      <c r="AW33" s="16" t="s">
        <v>491</v>
      </c>
      <c r="AX33" s="3"/>
    </row>
    <row r="34" spans="1:50" s="1" customFormat="1" ht="65.25" customHeight="1" x14ac:dyDescent="0.2">
      <c r="A34" s="287"/>
      <c r="B34" s="285"/>
      <c r="C34" s="285"/>
      <c r="D34" s="285"/>
      <c r="E34" s="285"/>
      <c r="F34" s="285"/>
      <c r="G34" s="285"/>
      <c r="H34" s="285"/>
      <c r="I34" s="285"/>
      <c r="J34" s="285"/>
      <c r="K34" s="285"/>
      <c r="L34" s="35"/>
      <c r="M34" s="312"/>
      <c r="N34" s="313"/>
      <c r="O34" s="44" t="s">
        <v>0</v>
      </c>
      <c r="P34" s="44"/>
      <c r="Q34" s="44"/>
      <c r="R34" s="45" t="s">
        <v>0</v>
      </c>
      <c r="S34" s="45"/>
      <c r="T34" s="45"/>
      <c r="U34" s="27"/>
      <c r="V34" s="45"/>
      <c r="W34" s="45" t="s">
        <v>0</v>
      </c>
      <c r="X34" s="45"/>
      <c r="Y34" s="45" t="s">
        <v>0</v>
      </c>
      <c r="Z34" s="45"/>
      <c r="AA34" s="45" t="s">
        <v>0</v>
      </c>
      <c r="AB34" s="27"/>
      <c r="AC34" s="45" t="s">
        <v>0</v>
      </c>
      <c r="AD34" s="45"/>
      <c r="AE34" s="60"/>
      <c r="AF34" s="45"/>
      <c r="AG34" s="45" t="s">
        <v>0</v>
      </c>
      <c r="AH34" s="45"/>
      <c r="AI34" s="60"/>
      <c r="AJ34" s="45"/>
      <c r="AK34" s="45"/>
      <c r="AL34" s="45" t="s">
        <v>0</v>
      </c>
      <c r="AM34" s="60"/>
      <c r="AN34" s="281"/>
      <c r="AO34" s="282"/>
      <c r="AP34" s="282"/>
      <c r="AQ34" s="282"/>
      <c r="AR34" s="282"/>
      <c r="AS34" s="49"/>
      <c r="AT34" s="295"/>
      <c r="AU34" s="295"/>
      <c r="AV34" s="33"/>
      <c r="AW34" s="16" t="s">
        <v>492</v>
      </c>
      <c r="AX34" s="3"/>
    </row>
    <row r="35" spans="1:50" s="1" customFormat="1" ht="60" customHeight="1" x14ac:dyDescent="0.2">
      <c r="A35" s="287" t="s">
        <v>59</v>
      </c>
      <c r="B35" s="285" t="s">
        <v>0</v>
      </c>
      <c r="C35" s="285"/>
      <c r="D35" s="285"/>
      <c r="E35" s="285"/>
      <c r="F35" s="285"/>
      <c r="G35" s="285"/>
      <c r="H35" s="285"/>
      <c r="I35" s="285"/>
      <c r="J35" s="285" t="s">
        <v>0</v>
      </c>
      <c r="K35" s="285"/>
      <c r="L35" s="35"/>
      <c r="M35" s="13" t="s">
        <v>60</v>
      </c>
      <c r="N35" s="36"/>
      <c r="O35" s="44" t="s">
        <v>0</v>
      </c>
      <c r="P35" s="44"/>
      <c r="Q35" s="44"/>
      <c r="R35" s="45" t="s">
        <v>0</v>
      </c>
      <c r="S35" s="45"/>
      <c r="T35" s="45"/>
      <c r="U35" s="27"/>
      <c r="V35" s="45"/>
      <c r="W35" s="45" t="s">
        <v>0</v>
      </c>
      <c r="X35" s="45"/>
      <c r="Y35" s="45" t="s">
        <v>0</v>
      </c>
      <c r="Z35" s="45"/>
      <c r="AA35" s="45" t="s">
        <v>0</v>
      </c>
      <c r="AB35" s="27"/>
      <c r="AC35" s="45" t="s">
        <v>0</v>
      </c>
      <c r="AD35" s="45"/>
      <c r="AE35" s="60"/>
      <c r="AF35" s="45"/>
      <c r="AG35" s="45" t="s">
        <v>0</v>
      </c>
      <c r="AH35" s="45"/>
      <c r="AI35" s="60"/>
      <c r="AJ35" s="45"/>
      <c r="AK35" s="45"/>
      <c r="AL35" s="45" t="s">
        <v>0</v>
      </c>
      <c r="AM35" s="60"/>
      <c r="AN35" s="281"/>
      <c r="AO35" s="282"/>
      <c r="AP35" s="282"/>
      <c r="AQ35" s="282"/>
      <c r="AR35" s="282"/>
      <c r="AS35" s="49"/>
      <c r="AT35" s="295"/>
      <c r="AU35" s="295"/>
      <c r="AV35" s="33"/>
      <c r="AW35" s="16" t="s">
        <v>493</v>
      </c>
      <c r="AX35" s="3"/>
    </row>
    <row r="36" spans="1:50" s="1" customFormat="1" ht="73.5" customHeight="1" x14ac:dyDescent="0.2">
      <c r="A36" s="287"/>
      <c r="B36" s="285"/>
      <c r="C36" s="285"/>
      <c r="D36" s="285"/>
      <c r="E36" s="285"/>
      <c r="F36" s="285"/>
      <c r="G36" s="285"/>
      <c r="H36" s="285"/>
      <c r="I36" s="285"/>
      <c r="J36" s="285"/>
      <c r="K36" s="285"/>
      <c r="L36" s="35"/>
      <c r="M36" s="312" t="s">
        <v>61</v>
      </c>
      <c r="N36" s="36"/>
      <c r="O36" s="44" t="s">
        <v>0</v>
      </c>
      <c r="P36" s="44"/>
      <c r="Q36" s="44"/>
      <c r="R36" s="45" t="s">
        <v>0</v>
      </c>
      <c r="S36" s="45"/>
      <c r="T36" s="45"/>
      <c r="U36" s="27"/>
      <c r="V36" s="45"/>
      <c r="W36" s="45" t="s">
        <v>0</v>
      </c>
      <c r="X36" s="45"/>
      <c r="Y36" s="45" t="s">
        <v>0</v>
      </c>
      <c r="Z36" s="45"/>
      <c r="AA36" s="45" t="s">
        <v>0</v>
      </c>
      <c r="AB36" s="27"/>
      <c r="AC36" s="45" t="s">
        <v>0</v>
      </c>
      <c r="AD36" s="45"/>
      <c r="AE36" s="60"/>
      <c r="AF36" s="45"/>
      <c r="AG36" s="45" t="s">
        <v>0</v>
      </c>
      <c r="AH36" s="45"/>
      <c r="AI36" s="60"/>
      <c r="AJ36" s="45"/>
      <c r="AK36" s="45"/>
      <c r="AL36" s="45" t="s">
        <v>0</v>
      </c>
      <c r="AM36" s="60"/>
      <c r="AN36" s="281"/>
      <c r="AO36" s="282"/>
      <c r="AP36" s="282"/>
      <c r="AQ36" s="282"/>
      <c r="AR36" s="282"/>
      <c r="AS36" s="49"/>
      <c r="AT36" s="295"/>
      <c r="AU36" s="295"/>
      <c r="AV36" s="33"/>
      <c r="AW36" s="16" t="s">
        <v>494</v>
      </c>
      <c r="AX36" s="3"/>
    </row>
    <row r="37" spans="1:50" s="1" customFormat="1" ht="56.25" customHeight="1" x14ac:dyDescent="0.2">
      <c r="A37" s="287"/>
      <c r="B37" s="285"/>
      <c r="C37" s="285"/>
      <c r="D37" s="285"/>
      <c r="E37" s="285"/>
      <c r="F37" s="285"/>
      <c r="G37" s="285"/>
      <c r="H37" s="285"/>
      <c r="I37" s="285"/>
      <c r="J37" s="285"/>
      <c r="K37" s="285"/>
      <c r="L37" s="35"/>
      <c r="M37" s="312"/>
      <c r="N37" s="36"/>
      <c r="O37" s="44" t="s">
        <v>0</v>
      </c>
      <c r="P37" s="44"/>
      <c r="Q37" s="44"/>
      <c r="R37" s="45" t="s">
        <v>0</v>
      </c>
      <c r="S37" s="45"/>
      <c r="T37" s="45"/>
      <c r="U37" s="27"/>
      <c r="V37" s="45"/>
      <c r="W37" s="45" t="s">
        <v>0</v>
      </c>
      <c r="X37" s="45"/>
      <c r="Y37" s="45" t="s">
        <v>0</v>
      </c>
      <c r="Z37" s="45"/>
      <c r="AA37" s="45" t="s">
        <v>0</v>
      </c>
      <c r="AB37" s="27"/>
      <c r="AC37" s="45" t="s">
        <v>0</v>
      </c>
      <c r="AD37" s="45"/>
      <c r="AE37" s="60"/>
      <c r="AF37" s="45"/>
      <c r="AG37" s="45" t="s">
        <v>0</v>
      </c>
      <c r="AH37" s="45"/>
      <c r="AI37" s="60"/>
      <c r="AJ37" s="45"/>
      <c r="AK37" s="45"/>
      <c r="AL37" s="45" t="s">
        <v>0</v>
      </c>
      <c r="AM37" s="60"/>
      <c r="AN37" s="281"/>
      <c r="AO37" s="282"/>
      <c r="AP37" s="282"/>
      <c r="AQ37" s="282"/>
      <c r="AR37" s="282"/>
      <c r="AS37" s="49"/>
      <c r="AT37" s="295"/>
      <c r="AU37" s="295"/>
      <c r="AV37" s="33"/>
      <c r="AW37" s="16" t="s">
        <v>495</v>
      </c>
      <c r="AX37" s="3"/>
    </row>
    <row r="38" spans="1:50" s="1" customFormat="1" ht="69" customHeight="1" x14ac:dyDescent="0.2">
      <c r="A38" s="287"/>
      <c r="B38" s="285"/>
      <c r="C38" s="285"/>
      <c r="D38" s="285"/>
      <c r="E38" s="285"/>
      <c r="F38" s="285"/>
      <c r="G38" s="285"/>
      <c r="H38" s="285"/>
      <c r="I38" s="285"/>
      <c r="J38" s="285"/>
      <c r="K38" s="285"/>
      <c r="L38" s="35"/>
      <c r="M38" s="312" t="s">
        <v>62</v>
      </c>
      <c r="N38" s="36"/>
      <c r="O38" s="44" t="s">
        <v>0</v>
      </c>
      <c r="P38" s="44"/>
      <c r="Q38" s="44"/>
      <c r="R38" s="45" t="s">
        <v>0</v>
      </c>
      <c r="S38" s="45"/>
      <c r="T38" s="45"/>
      <c r="U38" s="27"/>
      <c r="V38" s="45"/>
      <c r="W38" s="45" t="s">
        <v>0</v>
      </c>
      <c r="X38" s="45"/>
      <c r="Y38" s="45" t="s">
        <v>0</v>
      </c>
      <c r="Z38" s="45"/>
      <c r="AA38" s="45" t="s">
        <v>0</v>
      </c>
      <c r="AB38" s="27"/>
      <c r="AC38" s="45" t="s">
        <v>0</v>
      </c>
      <c r="AD38" s="45"/>
      <c r="AE38" s="60"/>
      <c r="AF38" s="45"/>
      <c r="AG38" s="45" t="s">
        <v>0</v>
      </c>
      <c r="AH38" s="45"/>
      <c r="AI38" s="60"/>
      <c r="AJ38" s="45"/>
      <c r="AK38" s="45"/>
      <c r="AL38" s="45" t="s">
        <v>0</v>
      </c>
      <c r="AM38" s="60"/>
      <c r="AN38" s="281"/>
      <c r="AO38" s="282"/>
      <c r="AP38" s="282"/>
      <c r="AQ38" s="282"/>
      <c r="AR38" s="282"/>
      <c r="AS38" s="49"/>
      <c r="AT38" s="295"/>
      <c r="AU38" s="295"/>
      <c r="AV38" s="33"/>
      <c r="AW38" s="16" t="s">
        <v>496</v>
      </c>
      <c r="AX38" s="3"/>
    </row>
    <row r="39" spans="1:50" s="1" customFormat="1" ht="71.25" customHeight="1" x14ac:dyDescent="0.2">
      <c r="A39" s="287"/>
      <c r="B39" s="285"/>
      <c r="C39" s="285"/>
      <c r="D39" s="285"/>
      <c r="E39" s="285"/>
      <c r="F39" s="285"/>
      <c r="G39" s="285"/>
      <c r="H39" s="285"/>
      <c r="I39" s="285"/>
      <c r="J39" s="285"/>
      <c r="K39" s="285"/>
      <c r="L39" s="35"/>
      <c r="M39" s="312"/>
      <c r="N39" s="36"/>
      <c r="O39" s="44" t="s">
        <v>0</v>
      </c>
      <c r="P39" s="44"/>
      <c r="Q39" s="44"/>
      <c r="R39" s="45" t="s">
        <v>0</v>
      </c>
      <c r="S39" s="45"/>
      <c r="T39" s="45"/>
      <c r="U39" s="27"/>
      <c r="V39" s="45"/>
      <c r="W39" s="45" t="s">
        <v>0</v>
      </c>
      <c r="X39" s="45"/>
      <c r="Y39" s="45" t="s">
        <v>0</v>
      </c>
      <c r="Z39" s="45"/>
      <c r="AA39" s="45" t="s">
        <v>0</v>
      </c>
      <c r="AB39" s="27"/>
      <c r="AC39" s="45" t="s">
        <v>0</v>
      </c>
      <c r="AD39" s="45"/>
      <c r="AE39" s="60"/>
      <c r="AF39" s="45"/>
      <c r="AG39" s="45" t="s">
        <v>0</v>
      </c>
      <c r="AH39" s="45"/>
      <c r="AI39" s="60"/>
      <c r="AJ39" s="45"/>
      <c r="AK39" s="45"/>
      <c r="AL39" s="45" t="s">
        <v>0</v>
      </c>
      <c r="AM39" s="60"/>
      <c r="AN39" s="281"/>
      <c r="AO39" s="282"/>
      <c r="AP39" s="282"/>
      <c r="AQ39" s="282"/>
      <c r="AR39" s="282"/>
      <c r="AS39" s="49"/>
      <c r="AT39" s="295"/>
      <c r="AU39" s="295"/>
      <c r="AV39" s="33"/>
      <c r="AW39" s="16" t="s">
        <v>497</v>
      </c>
      <c r="AX39" s="3"/>
    </row>
    <row r="40" spans="1:50" s="1" customFormat="1" ht="36.75" customHeight="1" x14ac:dyDescent="0.2">
      <c r="A40" s="287" t="s">
        <v>63</v>
      </c>
      <c r="B40" s="285" t="s">
        <v>344</v>
      </c>
      <c r="C40" s="285"/>
      <c r="D40" s="285"/>
      <c r="E40" s="285"/>
      <c r="F40" s="285"/>
      <c r="G40" s="285"/>
      <c r="H40" s="285"/>
      <c r="I40" s="285"/>
      <c r="J40" s="285" t="s">
        <v>0</v>
      </c>
      <c r="K40" s="285"/>
      <c r="L40" s="35"/>
      <c r="M40" s="13" t="s">
        <v>60</v>
      </c>
      <c r="N40" s="36"/>
      <c r="O40" s="44" t="s">
        <v>0</v>
      </c>
      <c r="P40" s="44"/>
      <c r="Q40" s="44"/>
      <c r="R40" s="45" t="s">
        <v>0</v>
      </c>
      <c r="S40" s="45"/>
      <c r="T40" s="45"/>
      <c r="U40" s="27"/>
      <c r="V40" s="45"/>
      <c r="W40" s="45" t="s">
        <v>0</v>
      </c>
      <c r="X40" s="45"/>
      <c r="Y40" s="45" t="s">
        <v>0</v>
      </c>
      <c r="Z40" s="45"/>
      <c r="AA40" s="45" t="s">
        <v>0</v>
      </c>
      <c r="AB40" s="27"/>
      <c r="AC40" s="45" t="s">
        <v>0</v>
      </c>
      <c r="AD40" s="45"/>
      <c r="AE40" s="60"/>
      <c r="AF40" s="45"/>
      <c r="AG40" s="45" t="s">
        <v>0</v>
      </c>
      <c r="AH40" s="45"/>
      <c r="AI40" s="60"/>
      <c r="AJ40" s="45"/>
      <c r="AK40" s="45"/>
      <c r="AL40" s="45" t="s">
        <v>0</v>
      </c>
      <c r="AM40" s="60"/>
      <c r="AN40" s="281"/>
      <c r="AO40" s="282"/>
      <c r="AP40" s="282"/>
      <c r="AQ40" s="282"/>
      <c r="AR40" s="282"/>
      <c r="AS40" s="49"/>
      <c r="AT40" s="295"/>
      <c r="AU40" s="295"/>
      <c r="AV40" s="33"/>
      <c r="AW40" s="20" t="s">
        <v>498</v>
      </c>
      <c r="AX40" s="3"/>
    </row>
    <row r="41" spans="1:50" s="1" customFormat="1" ht="31.5" customHeight="1" x14ac:dyDescent="0.2">
      <c r="A41" s="287"/>
      <c r="B41" s="285"/>
      <c r="C41" s="285"/>
      <c r="D41" s="285"/>
      <c r="E41" s="285"/>
      <c r="F41" s="285"/>
      <c r="G41" s="285"/>
      <c r="H41" s="285"/>
      <c r="I41" s="285"/>
      <c r="J41" s="285"/>
      <c r="K41" s="285"/>
      <c r="L41" s="35"/>
      <c r="M41" s="13" t="s">
        <v>57</v>
      </c>
      <c r="N41" s="36"/>
      <c r="O41" s="44" t="s">
        <v>0</v>
      </c>
      <c r="P41" s="44"/>
      <c r="Q41" s="44"/>
      <c r="R41" s="45" t="s">
        <v>0</v>
      </c>
      <c r="S41" s="45"/>
      <c r="T41" s="45"/>
      <c r="U41" s="27"/>
      <c r="V41" s="45"/>
      <c r="W41" s="45" t="s">
        <v>0</v>
      </c>
      <c r="X41" s="45"/>
      <c r="Y41" s="45" t="s">
        <v>0</v>
      </c>
      <c r="Z41" s="45"/>
      <c r="AA41" s="45" t="s">
        <v>0</v>
      </c>
      <c r="AB41" s="27"/>
      <c r="AC41" s="45" t="s">
        <v>0</v>
      </c>
      <c r="AD41" s="45"/>
      <c r="AE41" s="60"/>
      <c r="AF41" s="45"/>
      <c r="AG41" s="45" t="s">
        <v>0</v>
      </c>
      <c r="AH41" s="45"/>
      <c r="AI41" s="60"/>
      <c r="AJ41" s="45"/>
      <c r="AK41" s="45"/>
      <c r="AL41" s="45" t="s">
        <v>0</v>
      </c>
      <c r="AM41" s="60"/>
      <c r="AN41" s="281"/>
      <c r="AO41" s="282"/>
      <c r="AP41" s="282"/>
      <c r="AQ41" s="282"/>
      <c r="AR41" s="282"/>
      <c r="AS41" s="49"/>
      <c r="AT41" s="295"/>
      <c r="AU41" s="295"/>
      <c r="AV41" s="33"/>
      <c r="AW41" s="20" t="s">
        <v>498</v>
      </c>
      <c r="AX41" s="3"/>
    </row>
    <row r="42" spans="1:50" s="1" customFormat="1" ht="56.25" customHeight="1" x14ac:dyDescent="0.2">
      <c r="A42" s="287"/>
      <c r="B42" s="285"/>
      <c r="C42" s="285"/>
      <c r="D42" s="285"/>
      <c r="E42" s="285"/>
      <c r="F42" s="285"/>
      <c r="G42" s="285"/>
      <c r="H42" s="285"/>
      <c r="I42" s="285"/>
      <c r="J42" s="285"/>
      <c r="K42" s="285"/>
      <c r="L42" s="35"/>
      <c r="M42" s="13" t="s">
        <v>64</v>
      </c>
      <c r="N42" s="36"/>
      <c r="O42" s="44" t="s">
        <v>0</v>
      </c>
      <c r="P42" s="44"/>
      <c r="Q42" s="44"/>
      <c r="R42" s="45" t="s">
        <v>0</v>
      </c>
      <c r="S42" s="45"/>
      <c r="T42" s="45"/>
      <c r="U42" s="27"/>
      <c r="V42" s="45"/>
      <c r="W42" s="45" t="s">
        <v>0</v>
      </c>
      <c r="X42" s="45"/>
      <c r="Y42" s="45" t="s">
        <v>0</v>
      </c>
      <c r="Z42" s="45"/>
      <c r="AA42" s="45" t="s">
        <v>0</v>
      </c>
      <c r="AB42" s="27"/>
      <c r="AC42" s="45" t="s">
        <v>0</v>
      </c>
      <c r="AD42" s="45"/>
      <c r="AE42" s="60"/>
      <c r="AF42" s="45"/>
      <c r="AG42" s="45" t="s">
        <v>0</v>
      </c>
      <c r="AH42" s="45"/>
      <c r="AI42" s="60"/>
      <c r="AJ42" s="45"/>
      <c r="AK42" s="45"/>
      <c r="AL42" s="45" t="s">
        <v>0</v>
      </c>
      <c r="AM42" s="60"/>
      <c r="AN42" s="283"/>
      <c r="AO42" s="284"/>
      <c r="AP42" s="284"/>
      <c r="AQ42" s="284"/>
      <c r="AR42" s="284"/>
      <c r="AS42" s="49"/>
      <c r="AT42" s="295"/>
      <c r="AU42" s="295"/>
      <c r="AV42" s="33"/>
      <c r="AW42" s="20" t="s">
        <v>499</v>
      </c>
      <c r="AX42" s="3"/>
    </row>
  </sheetData>
  <mergeCells count="115">
    <mergeCell ref="D6:E6"/>
    <mergeCell ref="C9:K9"/>
    <mergeCell ref="F40:F42"/>
    <mergeCell ref="G40:G42"/>
    <mergeCell ref="H40:H42"/>
    <mergeCell ref="I40:I42"/>
    <mergeCell ref="J40:J42"/>
    <mergeCell ref="K40:K42"/>
    <mergeCell ref="G35:G39"/>
    <mergeCell ref="H26:H29"/>
    <mergeCell ref="I26:I29"/>
    <mergeCell ref="J26:J29"/>
    <mergeCell ref="K26:K29"/>
    <mergeCell ref="G14:G16"/>
    <mergeCell ref="B40:B42"/>
    <mergeCell ref="C40:C42"/>
    <mergeCell ref="D40:D42"/>
    <mergeCell ref="E40:E42"/>
    <mergeCell ref="M32:M34"/>
    <mergeCell ref="N32:N34"/>
    <mergeCell ref="A35:A39"/>
    <mergeCell ref="G30:G34"/>
    <mergeCell ref="H30:H34"/>
    <mergeCell ref="I30:I34"/>
    <mergeCell ref="J30:J34"/>
    <mergeCell ref="K30:K34"/>
    <mergeCell ref="B30:B34"/>
    <mergeCell ref="C30:C34"/>
    <mergeCell ref="D30:D34"/>
    <mergeCell ref="E30:E34"/>
    <mergeCell ref="F30:F34"/>
    <mergeCell ref="A30:A34"/>
    <mergeCell ref="M36:M37"/>
    <mergeCell ref="M38:M39"/>
    <mergeCell ref="C35:C39"/>
    <mergeCell ref="D35:D39"/>
    <mergeCell ref="E35:E39"/>
    <mergeCell ref="F35:F39"/>
    <mergeCell ref="A19:A21"/>
    <mergeCell ref="A22:A25"/>
    <mergeCell ref="B22:B25"/>
    <mergeCell ref="C22:C25"/>
    <mergeCell ref="D22:D25"/>
    <mergeCell ref="E22:E25"/>
    <mergeCell ref="I35:I39"/>
    <mergeCell ref="J35:J39"/>
    <mergeCell ref="K35:K39"/>
    <mergeCell ref="F22:F25"/>
    <mergeCell ref="G22:G25"/>
    <mergeCell ref="H22:H25"/>
    <mergeCell ref="I22:I25"/>
    <mergeCell ref="J22:J25"/>
    <mergeCell ref="K22:K25"/>
    <mergeCell ref="AT13:AU42"/>
    <mergeCell ref="A14:A16"/>
    <mergeCell ref="AW9:AW11"/>
    <mergeCell ref="C10:H10"/>
    <mergeCell ref="I10:I11"/>
    <mergeCell ref="J10:J11"/>
    <mergeCell ref="K10:K11"/>
    <mergeCell ref="AM9:AM11"/>
    <mergeCell ref="AN9:AO10"/>
    <mergeCell ref="AP9:AQ10"/>
    <mergeCell ref="AR9:AR10"/>
    <mergeCell ref="AT9:AU10"/>
    <mergeCell ref="AB9:AB11"/>
    <mergeCell ref="AC9:AD10"/>
    <mergeCell ref="AE9:AE11"/>
    <mergeCell ref="AF9:AH10"/>
    <mergeCell ref="AI9:AI11"/>
    <mergeCell ref="AJ9:AL10"/>
    <mergeCell ref="V9:W10"/>
    <mergeCell ref="A26:A29"/>
    <mergeCell ref="H35:H39"/>
    <mergeCell ref="B35:B39"/>
    <mergeCell ref="J19:J21"/>
    <mergeCell ref="K19:K21"/>
    <mergeCell ref="L9:L11"/>
    <mergeCell ref="M9:M11"/>
    <mergeCell ref="N9:N11"/>
    <mergeCell ref="B26:B29"/>
    <mergeCell ref="C26:C29"/>
    <mergeCell ref="D26:D29"/>
    <mergeCell ref="E26:E29"/>
    <mergeCell ref="F26:F29"/>
    <mergeCell ref="B19:B21"/>
    <mergeCell ref="C19:C21"/>
    <mergeCell ref="D19:D21"/>
    <mergeCell ref="E19:E21"/>
    <mergeCell ref="M24:M25"/>
    <mergeCell ref="B9:B11"/>
    <mergeCell ref="A9:A11"/>
    <mergeCell ref="A2:I2"/>
    <mergeCell ref="A3:I3"/>
    <mergeCell ref="AN13:AR42"/>
    <mergeCell ref="H14:H16"/>
    <mergeCell ref="I14:I16"/>
    <mergeCell ref="J14:J16"/>
    <mergeCell ref="K14:K16"/>
    <mergeCell ref="B14:B16"/>
    <mergeCell ref="C14:C16"/>
    <mergeCell ref="D14:D16"/>
    <mergeCell ref="E14:E16"/>
    <mergeCell ref="F14:F16"/>
    <mergeCell ref="F19:F21"/>
    <mergeCell ref="G19:G21"/>
    <mergeCell ref="H19:H21"/>
    <mergeCell ref="I19:I21"/>
    <mergeCell ref="A40:A42"/>
    <mergeCell ref="G26:G29"/>
    <mergeCell ref="X9:Y10"/>
    <mergeCell ref="Z9:AA10"/>
    <mergeCell ref="O9:Q10"/>
    <mergeCell ref="R9:T10"/>
    <mergeCell ref="U9:U11"/>
  </mergeCells>
  <pageMargins left="1.299212598425197" right="0.51181102362204722" top="0.74803149606299213" bottom="0.74803149606299213" header="0.31496062992125984" footer="0.31496062992125984"/>
  <pageSetup paperSize="5" scale="6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66EB-4E0F-4153-947A-733EDF19D658}">
  <sheetPr>
    <tabColor rgb="FF00B0F0"/>
  </sheetPr>
  <dimension ref="A1:AW31"/>
  <sheetViews>
    <sheetView showGridLines="0" topLeftCell="AP1" zoomScale="70" zoomScaleNormal="70" workbookViewId="0">
      <pane ySplit="11" topLeftCell="A18" activePane="bottomLeft" state="frozen"/>
      <selection activeCell="M41" sqref="M41:M44"/>
      <selection pane="bottomLeft" activeCell="AW18" sqref="AW18"/>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76.5" x14ac:dyDescent="0.25">
      <c r="A12" s="16" t="s">
        <v>299</v>
      </c>
      <c r="B12" s="44" t="s">
        <v>0</v>
      </c>
      <c r="C12" s="44"/>
      <c r="D12" s="44"/>
      <c r="E12" s="44"/>
      <c r="F12" s="44"/>
      <c r="G12" s="44"/>
      <c r="H12" s="44" t="s">
        <v>300</v>
      </c>
      <c r="I12" s="44"/>
      <c r="J12" s="44"/>
      <c r="K12" s="44"/>
      <c r="L12" s="35"/>
      <c r="M12" s="13" t="s">
        <v>65</v>
      </c>
      <c r="N12" s="36"/>
      <c r="O12" s="44"/>
      <c r="P12" s="44" t="s">
        <v>0</v>
      </c>
      <c r="Q12" s="44"/>
      <c r="R12" s="45"/>
      <c r="S12" s="45"/>
      <c r="T12" s="45" t="s">
        <v>0</v>
      </c>
      <c r="U12" s="27"/>
      <c r="V12" s="45" t="s">
        <v>0</v>
      </c>
      <c r="W12" s="45"/>
      <c r="X12" s="45" t="s">
        <v>0</v>
      </c>
      <c r="Y12" s="45"/>
      <c r="Z12" s="45"/>
      <c r="AA12" s="45" t="s">
        <v>0</v>
      </c>
      <c r="AB12" s="27"/>
      <c r="AC12" s="45" t="s">
        <v>0</v>
      </c>
      <c r="AD12" s="45"/>
      <c r="AE12" s="60"/>
      <c r="AF12" s="45"/>
      <c r="AG12" s="45" t="s">
        <v>0</v>
      </c>
      <c r="AH12" s="45"/>
      <c r="AI12" s="60"/>
      <c r="AJ12" s="45"/>
      <c r="AK12" s="45"/>
      <c r="AL12" s="45" t="s">
        <v>0</v>
      </c>
      <c r="AM12" s="60"/>
      <c r="AN12" s="45" t="s">
        <v>0</v>
      </c>
      <c r="AO12" s="45"/>
      <c r="AP12" s="45"/>
      <c r="AQ12" s="45" t="s">
        <v>0</v>
      </c>
      <c r="AR12" s="61"/>
      <c r="AS12" s="49"/>
      <c r="AT12" s="45" t="s">
        <v>0</v>
      </c>
      <c r="AU12" s="45"/>
      <c r="AV12" s="38"/>
      <c r="AW12" s="21" t="s">
        <v>632</v>
      </c>
    </row>
    <row r="13" spans="1:49" ht="178.5" x14ac:dyDescent="0.25">
      <c r="A13" s="287" t="s">
        <v>301</v>
      </c>
      <c r="B13" s="285" t="s">
        <v>344</v>
      </c>
      <c r="C13" s="285"/>
      <c r="D13" s="285"/>
      <c r="E13" s="285"/>
      <c r="F13" s="285"/>
      <c r="G13" s="285"/>
      <c r="H13" s="285" t="s">
        <v>300</v>
      </c>
      <c r="I13" s="285"/>
      <c r="J13" s="285"/>
      <c r="K13" s="285"/>
      <c r="L13" s="35"/>
      <c r="M13" s="13" t="s">
        <v>66</v>
      </c>
      <c r="N13" s="36"/>
      <c r="O13" s="44"/>
      <c r="P13" s="44" t="s">
        <v>0</v>
      </c>
      <c r="Q13" s="44"/>
      <c r="R13" s="45"/>
      <c r="S13" s="45"/>
      <c r="T13" s="45" t="s">
        <v>0</v>
      </c>
      <c r="U13" s="27"/>
      <c r="V13" s="45" t="s">
        <v>0</v>
      </c>
      <c r="W13" s="45"/>
      <c r="X13" s="45" t="s">
        <v>0</v>
      </c>
      <c r="Y13" s="45"/>
      <c r="Z13" s="45"/>
      <c r="AA13" s="45" t="s">
        <v>0</v>
      </c>
      <c r="AB13" s="27"/>
      <c r="AC13" s="45" t="s">
        <v>0</v>
      </c>
      <c r="AD13" s="45"/>
      <c r="AE13" s="60"/>
      <c r="AF13" s="45"/>
      <c r="AG13" s="45" t="s">
        <v>0</v>
      </c>
      <c r="AH13" s="45"/>
      <c r="AI13" s="60"/>
      <c r="AJ13" s="45"/>
      <c r="AK13" s="45"/>
      <c r="AL13" s="45" t="s">
        <v>0</v>
      </c>
      <c r="AM13" s="60"/>
      <c r="AN13" s="279"/>
      <c r="AO13" s="280"/>
      <c r="AP13" s="280"/>
      <c r="AQ13" s="280"/>
      <c r="AR13" s="280"/>
      <c r="AS13" s="49"/>
      <c r="AT13" s="316"/>
      <c r="AU13" s="316"/>
      <c r="AV13" s="33"/>
      <c r="AW13" s="21" t="s">
        <v>633</v>
      </c>
    </row>
    <row r="14" spans="1:49" ht="191.25" x14ac:dyDescent="0.25">
      <c r="A14" s="287"/>
      <c r="B14" s="285"/>
      <c r="C14" s="285"/>
      <c r="D14" s="285"/>
      <c r="E14" s="285"/>
      <c r="F14" s="285"/>
      <c r="G14" s="285"/>
      <c r="H14" s="285"/>
      <c r="I14" s="285"/>
      <c r="J14" s="285"/>
      <c r="K14" s="285"/>
      <c r="L14" s="35"/>
      <c r="M14" s="13" t="s">
        <v>67</v>
      </c>
      <c r="N14" s="36"/>
      <c r="O14" s="44"/>
      <c r="P14" s="44" t="s">
        <v>0</v>
      </c>
      <c r="Q14" s="44"/>
      <c r="R14" s="45"/>
      <c r="S14" s="45"/>
      <c r="T14" s="45" t="s">
        <v>0</v>
      </c>
      <c r="U14" s="27"/>
      <c r="V14" s="45" t="s">
        <v>0</v>
      </c>
      <c r="W14" s="45"/>
      <c r="X14" s="45" t="s">
        <v>0</v>
      </c>
      <c r="Y14" s="45"/>
      <c r="Z14" s="45"/>
      <c r="AA14" s="45" t="s">
        <v>0</v>
      </c>
      <c r="AB14" s="27"/>
      <c r="AC14" s="45" t="s">
        <v>0</v>
      </c>
      <c r="AD14" s="45"/>
      <c r="AE14" s="60"/>
      <c r="AF14" s="45"/>
      <c r="AG14" s="45" t="s">
        <v>0</v>
      </c>
      <c r="AH14" s="45"/>
      <c r="AI14" s="60"/>
      <c r="AJ14" s="45"/>
      <c r="AK14" s="45"/>
      <c r="AL14" s="45" t="s">
        <v>0</v>
      </c>
      <c r="AM14" s="60"/>
      <c r="AN14" s="281"/>
      <c r="AO14" s="282"/>
      <c r="AP14" s="282"/>
      <c r="AQ14" s="282"/>
      <c r="AR14" s="282"/>
      <c r="AS14" s="49"/>
      <c r="AT14" s="316"/>
      <c r="AU14" s="316"/>
      <c r="AV14" s="33"/>
      <c r="AW14" s="21" t="s">
        <v>634</v>
      </c>
    </row>
    <row r="15" spans="1:49" ht="229.5" x14ac:dyDescent="0.25">
      <c r="A15" s="16" t="s">
        <v>302</v>
      </c>
      <c r="B15" s="44" t="s">
        <v>344</v>
      </c>
      <c r="C15" s="44"/>
      <c r="D15" s="44"/>
      <c r="E15" s="44"/>
      <c r="F15" s="44"/>
      <c r="G15" s="44"/>
      <c r="H15" s="44" t="s">
        <v>300</v>
      </c>
      <c r="I15" s="44"/>
      <c r="J15" s="44"/>
      <c r="K15" s="44"/>
      <c r="L15" s="35"/>
      <c r="M15" s="13" t="s">
        <v>68</v>
      </c>
      <c r="N15" s="36"/>
      <c r="O15" s="44"/>
      <c r="P15" s="44" t="s">
        <v>0</v>
      </c>
      <c r="Q15" s="44"/>
      <c r="R15" s="45"/>
      <c r="S15" s="45"/>
      <c r="T15" s="45" t="s">
        <v>0</v>
      </c>
      <c r="U15" s="27"/>
      <c r="V15" s="45" t="s">
        <v>0</v>
      </c>
      <c r="W15" s="45"/>
      <c r="X15" s="45" t="s">
        <v>0</v>
      </c>
      <c r="Y15" s="45"/>
      <c r="Z15" s="45"/>
      <c r="AA15" s="45" t="s">
        <v>0</v>
      </c>
      <c r="AB15" s="27"/>
      <c r="AC15" s="45" t="s">
        <v>0</v>
      </c>
      <c r="AD15" s="45"/>
      <c r="AE15" s="60"/>
      <c r="AF15" s="45"/>
      <c r="AG15" s="45" t="s">
        <v>0</v>
      </c>
      <c r="AH15" s="45"/>
      <c r="AI15" s="60"/>
      <c r="AJ15" s="45"/>
      <c r="AK15" s="45"/>
      <c r="AL15" s="45" t="s">
        <v>0</v>
      </c>
      <c r="AM15" s="60"/>
      <c r="AN15" s="281"/>
      <c r="AO15" s="282"/>
      <c r="AP15" s="282"/>
      <c r="AQ15" s="282"/>
      <c r="AR15" s="282"/>
      <c r="AS15" s="49"/>
      <c r="AT15" s="316"/>
      <c r="AU15" s="316"/>
      <c r="AV15" s="33"/>
      <c r="AW15" s="21" t="s">
        <v>635</v>
      </c>
    </row>
    <row r="16" spans="1:49" ht="204" x14ac:dyDescent="0.25">
      <c r="A16" s="287" t="s">
        <v>303</v>
      </c>
      <c r="B16" s="285" t="s">
        <v>0</v>
      </c>
      <c r="C16" s="285"/>
      <c r="D16" s="285"/>
      <c r="E16" s="285"/>
      <c r="F16" s="285"/>
      <c r="G16" s="285"/>
      <c r="H16" s="285" t="s">
        <v>300</v>
      </c>
      <c r="I16" s="285"/>
      <c r="J16" s="285"/>
      <c r="K16" s="285"/>
      <c r="L16" s="35"/>
      <c r="M16" s="13" t="s">
        <v>69</v>
      </c>
      <c r="N16" s="36"/>
      <c r="O16" s="44"/>
      <c r="P16" s="44" t="s">
        <v>0</v>
      </c>
      <c r="Q16" s="44"/>
      <c r="R16" s="45"/>
      <c r="S16" s="45"/>
      <c r="T16" s="45" t="s">
        <v>0</v>
      </c>
      <c r="U16" s="27"/>
      <c r="V16" s="45" t="s">
        <v>0</v>
      </c>
      <c r="W16" s="45"/>
      <c r="X16" s="45" t="s">
        <v>0</v>
      </c>
      <c r="Y16" s="45"/>
      <c r="Z16" s="45"/>
      <c r="AA16" s="45" t="s">
        <v>0</v>
      </c>
      <c r="AB16" s="27"/>
      <c r="AC16" s="45" t="s">
        <v>0</v>
      </c>
      <c r="AD16" s="45"/>
      <c r="AE16" s="60"/>
      <c r="AF16" s="45"/>
      <c r="AG16" s="45" t="s">
        <v>0</v>
      </c>
      <c r="AH16" s="45"/>
      <c r="AI16" s="60"/>
      <c r="AJ16" s="45"/>
      <c r="AK16" s="45"/>
      <c r="AL16" s="45" t="s">
        <v>0</v>
      </c>
      <c r="AM16" s="60"/>
      <c r="AN16" s="281"/>
      <c r="AO16" s="282"/>
      <c r="AP16" s="282"/>
      <c r="AQ16" s="282"/>
      <c r="AR16" s="282"/>
      <c r="AS16" s="49"/>
      <c r="AT16" s="316"/>
      <c r="AU16" s="316"/>
      <c r="AV16" s="33"/>
      <c r="AW16" s="21" t="s">
        <v>388</v>
      </c>
    </row>
    <row r="17" spans="1:49" ht="191.25" x14ac:dyDescent="0.25">
      <c r="A17" s="287"/>
      <c r="B17" s="285"/>
      <c r="C17" s="285"/>
      <c r="D17" s="285"/>
      <c r="E17" s="285"/>
      <c r="F17" s="285"/>
      <c r="G17" s="285"/>
      <c r="H17" s="285"/>
      <c r="I17" s="285"/>
      <c r="J17" s="285"/>
      <c r="K17" s="285"/>
      <c r="L17" s="35"/>
      <c r="M17" s="13" t="s">
        <v>70</v>
      </c>
      <c r="N17" s="36"/>
      <c r="O17" s="44"/>
      <c r="P17" s="44" t="s">
        <v>0</v>
      </c>
      <c r="Q17" s="44"/>
      <c r="R17" s="45"/>
      <c r="S17" s="45"/>
      <c r="T17" s="45" t="s">
        <v>0</v>
      </c>
      <c r="U17" s="27"/>
      <c r="V17" s="45" t="s">
        <v>0</v>
      </c>
      <c r="W17" s="45"/>
      <c r="X17" s="45"/>
      <c r="Y17" s="45" t="s">
        <v>0</v>
      </c>
      <c r="Z17" s="45"/>
      <c r="AA17" s="45" t="s">
        <v>0</v>
      </c>
      <c r="AB17" s="27"/>
      <c r="AC17" s="45" t="s">
        <v>0</v>
      </c>
      <c r="AD17" s="45"/>
      <c r="AE17" s="60"/>
      <c r="AF17" s="45"/>
      <c r="AG17" s="45"/>
      <c r="AH17" s="45" t="s">
        <v>0</v>
      </c>
      <c r="AI17" s="60"/>
      <c r="AJ17" s="45"/>
      <c r="AK17" s="45"/>
      <c r="AL17" s="45" t="s">
        <v>0</v>
      </c>
      <c r="AM17" s="60"/>
      <c r="AN17" s="281"/>
      <c r="AO17" s="282"/>
      <c r="AP17" s="282"/>
      <c r="AQ17" s="282"/>
      <c r="AR17" s="282"/>
      <c r="AS17" s="49"/>
      <c r="AT17" s="316"/>
      <c r="AU17" s="316"/>
      <c r="AV17" s="33"/>
      <c r="AW17" s="21" t="s">
        <v>389</v>
      </c>
    </row>
    <row r="18" spans="1:49" ht="165.75" x14ac:dyDescent="0.25">
      <c r="A18" s="287"/>
      <c r="B18" s="285"/>
      <c r="C18" s="285"/>
      <c r="D18" s="285"/>
      <c r="E18" s="285"/>
      <c r="F18" s="285"/>
      <c r="G18" s="285"/>
      <c r="H18" s="285"/>
      <c r="I18" s="285"/>
      <c r="J18" s="285"/>
      <c r="K18" s="285"/>
      <c r="L18" s="35"/>
      <c r="M18" s="13" t="s">
        <v>71</v>
      </c>
      <c r="N18" s="36"/>
      <c r="O18" s="44"/>
      <c r="P18" s="44" t="s">
        <v>0</v>
      </c>
      <c r="Q18" s="44"/>
      <c r="R18" s="45"/>
      <c r="S18" s="45"/>
      <c r="T18" s="45" t="s">
        <v>0</v>
      </c>
      <c r="U18" s="27"/>
      <c r="V18" s="45" t="s">
        <v>0</v>
      </c>
      <c r="W18" s="45"/>
      <c r="X18" s="45" t="s">
        <v>0</v>
      </c>
      <c r="Y18" s="45"/>
      <c r="Z18" s="45"/>
      <c r="AA18" s="45" t="s">
        <v>0</v>
      </c>
      <c r="AB18" s="27"/>
      <c r="AC18" s="45" t="s">
        <v>0</v>
      </c>
      <c r="AD18" s="45"/>
      <c r="AE18" s="60"/>
      <c r="AF18" s="45"/>
      <c r="AG18" s="45"/>
      <c r="AH18" s="45" t="s">
        <v>0</v>
      </c>
      <c r="AI18" s="60"/>
      <c r="AJ18" s="45"/>
      <c r="AK18" s="45"/>
      <c r="AL18" s="45" t="s">
        <v>0</v>
      </c>
      <c r="AM18" s="60"/>
      <c r="AN18" s="281"/>
      <c r="AO18" s="282"/>
      <c r="AP18" s="282"/>
      <c r="AQ18" s="282"/>
      <c r="AR18" s="282"/>
      <c r="AS18" s="49"/>
      <c r="AT18" s="316"/>
      <c r="AU18" s="316"/>
      <c r="AV18" s="33"/>
      <c r="AW18" s="21" t="s">
        <v>390</v>
      </c>
    </row>
    <row r="19" spans="1:49" ht="178.5" x14ac:dyDescent="0.25">
      <c r="A19" s="287" t="s">
        <v>304</v>
      </c>
      <c r="B19" s="285" t="s">
        <v>0</v>
      </c>
      <c r="C19" s="285"/>
      <c r="D19" s="285"/>
      <c r="E19" s="285"/>
      <c r="F19" s="285"/>
      <c r="G19" s="285"/>
      <c r="H19" s="285" t="s">
        <v>300</v>
      </c>
      <c r="I19" s="285"/>
      <c r="J19" s="285"/>
      <c r="K19" s="285"/>
      <c r="L19" s="35"/>
      <c r="M19" s="13" t="s">
        <v>72</v>
      </c>
      <c r="N19" s="36"/>
      <c r="O19" s="44"/>
      <c r="P19" s="44" t="s">
        <v>0</v>
      </c>
      <c r="Q19" s="44"/>
      <c r="R19" s="45"/>
      <c r="S19" s="45"/>
      <c r="T19" s="45" t="s">
        <v>0</v>
      </c>
      <c r="U19" s="27"/>
      <c r="V19" s="45" t="s">
        <v>0</v>
      </c>
      <c r="W19" s="45"/>
      <c r="X19" s="45" t="s">
        <v>0</v>
      </c>
      <c r="Y19" s="45"/>
      <c r="Z19" s="45"/>
      <c r="AA19" s="45" t="s">
        <v>0</v>
      </c>
      <c r="AB19" s="27"/>
      <c r="AC19" s="45" t="s">
        <v>0</v>
      </c>
      <c r="AD19" s="45"/>
      <c r="AE19" s="60"/>
      <c r="AF19" s="45"/>
      <c r="AG19" s="45" t="s">
        <v>0</v>
      </c>
      <c r="AH19" s="45"/>
      <c r="AI19" s="60"/>
      <c r="AJ19" s="45"/>
      <c r="AK19" s="45"/>
      <c r="AL19" s="45" t="s">
        <v>0</v>
      </c>
      <c r="AM19" s="60"/>
      <c r="AN19" s="281"/>
      <c r="AO19" s="282"/>
      <c r="AP19" s="282"/>
      <c r="AQ19" s="282"/>
      <c r="AR19" s="282"/>
      <c r="AS19" s="49"/>
      <c r="AT19" s="316"/>
      <c r="AU19" s="316"/>
      <c r="AV19" s="33"/>
      <c r="AW19" s="21" t="s">
        <v>636</v>
      </c>
    </row>
    <row r="20" spans="1:49" ht="102" x14ac:dyDescent="0.25">
      <c r="A20" s="287"/>
      <c r="B20" s="285"/>
      <c r="C20" s="285"/>
      <c r="D20" s="285"/>
      <c r="E20" s="285"/>
      <c r="F20" s="285"/>
      <c r="G20" s="285"/>
      <c r="H20" s="285"/>
      <c r="I20" s="285"/>
      <c r="J20" s="285"/>
      <c r="K20" s="285"/>
      <c r="L20" s="35"/>
      <c r="M20" s="13" t="s">
        <v>73</v>
      </c>
      <c r="N20" s="36"/>
      <c r="O20" s="44"/>
      <c r="P20" s="44" t="s">
        <v>0</v>
      </c>
      <c r="Q20" s="44"/>
      <c r="R20" s="45"/>
      <c r="S20" s="45"/>
      <c r="T20" s="45" t="s">
        <v>0</v>
      </c>
      <c r="U20" s="27"/>
      <c r="V20" s="45" t="s">
        <v>0</v>
      </c>
      <c r="W20" s="45"/>
      <c r="X20" s="45" t="s">
        <v>0</v>
      </c>
      <c r="Y20" s="45"/>
      <c r="Z20" s="45"/>
      <c r="AA20" s="45" t="s">
        <v>0</v>
      </c>
      <c r="AB20" s="27"/>
      <c r="AC20" s="45" t="s">
        <v>0</v>
      </c>
      <c r="AD20" s="45"/>
      <c r="AE20" s="60"/>
      <c r="AF20" s="45"/>
      <c r="AG20" s="45" t="s">
        <v>0</v>
      </c>
      <c r="AH20" s="45"/>
      <c r="AI20" s="60"/>
      <c r="AJ20" s="45"/>
      <c r="AK20" s="45"/>
      <c r="AL20" s="45" t="s">
        <v>0</v>
      </c>
      <c r="AM20" s="60"/>
      <c r="AN20" s="281"/>
      <c r="AO20" s="282"/>
      <c r="AP20" s="282"/>
      <c r="AQ20" s="282"/>
      <c r="AR20" s="282"/>
      <c r="AS20" s="49"/>
      <c r="AT20" s="316"/>
      <c r="AU20" s="316"/>
      <c r="AV20" s="33"/>
      <c r="AW20" s="21" t="s">
        <v>391</v>
      </c>
    </row>
    <row r="21" spans="1:49" ht="165.75" x14ac:dyDescent="0.25">
      <c r="A21" s="287"/>
      <c r="B21" s="285"/>
      <c r="C21" s="285"/>
      <c r="D21" s="285"/>
      <c r="E21" s="285"/>
      <c r="F21" s="285"/>
      <c r="G21" s="285"/>
      <c r="H21" s="285"/>
      <c r="I21" s="285"/>
      <c r="J21" s="285"/>
      <c r="K21" s="285"/>
      <c r="L21" s="35"/>
      <c r="M21" s="13" t="s">
        <v>74</v>
      </c>
      <c r="N21" s="36"/>
      <c r="O21" s="44"/>
      <c r="P21" s="44" t="s">
        <v>0</v>
      </c>
      <c r="Q21" s="44"/>
      <c r="R21" s="45"/>
      <c r="S21" s="45"/>
      <c r="T21" s="45" t="s">
        <v>0</v>
      </c>
      <c r="U21" s="27"/>
      <c r="V21" s="45" t="s">
        <v>0</v>
      </c>
      <c r="W21" s="45"/>
      <c r="X21" s="45"/>
      <c r="Y21" s="45" t="s">
        <v>0</v>
      </c>
      <c r="Z21" s="45"/>
      <c r="AA21" s="45" t="s">
        <v>0</v>
      </c>
      <c r="AB21" s="27"/>
      <c r="AC21" s="45" t="s">
        <v>0</v>
      </c>
      <c r="AD21" s="45"/>
      <c r="AE21" s="60"/>
      <c r="AF21" s="45"/>
      <c r="AG21" s="45" t="s">
        <v>0</v>
      </c>
      <c r="AH21" s="45"/>
      <c r="AI21" s="60"/>
      <c r="AJ21" s="45"/>
      <c r="AK21" s="45"/>
      <c r="AL21" s="45" t="s">
        <v>0</v>
      </c>
      <c r="AM21" s="60"/>
      <c r="AN21" s="281"/>
      <c r="AO21" s="282"/>
      <c r="AP21" s="282"/>
      <c r="AQ21" s="282"/>
      <c r="AR21" s="282"/>
      <c r="AS21" s="49"/>
      <c r="AT21" s="316"/>
      <c r="AU21" s="316"/>
      <c r="AV21" s="33"/>
      <c r="AW21" s="16" t="s">
        <v>392</v>
      </c>
    </row>
    <row r="22" spans="1:49" ht="153" x14ac:dyDescent="0.25">
      <c r="A22" s="287"/>
      <c r="B22" s="285"/>
      <c r="C22" s="285"/>
      <c r="D22" s="285"/>
      <c r="E22" s="285"/>
      <c r="F22" s="285"/>
      <c r="G22" s="285"/>
      <c r="H22" s="285"/>
      <c r="I22" s="285"/>
      <c r="J22" s="285"/>
      <c r="K22" s="285"/>
      <c r="L22" s="35"/>
      <c r="M22" s="13" t="s">
        <v>74</v>
      </c>
      <c r="N22" s="36"/>
      <c r="O22" s="44"/>
      <c r="P22" s="44" t="s">
        <v>0</v>
      </c>
      <c r="Q22" s="44"/>
      <c r="R22" s="45"/>
      <c r="S22" s="45"/>
      <c r="T22" s="45" t="s">
        <v>0</v>
      </c>
      <c r="U22" s="27"/>
      <c r="V22" s="45" t="s">
        <v>0</v>
      </c>
      <c r="W22" s="45"/>
      <c r="X22" s="45" t="s">
        <v>0</v>
      </c>
      <c r="Y22" s="45"/>
      <c r="Z22" s="45"/>
      <c r="AA22" s="45" t="s">
        <v>0</v>
      </c>
      <c r="AB22" s="27"/>
      <c r="AC22" s="45" t="s">
        <v>0</v>
      </c>
      <c r="AD22" s="45"/>
      <c r="AE22" s="60"/>
      <c r="AF22" s="45"/>
      <c r="AG22" s="45" t="s">
        <v>0</v>
      </c>
      <c r="AH22" s="45"/>
      <c r="AI22" s="60"/>
      <c r="AJ22" s="45"/>
      <c r="AK22" s="45"/>
      <c r="AL22" s="45" t="s">
        <v>0</v>
      </c>
      <c r="AM22" s="60"/>
      <c r="AN22" s="281"/>
      <c r="AO22" s="282"/>
      <c r="AP22" s="282"/>
      <c r="AQ22" s="282"/>
      <c r="AR22" s="282"/>
      <c r="AS22" s="49"/>
      <c r="AT22" s="316"/>
      <c r="AU22" s="316"/>
      <c r="AV22" s="33"/>
      <c r="AW22" s="21" t="s">
        <v>393</v>
      </c>
    </row>
    <row r="23" spans="1:49" ht="229.5" x14ac:dyDescent="0.25">
      <c r="A23" s="287" t="s">
        <v>305</v>
      </c>
      <c r="B23" s="285" t="s">
        <v>344</v>
      </c>
      <c r="C23" s="285"/>
      <c r="D23" s="285"/>
      <c r="E23" s="285"/>
      <c r="F23" s="285"/>
      <c r="G23" s="285"/>
      <c r="H23" s="285" t="s">
        <v>300</v>
      </c>
      <c r="I23" s="285"/>
      <c r="J23" s="285"/>
      <c r="K23" s="285"/>
      <c r="L23" s="35"/>
      <c r="M23" s="13" t="s">
        <v>69</v>
      </c>
      <c r="N23" s="36"/>
      <c r="O23" s="44"/>
      <c r="P23" s="44" t="s">
        <v>0</v>
      </c>
      <c r="Q23" s="44"/>
      <c r="R23" s="45"/>
      <c r="S23" s="45"/>
      <c r="T23" s="45" t="s">
        <v>0</v>
      </c>
      <c r="U23" s="27"/>
      <c r="V23" s="45" t="s">
        <v>0</v>
      </c>
      <c r="W23" s="45"/>
      <c r="X23" s="45" t="s">
        <v>0</v>
      </c>
      <c r="Y23" s="45"/>
      <c r="Z23" s="45"/>
      <c r="AA23" s="45" t="s">
        <v>0</v>
      </c>
      <c r="AB23" s="27"/>
      <c r="AC23" s="45" t="s">
        <v>0</v>
      </c>
      <c r="AD23" s="45"/>
      <c r="AE23" s="60"/>
      <c r="AF23" s="45"/>
      <c r="AG23" s="45" t="s">
        <v>0</v>
      </c>
      <c r="AH23" s="45"/>
      <c r="AI23" s="60"/>
      <c r="AJ23" s="45"/>
      <c r="AK23" s="45"/>
      <c r="AL23" s="45" t="s">
        <v>0</v>
      </c>
      <c r="AM23" s="60"/>
      <c r="AN23" s="281"/>
      <c r="AO23" s="282"/>
      <c r="AP23" s="282"/>
      <c r="AQ23" s="282"/>
      <c r="AR23" s="282"/>
      <c r="AS23" s="49"/>
      <c r="AT23" s="316"/>
      <c r="AU23" s="316"/>
      <c r="AV23" s="33"/>
      <c r="AW23" s="21" t="s">
        <v>394</v>
      </c>
    </row>
    <row r="24" spans="1:49" ht="204" x14ac:dyDescent="0.25">
      <c r="A24" s="287"/>
      <c r="B24" s="285"/>
      <c r="C24" s="285"/>
      <c r="D24" s="285"/>
      <c r="E24" s="285"/>
      <c r="F24" s="285"/>
      <c r="G24" s="285"/>
      <c r="H24" s="285"/>
      <c r="I24" s="285"/>
      <c r="J24" s="285"/>
      <c r="K24" s="285"/>
      <c r="L24" s="35"/>
      <c r="M24" s="13" t="s">
        <v>75</v>
      </c>
      <c r="N24" s="36"/>
      <c r="O24" s="44"/>
      <c r="P24" s="44" t="s">
        <v>0</v>
      </c>
      <c r="Q24" s="44"/>
      <c r="R24" s="45"/>
      <c r="S24" s="45"/>
      <c r="T24" s="45" t="s">
        <v>0</v>
      </c>
      <c r="U24" s="27"/>
      <c r="V24" s="45" t="s">
        <v>0</v>
      </c>
      <c r="W24" s="45"/>
      <c r="X24" s="45"/>
      <c r="Y24" s="45" t="s">
        <v>0</v>
      </c>
      <c r="Z24" s="45"/>
      <c r="AA24" s="45" t="s">
        <v>0</v>
      </c>
      <c r="AB24" s="27"/>
      <c r="AC24" s="45" t="s">
        <v>0</v>
      </c>
      <c r="AD24" s="45"/>
      <c r="AE24" s="60"/>
      <c r="AF24" s="45"/>
      <c r="AG24" s="45" t="s">
        <v>0</v>
      </c>
      <c r="AH24" s="45"/>
      <c r="AI24" s="60"/>
      <c r="AJ24" s="45"/>
      <c r="AK24" s="45"/>
      <c r="AL24" s="45" t="s">
        <v>0</v>
      </c>
      <c r="AM24" s="60"/>
      <c r="AN24" s="281"/>
      <c r="AO24" s="282"/>
      <c r="AP24" s="282"/>
      <c r="AQ24" s="282"/>
      <c r="AR24" s="282"/>
      <c r="AS24" s="49"/>
      <c r="AT24" s="316"/>
      <c r="AU24" s="316"/>
      <c r="AV24" s="33"/>
      <c r="AW24" s="21" t="s">
        <v>395</v>
      </c>
    </row>
    <row r="25" spans="1:49" ht="140.25" x14ac:dyDescent="0.25">
      <c r="A25" s="287"/>
      <c r="B25" s="285"/>
      <c r="C25" s="285"/>
      <c r="D25" s="285"/>
      <c r="E25" s="285"/>
      <c r="F25" s="285"/>
      <c r="G25" s="285"/>
      <c r="H25" s="285"/>
      <c r="I25" s="285"/>
      <c r="J25" s="285"/>
      <c r="K25" s="285"/>
      <c r="L25" s="35"/>
      <c r="M25" s="13" t="s">
        <v>75</v>
      </c>
      <c r="N25" s="36"/>
      <c r="O25" s="44"/>
      <c r="P25" s="44" t="s">
        <v>0</v>
      </c>
      <c r="Q25" s="44"/>
      <c r="R25" s="45"/>
      <c r="S25" s="45"/>
      <c r="T25" s="45" t="s">
        <v>0</v>
      </c>
      <c r="U25" s="27"/>
      <c r="V25" s="45" t="s">
        <v>0</v>
      </c>
      <c r="W25" s="45"/>
      <c r="X25" s="45" t="s">
        <v>0</v>
      </c>
      <c r="Y25" s="45"/>
      <c r="Z25" s="45"/>
      <c r="AA25" s="45" t="s">
        <v>0</v>
      </c>
      <c r="AB25" s="27"/>
      <c r="AC25" s="45" t="s">
        <v>0</v>
      </c>
      <c r="AD25" s="45"/>
      <c r="AE25" s="60"/>
      <c r="AF25" s="45"/>
      <c r="AG25" s="45" t="s">
        <v>0</v>
      </c>
      <c r="AH25" s="45"/>
      <c r="AI25" s="60"/>
      <c r="AJ25" s="45"/>
      <c r="AK25" s="45"/>
      <c r="AL25" s="45" t="s">
        <v>0</v>
      </c>
      <c r="AM25" s="60"/>
      <c r="AN25" s="281"/>
      <c r="AO25" s="282"/>
      <c r="AP25" s="282"/>
      <c r="AQ25" s="282"/>
      <c r="AR25" s="282"/>
      <c r="AS25" s="49"/>
      <c r="AT25" s="316"/>
      <c r="AU25" s="316"/>
      <c r="AV25" s="33"/>
      <c r="AW25" s="21" t="s">
        <v>396</v>
      </c>
    </row>
    <row r="26" spans="1:49" ht="242.25" x14ac:dyDescent="0.25">
      <c r="A26" s="287" t="s">
        <v>306</v>
      </c>
      <c r="B26" s="285" t="s">
        <v>0</v>
      </c>
      <c r="C26" s="285"/>
      <c r="D26" s="285"/>
      <c r="E26" s="285"/>
      <c r="F26" s="285"/>
      <c r="G26" s="285"/>
      <c r="H26" s="285" t="s">
        <v>307</v>
      </c>
      <c r="I26" s="285"/>
      <c r="J26" s="285"/>
      <c r="K26" s="285"/>
      <c r="L26" s="35"/>
      <c r="M26" s="13" t="s">
        <v>565</v>
      </c>
      <c r="N26" s="36"/>
      <c r="O26" s="44"/>
      <c r="P26" s="44" t="s">
        <v>0</v>
      </c>
      <c r="Q26" s="44"/>
      <c r="R26" s="45"/>
      <c r="S26" s="45"/>
      <c r="T26" s="45" t="s">
        <v>0</v>
      </c>
      <c r="U26" s="27"/>
      <c r="V26" s="45" t="s">
        <v>0</v>
      </c>
      <c r="W26" s="45"/>
      <c r="X26" s="45" t="s">
        <v>0</v>
      </c>
      <c r="Y26" s="45"/>
      <c r="Z26" s="45"/>
      <c r="AA26" s="45" t="s">
        <v>0</v>
      </c>
      <c r="AB26" s="27"/>
      <c r="AC26" s="45" t="s">
        <v>0</v>
      </c>
      <c r="AD26" s="45"/>
      <c r="AE26" s="60"/>
      <c r="AF26" s="45"/>
      <c r="AG26" s="45" t="s">
        <v>0</v>
      </c>
      <c r="AH26" s="45"/>
      <c r="AI26" s="60"/>
      <c r="AJ26" s="45"/>
      <c r="AK26" s="45"/>
      <c r="AL26" s="45" t="s">
        <v>0</v>
      </c>
      <c r="AM26" s="60"/>
      <c r="AN26" s="281"/>
      <c r="AO26" s="282"/>
      <c r="AP26" s="282"/>
      <c r="AQ26" s="282"/>
      <c r="AR26" s="282"/>
      <c r="AS26" s="49"/>
      <c r="AT26" s="316"/>
      <c r="AU26" s="316"/>
      <c r="AV26" s="33"/>
      <c r="AW26" s="21" t="s">
        <v>637</v>
      </c>
    </row>
    <row r="27" spans="1:49" ht="165.75" x14ac:dyDescent="0.25">
      <c r="A27" s="287"/>
      <c r="B27" s="285"/>
      <c r="C27" s="285"/>
      <c r="D27" s="285"/>
      <c r="E27" s="285"/>
      <c r="F27" s="285"/>
      <c r="G27" s="285"/>
      <c r="H27" s="285"/>
      <c r="I27" s="285"/>
      <c r="J27" s="285"/>
      <c r="K27" s="285"/>
      <c r="L27" s="35"/>
      <c r="M27" s="13" t="s">
        <v>566</v>
      </c>
      <c r="N27" s="36"/>
      <c r="O27" s="44"/>
      <c r="P27" s="44" t="s">
        <v>0</v>
      </c>
      <c r="Q27" s="44"/>
      <c r="R27" s="45"/>
      <c r="S27" s="45"/>
      <c r="T27" s="45" t="s">
        <v>0</v>
      </c>
      <c r="U27" s="27"/>
      <c r="V27" s="45" t="s">
        <v>0</v>
      </c>
      <c r="W27" s="45"/>
      <c r="X27" s="45" t="s">
        <v>0</v>
      </c>
      <c r="Y27" s="45"/>
      <c r="Z27" s="45"/>
      <c r="AA27" s="45" t="s">
        <v>0</v>
      </c>
      <c r="AB27" s="27"/>
      <c r="AC27" s="45" t="s">
        <v>0</v>
      </c>
      <c r="AD27" s="45"/>
      <c r="AE27" s="60"/>
      <c r="AF27" s="45"/>
      <c r="AG27" s="45" t="s">
        <v>0</v>
      </c>
      <c r="AH27" s="45"/>
      <c r="AI27" s="60"/>
      <c r="AJ27" s="45"/>
      <c r="AK27" s="45"/>
      <c r="AL27" s="45" t="s">
        <v>0</v>
      </c>
      <c r="AM27" s="60"/>
      <c r="AN27" s="281"/>
      <c r="AO27" s="282"/>
      <c r="AP27" s="282"/>
      <c r="AQ27" s="282"/>
      <c r="AR27" s="282"/>
      <c r="AS27" s="49"/>
      <c r="AT27" s="316"/>
      <c r="AU27" s="316"/>
      <c r="AV27" s="33"/>
      <c r="AW27" s="21" t="s">
        <v>397</v>
      </c>
    </row>
    <row r="28" spans="1:49" ht="229.5" x14ac:dyDescent="0.25">
      <c r="A28" s="16" t="s">
        <v>308</v>
      </c>
      <c r="B28" s="44" t="s">
        <v>344</v>
      </c>
      <c r="C28" s="44"/>
      <c r="D28" s="44"/>
      <c r="E28" s="44"/>
      <c r="F28" s="44"/>
      <c r="G28" s="44"/>
      <c r="H28" s="44" t="s">
        <v>345</v>
      </c>
      <c r="I28" s="44"/>
      <c r="J28" s="44"/>
      <c r="K28" s="44"/>
      <c r="L28" s="35"/>
      <c r="M28" s="13" t="s">
        <v>309</v>
      </c>
      <c r="N28" s="36"/>
      <c r="O28" s="44"/>
      <c r="P28" s="44" t="s">
        <v>0</v>
      </c>
      <c r="Q28" s="44"/>
      <c r="R28" s="45"/>
      <c r="S28" s="45" t="s">
        <v>0</v>
      </c>
      <c r="T28" s="45"/>
      <c r="U28" s="27"/>
      <c r="V28" s="45"/>
      <c r="W28" s="45" t="s">
        <v>0</v>
      </c>
      <c r="X28" s="45"/>
      <c r="Y28" s="45" t="s">
        <v>0</v>
      </c>
      <c r="Z28" s="45" t="s">
        <v>0</v>
      </c>
      <c r="AA28" s="45"/>
      <c r="AB28" s="27"/>
      <c r="AC28" s="45" t="s">
        <v>0</v>
      </c>
      <c r="AD28" s="45"/>
      <c r="AE28" s="60"/>
      <c r="AF28" s="45"/>
      <c r="AG28" s="45" t="s">
        <v>0</v>
      </c>
      <c r="AH28" s="45"/>
      <c r="AI28" s="60"/>
      <c r="AJ28" s="45"/>
      <c r="AK28" s="45"/>
      <c r="AL28" s="45" t="s">
        <v>0</v>
      </c>
      <c r="AM28" s="60"/>
      <c r="AN28" s="281"/>
      <c r="AO28" s="282"/>
      <c r="AP28" s="282"/>
      <c r="AQ28" s="282"/>
      <c r="AR28" s="282"/>
      <c r="AS28" s="27"/>
      <c r="AT28" s="316"/>
      <c r="AU28" s="316"/>
      <c r="AV28" s="33"/>
      <c r="AW28" s="21" t="s">
        <v>567</v>
      </c>
    </row>
    <row r="29" spans="1:49" ht="242.25" x14ac:dyDescent="0.25">
      <c r="A29" s="287" t="s">
        <v>310</v>
      </c>
      <c r="B29" s="285" t="s">
        <v>344</v>
      </c>
      <c r="C29" s="285"/>
      <c r="D29" s="285"/>
      <c r="E29" s="285"/>
      <c r="F29" s="285"/>
      <c r="G29" s="285"/>
      <c r="H29" s="285" t="s">
        <v>345</v>
      </c>
      <c r="I29" s="285"/>
      <c r="J29" s="285"/>
      <c r="K29" s="285"/>
      <c r="L29" s="35"/>
      <c r="M29" s="13" t="s">
        <v>53</v>
      </c>
      <c r="N29" s="36"/>
      <c r="O29" s="44"/>
      <c r="P29" s="44" t="s">
        <v>0</v>
      </c>
      <c r="Q29" s="44"/>
      <c r="R29" s="45"/>
      <c r="S29" s="45" t="s">
        <v>0</v>
      </c>
      <c r="T29" s="45"/>
      <c r="U29" s="27"/>
      <c r="V29" s="45"/>
      <c r="W29" s="45" t="s">
        <v>0</v>
      </c>
      <c r="X29" s="45"/>
      <c r="Y29" s="45" t="s">
        <v>0</v>
      </c>
      <c r="Z29" s="45" t="s">
        <v>0</v>
      </c>
      <c r="AA29" s="45"/>
      <c r="AB29" s="27"/>
      <c r="AC29" s="45" t="s">
        <v>0</v>
      </c>
      <c r="AD29" s="45"/>
      <c r="AE29" s="60"/>
      <c r="AF29" s="45"/>
      <c r="AG29" s="45" t="s">
        <v>0</v>
      </c>
      <c r="AH29" s="45"/>
      <c r="AI29" s="60"/>
      <c r="AJ29" s="45"/>
      <c r="AK29" s="45"/>
      <c r="AL29" s="45" t="s">
        <v>0</v>
      </c>
      <c r="AM29" s="60"/>
      <c r="AN29" s="281"/>
      <c r="AO29" s="282"/>
      <c r="AP29" s="282"/>
      <c r="AQ29" s="282"/>
      <c r="AR29" s="282"/>
      <c r="AS29" s="27"/>
      <c r="AT29" s="316"/>
      <c r="AU29" s="316"/>
      <c r="AV29" s="33"/>
      <c r="AW29" s="21" t="s">
        <v>398</v>
      </c>
    </row>
    <row r="30" spans="1:49" ht="178.5" x14ac:dyDescent="0.25">
      <c r="A30" s="287"/>
      <c r="B30" s="285"/>
      <c r="C30" s="285"/>
      <c r="D30" s="285"/>
      <c r="E30" s="285"/>
      <c r="F30" s="285"/>
      <c r="G30" s="285"/>
      <c r="H30" s="285"/>
      <c r="I30" s="285"/>
      <c r="J30" s="285"/>
      <c r="K30" s="285"/>
      <c r="L30" s="35"/>
      <c r="M30" s="13" t="s">
        <v>296</v>
      </c>
      <c r="N30" s="36"/>
      <c r="O30" s="44"/>
      <c r="P30" s="44" t="s">
        <v>0</v>
      </c>
      <c r="Q30" s="44"/>
      <c r="R30" s="45"/>
      <c r="S30" s="45" t="s">
        <v>0</v>
      </c>
      <c r="T30" s="45"/>
      <c r="U30" s="27"/>
      <c r="V30" s="45"/>
      <c r="W30" s="45" t="s">
        <v>0</v>
      </c>
      <c r="X30" s="45"/>
      <c r="Y30" s="45" t="s">
        <v>0</v>
      </c>
      <c r="Z30" s="45" t="s">
        <v>0</v>
      </c>
      <c r="AA30" s="45"/>
      <c r="AB30" s="27"/>
      <c r="AC30" s="45" t="s">
        <v>0</v>
      </c>
      <c r="AD30" s="45"/>
      <c r="AE30" s="60"/>
      <c r="AF30" s="45"/>
      <c r="AG30" s="45" t="s">
        <v>0</v>
      </c>
      <c r="AH30" s="45"/>
      <c r="AI30" s="60"/>
      <c r="AJ30" s="45"/>
      <c r="AK30" s="45"/>
      <c r="AL30" s="45" t="s">
        <v>0</v>
      </c>
      <c r="AM30" s="60"/>
      <c r="AN30" s="281"/>
      <c r="AO30" s="282"/>
      <c r="AP30" s="282"/>
      <c r="AQ30" s="282"/>
      <c r="AR30" s="282"/>
      <c r="AS30" s="27"/>
      <c r="AT30" s="316"/>
      <c r="AU30" s="316"/>
      <c r="AV30" s="33"/>
      <c r="AW30" s="21" t="s">
        <v>399</v>
      </c>
    </row>
    <row r="31" spans="1:49" ht="242.25" x14ac:dyDescent="0.25">
      <c r="A31" s="287"/>
      <c r="B31" s="285"/>
      <c r="C31" s="285"/>
      <c r="D31" s="285"/>
      <c r="E31" s="285"/>
      <c r="F31" s="285"/>
      <c r="G31" s="285"/>
      <c r="H31" s="285"/>
      <c r="I31" s="285"/>
      <c r="J31" s="285"/>
      <c r="K31" s="285"/>
      <c r="L31" s="35"/>
      <c r="M31" s="13" t="s">
        <v>311</v>
      </c>
      <c r="N31" s="36"/>
      <c r="O31" s="44"/>
      <c r="P31" s="44" t="s">
        <v>0</v>
      </c>
      <c r="Q31" s="44"/>
      <c r="R31" s="45"/>
      <c r="S31" s="45" t="s">
        <v>0</v>
      </c>
      <c r="T31" s="45"/>
      <c r="U31" s="27"/>
      <c r="V31" s="45"/>
      <c r="W31" s="45" t="s">
        <v>0</v>
      </c>
      <c r="X31" s="45"/>
      <c r="Y31" s="45" t="s">
        <v>0</v>
      </c>
      <c r="Z31" s="45" t="s">
        <v>0</v>
      </c>
      <c r="AA31" s="45"/>
      <c r="AB31" s="27"/>
      <c r="AC31" s="45" t="s">
        <v>0</v>
      </c>
      <c r="AD31" s="45"/>
      <c r="AE31" s="60"/>
      <c r="AF31" s="45"/>
      <c r="AG31" s="45" t="s">
        <v>0</v>
      </c>
      <c r="AH31" s="45"/>
      <c r="AI31" s="60"/>
      <c r="AJ31" s="45"/>
      <c r="AK31" s="45"/>
      <c r="AL31" s="45" t="s">
        <v>0</v>
      </c>
      <c r="AM31" s="60"/>
      <c r="AN31" s="283"/>
      <c r="AO31" s="284"/>
      <c r="AP31" s="284"/>
      <c r="AQ31" s="284"/>
      <c r="AR31" s="284"/>
      <c r="AS31" s="27"/>
      <c r="AT31" s="316"/>
      <c r="AU31" s="316"/>
      <c r="AV31" s="33"/>
      <c r="AW31" s="21" t="s">
        <v>398</v>
      </c>
    </row>
  </sheetData>
  <mergeCells count="99">
    <mergeCell ref="K29:K31"/>
    <mergeCell ref="E29:E31"/>
    <mergeCell ref="F29:F31"/>
    <mergeCell ref="G29:G31"/>
    <mergeCell ref="H29:H31"/>
    <mergeCell ref="I29:I31"/>
    <mergeCell ref="J29:J31"/>
    <mergeCell ref="E26:E27"/>
    <mergeCell ref="K26:K27"/>
    <mergeCell ref="G23:G25"/>
    <mergeCell ref="H23:H25"/>
    <mergeCell ref="I23:I25"/>
    <mergeCell ref="J23:J25"/>
    <mergeCell ref="K23:K25"/>
    <mergeCell ref="F26:F27"/>
    <mergeCell ref="G26:G27"/>
    <mergeCell ref="H26:H27"/>
    <mergeCell ref="I26:I27"/>
    <mergeCell ref="J26:J27"/>
    <mergeCell ref="F23:F25"/>
    <mergeCell ref="E23:E25"/>
    <mergeCell ref="A19:A22"/>
    <mergeCell ref="B19:B22"/>
    <mergeCell ref="C19:C22"/>
    <mergeCell ref="D19:D22"/>
    <mergeCell ref="A26:A27"/>
    <mergeCell ref="B26:B27"/>
    <mergeCell ref="C26:C27"/>
    <mergeCell ref="D26:D27"/>
    <mergeCell ref="A23:A25"/>
    <mergeCell ref="B23:B25"/>
    <mergeCell ref="C23:C25"/>
    <mergeCell ref="D23:D25"/>
    <mergeCell ref="K19:K22"/>
    <mergeCell ref="J19:J22"/>
    <mergeCell ref="D13:D14"/>
    <mergeCell ref="E13:E14"/>
    <mergeCell ref="AN13:AR31"/>
    <mergeCell ref="D29:D31"/>
    <mergeCell ref="J13:J14"/>
    <mergeCell ref="K13:K14"/>
    <mergeCell ref="I16:I18"/>
    <mergeCell ref="J16:J18"/>
    <mergeCell ref="K16:K18"/>
    <mergeCell ref="F19:F22"/>
    <mergeCell ref="G19:G22"/>
    <mergeCell ref="H19:H22"/>
    <mergeCell ref="I19:I22"/>
    <mergeCell ref="E19:E22"/>
    <mergeCell ref="AT13:AU31"/>
    <mergeCell ref="A16:A18"/>
    <mergeCell ref="B16:B18"/>
    <mergeCell ref="C16:C18"/>
    <mergeCell ref="D16:D18"/>
    <mergeCell ref="E16:E18"/>
    <mergeCell ref="F16:F18"/>
    <mergeCell ref="G16:G18"/>
    <mergeCell ref="H16:H18"/>
    <mergeCell ref="F13:F14"/>
    <mergeCell ref="G13:G14"/>
    <mergeCell ref="H13:H14"/>
    <mergeCell ref="I13:I14"/>
    <mergeCell ref="A29:A31"/>
    <mergeCell ref="B29:B31"/>
    <mergeCell ref="C29:C31"/>
    <mergeCell ref="AR9:AR10"/>
    <mergeCell ref="AC9:AD10"/>
    <mergeCell ref="AE9:AE11"/>
    <mergeCell ref="L9:L11"/>
    <mergeCell ref="M9:M11"/>
    <mergeCell ref="N9:N11"/>
    <mergeCell ref="O9:Q10"/>
    <mergeCell ref="R9:T10"/>
    <mergeCell ref="U9:U11"/>
    <mergeCell ref="X9:Y10"/>
    <mergeCell ref="Z9:AA10"/>
    <mergeCell ref="AB9:AB11"/>
    <mergeCell ref="A13:A14"/>
    <mergeCell ref="B13:B14"/>
    <mergeCell ref="C13:C14"/>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31C3D-71B6-43C1-94C0-C768B94F71AC}">
  <sheetPr>
    <tabColor rgb="FF00B0F0"/>
  </sheetPr>
  <dimension ref="A1:AW24"/>
  <sheetViews>
    <sheetView showGridLines="0" topLeftCell="AV1" zoomScale="70" zoomScaleNormal="70" workbookViewId="0">
      <pane ySplit="11" topLeftCell="A14" activePane="bottomLeft" state="frozen"/>
      <selection activeCell="M41" sqref="M41:M44"/>
      <selection pane="bottomLeft" activeCell="AW14" sqref="AW14"/>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71" customHeight="1" x14ac:dyDescent="0.25">
      <c r="A12" s="287" t="s">
        <v>77</v>
      </c>
      <c r="B12" s="285" t="s">
        <v>0</v>
      </c>
      <c r="C12" s="285"/>
      <c r="D12" s="285" t="s">
        <v>0</v>
      </c>
      <c r="E12" s="285"/>
      <c r="F12" s="285"/>
      <c r="G12" s="285"/>
      <c r="H12" s="285"/>
      <c r="I12" s="285"/>
      <c r="J12" s="285"/>
      <c r="K12" s="285"/>
      <c r="L12" s="35"/>
      <c r="M12" s="13" t="s">
        <v>78</v>
      </c>
      <c r="N12" s="36"/>
      <c r="O12" s="44"/>
      <c r="P12" s="44" t="s">
        <v>0</v>
      </c>
      <c r="Q12" s="44"/>
      <c r="R12" s="45"/>
      <c r="S12" s="44"/>
      <c r="T12" s="45" t="s">
        <v>0</v>
      </c>
      <c r="U12" s="27"/>
      <c r="V12" s="44" t="s">
        <v>0</v>
      </c>
      <c r="W12" s="45"/>
      <c r="X12" s="44" t="s">
        <v>0</v>
      </c>
      <c r="Y12" s="45"/>
      <c r="Z12" s="44" t="s">
        <v>0</v>
      </c>
      <c r="AA12" s="45"/>
      <c r="AB12" s="27"/>
      <c r="AC12" s="45"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33"/>
      <c r="AW12" s="16" t="s">
        <v>638</v>
      </c>
    </row>
    <row r="13" spans="1:49" ht="167.25" customHeight="1" x14ac:dyDescent="0.25">
      <c r="A13" s="287"/>
      <c r="B13" s="285"/>
      <c r="C13" s="285"/>
      <c r="D13" s="285"/>
      <c r="E13" s="285"/>
      <c r="F13" s="285"/>
      <c r="G13" s="285"/>
      <c r="H13" s="285"/>
      <c r="I13" s="285"/>
      <c r="J13" s="285"/>
      <c r="K13" s="285"/>
      <c r="L13" s="35"/>
      <c r="M13" s="13" t="s">
        <v>79</v>
      </c>
      <c r="N13" s="36"/>
      <c r="O13" s="44"/>
      <c r="P13" s="44" t="s">
        <v>0</v>
      </c>
      <c r="Q13" s="44"/>
      <c r="R13" s="45"/>
      <c r="S13" s="44"/>
      <c r="T13" s="45" t="s">
        <v>0</v>
      </c>
      <c r="U13" s="27"/>
      <c r="V13" s="44" t="s">
        <v>0</v>
      </c>
      <c r="W13" s="45"/>
      <c r="X13" s="44" t="s">
        <v>0</v>
      </c>
      <c r="Y13" s="45"/>
      <c r="Z13" s="44" t="s">
        <v>0</v>
      </c>
      <c r="AA13" s="45"/>
      <c r="AB13" s="27"/>
      <c r="AC13" s="45" t="s">
        <v>0</v>
      </c>
      <c r="AD13" s="45"/>
      <c r="AE13" s="60"/>
      <c r="AF13" s="45"/>
      <c r="AG13" s="45" t="s">
        <v>0</v>
      </c>
      <c r="AH13" s="45"/>
      <c r="AI13" s="60"/>
      <c r="AJ13" s="45"/>
      <c r="AK13" s="45"/>
      <c r="AL13" s="45" t="s">
        <v>0</v>
      </c>
      <c r="AM13" s="60"/>
      <c r="AN13" s="279"/>
      <c r="AO13" s="280"/>
      <c r="AP13" s="280"/>
      <c r="AQ13" s="280"/>
      <c r="AR13" s="280"/>
      <c r="AS13" s="27"/>
      <c r="AT13" s="295"/>
      <c r="AU13" s="295"/>
      <c r="AV13" s="33"/>
      <c r="AW13" s="16" t="s">
        <v>638</v>
      </c>
    </row>
    <row r="14" spans="1:49" ht="153" x14ac:dyDescent="0.25">
      <c r="A14" s="287"/>
      <c r="B14" s="285"/>
      <c r="C14" s="285"/>
      <c r="D14" s="285"/>
      <c r="E14" s="285"/>
      <c r="F14" s="285"/>
      <c r="G14" s="285"/>
      <c r="H14" s="285"/>
      <c r="I14" s="285"/>
      <c r="J14" s="285"/>
      <c r="K14" s="285"/>
      <c r="L14" s="35"/>
      <c r="M14" s="13" t="s">
        <v>80</v>
      </c>
      <c r="N14" s="36"/>
      <c r="O14" s="44"/>
      <c r="P14" s="44" t="s">
        <v>0</v>
      </c>
      <c r="Q14" s="44"/>
      <c r="R14" s="45"/>
      <c r="S14" s="44"/>
      <c r="T14" s="45" t="s">
        <v>0</v>
      </c>
      <c r="U14" s="27"/>
      <c r="V14" s="44" t="s">
        <v>0</v>
      </c>
      <c r="W14" s="45"/>
      <c r="X14" s="44" t="s">
        <v>0</v>
      </c>
      <c r="Y14" s="45"/>
      <c r="Z14" s="44" t="s">
        <v>0</v>
      </c>
      <c r="AA14" s="45"/>
      <c r="AB14" s="27"/>
      <c r="AC14" s="45" t="s">
        <v>0</v>
      </c>
      <c r="AD14" s="45"/>
      <c r="AE14" s="60"/>
      <c r="AF14" s="45"/>
      <c r="AG14" s="45" t="s">
        <v>0</v>
      </c>
      <c r="AH14" s="45"/>
      <c r="AI14" s="60"/>
      <c r="AJ14" s="45"/>
      <c r="AK14" s="45"/>
      <c r="AL14" s="45" t="s">
        <v>0</v>
      </c>
      <c r="AM14" s="60"/>
      <c r="AN14" s="281"/>
      <c r="AO14" s="282"/>
      <c r="AP14" s="282"/>
      <c r="AQ14" s="282"/>
      <c r="AR14" s="282"/>
      <c r="AS14" s="27"/>
      <c r="AT14" s="295"/>
      <c r="AU14" s="295"/>
      <c r="AV14" s="33"/>
      <c r="AW14" s="39" t="s">
        <v>638</v>
      </c>
    </row>
    <row r="15" spans="1:49" ht="129.75" customHeight="1" x14ac:dyDescent="0.25">
      <c r="A15" s="287" t="s">
        <v>81</v>
      </c>
      <c r="B15" s="285" t="s">
        <v>0</v>
      </c>
      <c r="C15" s="285"/>
      <c r="D15" s="285" t="s">
        <v>0</v>
      </c>
      <c r="E15" s="285"/>
      <c r="F15" s="285"/>
      <c r="G15" s="285"/>
      <c r="H15" s="285"/>
      <c r="I15" s="285"/>
      <c r="J15" s="285"/>
      <c r="K15" s="285"/>
      <c r="L15" s="35"/>
      <c r="M15" s="13" t="s">
        <v>82</v>
      </c>
      <c r="N15" s="36"/>
      <c r="O15" s="44"/>
      <c r="P15" s="44" t="s">
        <v>0</v>
      </c>
      <c r="Q15" s="44"/>
      <c r="R15" s="45"/>
      <c r="S15" s="44"/>
      <c r="T15" s="45" t="s">
        <v>0</v>
      </c>
      <c r="U15" s="27"/>
      <c r="V15" s="44" t="s">
        <v>0</v>
      </c>
      <c r="W15" s="45"/>
      <c r="X15" s="44" t="s">
        <v>0</v>
      </c>
      <c r="Y15" s="45"/>
      <c r="Z15" s="44" t="s">
        <v>0</v>
      </c>
      <c r="AA15" s="45"/>
      <c r="AB15" s="27"/>
      <c r="AC15" s="45" t="s">
        <v>0</v>
      </c>
      <c r="AD15" s="45"/>
      <c r="AE15" s="60"/>
      <c r="AF15" s="45"/>
      <c r="AG15" s="45" t="s">
        <v>0</v>
      </c>
      <c r="AH15" s="45"/>
      <c r="AI15" s="60"/>
      <c r="AJ15" s="45"/>
      <c r="AK15" s="45"/>
      <c r="AL15" s="45" t="s">
        <v>0</v>
      </c>
      <c r="AM15" s="60"/>
      <c r="AN15" s="281"/>
      <c r="AO15" s="282"/>
      <c r="AP15" s="282"/>
      <c r="AQ15" s="282"/>
      <c r="AR15" s="282"/>
      <c r="AS15" s="27"/>
      <c r="AT15" s="295"/>
      <c r="AU15" s="295"/>
      <c r="AV15" s="33"/>
      <c r="AW15" s="16" t="s">
        <v>568</v>
      </c>
    </row>
    <row r="16" spans="1:49" ht="108.75" customHeight="1" x14ac:dyDescent="0.25">
      <c r="A16" s="287"/>
      <c r="B16" s="285"/>
      <c r="C16" s="285"/>
      <c r="D16" s="285"/>
      <c r="E16" s="285"/>
      <c r="F16" s="285"/>
      <c r="G16" s="285"/>
      <c r="H16" s="285"/>
      <c r="I16" s="285"/>
      <c r="J16" s="285"/>
      <c r="K16" s="285"/>
      <c r="L16" s="35"/>
      <c r="M16" s="13" t="s">
        <v>83</v>
      </c>
      <c r="N16" s="36"/>
      <c r="O16" s="44"/>
      <c r="P16" s="44" t="s">
        <v>0</v>
      </c>
      <c r="Q16" s="44"/>
      <c r="R16" s="45"/>
      <c r="S16" s="44" t="s">
        <v>0</v>
      </c>
      <c r="T16" s="45"/>
      <c r="U16" s="27"/>
      <c r="V16" s="44" t="s">
        <v>0</v>
      </c>
      <c r="W16" s="45"/>
      <c r="X16" s="44" t="s">
        <v>0</v>
      </c>
      <c r="Y16" s="45"/>
      <c r="Z16" s="44" t="s">
        <v>0</v>
      </c>
      <c r="AA16" s="45"/>
      <c r="AB16" s="27"/>
      <c r="AC16" s="45" t="s">
        <v>0</v>
      </c>
      <c r="AD16" s="45"/>
      <c r="AE16" s="60"/>
      <c r="AF16" s="45"/>
      <c r="AG16" s="45" t="s">
        <v>0</v>
      </c>
      <c r="AH16" s="45"/>
      <c r="AI16" s="60"/>
      <c r="AJ16" s="45"/>
      <c r="AK16" s="45" t="s">
        <v>0</v>
      </c>
      <c r="AL16" s="45"/>
      <c r="AM16" s="60"/>
      <c r="AN16" s="281"/>
      <c r="AO16" s="282"/>
      <c r="AP16" s="282"/>
      <c r="AQ16" s="282"/>
      <c r="AR16" s="282"/>
      <c r="AS16" s="27"/>
      <c r="AT16" s="295"/>
      <c r="AU16" s="295"/>
      <c r="AV16" s="33"/>
      <c r="AW16" s="16" t="s">
        <v>413</v>
      </c>
    </row>
    <row r="17" spans="1:49" ht="129.75" customHeight="1" x14ac:dyDescent="0.25">
      <c r="A17" s="287"/>
      <c r="B17" s="285"/>
      <c r="C17" s="285"/>
      <c r="D17" s="285"/>
      <c r="E17" s="285"/>
      <c r="F17" s="285"/>
      <c r="G17" s="285"/>
      <c r="H17" s="285"/>
      <c r="I17" s="285"/>
      <c r="J17" s="285"/>
      <c r="K17" s="285"/>
      <c r="L17" s="35"/>
      <c r="M17" s="13" t="s">
        <v>84</v>
      </c>
      <c r="N17" s="36"/>
      <c r="O17" s="44"/>
      <c r="P17" s="44" t="s">
        <v>0</v>
      </c>
      <c r="Q17" s="44"/>
      <c r="R17" s="45"/>
      <c r="S17" s="44"/>
      <c r="T17" s="45" t="s">
        <v>0</v>
      </c>
      <c r="U17" s="27"/>
      <c r="V17" s="44" t="s">
        <v>0</v>
      </c>
      <c r="W17" s="45"/>
      <c r="X17" s="44" t="s">
        <v>0</v>
      </c>
      <c r="Y17" s="45"/>
      <c r="Z17" s="44" t="s">
        <v>0</v>
      </c>
      <c r="AA17" s="45"/>
      <c r="AB17" s="27"/>
      <c r="AC17" s="45" t="s">
        <v>0</v>
      </c>
      <c r="AD17" s="45"/>
      <c r="AE17" s="60"/>
      <c r="AF17" s="45"/>
      <c r="AG17" s="45" t="s">
        <v>0</v>
      </c>
      <c r="AH17" s="45"/>
      <c r="AI17" s="60"/>
      <c r="AJ17" s="45"/>
      <c r="AK17" s="45"/>
      <c r="AL17" s="45" t="s">
        <v>0</v>
      </c>
      <c r="AM17" s="60"/>
      <c r="AN17" s="281"/>
      <c r="AO17" s="282"/>
      <c r="AP17" s="282"/>
      <c r="AQ17" s="282"/>
      <c r="AR17" s="282"/>
      <c r="AS17" s="27"/>
      <c r="AT17" s="295"/>
      <c r="AU17" s="295"/>
      <c r="AV17" s="33"/>
      <c r="AW17" s="34" t="s">
        <v>569</v>
      </c>
    </row>
    <row r="18" spans="1:49" ht="178.5" x14ac:dyDescent="0.25">
      <c r="A18" s="287" t="s">
        <v>85</v>
      </c>
      <c r="B18" s="285" t="s">
        <v>0</v>
      </c>
      <c r="C18" s="285"/>
      <c r="D18" s="285" t="s">
        <v>0</v>
      </c>
      <c r="E18" s="285"/>
      <c r="F18" s="285"/>
      <c r="G18" s="285"/>
      <c r="H18" s="285"/>
      <c r="I18" s="285"/>
      <c r="J18" s="285"/>
      <c r="K18" s="285"/>
      <c r="L18" s="35"/>
      <c r="M18" s="13" t="s">
        <v>570</v>
      </c>
      <c r="N18" s="36"/>
      <c r="O18" s="44"/>
      <c r="P18" s="44" t="s">
        <v>0</v>
      </c>
      <c r="Q18" s="44"/>
      <c r="R18" s="45"/>
      <c r="S18" s="44"/>
      <c r="T18" s="45" t="s">
        <v>0</v>
      </c>
      <c r="U18" s="27"/>
      <c r="V18" s="44" t="s">
        <v>0</v>
      </c>
      <c r="W18" s="45"/>
      <c r="X18" s="44" t="s">
        <v>0</v>
      </c>
      <c r="Y18" s="45"/>
      <c r="Z18" s="44" t="s">
        <v>0</v>
      </c>
      <c r="AA18" s="45"/>
      <c r="AB18" s="27"/>
      <c r="AC18" s="45" t="s">
        <v>0</v>
      </c>
      <c r="AD18" s="45"/>
      <c r="AE18" s="60"/>
      <c r="AF18" s="45"/>
      <c r="AG18" s="45" t="s">
        <v>0</v>
      </c>
      <c r="AH18" s="45"/>
      <c r="AI18" s="60"/>
      <c r="AJ18" s="45"/>
      <c r="AK18" s="45"/>
      <c r="AL18" s="45" t="s">
        <v>0</v>
      </c>
      <c r="AM18" s="60"/>
      <c r="AN18" s="281"/>
      <c r="AO18" s="282"/>
      <c r="AP18" s="282"/>
      <c r="AQ18" s="282"/>
      <c r="AR18" s="282"/>
      <c r="AS18" s="27"/>
      <c r="AT18" s="295"/>
      <c r="AU18" s="295"/>
      <c r="AV18" s="33"/>
      <c r="AW18" s="16" t="s">
        <v>571</v>
      </c>
    </row>
    <row r="19" spans="1:49" ht="201" customHeight="1" x14ac:dyDescent="0.25">
      <c r="A19" s="287"/>
      <c r="B19" s="285"/>
      <c r="C19" s="285"/>
      <c r="D19" s="285"/>
      <c r="E19" s="285"/>
      <c r="F19" s="285"/>
      <c r="G19" s="285"/>
      <c r="H19" s="285"/>
      <c r="I19" s="285"/>
      <c r="J19" s="285"/>
      <c r="K19" s="285"/>
      <c r="L19" s="35"/>
      <c r="M19" s="13" t="s">
        <v>572</v>
      </c>
      <c r="N19" s="36"/>
      <c r="O19" s="44"/>
      <c r="P19" s="44" t="s">
        <v>0</v>
      </c>
      <c r="Q19" s="44"/>
      <c r="R19" s="45"/>
      <c r="S19" s="44"/>
      <c r="T19" s="45" t="s">
        <v>0</v>
      </c>
      <c r="U19" s="27"/>
      <c r="V19" s="44" t="s">
        <v>0</v>
      </c>
      <c r="W19" s="45"/>
      <c r="X19" s="44" t="s">
        <v>0</v>
      </c>
      <c r="Y19" s="45"/>
      <c r="Z19" s="44" t="s">
        <v>0</v>
      </c>
      <c r="AA19" s="45"/>
      <c r="AB19" s="27"/>
      <c r="AC19" s="45" t="s">
        <v>0</v>
      </c>
      <c r="AD19" s="45"/>
      <c r="AE19" s="60"/>
      <c r="AF19" s="45"/>
      <c r="AG19" s="45" t="s">
        <v>0</v>
      </c>
      <c r="AH19" s="45"/>
      <c r="AI19" s="60"/>
      <c r="AJ19" s="45"/>
      <c r="AK19" s="45"/>
      <c r="AL19" s="45" t="s">
        <v>0</v>
      </c>
      <c r="AM19" s="60"/>
      <c r="AN19" s="281"/>
      <c r="AO19" s="282"/>
      <c r="AP19" s="282"/>
      <c r="AQ19" s="282"/>
      <c r="AR19" s="282"/>
      <c r="AS19" s="27"/>
      <c r="AT19" s="295"/>
      <c r="AU19" s="295"/>
      <c r="AV19" s="33"/>
      <c r="AW19" s="16" t="s">
        <v>573</v>
      </c>
    </row>
    <row r="20" spans="1:49" ht="331.5" x14ac:dyDescent="0.25">
      <c r="A20" s="287" t="s">
        <v>86</v>
      </c>
      <c r="B20" s="285" t="s">
        <v>0</v>
      </c>
      <c r="C20" s="285"/>
      <c r="D20" s="285" t="s">
        <v>0</v>
      </c>
      <c r="E20" s="285"/>
      <c r="F20" s="285"/>
      <c r="G20" s="285"/>
      <c r="H20" s="285"/>
      <c r="I20" s="285"/>
      <c r="J20" s="285"/>
      <c r="K20" s="285"/>
      <c r="L20" s="35"/>
      <c r="M20" s="13" t="s">
        <v>570</v>
      </c>
      <c r="N20" s="36"/>
      <c r="O20" s="44"/>
      <c r="P20" s="44" t="s">
        <v>0</v>
      </c>
      <c r="Q20" s="44"/>
      <c r="R20" s="45"/>
      <c r="S20" s="44"/>
      <c r="T20" s="45" t="s">
        <v>0</v>
      </c>
      <c r="U20" s="27"/>
      <c r="V20" s="44" t="s">
        <v>0</v>
      </c>
      <c r="W20" s="45"/>
      <c r="X20" s="44"/>
      <c r="Y20" s="45" t="s">
        <v>0</v>
      </c>
      <c r="Z20" s="44"/>
      <c r="AA20" s="45"/>
      <c r="AB20" s="27"/>
      <c r="AC20" s="45" t="s">
        <v>0</v>
      </c>
      <c r="AD20" s="45"/>
      <c r="AE20" s="60"/>
      <c r="AF20" s="45"/>
      <c r="AG20" s="45" t="s">
        <v>0</v>
      </c>
      <c r="AH20" s="45"/>
      <c r="AI20" s="60"/>
      <c r="AJ20" s="45"/>
      <c r="AK20" s="45"/>
      <c r="AL20" s="45" t="s">
        <v>0</v>
      </c>
      <c r="AM20" s="60"/>
      <c r="AN20" s="281"/>
      <c r="AO20" s="282"/>
      <c r="AP20" s="282"/>
      <c r="AQ20" s="282"/>
      <c r="AR20" s="282"/>
      <c r="AS20" s="27"/>
      <c r="AT20" s="295"/>
      <c r="AU20" s="295"/>
      <c r="AV20" s="33"/>
      <c r="AW20" s="16" t="s">
        <v>414</v>
      </c>
    </row>
    <row r="21" spans="1:49" ht="153" x14ac:dyDescent="0.25">
      <c r="A21" s="287"/>
      <c r="B21" s="285"/>
      <c r="C21" s="285"/>
      <c r="D21" s="285"/>
      <c r="E21" s="285"/>
      <c r="F21" s="285"/>
      <c r="G21" s="285"/>
      <c r="H21" s="285"/>
      <c r="I21" s="285"/>
      <c r="J21" s="285"/>
      <c r="K21" s="285"/>
      <c r="L21" s="35"/>
      <c r="M21" s="13" t="s">
        <v>87</v>
      </c>
      <c r="N21" s="36"/>
      <c r="O21" s="44"/>
      <c r="P21" s="44" t="s">
        <v>0</v>
      </c>
      <c r="Q21" s="44"/>
      <c r="R21" s="45"/>
      <c r="S21" s="44"/>
      <c r="T21" s="45" t="s">
        <v>0</v>
      </c>
      <c r="U21" s="27"/>
      <c r="V21" s="44"/>
      <c r="W21" s="45" t="s">
        <v>0</v>
      </c>
      <c r="X21" s="44"/>
      <c r="Y21" s="45" t="s">
        <v>0</v>
      </c>
      <c r="Z21" s="44"/>
      <c r="AA21" s="45"/>
      <c r="AB21" s="27"/>
      <c r="AC21" s="45" t="s">
        <v>0</v>
      </c>
      <c r="AD21" s="45"/>
      <c r="AE21" s="60"/>
      <c r="AF21" s="45"/>
      <c r="AG21" s="45" t="s">
        <v>0</v>
      </c>
      <c r="AH21" s="45"/>
      <c r="AI21" s="60"/>
      <c r="AJ21" s="45"/>
      <c r="AK21" s="45"/>
      <c r="AL21" s="45" t="s">
        <v>0</v>
      </c>
      <c r="AM21" s="60"/>
      <c r="AN21" s="281"/>
      <c r="AO21" s="282"/>
      <c r="AP21" s="282"/>
      <c r="AQ21" s="282"/>
      <c r="AR21" s="282"/>
      <c r="AS21" s="27"/>
      <c r="AT21" s="295"/>
      <c r="AU21" s="295"/>
      <c r="AV21" s="33"/>
      <c r="AW21" s="16" t="s">
        <v>415</v>
      </c>
    </row>
    <row r="22" spans="1:49" ht="117" customHeight="1" x14ac:dyDescent="0.25">
      <c r="A22" s="287"/>
      <c r="B22" s="285"/>
      <c r="C22" s="285"/>
      <c r="D22" s="285"/>
      <c r="E22" s="285"/>
      <c r="F22" s="285"/>
      <c r="G22" s="285"/>
      <c r="H22" s="285"/>
      <c r="I22" s="285"/>
      <c r="J22" s="285"/>
      <c r="K22" s="285"/>
      <c r="L22" s="35"/>
      <c r="M22" s="13" t="s">
        <v>88</v>
      </c>
      <c r="N22" s="36"/>
      <c r="O22" s="44"/>
      <c r="P22" s="44" t="s">
        <v>0</v>
      </c>
      <c r="Q22" s="44"/>
      <c r="R22" s="45"/>
      <c r="S22" s="44"/>
      <c r="T22" s="45" t="s">
        <v>0</v>
      </c>
      <c r="U22" s="27"/>
      <c r="V22" s="44" t="s">
        <v>0</v>
      </c>
      <c r="W22" s="45"/>
      <c r="X22" s="44"/>
      <c r="Y22" s="45" t="s">
        <v>0</v>
      </c>
      <c r="Z22" s="44"/>
      <c r="AA22" s="45" t="s">
        <v>0</v>
      </c>
      <c r="AB22" s="27"/>
      <c r="AC22" s="45" t="s">
        <v>0</v>
      </c>
      <c r="AD22" s="45"/>
      <c r="AE22" s="60"/>
      <c r="AF22" s="45"/>
      <c r="AG22" s="45" t="s">
        <v>0</v>
      </c>
      <c r="AH22" s="45"/>
      <c r="AI22" s="60"/>
      <c r="AJ22" s="45"/>
      <c r="AK22" s="45"/>
      <c r="AL22" s="45" t="s">
        <v>0</v>
      </c>
      <c r="AM22" s="60"/>
      <c r="AN22" s="281"/>
      <c r="AO22" s="282"/>
      <c r="AP22" s="282"/>
      <c r="AQ22" s="282"/>
      <c r="AR22" s="282"/>
      <c r="AS22" s="27"/>
      <c r="AT22" s="295"/>
      <c r="AU22" s="295"/>
      <c r="AV22" s="33"/>
      <c r="AW22" s="16" t="s">
        <v>416</v>
      </c>
    </row>
    <row r="23" spans="1:49" ht="148.5" customHeight="1" x14ac:dyDescent="0.25">
      <c r="A23" s="287" t="s">
        <v>89</v>
      </c>
      <c r="B23" s="285" t="s">
        <v>0</v>
      </c>
      <c r="C23" s="285"/>
      <c r="D23" s="285" t="s">
        <v>0</v>
      </c>
      <c r="E23" s="285"/>
      <c r="F23" s="285"/>
      <c r="G23" s="285"/>
      <c r="H23" s="285"/>
      <c r="I23" s="285"/>
      <c r="J23" s="285"/>
      <c r="K23" s="285"/>
      <c r="L23" s="35"/>
      <c r="M23" s="13" t="s">
        <v>570</v>
      </c>
      <c r="N23" s="36"/>
      <c r="O23" s="44"/>
      <c r="P23" s="44" t="s">
        <v>0</v>
      </c>
      <c r="Q23" s="44"/>
      <c r="R23" s="45" t="s">
        <v>0</v>
      </c>
      <c r="S23" s="44"/>
      <c r="T23" s="45"/>
      <c r="U23" s="27"/>
      <c r="V23" s="44" t="s">
        <v>0</v>
      </c>
      <c r="W23" s="45"/>
      <c r="X23" s="44" t="s">
        <v>0</v>
      </c>
      <c r="Y23" s="45"/>
      <c r="Z23" s="44" t="s">
        <v>0</v>
      </c>
      <c r="AA23" s="45"/>
      <c r="AB23" s="27"/>
      <c r="AC23" s="45" t="s">
        <v>0</v>
      </c>
      <c r="AD23" s="45"/>
      <c r="AE23" s="60"/>
      <c r="AF23" s="45"/>
      <c r="AG23" s="45" t="s">
        <v>0</v>
      </c>
      <c r="AH23" s="45"/>
      <c r="AI23" s="60"/>
      <c r="AJ23" s="45"/>
      <c r="AK23" s="45" t="s">
        <v>0</v>
      </c>
      <c r="AL23" s="45"/>
      <c r="AM23" s="60"/>
      <c r="AN23" s="281"/>
      <c r="AO23" s="282"/>
      <c r="AP23" s="282"/>
      <c r="AQ23" s="282"/>
      <c r="AR23" s="282"/>
      <c r="AS23" s="27"/>
      <c r="AT23" s="295"/>
      <c r="AU23" s="295"/>
      <c r="AV23" s="33"/>
      <c r="AW23" s="16" t="s">
        <v>417</v>
      </c>
    </row>
    <row r="24" spans="1:49" ht="68.25" customHeight="1" x14ac:dyDescent="0.25">
      <c r="A24" s="287"/>
      <c r="B24" s="285"/>
      <c r="C24" s="285"/>
      <c r="D24" s="285"/>
      <c r="E24" s="285"/>
      <c r="F24" s="285"/>
      <c r="G24" s="285"/>
      <c r="H24" s="285"/>
      <c r="I24" s="285"/>
      <c r="J24" s="285"/>
      <c r="K24" s="285"/>
      <c r="L24" s="35"/>
      <c r="M24" s="13" t="s">
        <v>90</v>
      </c>
      <c r="N24" s="36"/>
      <c r="O24" s="44"/>
      <c r="P24" s="44" t="s">
        <v>0</v>
      </c>
      <c r="Q24" s="44"/>
      <c r="R24" s="45" t="s">
        <v>0</v>
      </c>
      <c r="S24" s="44"/>
      <c r="T24" s="45"/>
      <c r="U24" s="27"/>
      <c r="V24" s="44" t="s">
        <v>0</v>
      </c>
      <c r="W24" s="45"/>
      <c r="X24" s="44" t="s">
        <v>0</v>
      </c>
      <c r="Y24" s="45"/>
      <c r="Z24" s="44" t="s">
        <v>0</v>
      </c>
      <c r="AA24" s="45"/>
      <c r="AB24" s="27"/>
      <c r="AC24" s="45" t="s">
        <v>0</v>
      </c>
      <c r="AD24" s="45"/>
      <c r="AE24" s="60"/>
      <c r="AF24" s="45"/>
      <c r="AG24" s="45" t="s">
        <v>0</v>
      </c>
      <c r="AH24" s="45"/>
      <c r="AI24" s="60"/>
      <c r="AJ24" s="45"/>
      <c r="AK24" s="45" t="s">
        <v>0</v>
      </c>
      <c r="AL24" s="45"/>
      <c r="AM24" s="60"/>
      <c r="AN24" s="283"/>
      <c r="AO24" s="284"/>
      <c r="AP24" s="284"/>
      <c r="AQ24" s="284"/>
      <c r="AR24" s="284"/>
      <c r="AS24" s="27"/>
      <c r="AT24" s="295"/>
      <c r="AU24" s="295"/>
      <c r="AV24" s="33"/>
      <c r="AW24" s="16" t="s">
        <v>418</v>
      </c>
    </row>
  </sheetData>
  <mergeCells count="88">
    <mergeCell ref="J23:J24"/>
    <mergeCell ref="K23:K24"/>
    <mergeCell ref="A23:A24"/>
    <mergeCell ref="B23:B24"/>
    <mergeCell ref="C23:C24"/>
    <mergeCell ref="D23:D24"/>
    <mergeCell ref="E23:E24"/>
    <mergeCell ref="F23:F24"/>
    <mergeCell ref="F20:F22"/>
    <mergeCell ref="G20:G22"/>
    <mergeCell ref="H20:H22"/>
    <mergeCell ref="I20:I22"/>
    <mergeCell ref="G23:G24"/>
    <mergeCell ref="H23:H24"/>
    <mergeCell ref="I23:I24"/>
    <mergeCell ref="J20:J22"/>
    <mergeCell ref="K20:K22"/>
    <mergeCell ref="G18:G19"/>
    <mergeCell ref="H18:H19"/>
    <mergeCell ref="I18:I19"/>
    <mergeCell ref="J18:J19"/>
    <mergeCell ref="K18:K19"/>
    <mergeCell ref="A20:A22"/>
    <mergeCell ref="B20:B22"/>
    <mergeCell ref="C20:C22"/>
    <mergeCell ref="D20:D22"/>
    <mergeCell ref="E20:E22"/>
    <mergeCell ref="A18:A19"/>
    <mergeCell ref="B18:B19"/>
    <mergeCell ref="C18:C19"/>
    <mergeCell ref="D18:D19"/>
    <mergeCell ref="E18:E19"/>
    <mergeCell ref="K15:K17"/>
    <mergeCell ref="I12:I14"/>
    <mergeCell ref="J12:J14"/>
    <mergeCell ref="K12:K14"/>
    <mergeCell ref="F18:F19"/>
    <mergeCell ref="F15:F17"/>
    <mergeCell ref="G15:G17"/>
    <mergeCell ref="H15:H17"/>
    <mergeCell ref="I15:I17"/>
    <mergeCell ref="AN13:AR24"/>
    <mergeCell ref="AT13:AU24"/>
    <mergeCell ref="A15:A17"/>
    <mergeCell ref="B15:B17"/>
    <mergeCell ref="C15:C17"/>
    <mergeCell ref="D15:D17"/>
    <mergeCell ref="E15:E17"/>
    <mergeCell ref="A12:A14"/>
    <mergeCell ref="B12:B14"/>
    <mergeCell ref="C12:C14"/>
    <mergeCell ref="D12:D14"/>
    <mergeCell ref="E12:E14"/>
    <mergeCell ref="F12:F14"/>
    <mergeCell ref="G12:G14"/>
    <mergeCell ref="H12:H14"/>
    <mergeCell ref="J15:J17"/>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DCFE4-7F33-4D4D-B521-1BA79181017F}">
  <sheetPr>
    <tabColor rgb="FF00B0F0"/>
  </sheetPr>
  <dimension ref="A1:AW17"/>
  <sheetViews>
    <sheetView showGridLines="0" topLeftCell="AT1" zoomScale="70" zoomScaleNormal="70" workbookViewId="0">
      <pane ySplit="11" topLeftCell="A12" activePane="bottomLeft" state="frozen"/>
      <selection activeCell="M41" sqref="M41:M44"/>
      <selection pane="bottomLeft" activeCell="AW13" sqref="AW13"/>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91.25" x14ac:dyDescent="0.25">
      <c r="A12" s="16" t="s">
        <v>456</v>
      </c>
      <c r="B12" s="44" t="s">
        <v>0</v>
      </c>
      <c r="C12" s="44"/>
      <c r="D12" s="44"/>
      <c r="E12" s="44"/>
      <c r="F12" s="44"/>
      <c r="G12" s="44"/>
      <c r="H12" s="44"/>
      <c r="I12" s="44" t="s">
        <v>0</v>
      </c>
      <c r="J12" s="44"/>
      <c r="K12" s="44"/>
      <c r="L12" s="35"/>
      <c r="M12" s="13" t="s">
        <v>459</v>
      </c>
      <c r="N12" s="36"/>
      <c r="O12" s="44"/>
      <c r="P12" s="44" t="s">
        <v>0</v>
      </c>
      <c r="Q12" s="44"/>
      <c r="R12" s="45"/>
      <c r="S12" s="45"/>
      <c r="T12" s="45" t="s">
        <v>0</v>
      </c>
      <c r="U12" s="27"/>
      <c r="V12" s="45" t="s">
        <v>0</v>
      </c>
      <c r="W12" s="45"/>
      <c r="X12" s="45" t="s">
        <v>0</v>
      </c>
      <c r="Y12" s="45"/>
      <c r="Z12" s="45" t="s">
        <v>0</v>
      </c>
      <c r="AA12" s="45"/>
      <c r="AB12" s="27"/>
      <c r="AC12" s="44"/>
      <c r="AD12" s="45" t="s">
        <v>0</v>
      </c>
      <c r="AE12" s="60"/>
      <c r="AF12" s="45"/>
      <c r="AG12" s="45" t="s">
        <v>0</v>
      </c>
      <c r="AH12" s="45"/>
      <c r="AI12" s="60"/>
      <c r="AJ12" s="45"/>
      <c r="AK12" s="45"/>
      <c r="AL12" s="45" t="s">
        <v>0</v>
      </c>
      <c r="AM12" s="60"/>
      <c r="AN12" s="140"/>
      <c r="AO12" s="140" t="s">
        <v>0</v>
      </c>
      <c r="AP12" s="140"/>
      <c r="AQ12" s="140" t="s">
        <v>0</v>
      </c>
      <c r="AR12" s="140"/>
      <c r="AS12" s="49"/>
      <c r="AT12" s="141" t="s">
        <v>0</v>
      </c>
      <c r="AU12" s="141"/>
      <c r="AV12" s="33"/>
      <c r="AW12" s="39" t="s">
        <v>574</v>
      </c>
    </row>
    <row r="13" spans="1:49" ht="178.5" x14ac:dyDescent="0.25">
      <c r="A13" s="16" t="s">
        <v>457</v>
      </c>
      <c r="B13" s="44" t="s">
        <v>344</v>
      </c>
      <c r="C13" s="44"/>
      <c r="D13" s="44"/>
      <c r="E13" s="44"/>
      <c r="F13" s="44"/>
      <c r="G13" s="44"/>
      <c r="H13" s="44"/>
      <c r="I13" s="44" t="s">
        <v>0</v>
      </c>
      <c r="J13" s="44"/>
      <c r="K13" s="44"/>
      <c r="L13" s="35"/>
      <c r="M13" s="13" t="s">
        <v>460</v>
      </c>
      <c r="N13" s="36"/>
      <c r="O13" s="44"/>
      <c r="P13" s="44" t="s">
        <v>0</v>
      </c>
      <c r="Q13" s="44"/>
      <c r="R13" s="45"/>
      <c r="S13" s="45"/>
      <c r="T13" s="45" t="s">
        <v>0</v>
      </c>
      <c r="U13" s="27"/>
      <c r="V13" s="45" t="s">
        <v>0</v>
      </c>
      <c r="W13" s="45"/>
      <c r="X13" s="45" t="s">
        <v>0</v>
      </c>
      <c r="Y13" s="45"/>
      <c r="Z13" s="45" t="s">
        <v>0</v>
      </c>
      <c r="AA13" s="45"/>
      <c r="AB13" s="27"/>
      <c r="AC13" s="44"/>
      <c r="AD13" s="45" t="s">
        <v>0</v>
      </c>
      <c r="AE13" s="60"/>
      <c r="AF13" s="45"/>
      <c r="AG13" s="45" t="s">
        <v>0</v>
      </c>
      <c r="AH13" s="45"/>
      <c r="AI13" s="60"/>
      <c r="AJ13" s="45"/>
      <c r="AK13" s="45"/>
      <c r="AL13" s="45" t="s">
        <v>0</v>
      </c>
      <c r="AM13" s="60"/>
      <c r="AN13" s="316"/>
      <c r="AO13" s="316"/>
      <c r="AP13" s="316"/>
      <c r="AQ13" s="316"/>
      <c r="AR13" s="316"/>
      <c r="AS13" s="49"/>
      <c r="AT13" s="139"/>
      <c r="AU13" s="139"/>
      <c r="AV13" s="33"/>
      <c r="AW13" s="34" t="s">
        <v>502</v>
      </c>
    </row>
    <row r="14" spans="1:49" ht="191.25" x14ac:dyDescent="0.25">
      <c r="A14" s="16" t="s">
        <v>458</v>
      </c>
      <c r="B14" s="44" t="s">
        <v>0</v>
      </c>
      <c r="C14" s="44"/>
      <c r="D14" s="44"/>
      <c r="E14" s="44"/>
      <c r="F14" s="44"/>
      <c r="G14" s="44"/>
      <c r="H14" s="44"/>
      <c r="I14" s="44" t="s">
        <v>0</v>
      </c>
      <c r="J14" s="44"/>
      <c r="K14" s="44"/>
      <c r="L14" s="35"/>
      <c r="M14" s="13" t="s">
        <v>461</v>
      </c>
      <c r="N14" s="36"/>
      <c r="O14" s="44"/>
      <c r="P14" s="44" t="s">
        <v>0</v>
      </c>
      <c r="Q14" s="44"/>
      <c r="R14" s="45"/>
      <c r="S14" s="45"/>
      <c r="T14" s="45" t="s">
        <v>0</v>
      </c>
      <c r="U14" s="27"/>
      <c r="V14" s="45" t="s">
        <v>0</v>
      </c>
      <c r="W14" s="45"/>
      <c r="X14" s="45" t="s">
        <v>0</v>
      </c>
      <c r="Y14" s="45"/>
      <c r="Z14" s="45" t="s">
        <v>0</v>
      </c>
      <c r="AA14" s="45"/>
      <c r="AB14" s="27"/>
      <c r="AC14" s="44"/>
      <c r="AD14" s="45" t="s">
        <v>0</v>
      </c>
      <c r="AE14" s="60"/>
      <c r="AF14" s="45"/>
      <c r="AG14" s="45" t="s">
        <v>0</v>
      </c>
      <c r="AH14" s="45"/>
      <c r="AI14" s="60"/>
      <c r="AJ14" s="45"/>
      <c r="AK14" s="45"/>
      <c r="AL14" s="45" t="s">
        <v>0</v>
      </c>
      <c r="AM14" s="60"/>
      <c r="AN14" s="316"/>
      <c r="AO14" s="316"/>
      <c r="AP14" s="316"/>
      <c r="AQ14" s="316"/>
      <c r="AR14" s="316"/>
      <c r="AS14" s="49"/>
      <c r="AT14" s="139"/>
      <c r="AU14" s="139"/>
      <c r="AV14" s="33"/>
      <c r="AW14" s="16" t="s">
        <v>503</v>
      </c>
    </row>
    <row r="15" spans="1:49" ht="178.5" x14ac:dyDescent="0.25">
      <c r="A15" s="16" t="s">
        <v>575</v>
      </c>
      <c r="B15" s="44" t="s">
        <v>0</v>
      </c>
      <c r="C15" s="44"/>
      <c r="D15" s="44"/>
      <c r="E15" s="44"/>
      <c r="F15" s="44"/>
      <c r="G15" s="44"/>
      <c r="H15" s="44"/>
      <c r="I15" s="44" t="s">
        <v>0</v>
      </c>
      <c r="J15" s="44"/>
      <c r="K15" s="44"/>
      <c r="L15" s="35"/>
      <c r="M15" s="13" t="s">
        <v>462</v>
      </c>
      <c r="N15" s="36"/>
      <c r="O15" s="44"/>
      <c r="P15" s="44" t="s">
        <v>0</v>
      </c>
      <c r="Q15" s="44"/>
      <c r="R15" s="45"/>
      <c r="S15" s="45"/>
      <c r="T15" s="45" t="s">
        <v>0</v>
      </c>
      <c r="U15" s="27"/>
      <c r="V15" s="45" t="s">
        <v>0</v>
      </c>
      <c r="W15" s="45"/>
      <c r="X15" s="45" t="s">
        <v>0</v>
      </c>
      <c r="Y15" s="45"/>
      <c r="Z15" s="45" t="s">
        <v>0</v>
      </c>
      <c r="AA15" s="45"/>
      <c r="AB15" s="27"/>
      <c r="AC15" s="44"/>
      <c r="AD15" s="45" t="s">
        <v>0</v>
      </c>
      <c r="AE15" s="60"/>
      <c r="AF15" s="45"/>
      <c r="AG15" s="45" t="s">
        <v>0</v>
      </c>
      <c r="AH15" s="45"/>
      <c r="AI15" s="60"/>
      <c r="AJ15" s="45"/>
      <c r="AK15" s="45"/>
      <c r="AL15" s="45" t="s">
        <v>0</v>
      </c>
      <c r="AM15" s="60"/>
      <c r="AN15" s="316"/>
      <c r="AO15" s="316"/>
      <c r="AP15" s="316"/>
      <c r="AQ15" s="316"/>
      <c r="AR15" s="316"/>
      <c r="AS15" s="49"/>
      <c r="AT15" s="139"/>
      <c r="AU15" s="139"/>
      <c r="AV15" s="33"/>
      <c r="AW15" s="39" t="s">
        <v>576</v>
      </c>
    </row>
    <row r="16" spans="1:49" ht="114.75" x14ac:dyDescent="0.25">
      <c r="A16" s="16" t="s">
        <v>91</v>
      </c>
      <c r="B16" s="44" t="s">
        <v>0</v>
      </c>
      <c r="C16" s="44"/>
      <c r="D16" s="44"/>
      <c r="E16" s="44"/>
      <c r="F16" s="44"/>
      <c r="G16" s="44"/>
      <c r="H16" s="44"/>
      <c r="I16" s="44" t="s">
        <v>0</v>
      </c>
      <c r="J16" s="44"/>
      <c r="K16" s="44"/>
      <c r="L16" s="35"/>
      <c r="M16" s="13" t="s">
        <v>577</v>
      </c>
      <c r="N16" s="36"/>
      <c r="O16" s="44"/>
      <c r="P16" s="44" t="s">
        <v>0</v>
      </c>
      <c r="Q16" s="44"/>
      <c r="R16" s="45"/>
      <c r="S16" s="45"/>
      <c r="T16" s="45" t="s">
        <v>0</v>
      </c>
      <c r="U16" s="27"/>
      <c r="V16" s="45" t="s">
        <v>0</v>
      </c>
      <c r="W16" s="45"/>
      <c r="X16" s="45" t="s">
        <v>0</v>
      </c>
      <c r="Y16" s="45"/>
      <c r="Z16" s="45" t="s">
        <v>0</v>
      </c>
      <c r="AA16" s="45"/>
      <c r="AB16" s="27"/>
      <c r="AC16" s="44"/>
      <c r="AD16" s="45" t="s">
        <v>0</v>
      </c>
      <c r="AE16" s="60"/>
      <c r="AF16" s="45"/>
      <c r="AG16" s="45" t="s">
        <v>0</v>
      </c>
      <c r="AH16" s="45"/>
      <c r="AI16" s="60"/>
      <c r="AJ16" s="45"/>
      <c r="AK16" s="45"/>
      <c r="AL16" s="45" t="s">
        <v>0</v>
      </c>
      <c r="AM16" s="60"/>
      <c r="AN16" s="316"/>
      <c r="AO16" s="316"/>
      <c r="AP16" s="316"/>
      <c r="AQ16" s="316"/>
      <c r="AR16" s="316"/>
      <c r="AS16" s="49"/>
      <c r="AT16" s="139"/>
      <c r="AU16" s="139"/>
      <c r="AV16" s="33"/>
      <c r="AW16" s="16" t="s">
        <v>504</v>
      </c>
    </row>
    <row r="17" spans="1:49" ht="89.25" x14ac:dyDescent="0.25">
      <c r="A17" s="16" t="s">
        <v>578</v>
      </c>
      <c r="B17" s="44" t="s">
        <v>0</v>
      </c>
      <c r="C17" s="44"/>
      <c r="D17" s="44"/>
      <c r="E17" s="44"/>
      <c r="F17" s="44"/>
      <c r="G17" s="44"/>
      <c r="H17" s="44"/>
      <c r="I17" s="44" t="s">
        <v>0</v>
      </c>
      <c r="J17" s="44"/>
      <c r="K17" s="44"/>
      <c r="L17" s="35"/>
      <c r="M17" s="13" t="s">
        <v>579</v>
      </c>
      <c r="N17" s="36"/>
      <c r="O17" s="44"/>
      <c r="P17" s="44" t="s">
        <v>0</v>
      </c>
      <c r="Q17" s="44"/>
      <c r="R17" s="45"/>
      <c r="S17" s="45"/>
      <c r="T17" s="45" t="s">
        <v>0</v>
      </c>
      <c r="U17" s="27"/>
      <c r="V17" s="45"/>
      <c r="W17" s="45" t="s">
        <v>0</v>
      </c>
      <c r="X17" s="45"/>
      <c r="Y17" s="45" t="s">
        <v>0</v>
      </c>
      <c r="Z17" s="45"/>
      <c r="AA17" s="45" t="s">
        <v>0</v>
      </c>
      <c r="AB17" s="27"/>
      <c r="AC17" s="44"/>
      <c r="AD17" s="45" t="s">
        <v>0</v>
      </c>
      <c r="AE17" s="60"/>
      <c r="AF17" s="45"/>
      <c r="AG17" s="45" t="s">
        <v>0</v>
      </c>
      <c r="AH17" s="45"/>
      <c r="AI17" s="60"/>
      <c r="AJ17" s="45"/>
      <c r="AK17" s="45"/>
      <c r="AL17" s="45" t="s">
        <v>0</v>
      </c>
      <c r="AM17" s="60"/>
      <c r="AN17" s="316"/>
      <c r="AO17" s="316"/>
      <c r="AP17" s="316"/>
      <c r="AQ17" s="316"/>
      <c r="AR17" s="316"/>
      <c r="AS17" s="49"/>
      <c r="AT17" s="139"/>
      <c r="AU17" s="139"/>
      <c r="AV17" s="33"/>
      <c r="AW17" s="16" t="s">
        <v>580</v>
      </c>
    </row>
  </sheetData>
  <mergeCells count="32">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N13:AR17"/>
    <mergeCell ref="A2:I2"/>
    <mergeCell ref="A3:I3"/>
    <mergeCell ref="D6:E6"/>
    <mergeCell ref="A9:A11"/>
    <mergeCell ref="B9:B11"/>
    <mergeCell ref="C9:K9"/>
    <mergeCell ref="AR9:AR10"/>
    <mergeCell ref="AC9:AD10"/>
    <mergeCell ref="AE9:AE11"/>
    <mergeCell ref="L9:L11"/>
    <mergeCell ref="M9:M11"/>
    <mergeCell ref="N9:N11"/>
    <mergeCell ref="O9:Q10"/>
    <mergeCell ref="R9:T10"/>
    <mergeCell ref="U9:U11"/>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7812A-F961-4CA3-B982-566BF33752E5}">
  <sheetPr>
    <tabColor rgb="FF00B0F0"/>
  </sheetPr>
  <dimension ref="A1:AW14"/>
  <sheetViews>
    <sheetView showGridLines="0" tabSelected="1" zoomScale="70" zoomScaleNormal="70" workbookViewId="0">
      <pane ySplit="11" topLeftCell="A12" activePane="bottomLeft" state="frozen"/>
      <selection activeCell="M41" sqref="M41:M44"/>
      <selection pane="bottomLeft" activeCell="A8" sqref="A8"/>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40.25" x14ac:dyDescent="0.25">
      <c r="A12" s="287" t="s">
        <v>92</v>
      </c>
      <c r="B12" s="285" t="s">
        <v>0</v>
      </c>
      <c r="C12" s="285"/>
      <c r="D12" s="285"/>
      <c r="E12" s="285"/>
      <c r="F12" s="285"/>
      <c r="G12" s="285"/>
      <c r="H12" s="285"/>
      <c r="I12" s="285"/>
      <c r="J12" s="285" t="s">
        <v>0</v>
      </c>
      <c r="K12" s="285"/>
      <c r="L12" s="35"/>
      <c r="M12" s="13" t="s">
        <v>93</v>
      </c>
      <c r="N12" s="36"/>
      <c r="O12" s="44"/>
      <c r="P12" s="44" t="s">
        <v>0</v>
      </c>
      <c r="Q12" s="44"/>
      <c r="R12" s="45"/>
      <c r="S12" s="45"/>
      <c r="T12" s="45" t="s">
        <v>0</v>
      </c>
      <c r="U12" s="27"/>
      <c r="V12" s="45" t="s">
        <v>0</v>
      </c>
      <c r="W12" s="45"/>
      <c r="X12" s="45" t="s">
        <v>0</v>
      </c>
      <c r="Y12" s="45"/>
      <c r="Z12" s="45" t="s">
        <v>0</v>
      </c>
      <c r="AA12" s="45"/>
      <c r="AB12" s="27"/>
      <c r="AC12" s="44"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33"/>
      <c r="AW12" s="16" t="s">
        <v>666</v>
      </c>
    </row>
    <row r="13" spans="1:49" ht="140.25" x14ac:dyDescent="0.25">
      <c r="A13" s="287"/>
      <c r="B13" s="285"/>
      <c r="C13" s="285"/>
      <c r="D13" s="285"/>
      <c r="E13" s="285"/>
      <c r="F13" s="285"/>
      <c r="G13" s="285"/>
      <c r="H13" s="285"/>
      <c r="I13" s="285"/>
      <c r="J13" s="285"/>
      <c r="K13" s="285"/>
      <c r="L13" s="35"/>
      <c r="M13" s="13" t="s">
        <v>581</v>
      </c>
      <c r="N13" s="36"/>
      <c r="O13" s="44"/>
      <c r="P13" s="44" t="s">
        <v>0</v>
      </c>
      <c r="Q13" s="44"/>
      <c r="R13" s="45"/>
      <c r="S13" s="45"/>
      <c r="T13" s="45" t="s">
        <v>0</v>
      </c>
      <c r="U13" s="27"/>
      <c r="V13" s="45" t="s">
        <v>0</v>
      </c>
      <c r="W13" s="45"/>
      <c r="X13" s="45" t="s">
        <v>0</v>
      </c>
      <c r="Y13" s="45"/>
      <c r="Z13" s="45" t="s">
        <v>0</v>
      </c>
      <c r="AA13" s="45"/>
      <c r="AB13" s="27"/>
      <c r="AC13" s="44" t="s">
        <v>0</v>
      </c>
      <c r="AD13" s="45"/>
      <c r="AE13" s="60"/>
      <c r="AF13" s="45"/>
      <c r="AG13" s="45" t="s">
        <v>0</v>
      </c>
      <c r="AH13" s="45"/>
      <c r="AI13" s="60"/>
      <c r="AJ13" s="45"/>
      <c r="AK13" s="45"/>
      <c r="AL13" s="45" t="s">
        <v>0</v>
      </c>
      <c r="AM13" s="60"/>
      <c r="AN13" s="279"/>
      <c r="AO13" s="280"/>
      <c r="AP13" s="280"/>
      <c r="AQ13" s="280"/>
      <c r="AR13" s="280"/>
      <c r="AS13" s="49"/>
      <c r="AT13" s="295"/>
      <c r="AU13" s="295"/>
      <c r="AV13" s="33"/>
      <c r="AW13" s="16" t="s">
        <v>666</v>
      </c>
    </row>
    <row r="14" spans="1:49" ht="140.25" x14ac:dyDescent="0.25">
      <c r="A14" s="287"/>
      <c r="B14" s="285"/>
      <c r="C14" s="285"/>
      <c r="D14" s="285"/>
      <c r="E14" s="285"/>
      <c r="F14" s="285"/>
      <c r="G14" s="285"/>
      <c r="H14" s="285"/>
      <c r="I14" s="285"/>
      <c r="J14" s="285"/>
      <c r="K14" s="285"/>
      <c r="L14" s="35"/>
      <c r="M14" s="13" t="s">
        <v>94</v>
      </c>
      <c r="N14" s="36"/>
      <c r="O14" s="44"/>
      <c r="P14" s="44" t="s">
        <v>0</v>
      </c>
      <c r="Q14" s="44"/>
      <c r="R14" s="45"/>
      <c r="S14" s="45"/>
      <c r="T14" s="45" t="s">
        <v>0</v>
      </c>
      <c r="U14" s="27"/>
      <c r="V14" s="45" t="s">
        <v>0</v>
      </c>
      <c r="W14" s="45"/>
      <c r="X14" s="45" t="s">
        <v>0</v>
      </c>
      <c r="Y14" s="45"/>
      <c r="Z14" s="45" t="s">
        <v>0</v>
      </c>
      <c r="AA14" s="45"/>
      <c r="AB14" s="27"/>
      <c r="AC14" s="44" t="s">
        <v>0</v>
      </c>
      <c r="AD14" s="45"/>
      <c r="AE14" s="60"/>
      <c r="AF14" s="45"/>
      <c r="AG14" s="45" t="s">
        <v>0</v>
      </c>
      <c r="AH14" s="45"/>
      <c r="AI14" s="60"/>
      <c r="AJ14" s="45"/>
      <c r="AK14" s="45"/>
      <c r="AL14" s="45" t="s">
        <v>0</v>
      </c>
      <c r="AM14" s="60"/>
      <c r="AN14" s="283"/>
      <c r="AO14" s="284"/>
      <c r="AP14" s="284"/>
      <c r="AQ14" s="284"/>
      <c r="AR14" s="284"/>
      <c r="AS14" s="49"/>
      <c r="AT14" s="295"/>
      <c r="AU14" s="295"/>
      <c r="AV14" s="33"/>
      <c r="AW14" s="16" t="s">
        <v>667</v>
      </c>
    </row>
  </sheetData>
  <mergeCells count="44">
    <mergeCell ref="AN13:AR14"/>
    <mergeCell ref="AT13:AU14"/>
    <mergeCell ref="F12:F14"/>
    <mergeCell ref="G12:G14"/>
    <mergeCell ref="H12:H14"/>
    <mergeCell ref="I12:I14"/>
    <mergeCell ref="J12:J14"/>
    <mergeCell ref="K12:K14"/>
    <mergeCell ref="A12:A14"/>
    <mergeCell ref="B12:B14"/>
    <mergeCell ref="C12:C14"/>
    <mergeCell ref="D12:D14"/>
    <mergeCell ref="E12:E14"/>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8337-4742-4712-A98B-C9FF7A812628}">
  <sheetPr>
    <tabColor rgb="FF00B0F0"/>
  </sheetPr>
  <dimension ref="A1:AW16"/>
  <sheetViews>
    <sheetView showGridLines="0" topLeftCell="AP1" zoomScale="70" zoomScaleNormal="70" workbookViewId="0">
      <pane ySplit="11" topLeftCell="A16" activePane="bottomLeft" state="frozen"/>
      <selection activeCell="M41" sqref="M41:M44"/>
      <selection pane="bottomLeft" activeCell="AW16" sqref="AW16"/>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204" x14ac:dyDescent="0.25">
      <c r="A12" s="287" t="s">
        <v>95</v>
      </c>
      <c r="B12" s="285" t="s">
        <v>0</v>
      </c>
      <c r="C12" s="285"/>
      <c r="D12" s="285"/>
      <c r="E12" s="285"/>
      <c r="F12" s="285"/>
      <c r="G12" s="285"/>
      <c r="H12" s="285" t="s">
        <v>312</v>
      </c>
      <c r="I12" s="285"/>
      <c r="J12" s="285"/>
      <c r="K12" s="285"/>
      <c r="L12" s="35"/>
      <c r="M12" s="312" t="s">
        <v>96</v>
      </c>
      <c r="N12" s="36"/>
      <c r="O12" s="44"/>
      <c r="P12" s="44" t="s">
        <v>0</v>
      </c>
      <c r="Q12" s="44"/>
      <c r="R12" s="45"/>
      <c r="S12" s="45" t="s">
        <v>0</v>
      </c>
      <c r="T12" s="45"/>
      <c r="U12" s="27"/>
      <c r="V12" s="45" t="s">
        <v>0</v>
      </c>
      <c r="W12" s="45"/>
      <c r="X12" s="45" t="s">
        <v>0</v>
      </c>
      <c r="Y12" s="45"/>
      <c r="Z12" s="45" t="s">
        <v>0</v>
      </c>
      <c r="AA12" s="45"/>
      <c r="AB12" s="27"/>
      <c r="AC12" s="44" t="s">
        <v>0</v>
      </c>
      <c r="AD12" s="45"/>
      <c r="AE12" s="60"/>
      <c r="AF12" s="45"/>
      <c r="AG12" s="45" t="s">
        <v>0</v>
      </c>
      <c r="AH12" s="45"/>
      <c r="AI12" s="60"/>
      <c r="AJ12" s="45"/>
      <c r="AK12" s="45" t="s">
        <v>0</v>
      </c>
      <c r="AL12" s="45"/>
      <c r="AM12" s="60"/>
      <c r="AN12" s="45" t="s">
        <v>0</v>
      </c>
      <c r="AO12" s="45"/>
      <c r="AP12" s="45" t="s">
        <v>0</v>
      </c>
      <c r="AQ12" s="45"/>
      <c r="AR12" s="142">
        <v>1</v>
      </c>
      <c r="AS12" s="27"/>
      <c r="AT12" s="45" t="s">
        <v>0</v>
      </c>
      <c r="AU12" s="45"/>
      <c r="AV12" s="33"/>
      <c r="AW12" s="16" t="s">
        <v>668</v>
      </c>
    </row>
    <row r="13" spans="1:49" ht="36" customHeight="1" x14ac:dyDescent="0.25">
      <c r="A13" s="287"/>
      <c r="B13" s="285"/>
      <c r="C13" s="285"/>
      <c r="D13" s="285"/>
      <c r="E13" s="285"/>
      <c r="F13" s="285"/>
      <c r="G13" s="285"/>
      <c r="H13" s="285"/>
      <c r="I13" s="285"/>
      <c r="J13" s="285"/>
      <c r="K13" s="285"/>
      <c r="L13" s="35"/>
      <c r="M13" s="312"/>
      <c r="N13" s="36"/>
      <c r="O13" s="44"/>
      <c r="P13" s="44" t="s">
        <v>0</v>
      </c>
      <c r="Q13" s="44"/>
      <c r="R13" s="45"/>
      <c r="S13" s="45" t="s">
        <v>0</v>
      </c>
      <c r="T13" s="45"/>
      <c r="U13" s="27"/>
      <c r="V13" s="45" t="s">
        <v>0</v>
      </c>
      <c r="W13" s="45"/>
      <c r="X13" s="45" t="s">
        <v>0</v>
      </c>
      <c r="Y13" s="45"/>
      <c r="Z13" s="45"/>
      <c r="AA13" s="45" t="s">
        <v>0</v>
      </c>
      <c r="AB13" s="27"/>
      <c r="AC13" s="44" t="s">
        <v>0</v>
      </c>
      <c r="AD13" s="45"/>
      <c r="AE13" s="60"/>
      <c r="AF13" s="45"/>
      <c r="AG13" s="45" t="s">
        <v>0</v>
      </c>
      <c r="AH13" s="45"/>
      <c r="AI13" s="60"/>
      <c r="AJ13" s="45"/>
      <c r="AK13" s="45" t="s">
        <v>0</v>
      </c>
      <c r="AL13" s="45"/>
      <c r="AM13" s="60"/>
      <c r="AN13" s="279"/>
      <c r="AO13" s="280"/>
      <c r="AP13" s="280"/>
      <c r="AQ13" s="280"/>
      <c r="AR13" s="280"/>
      <c r="AS13" s="49"/>
      <c r="AT13" s="295"/>
      <c r="AU13" s="295"/>
      <c r="AV13" s="33"/>
      <c r="AW13" s="16" t="s">
        <v>419</v>
      </c>
    </row>
    <row r="14" spans="1:49" ht="25.5" x14ac:dyDescent="0.25">
      <c r="A14" s="287"/>
      <c r="B14" s="285"/>
      <c r="C14" s="285"/>
      <c r="D14" s="285"/>
      <c r="E14" s="285"/>
      <c r="F14" s="285"/>
      <c r="G14" s="285"/>
      <c r="H14" s="285"/>
      <c r="I14" s="285"/>
      <c r="J14" s="285"/>
      <c r="K14" s="285"/>
      <c r="L14" s="35"/>
      <c r="M14" s="13" t="s">
        <v>97</v>
      </c>
      <c r="N14" s="36"/>
      <c r="O14" s="44"/>
      <c r="P14" s="44" t="s">
        <v>0</v>
      </c>
      <c r="Q14" s="44"/>
      <c r="R14" s="45"/>
      <c r="S14" s="45" t="s">
        <v>0</v>
      </c>
      <c r="T14" s="45"/>
      <c r="U14" s="27"/>
      <c r="V14" s="45" t="s">
        <v>0</v>
      </c>
      <c r="W14" s="45"/>
      <c r="X14" s="45" t="s">
        <v>0</v>
      </c>
      <c r="Y14" s="45"/>
      <c r="Z14" s="45" t="s">
        <v>0</v>
      </c>
      <c r="AA14" s="45"/>
      <c r="AB14" s="27"/>
      <c r="AC14" s="44" t="s">
        <v>0</v>
      </c>
      <c r="AD14" s="45"/>
      <c r="AE14" s="60"/>
      <c r="AF14" s="45"/>
      <c r="AG14" s="45" t="s">
        <v>0</v>
      </c>
      <c r="AH14" s="45"/>
      <c r="AI14" s="60"/>
      <c r="AJ14" s="45"/>
      <c r="AK14" s="45" t="s">
        <v>0</v>
      </c>
      <c r="AL14" s="45"/>
      <c r="AM14" s="60"/>
      <c r="AN14" s="281"/>
      <c r="AO14" s="282"/>
      <c r="AP14" s="282"/>
      <c r="AQ14" s="282"/>
      <c r="AR14" s="282"/>
      <c r="AS14" s="49"/>
      <c r="AT14" s="295"/>
      <c r="AU14" s="295"/>
      <c r="AV14" s="33"/>
      <c r="AW14" s="16" t="s">
        <v>420</v>
      </c>
    </row>
    <row r="15" spans="1:49" ht="178.5" x14ac:dyDescent="0.25">
      <c r="A15" s="287" t="s">
        <v>98</v>
      </c>
      <c r="B15" s="285" t="s">
        <v>0</v>
      </c>
      <c r="C15" s="285"/>
      <c r="D15" s="285"/>
      <c r="E15" s="285"/>
      <c r="F15" s="285"/>
      <c r="G15" s="285"/>
      <c r="H15" s="285" t="s">
        <v>312</v>
      </c>
      <c r="I15" s="285"/>
      <c r="J15" s="285"/>
      <c r="K15" s="285"/>
      <c r="L15" s="35"/>
      <c r="M15" s="13" t="s">
        <v>99</v>
      </c>
      <c r="N15" s="36"/>
      <c r="O15" s="44"/>
      <c r="P15" s="44" t="s">
        <v>0</v>
      </c>
      <c r="Q15" s="44"/>
      <c r="R15" s="45"/>
      <c r="S15" s="45"/>
      <c r="T15" s="45" t="s">
        <v>0</v>
      </c>
      <c r="U15" s="27"/>
      <c r="V15" s="45" t="s">
        <v>0</v>
      </c>
      <c r="W15" s="45"/>
      <c r="X15" s="45"/>
      <c r="Y15" s="45" t="s">
        <v>0</v>
      </c>
      <c r="Z15" s="45"/>
      <c r="AA15" s="45" t="s">
        <v>0</v>
      </c>
      <c r="AB15" s="27"/>
      <c r="AC15" s="44" t="s">
        <v>0</v>
      </c>
      <c r="AD15" s="45"/>
      <c r="AE15" s="60"/>
      <c r="AF15" s="45"/>
      <c r="AG15" s="45" t="s">
        <v>0</v>
      </c>
      <c r="AH15" s="45"/>
      <c r="AI15" s="60"/>
      <c r="AJ15" s="45"/>
      <c r="AK15" s="45"/>
      <c r="AL15" s="45" t="s">
        <v>0</v>
      </c>
      <c r="AM15" s="60"/>
      <c r="AN15" s="281"/>
      <c r="AO15" s="282"/>
      <c r="AP15" s="282"/>
      <c r="AQ15" s="282"/>
      <c r="AR15" s="282"/>
      <c r="AS15" s="49"/>
      <c r="AT15" s="295"/>
      <c r="AU15" s="295"/>
      <c r="AV15" s="33"/>
      <c r="AW15" s="16" t="s">
        <v>582</v>
      </c>
    </row>
    <row r="16" spans="1:49" ht="178.5" x14ac:dyDescent="0.25">
      <c r="A16" s="287"/>
      <c r="B16" s="285"/>
      <c r="C16" s="285"/>
      <c r="D16" s="285"/>
      <c r="E16" s="285"/>
      <c r="F16" s="285"/>
      <c r="G16" s="285"/>
      <c r="H16" s="285"/>
      <c r="I16" s="285"/>
      <c r="J16" s="285"/>
      <c r="K16" s="285"/>
      <c r="L16" s="35"/>
      <c r="M16" s="13" t="s">
        <v>100</v>
      </c>
      <c r="N16" s="36"/>
      <c r="O16" s="44"/>
      <c r="P16" s="44" t="s">
        <v>0</v>
      </c>
      <c r="Q16" s="44"/>
      <c r="R16" s="45"/>
      <c r="S16" s="45"/>
      <c r="T16" s="45" t="s">
        <v>0</v>
      </c>
      <c r="U16" s="27"/>
      <c r="V16" s="45" t="s">
        <v>0</v>
      </c>
      <c r="W16" s="45"/>
      <c r="X16" s="45"/>
      <c r="Y16" s="45" t="s">
        <v>0</v>
      </c>
      <c r="Z16" s="45"/>
      <c r="AA16" s="45" t="s">
        <v>0</v>
      </c>
      <c r="AB16" s="27"/>
      <c r="AC16" s="44" t="s">
        <v>0</v>
      </c>
      <c r="AD16" s="45"/>
      <c r="AE16" s="60"/>
      <c r="AF16" s="45" t="s">
        <v>0</v>
      </c>
      <c r="AG16" s="45"/>
      <c r="AH16" s="45"/>
      <c r="AI16" s="60"/>
      <c r="AJ16" s="45"/>
      <c r="AK16" s="45"/>
      <c r="AL16" s="45" t="s">
        <v>0</v>
      </c>
      <c r="AM16" s="60"/>
      <c r="AN16" s="283"/>
      <c r="AO16" s="284"/>
      <c r="AP16" s="284"/>
      <c r="AQ16" s="284"/>
      <c r="AR16" s="284"/>
      <c r="AS16" s="49"/>
      <c r="AT16" s="295"/>
      <c r="AU16" s="295"/>
      <c r="AV16" s="33"/>
      <c r="AW16" s="16" t="s">
        <v>669</v>
      </c>
    </row>
  </sheetData>
  <mergeCells count="56">
    <mergeCell ref="AT13:AU16"/>
    <mergeCell ref="A15:A16"/>
    <mergeCell ref="B15:B16"/>
    <mergeCell ref="C15:C16"/>
    <mergeCell ref="D15:D16"/>
    <mergeCell ref="E15:E16"/>
    <mergeCell ref="F15:F16"/>
    <mergeCell ref="G15:G16"/>
    <mergeCell ref="H15:H16"/>
    <mergeCell ref="I15:I16"/>
    <mergeCell ref="H12:H14"/>
    <mergeCell ref="I12:I14"/>
    <mergeCell ref="J12:J14"/>
    <mergeCell ref="K12:K14"/>
    <mergeCell ref="M12:M13"/>
    <mergeCell ref="AN13:AR16"/>
    <mergeCell ref="J15:J16"/>
    <mergeCell ref="K15:K16"/>
    <mergeCell ref="A12:A14"/>
    <mergeCell ref="B12:B14"/>
    <mergeCell ref="C12:C14"/>
    <mergeCell ref="D12:D14"/>
    <mergeCell ref="E12:E14"/>
    <mergeCell ref="F12:F14"/>
    <mergeCell ref="G12:G14"/>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60CFE-D4B2-4A4B-A691-D5462BD32ABB}">
  <sheetPr>
    <tabColor rgb="FF00B0F0"/>
  </sheetPr>
  <dimension ref="A1:AW13"/>
  <sheetViews>
    <sheetView showGridLines="0" topLeftCell="AQ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53" x14ac:dyDescent="0.25">
      <c r="A12" s="16" t="s">
        <v>313</v>
      </c>
      <c r="B12" s="44" t="s">
        <v>0</v>
      </c>
      <c r="C12" s="44"/>
      <c r="D12" s="44"/>
      <c r="E12" s="44"/>
      <c r="F12" s="44" t="s">
        <v>0</v>
      </c>
      <c r="G12" s="44"/>
      <c r="H12" s="44"/>
      <c r="I12" s="44"/>
      <c r="J12" s="44"/>
      <c r="K12" s="44"/>
      <c r="L12" s="35"/>
      <c r="M12" s="13" t="s">
        <v>102</v>
      </c>
      <c r="N12" s="36"/>
      <c r="O12" s="44"/>
      <c r="P12" s="44" t="s">
        <v>0</v>
      </c>
      <c r="Q12" s="44"/>
      <c r="R12" s="45"/>
      <c r="S12" s="45" t="s">
        <v>0</v>
      </c>
      <c r="T12" s="45"/>
      <c r="U12" s="27"/>
      <c r="V12" s="45" t="s">
        <v>0</v>
      </c>
      <c r="W12" s="45"/>
      <c r="X12" s="45" t="s">
        <v>0</v>
      </c>
      <c r="Y12" s="45"/>
      <c r="Z12" s="45" t="s">
        <v>0</v>
      </c>
      <c r="AA12" s="45"/>
      <c r="AB12" s="27"/>
      <c r="AC12" s="44" t="s">
        <v>0</v>
      </c>
      <c r="AD12" s="45"/>
      <c r="AE12" s="60"/>
      <c r="AF12" s="45"/>
      <c r="AG12" s="45" t="s">
        <v>0</v>
      </c>
      <c r="AH12" s="45"/>
      <c r="AI12" s="60"/>
      <c r="AJ12" s="45"/>
      <c r="AK12" s="45" t="s">
        <v>0</v>
      </c>
      <c r="AL12" s="45"/>
      <c r="AM12" s="60"/>
      <c r="AN12" s="45"/>
      <c r="AO12" s="45"/>
      <c r="AP12" s="45"/>
      <c r="AQ12" s="45"/>
      <c r="AR12" s="61"/>
      <c r="AS12" s="27"/>
      <c r="AT12" s="45" t="s">
        <v>0</v>
      </c>
      <c r="AU12" s="45"/>
      <c r="AV12" s="33"/>
      <c r="AW12" s="16" t="s">
        <v>583</v>
      </c>
    </row>
    <row r="13" spans="1:49" ht="165.75" x14ac:dyDescent="0.25">
      <c r="A13" s="16" t="s">
        <v>314</v>
      </c>
      <c r="B13" s="44" t="s">
        <v>0</v>
      </c>
      <c r="C13" s="44"/>
      <c r="D13" s="44"/>
      <c r="E13" s="44"/>
      <c r="F13" s="44" t="s">
        <v>0</v>
      </c>
      <c r="G13" s="44"/>
      <c r="H13" s="44"/>
      <c r="I13" s="44"/>
      <c r="J13" s="44"/>
      <c r="K13" s="44"/>
      <c r="L13" s="35"/>
      <c r="M13" s="13" t="s">
        <v>101</v>
      </c>
      <c r="N13" s="36"/>
      <c r="O13" s="44"/>
      <c r="P13" s="44" t="s">
        <v>0</v>
      </c>
      <c r="Q13" s="44"/>
      <c r="R13" s="45"/>
      <c r="S13" s="45" t="s">
        <v>0</v>
      </c>
      <c r="T13" s="45"/>
      <c r="U13" s="27"/>
      <c r="V13" s="45" t="s">
        <v>0</v>
      </c>
      <c r="W13" s="45"/>
      <c r="X13" s="45" t="s">
        <v>0</v>
      </c>
      <c r="Y13" s="45"/>
      <c r="Z13" s="45"/>
      <c r="AA13" s="45" t="s">
        <v>0</v>
      </c>
      <c r="AB13" s="27"/>
      <c r="AC13" s="44" t="s">
        <v>0</v>
      </c>
      <c r="AD13" s="45"/>
      <c r="AE13" s="60"/>
      <c r="AF13" s="45"/>
      <c r="AG13" s="45" t="s">
        <v>0</v>
      </c>
      <c r="AH13" s="45"/>
      <c r="AI13" s="60"/>
      <c r="AJ13" s="45"/>
      <c r="AK13" s="45" t="s">
        <v>0</v>
      </c>
      <c r="AL13" s="45"/>
      <c r="AM13" s="60"/>
      <c r="AN13" s="295"/>
      <c r="AO13" s="295"/>
      <c r="AP13" s="295"/>
      <c r="AQ13" s="295"/>
      <c r="AR13" s="295"/>
      <c r="AS13" s="49"/>
      <c r="AT13" s="295"/>
      <c r="AU13" s="295"/>
      <c r="AV13" s="33"/>
      <c r="AW13" s="16" t="s">
        <v>639</v>
      </c>
    </row>
  </sheetData>
  <mergeCells count="33">
    <mergeCell ref="AN13:AR13"/>
    <mergeCell ref="AT13:AU13"/>
    <mergeCell ref="AR9:AR10"/>
    <mergeCell ref="AT9:AU10"/>
    <mergeCell ref="AW9:AW11"/>
    <mergeCell ref="AF9:AH10"/>
    <mergeCell ref="V9:W10"/>
    <mergeCell ref="X9:Y10"/>
    <mergeCell ref="Z9:AA10"/>
    <mergeCell ref="AB9:AB11"/>
    <mergeCell ref="AC9:AD10"/>
    <mergeCell ref="AE9:AE11"/>
    <mergeCell ref="AI9:AI11"/>
    <mergeCell ref="AJ9:AL10"/>
    <mergeCell ref="AM9:AM11"/>
    <mergeCell ref="AN9:AO10"/>
    <mergeCell ref="AP9:AQ10"/>
    <mergeCell ref="U9:U11"/>
    <mergeCell ref="A2:I2"/>
    <mergeCell ref="A3:I3"/>
    <mergeCell ref="D6:E6"/>
    <mergeCell ref="A9:A11"/>
    <mergeCell ref="B9:B11"/>
    <mergeCell ref="C9:K9"/>
    <mergeCell ref="C10:H10"/>
    <mergeCell ref="I10:I11"/>
    <mergeCell ref="J10:J11"/>
    <mergeCell ref="K10:K11"/>
    <mergeCell ref="L9:L11"/>
    <mergeCell ref="M9:M11"/>
    <mergeCell ref="N9:N11"/>
    <mergeCell ref="O9:Q10"/>
    <mergeCell ref="R9:T10"/>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2101-6B11-48F8-8E44-0543958AD89C}">
  <sheetPr>
    <tabColor rgb="FF00B0F0"/>
  </sheetPr>
  <dimension ref="A1:AW15"/>
  <sheetViews>
    <sheetView showGridLines="0" topLeftCell="AP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40.25" x14ac:dyDescent="0.25">
      <c r="A12" s="287" t="s">
        <v>103</v>
      </c>
      <c r="B12" s="285" t="s">
        <v>0</v>
      </c>
      <c r="C12" s="285"/>
      <c r="D12" s="285"/>
      <c r="E12" s="285"/>
      <c r="F12" s="285"/>
      <c r="G12" s="285"/>
      <c r="H12" s="285"/>
      <c r="I12" s="285" t="s">
        <v>0</v>
      </c>
      <c r="J12" s="285"/>
      <c r="K12" s="285"/>
      <c r="L12" s="35"/>
      <c r="M12" s="13" t="s">
        <v>104</v>
      </c>
      <c r="N12" s="36"/>
      <c r="O12" s="44"/>
      <c r="P12" s="44" t="s">
        <v>0</v>
      </c>
      <c r="Q12" s="44"/>
      <c r="R12" s="45"/>
      <c r="S12" s="45"/>
      <c r="T12" s="45" t="s">
        <v>0</v>
      </c>
      <c r="U12" s="27"/>
      <c r="V12" s="45"/>
      <c r="W12" s="45" t="s">
        <v>0</v>
      </c>
      <c r="X12" s="45" t="s">
        <v>0</v>
      </c>
      <c r="Y12" s="45"/>
      <c r="Z12" s="45"/>
      <c r="AA12" s="45" t="s">
        <v>0</v>
      </c>
      <c r="AB12" s="27"/>
      <c r="AC12" s="44" t="s">
        <v>0</v>
      </c>
      <c r="AD12" s="45"/>
      <c r="AE12" s="55"/>
      <c r="AF12" s="45"/>
      <c r="AG12" s="45" t="s">
        <v>0</v>
      </c>
      <c r="AH12" s="45"/>
      <c r="AI12" s="55"/>
      <c r="AJ12" s="45"/>
      <c r="AK12" s="45"/>
      <c r="AL12" s="45" t="s">
        <v>0</v>
      </c>
      <c r="AM12" s="55"/>
      <c r="AN12" s="45"/>
      <c r="AO12" s="45" t="s">
        <v>0</v>
      </c>
      <c r="AP12" s="45"/>
      <c r="AQ12" s="45" t="s">
        <v>0</v>
      </c>
      <c r="AR12" s="45"/>
      <c r="AS12" s="27"/>
      <c r="AT12" s="45" t="s">
        <v>0</v>
      </c>
      <c r="AU12" s="45"/>
      <c r="AV12" s="33"/>
      <c r="AW12" s="16" t="s">
        <v>463</v>
      </c>
    </row>
    <row r="13" spans="1:49" ht="216.75" x14ac:dyDescent="0.25">
      <c r="A13" s="287"/>
      <c r="B13" s="285"/>
      <c r="C13" s="285"/>
      <c r="D13" s="285"/>
      <c r="E13" s="285"/>
      <c r="F13" s="285"/>
      <c r="G13" s="285"/>
      <c r="H13" s="285"/>
      <c r="I13" s="285"/>
      <c r="J13" s="285"/>
      <c r="K13" s="285"/>
      <c r="L13" s="35"/>
      <c r="M13" s="13" t="s">
        <v>105</v>
      </c>
      <c r="N13" s="36"/>
      <c r="O13" s="44"/>
      <c r="P13" s="44" t="s">
        <v>0</v>
      </c>
      <c r="Q13" s="44"/>
      <c r="R13" s="45"/>
      <c r="S13" s="45" t="s">
        <v>0</v>
      </c>
      <c r="T13" s="45"/>
      <c r="U13" s="27"/>
      <c r="V13" s="45"/>
      <c r="W13" s="45" t="s">
        <v>0</v>
      </c>
      <c r="X13" s="45" t="s">
        <v>0</v>
      </c>
      <c r="Y13" s="45"/>
      <c r="Z13" s="45" t="s">
        <v>0</v>
      </c>
      <c r="AA13" s="45"/>
      <c r="AB13" s="27"/>
      <c r="AC13" s="44" t="s">
        <v>0</v>
      </c>
      <c r="AD13" s="62"/>
      <c r="AE13" s="60"/>
      <c r="AF13" s="62"/>
      <c r="AG13" s="62" t="s">
        <v>0</v>
      </c>
      <c r="AH13" s="62"/>
      <c r="AI13" s="60"/>
      <c r="AJ13" s="62"/>
      <c r="AK13" s="62"/>
      <c r="AL13" s="62" t="s">
        <v>0</v>
      </c>
      <c r="AM13" s="60"/>
      <c r="AN13" s="295"/>
      <c r="AO13" s="295"/>
      <c r="AP13" s="295"/>
      <c r="AQ13" s="295"/>
      <c r="AR13" s="295"/>
      <c r="AS13" s="49"/>
      <c r="AT13" s="295"/>
      <c r="AU13" s="295"/>
      <c r="AV13" s="33"/>
      <c r="AW13" s="16" t="s">
        <v>584</v>
      </c>
    </row>
    <row r="14" spans="1:49" ht="114.75" x14ac:dyDescent="0.25">
      <c r="A14" s="16" t="s">
        <v>106</v>
      </c>
      <c r="B14" s="44" t="s">
        <v>0</v>
      </c>
      <c r="C14" s="44"/>
      <c r="D14" s="44"/>
      <c r="E14" s="44"/>
      <c r="F14" s="44"/>
      <c r="G14" s="44"/>
      <c r="H14" s="44"/>
      <c r="I14" s="44" t="s">
        <v>0</v>
      </c>
      <c r="J14" s="44"/>
      <c r="K14" s="44"/>
      <c r="L14" s="35"/>
      <c r="M14" s="13" t="s">
        <v>107</v>
      </c>
      <c r="N14" s="36"/>
      <c r="O14" s="44"/>
      <c r="P14" s="44" t="s">
        <v>0</v>
      </c>
      <c r="Q14" s="44"/>
      <c r="R14" s="45"/>
      <c r="S14" s="45"/>
      <c r="T14" s="45" t="s">
        <v>0</v>
      </c>
      <c r="U14" s="27"/>
      <c r="V14" s="45" t="s">
        <v>0</v>
      </c>
      <c r="W14" s="45"/>
      <c r="X14" s="45" t="s">
        <v>0</v>
      </c>
      <c r="Y14" s="45"/>
      <c r="Z14" s="45"/>
      <c r="AA14" s="45" t="s">
        <v>0</v>
      </c>
      <c r="AB14" s="27"/>
      <c r="AC14" s="44" t="s">
        <v>0</v>
      </c>
      <c r="AD14" s="45"/>
      <c r="AE14" s="60"/>
      <c r="AF14" s="45"/>
      <c r="AG14" s="45" t="s">
        <v>0</v>
      </c>
      <c r="AH14" s="45"/>
      <c r="AI14" s="60"/>
      <c r="AJ14" s="45"/>
      <c r="AK14" s="45"/>
      <c r="AL14" s="45" t="s">
        <v>0</v>
      </c>
      <c r="AM14" s="60"/>
      <c r="AN14" s="295"/>
      <c r="AO14" s="295"/>
      <c r="AP14" s="295"/>
      <c r="AQ14" s="295"/>
      <c r="AR14" s="295"/>
      <c r="AS14" s="49"/>
      <c r="AT14" s="295"/>
      <c r="AU14" s="295"/>
      <c r="AV14" s="33"/>
      <c r="AW14" s="16" t="s">
        <v>585</v>
      </c>
    </row>
    <row r="15" spans="1:49" ht="114.75" x14ac:dyDescent="0.25">
      <c r="A15" s="16" t="s">
        <v>315</v>
      </c>
      <c r="B15" s="44" t="s">
        <v>0</v>
      </c>
      <c r="C15" s="44"/>
      <c r="D15" s="44"/>
      <c r="E15" s="44"/>
      <c r="F15" s="44"/>
      <c r="G15" s="44"/>
      <c r="H15" s="44"/>
      <c r="I15" s="44" t="s">
        <v>0</v>
      </c>
      <c r="J15" s="44"/>
      <c r="K15" s="44"/>
      <c r="L15" s="35"/>
      <c r="M15" s="13" t="s">
        <v>316</v>
      </c>
      <c r="N15" s="36"/>
      <c r="O15" s="44"/>
      <c r="P15" s="44" t="s">
        <v>0</v>
      </c>
      <c r="Q15" s="44"/>
      <c r="R15" s="45"/>
      <c r="S15" s="45"/>
      <c r="T15" s="45" t="s">
        <v>0</v>
      </c>
      <c r="U15" s="27"/>
      <c r="V15" s="45" t="s">
        <v>0</v>
      </c>
      <c r="W15" s="45"/>
      <c r="X15" s="45" t="s">
        <v>0</v>
      </c>
      <c r="Y15" s="45"/>
      <c r="Z15" s="45"/>
      <c r="AA15" s="45" t="s">
        <v>0</v>
      </c>
      <c r="AB15" s="27"/>
      <c r="AC15" s="44" t="s">
        <v>0</v>
      </c>
      <c r="AD15" s="45"/>
      <c r="AE15" s="60"/>
      <c r="AF15" s="45"/>
      <c r="AG15" s="45" t="s">
        <v>0</v>
      </c>
      <c r="AH15" s="45"/>
      <c r="AI15" s="60"/>
      <c r="AJ15" s="45"/>
      <c r="AK15" s="45"/>
      <c r="AL15" s="45" t="s">
        <v>0</v>
      </c>
      <c r="AM15" s="60"/>
      <c r="AN15" s="295"/>
      <c r="AO15" s="295"/>
      <c r="AP15" s="295"/>
      <c r="AQ15" s="295"/>
      <c r="AR15" s="295"/>
      <c r="AS15" s="49"/>
      <c r="AT15" s="295"/>
      <c r="AU15" s="295"/>
      <c r="AV15" s="33"/>
      <c r="AW15" s="16" t="s">
        <v>586</v>
      </c>
    </row>
  </sheetData>
  <mergeCells count="44">
    <mergeCell ref="AT13:AU15"/>
    <mergeCell ref="G12:G13"/>
    <mergeCell ref="H12:H13"/>
    <mergeCell ref="I12:I13"/>
    <mergeCell ref="J12:J13"/>
    <mergeCell ref="K12:K13"/>
    <mergeCell ref="AN13:AR15"/>
    <mergeCell ref="A12:A13"/>
    <mergeCell ref="B12:B13"/>
    <mergeCell ref="C12:C13"/>
    <mergeCell ref="D12:D13"/>
    <mergeCell ref="E12:E13"/>
    <mergeCell ref="F12:F13"/>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90C14-109D-4D87-8D71-B4305881AB19}">
  <sheetPr>
    <tabColor rgb="FF00B0F0"/>
  </sheetPr>
  <dimension ref="A1:AW27"/>
  <sheetViews>
    <sheetView showGridLines="0" topLeftCell="AO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91.25" x14ac:dyDescent="0.25">
      <c r="A12" s="287" t="s">
        <v>317</v>
      </c>
      <c r="B12" s="317" t="s">
        <v>0</v>
      </c>
      <c r="C12" s="285"/>
      <c r="D12" s="285"/>
      <c r="E12" s="285"/>
      <c r="F12" s="285"/>
      <c r="G12" s="285"/>
      <c r="H12" s="285" t="s">
        <v>318</v>
      </c>
      <c r="I12" s="285"/>
      <c r="J12" s="285"/>
      <c r="K12" s="285"/>
      <c r="L12" s="35"/>
      <c r="M12" s="13" t="s">
        <v>319</v>
      </c>
      <c r="N12" s="36"/>
      <c r="O12" s="44"/>
      <c r="P12" s="44" t="s">
        <v>0</v>
      </c>
      <c r="Q12" s="44"/>
      <c r="R12" s="45"/>
      <c r="S12" s="45"/>
      <c r="T12" s="45" t="s">
        <v>0</v>
      </c>
      <c r="U12" s="27"/>
      <c r="V12" s="45" t="s">
        <v>0</v>
      </c>
      <c r="W12" s="45"/>
      <c r="X12" s="45" t="s">
        <v>0</v>
      </c>
      <c r="Y12" s="45"/>
      <c r="Z12" s="45"/>
      <c r="AA12" s="45" t="s">
        <v>0</v>
      </c>
      <c r="AB12" s="27"/>
      <c r="AC12" s="45" t="s">
        <v>0</v>
      </c>
      <c r="AD12" s="45"/>
      <c r="AE12" s="55"/>
      <c r="AF12" s="45"/>
      <c r="AG12" s="45" t="s">
        <v>0</v>
      </c>
      <c r="AH12" s="45"/>
      <c r="AI12" s="55"/>
      <c r="AJ12" s="45"/>
      <c r="AK12" s="45"/>
      <c r="AL12" s="45" t="s">
        <v>0</v>
      </c>
      <c r="AM12" s="55"/>
      <c r="AN12" s="45"/>
      <c r="AO12" s="45" t="s">
        <v>0</v>
      </c>
      <c r="AP12" s="45"/>
      <c r="AQ12" s="45" t="s">
        <v>0</v>
      </c>
      <c r="AR12" s="45"/>
      <c r="AS12" s="27"/>
      <c r="AT12" s="45" t="s">
        <v>0</v>
      </c>
      <c r="AU12" s="45"/>
      <c r="AV12" s="33"/>
      <c r="AW12" s="20" t="s">
        <v>587</v>
      </c>
    </row>
    <row r="13" spans="1:49" ht="127.5" x14ac:dyDescent="0.25">
      <c r="A13" s="287"/>
      <c r="B13" s="317"/>
      <c r="C13" s="285"/>
      <c r="D13" s="285"/>
      <c r="E13" s="285"/>
      <c r="F13" s="285"/>
      <c r="G13" s="285"/>
      <c r="H13" s="285"/>
      <c r="I13" s="285"/>
      <c r="J13" s="285"/>
      <c r="K13" s="285"/>
      <c r="L13" s="35"/>
      <c r="M13" s="13" t="s">
        <v>320</v>
      </c>
      <c r="N13" s="36"/>
      <c r="O13" s="44"/>
      <c r="P13" s="44" t="s">
        <v>0</v>
      </c>
      <c r="Q13" s="44"/>
      <c r="R13" s="45"/>
      <c r="S13" s="45"/>
      <c r="T13" s="45" t="s">
        <v>0</v>
      </c>
      <c r="U13" s="27"/>
      <c r="V13" s="45" t="s">
        <v>0</v>
      </c>
      <c r="W13" s="45"/>
      <c r="X13" s="45" t="s">
        <v>0</v>
      </c>
      <c r="Y13" s="45"/>
      <c r="Z13" s="45"/>
      <c r="AA13" s="45" t="s">
        <v>0</v>
      </c>
      <c r="AB13" s="27"/>
      <c r="AC13" s="45" t="s">
        <v>0</v>
      </c>
      <c r="AD13" s="62"/>
      <c r="AE13" s="60"/>
      <c r="AF13" s="62"/>
      <c r="AG13" s="62" t="s">
        <v>0</v>
      </c>
      <c r="AH13" s="62"/>
      <c r="AI13" s="60"/>
      <c r="AJ13" s="62"/>
      <c r="AK13" s="62"/>
      <c r="AL13" s="62" t="s">
        <v>0</v>
      </c>
      <c r="AM13" s="60"/>
      <c r="AN13" s="281"/>
      <c r="AO13" s="282"/>
      <c r="AP13" s="282"/>
      <c r="AQ13" s="282"/>
      <c r="AR13" s="282"/>
      <c r="AS13" s="27"/>
      <c r="AT13" s="295"/>
      <c r="AU13" s="295"/>
      <c r="AV13" s="33"/>
      <c r="AW13" s="20" t="s">
        <v>588</v>
      </c>
    </row>
    <row r="14" spans="1:49" ht="140.25" x14ac:dyDescent="0.25">
      <c r="A14" s="287"/>
      <c r="B14" s="317"/>
      <c r="C14" s="285"/>
      <c r="D14" s="285"/>
      <c r="E14" s="285"/>
      <c r="F14" s="285"/>
      <c r="G14" s="285"/>
      <c r="H14" s="285"/>
      <c r="I14" s="285"/>
      <c r="J14" s="285"/>
      <c r="K14" s="285"/>
      <c r="L14" s="35"/>
      <c r="M14" s="13" t="s">
        <v>321</v>
      </c>
      <c r="N14" s="36"/>
      <c r="O14" s="44"/>
      <c r="P14" s="44" t="s">
        <v>0</v>
      </c>
      <c r="Q14" s="44"/>
      <c r="R14" s="45"/>
      <c r="S14" s="45"/>
      <c r="T14" s="45" t="s">
        <v>0</v>
      </c>
      <c r="U14" s="27"/>
      <c r="V14" s="45" t="s">
        <v>0</v>
      </c>
      <c r="W14" s="45"/>
      <c r="X14" s="45" t="s">
        <v>0</v>
      </c>
      <c r="Y14" s="45"/>
      <c r="Z14" s="45"/>
      <c r="AA14" s="45" t="s">
        <v>0</v>
      </c>
      <c r="AB14" s="27"/>
      <c r="AC14" s="45" t="s">
        <v>0</v>
      </c>
      <c r="AD14" s="45"/>
      <c r="AE14" s="60"/>
      <c r="AF14" s="45"/>
      <c r="AG14" s="45" t="s">
        <v>0</v>
      </c>
      <c r="AH14" s="45"/>
      <c r="AI14" s="60"/>
      <c r="AJ14" s="45"/>
      <c r="AK14" s="45"/>
      <c r="AL14" s="45" t="s">
        <v>0</v>
      </c>
      <c r="AM14" s="60"/>
      <c r="AN14" s="281"/>
      <c r="AO14" s="282"/>
      <c r="AP14" s="282"/>
      <c r="AQ14" s="282"/>
      <c r="AR14" s="282"/>
      <c r="AS14" s="27"/>
      <c r="AT14" s="295"/>
      <c r="AU14" s="295"/>
      <c r="AV14" s="33"/>
      <c r="AW14" s="20" t="s">
        <v>474</v>
      </c>
    </row>
    <row r="15" spans="1:49" ht="153" x14ac:dyDescent="0.25">
      <c r="A15" s="287"/>
      <c r="B15" s="317"/>
      <c r="C15" s="285"/>
      <c r="D15" s="285"/>
      <c r="E15" s="285"/>
      <c r="F15" s="285"/>
      <c r="G15" s="285"/>
      <c r="H15" s="285"/>
      <c r="I15" s="285"/>
      <c r="J15" s="285"/>
      <c r="K15" s="285"/>
      <c r="L15" s="35"/>
      <c r="M15" s="13" t="s">
        <v>322</v>
      </c>
      <c r="N15" s="36"/>
      <c r="O15" s="44"/>
      <c r="P15" s="44" t="s">
        <v>0</v>
      </c>
      <c r="Q15" s="44"/>
      <c r="R15" s="45"/>
      <c r="S15" s="45"/>
      <c r="T15" s="45" t="s">
        <v>0</v>
      </c>
      <c r="U15" s="27"/>
      <c r="V15" s="45" t="s">
        <v>0</v>
      </c>
      <c r="W15" s="45"/>
      <c r="X15" s="45" t="s">
        <v>0</v>
      </c>
      <c r="Y15" s="45"/>
      <c r="Z15" s="45"/>
      <c r="AA15" s="45" t="s">
        <v>0</v>
      </c>
      <c r="AB15" s="27"/>
      <c r="AC15" s="45" t="s">
        <v>0</v>
      </c>
      <c r="AD15" s="45"/>
      <c r="AE15" s="60"/>
      <c r="AF15" s="45"/>
      <c r="AG15" s="45" t="s">
        <v>0</v>
      </c>
      <c r="AH15" s="45"/>
      <c r="AI15" s="60"/>
      <c r="AJ15" s="45"/>
      <c r="AK15" s="45"/>
      <c r="AL15" s="45" t="s">
        <v>0</v>
      </c>
      <c r="AM15" s="60"/>
      <c r="AN15" s="281"/>
      <c r="AO15" s="282"/>
      <c r="AP15" s="282"/>
      <c r="AQ15" s="282"/>
      <c r="AR15" s="282"/>
      <c r="AS15" s="27"/>
      <c r="AT15" s="295"/>
      <c r="AU15" s="295"/>
      <c r="AV15" s="33"/>
      <c r="AW15" s="20" t="s">
        <v>475</v>
      </c>
    </row>
    <row r="16" spans="1:49" ht="267.75" x14ac:dyDescent="0.25">
      <c r="A16" s="287" t="s">
        <v>323</v>
      </c>
      <c r="B16" s="285" t="s">
        <v>0</v>
      </c>
      <c r="C16" s="285"/>
      <c r="D16" s="285"/>
      <c r="E16" s="285"/>
      <c r="F16" s="285"/>
      <c r="G16" s="285"/>
      <c r="H16" s="285" t="s">
        <v>318</v>
      </c>
      <c r="I16" s="285"/>
      <c r="J16" s="285"/>
      <c r="K16" s="285"/>
      <c r="L16" s="35"/>
      <c r="M16" s="13" t="s">
        <v>319</v>
      </c>
      <c r="N16" s="36"/>
      <c r="O16" s="44"/>
      <c r="P16" s="44" t="s">
        <v>0</v>
      </c>
      <c r="Q16" s="44"/>
      <c r="R16" s="45"/>
      <c r="S16" s="45"/>
      <c r="T16" s="45" t="s">
        <v>0</v>
      </c>
      <c r="U16" s="27"/>
      <c r="V16" s="45" t="s">
        <v>0</v>
      </c>
      <c r="W16" s="45"/>
      <c r="X16" s="45" t="s">
        <v>0</v>
      </c>
      <c r="Y16" s="45"/>
      <c r="Z16" s="45"/>
      <c r="AA16" s="45" t="s">
        <v>0</v>
      </c>
      <c r="AB16" s="27"/>
      <c r="AC16" s="45" t="s">
        <v>0</v>
      </c>
      <c r="AD16" s="45"/>
      <c r="AE16" s="60"/>
      <c r="AF16" s="45"/>
      <c r="AG16" s="45" t="s">
        <v>0</v>
      </c>
      <c r="AH16" s="45"/>
      <c r="AI16" s="60"/>
      <c r="AJ16" s="45"/>
      <c r="AK16" s="45"/>
      <c r="AL16" s="45" t="s">
        <v>0</v>
      </c>
      <c r="AM16" s="60"/>
      <c r="AN16" s="281"/>
      <c r="AO16" s="282"/>
      <c r="AP16" s="282"/>
      <c r="AQ16" s="282"/>
      <c r="AR16" s="282"/>
      <c r="AS16" s="27"/>
      <c r="AT16" s="295"/>
      <c r="AU16" s="295"/>
      <c r="AV16" s="33"/>
      <c r="AW16" s="20" t="s">
        <v>640</v>
      </c>
    </row>
    <row r="17" spans="1:49" ht="63.75" x14ac:dyDescent="0.25">
      <c r="A17" s="287"/>
      <c r="B17" s="285"/>
      <c r="C17" s="285"/>
      <c r="D17" s="285"/>
      <c r="E17" s="285"/>
      <c r="F17" s="285"/>
      <c r="G17" s="285"/>
      <c r="H17" s="285"/>
      <c r="I17" s="285"/>
      <c r="J17" s="285"/>
      <c r="K17" s="285"/>
      <c r="L17" s="35"/>
      <c r="M17" s="13" t="s">
        <v>320</v>
      </c>
      <c r="N17" s="36"/>
      <c r="O17" s="44"/>
      <c r="P17" s="44" t="s">
        <v>0</v>
      </c>
      <c r="Q17" s="44"/>
      <c r="R17" s="45"/>
      <c r="S17" s="45" t="s">
        <v>0</v>
      </c>
      <c r="T17" s="45"/>
      <c r="U17" s="27"/>
      <c r="V17" s="45" t="s">
        <v>0</v>
      </c>
      <c r="W17" s="45"/>
      <c r="X17" s="45" t="s">
        <v>0</v>
      </c>
      <c r="Y17" s="45"/>
      <c r="Z17" s="45" t="s">
        <v>0</v>
      </c>
      <c r="AA17" s="45"/>
      <c r="AB17" s="27"/>
      <c r="AC17" s="45" t="s">
        <v>0</v>
      </c>
      <c r="AD17" s="45"/>
      <c r="AE17" s="60"/>
      <c r="AF17" s="45"/>
      <c r="AG17" s="45" t="s">
        <v>0</v>
      </c>
      <c r="AH17" s="45"/>
      <c r="AI17" s="60"/>
      <c r="AJ17" s="45"/>
      <c r="AK17" s="45" t="s">
        <v>0</v>
      </c>
      <c r="AL17" s="45"/>
      <c r="AM17" s="60"/>
      <c r="AN17" s="281"/>
      <c r="AO17" s="282"/>
      <c r="AP17" s="282"/>
      <c r="AQ17" s="282"/>
      <c r="AR17" s="282"/>
      <c r="AS17" s="27"/>
      <c r="AT17" s="295"/>
      <c r="AU17" s="295"/>
      <c r="AV17" s="33"/>
      <c r="AW17" s="20" t="s">
        <v>589</v>
      </c>
    </row>
    <row r="18" spans="1:49" ht="153" x14ac:dyDescent="0.25">
      <c r="A18" s="287"/>
      <c r="B18" s="285"/>
      <c r="C18" s="285"/>
      <c r="D18" s="285"/>
      <c r="E18" s="285"/>
      <c r="F18" s="285"/>
      <c r="G18" s="285"/>
      <c r="H18" s="285"/>
      <c r="I18" s="285"/>
      <c r="J18" s="285"/>
      <c r="K18" s="285"/>
      <c r="L18" s="35"/>
      <c r="M18" s="13" t="s">
        <v>324</v>
      </c>
      <c r="N18" s="36"/>
      <c r="O18" s="44"/>
      <c r="P18" s="44" t="s">
        <v>0</v>
      </c>
      <c r="Q18" s="44"/>
      <c r="R18" s="45"/>
      <c r="S18" s="45"/>
      <c r="T18" s="45" t="s">
        <v>0</v>
      </c>
      <c r="U18" s="27"/>
      <c r="V18" s="45" t="s">
        <v>0</v>
      </c>
      <c r="W18" s="45"/>
      <c r="X18" s="45"/>
      <c r="Y18" s="45" t="s">
        <v>0</v>
      </c>
      <c r="Z18" s="45"/>
      <c r="AA18" s="45" t="s">
        <v>0</v>
      </c>
      <c r="AB18" s="27"/>
      <c r="AC18" s="45" t="s">
        <v>0</v>
      </c>
      <c r="AD18" s="45"/>
      <c r="AE18" s="60"/>
      <c r="AF18" s="45"/>
      <c r="AG18" s="45" t="s">
        <v>0</v>
      </c>
      <c r="AH18" s="45"/>
      <c r="AI18" s="60"/>
      <c r="AJ18" s="45"/>
      <c r="AK18" s="45"/>
      <c r="AL18" s="45" t="s">
        <v>0</v>
      </c>
      <c r="AM18" s="60"/>
      <c r="AN18" s="281"/>
      <c r="AO18" s="282"/>
      <c r="AP18" s="282"/>
      <c r="AQ18" s="282"/>
      <c r="AR18" s="282"/>
      <c r="AS18" s="27"/>
      <c r="AT18" s="295"/>
      <c r="AU18" s="295"/>
      <c r="AV18" s="33"/>
      <c r="AW18" s="20" t="s">
        <v>590</v>
      </c>
    </row>
    <row r="19" spans="1:49" ht="153" x14ac:dyDescent="0.25">
      <c r="A19" s="287"/>
      <c r="B19" s="285"/>
      <c r="C19" s="285"/>
      <c r="D19" s="285"/>
      <c r="E19" s="285"/>
      <c r="F19" s="285"/>
      <c r="G19" s="285"/>
      <c r="H19" s="285"/>
      <c r="I19" s="285"/>
      <c r="J19" s="285"/>
      <c r="K19" s="285"/>
      <c r="L19" s="35"/>
      <c r="M19" s="13" t="s">
        <v>322</v>
      </c>
      <c r="N19" s="36"/>
      <c r="O19" s="44"/>
      <c r="P19" s="44" t="s">
        <v>0</v>
      </c>
      <c r="Q19" s="44"/>
      <c r="R19" s="45"/>
      <c r="S19" s="45"/>
      <c r="T19" s="45" t="s">
        <v>0</v>
      </c>
      <c r="U19" s="27"/>
      <c r="V19" s="45" t="s">
        <v>0</v>
      </c>
      <c r="W19" s="45"/>
      <c r="X19" s="45" t="s">
        <v>0</v>
      </c>
      <c r="Y19" s="45"/>
      <c r="Z19" s="45" t="s">
        <v>0</v>
      </c>
      <c r="AA19" s="45"/>
      <c r="AB19" s="27"/>
      <c r="AC19" s="45" t="s">
        <v>0</v>
      </c>
      <c r="AD19" s="45"/>
      <c r="AE19" s="60"/>
      <c r="AF19" s="45"/>
      <c r="AG19" s="45" t="s">
        <v>0</v>
      </c>
      <c r="AH19" s="45"/>
      <c r="AI19" s="60"/>
      <c r="AJ19" s="45"/>
      <c r="AK19" s="45" t="s">
        <v>0</v>
      </c>
      <c r="AL19" s="45"/>
      <c r="AM19" s="60"/>
      <c r="AN19" s="281"/>
      <c r="AO19" s="282"/>
      <c r="AP19" s="282"/>
      <c r="AQ19" s="282"/>
      <c r="AR19" s="282"/>
      <c r="AS19" s="27"/>
      <c r="AT19" s="295"/>
      <c r="AU19" s="295"/>
      <c r="AV19" s="33"/>
      <c r="AW19" s="20" t="s">
        <v>590</v>
      </c>
    </row>
    <row r="20" spans="1:49" ht="267.75" x14ac:dyDescent="0.25">
      <c r="A20" s="287" t="s">
        <v>325</v>
      </c>
      <c r="B20" s="285" t="s">
        <v>0</v>
      </c>
      <c r="C20" s="285"/>
      <c r="D20" s="285"/>
      <c r="E20" s="285"/>
      <c r="F20" s="285"/>
      <c r="G20" s="285"/>
      <c r="H20" s="285" t="s">
        <v>318</v>
      </c>
      <c r="I20" s="285"/>
      <c r="J20" s="285"/>
      <c r="K20" s="285"/>
      <c r="L20" s="35"/>
      <c r="M20" s="13" t="s">
        <v>319</v>
      </c>
      <c r="N20" s="36"/>
      <c r="O20" s="44"/>
      <c r="P20" s="44" t="s">
        <v>0</v>
      </c>
      <c r="Q20" s="44"/>
      <c r="R20" s="45"/>
      <c r="S20" s="45"/>
      <c r="T20" s="45" t="s">
        <v>0</v>
      </c>
      <c r="U20" s="27"/>
      <c r="V20" s="45" t="s">
        <v>0</v>
      </c>
      <c r="W20" s="45"/>
      <c r="X20" s="45" t="s">
        <v>0</v>
      </c>
      <c r="Y20" s="45"/>
      <c r="Z20" s="45"/>
      <c r="AA20" s="45" t="s">
        <v>0</v>
      </c>
      <c r="AB20" s="27"/>
      <c r="AC20" s="45" t="s">
        <v>0</v>
      </c>
      <c r="AD20" s="45"/>
      <c r="AE20" s="60"/>
      <c r="AF20" s="45"/>
      <c r="AG20" s="45" t="s">
        <v>0</v>
      </c>
      <c r="AH20" s="45"/>
      <c r="AI20" s="60"/>
      <c r="AJ20" s="45"/>
      <c r="AK20" s="45"/>
      <c r="AL20" s="45" t="s">
        <v>0</v>
      </c>
      <c r="AM20" s="60"/>
      <c r="AN20" s="281"/>
      <c r="AO20" s="282"/>
      <c r="AP20" s="282"/>
      <c r="AQ20" s="282"/>
      <c r="AR20" s="282"/>
      <c r="AS20" s="27"/>
      <c r="AT20" s="295"/>
      <c r="AU20" s="295"/>
      <c r="AV20" s="33"/>
      <c r="AW20" s="20" t="s">
        <v>641</v>
      </c>
    </row>
    <row r="21" spans="1:49" ht="51" x14ac:dyDescent="0.25">
      <c r="A21" s="287"/>
      <c r="B21" s="285"/>
      <c r="C21" s="285"/>
      <c r="D21" s="285"/>
      <c r="E21" s="285"/>
      <c r="F21" s="285"/>
      <c r="G21" s="285"/>
      <c r="H21" s="285"/>
      <c r="I21" s="285"/>
      <c r="J21" s="285"/>
      <c r="K21" s="285"/>
      <c r="L21" s="35"/>
      <c r="M21" s="13" t="s">
        <v>320</v>
      </c>
      <c r="N21" s="36"/>
      <c r="O21" s="44"/>
      <c r="P21" s="44" t="s">
        <v>0</v>
      </c>
      <c r="Q21" s="44"/>
      <c r="R21" s="45"/>
      <c r="S21" s="45" t="s">
        <v>0</v>
      </c>
      <c r="T21" s="45"/>
      <c r="U21" s="27"/>
      <c r="V21" s="45" t="s">
        <v>0</v>
      </c>
      <c r="W21" s="45"/>
      <c r="X21" s="45" t="s">
        <v>0</v>
      </c>
      <c r="Y21" s="45"/>
      <c r="Z21" s="45"/>
      <c r="AA21" s="45" t="s">
        <v>0</v>
      </c>
      <c r="AB21" s="27"/>
      <c r="AC21" s="45" t="s">
        <v>0</v>
      </c>
      <c r="AD21" s="45"/>
      <c r="AE21" s="60"/>
      <c r="AF21" s="45"/>
      <c r="AG21" s="45" t="s">
        <v>0</v>
      </c>
      <c r="AH21" s="45"/>
      <c r="AI21" s="60"/>
      <c r="AJ21" s="45"/>
      <c r="AK21" s="45"/>
      <c r="AL21" s="45" t="s">
        <v>0</v>
      </c>
      <c r="AM21" s="60"/>
      <c r="AN21" s="281"/>
      <c r="AO21" s="282"/>
      <c r="AP21" s="282"/>
      <c r="AQ21" s="282"/>
      <c r="AR21" s="282"/>
      <c r="AS21" s="27"/>
      <c r="AT21" s="295"/>
      <c r="AU21" s="295"/>
      <c r="AV21" s="33"/>
      <c r="AW21" s="20" t="s">
        <v>591</v>
      </c>
    </row>
    <row r="22" spans="1:49" ht="153" x14ac:dyDescent="0.25">
      <c r="A22" s="287"/>
      <c r="B22" s="285"/>
      <c r="C22" s="285"/>
      <c r="D22" s="285"/>
      <c r="E22" s="285"/>
      <c r="F22" s="285"/>
      <c r="G22" s="285"/>
      <c r="H22" s="285"/>
      <c r="I22" s="285"/>
      <c r="J22" s="285"/>
      <c r="K22" s="285"/>
      <c r="L22" s="35"/>
      <c r="M22" s="13" t="s">
        <v>324</v>
      </c>
      <c r="N22" s="36"/>
      <c r="O22" s="44"/>
      <c r="P22" s="44" t="s">
        <v>0</v>
      </c>
      <c r="Q22" s="44"/>
      <c r="R22" s="45"/>
      <c r="S22" s="45"/>
      <c r="T22" s="45" t="s">
        <v>0</v>
      </c>
      <c r="U22" s="27"/>
      <c r="V22" s="45" t="s">
        <v>0</v>
      </c>
      <c r="W22" s="45"/>
      <c r="X22" s="45"/>
      <c r="Y22" s="45" t="s">
        <v>0</v>
      </c>
      <c r="Z22" s="45"/>
      <c r="AA22" s="45" t="s">
        <v>0</v>
      </c>
      <c r="AB22" s="27"/>
      <c r="AC22" s="45" t="s">
        <v>0</v>
      </c>
      <c r="AD22" s="45"/>
      <c r="AE22" s="60"/>
      <c r="AF22" s="45"/>
      <c r="AG22" s="45" t="s">
        <v>0</v>
      </c>
      <c r="AH22" s="45"/>
      <c r="AI22" s="60"/>
      <c r="AJ22" s="45"/>
      <c r="AK22" s="45"/>
      <c r="AL22" s="45" t="s">
        <v>0</v>
      </c>
      <c r="AM22" s="60"/>
      <c r="AN22" s="281"/>
      <c r="AO22" s="282"/>
      <c r="AP22" s="282"/>
      <c r="AQ22" s="282"/>
      <c r="AR22" s="282"/>
      <c r="AS22" s="27"/>
      <c r="AT22" s="295"/>
      <c r="AU22" s="295"/>
      <c r="AV22" s="33"/>
      <c r="AW22" s="20" t="s">
        <v>590</v>
      </c>
    </row>
    <row r="23" spans="1:49" ht="153" x14ac:dyDescent="0.25">
      <c r="A23" s="287"/>
      <c r="B23" s="285"/>
      <c r="C23" s="285"/>
      <c r="D23" s="285"/>
      <c r="E23" s="285"/>
      <c r="F23" s="285"/>
      <c r="G23" s="285"/>
      <c r="H23" s="285"/>
      <c r="I23" s="285"/>
      <c r="J23" s="285"/>
      <c r="K23" s="285"/>
      <c r="L23" s="35"/>
      <c r="M23" s="13" t="s">
        <v>322</v>
      </c>
      <c r="N23" s="36"/>
      <c r="O23" s="44"/>
      <c r="P23" s="44" t="s">
        <v>0</v>
      </c>
      <c r="Q23" s="44"/>
      <c r="R23" s="45"/>
      <c r="S23" s="45"/>
      <c r="T23" s="45" t="s">
        <v>0</v>
      </c>
      <c r="U23" s="27"/>
      <c r="V23" s="45" t="s">
        <v>0</v>
      </c>
      <c r="W23" s="45"/>
      <c r="X23" s="45"/>
      <c r="Y23" s="45" t="s">
        <v>0</v>
      </c>
      <c r="Z23" s="45"/>
      <c r="AA23" s="45" t="s">
        <v>0</v>
      </c>
      <c r="AB23" s="27"/>
      <c r="AC23" s="45" t="s">
        <v>0</v>
      </c>
      <c r="AD23" s="45"/>
      <c r="AE23" s="60"/>
      <c r="AF23" s="45"/>
      <c r="AG23" s="45" t="s">
        <v>0</v>
      </c>
      <c r="AH23" s="45"/>
      <c r="AI23" s="60"/>
      <c r="AJ23" s="45"/>
      <c r="AK23" s="45"/>
      <c r="AL23" s="45" t="s">
        <v>0</v>
      </c>
      <c r="AM23" s="60"/>
      <c r="AN23" s="281"/>
      <c r="AO23" s="282"/>
      <c r="AP23" s="282"/>
      <c r="AQ23" s="282"/>
      <c r="AR23" s="282"/>
      <c r="AS23" s="27"/>
      <c r="AT23" s="295"/>
      <c r="AU23" s="295"/>
      <c r="AV23" s="33"/>
      <c r="AW23" s="20" t="s">
        <v>590</v>
      </c>
    </row>
    <row r="24" spans="1:49" ht="267.75" x14ac:dyDescent="0.25">
      <c r="A24" s="287" t="s">
        <v>326</v>
      </c>
      <c r="B24" s="285" t="s">
        <v>0</v>
      </c>
      <c r="C24" s="285"/>
      <c r="D24" s="285"/>
      <c r="E24" s="285"/>
      <c r="F24" s="285"/>
      <c r="G24" s="285"/>
      <c r="H24" s="285" t="s">
        <v>318</v>
      </c>
      <c r="I24" s="285"/>
      <c r="J24" s="285"/>
      <c r="K24" s="285"/>
      <c r="L24" s="35"/>
      <c r="M24" s="13" t="s">
        <v>319</v>
      </c>
      <c r="N24" s="36"/>
      <c r="O24" s="44"/>
      <c r="P24" s="44" t="s">
        <v>0</v>
      </c>
      <c r="Q24" s="44"/>
      <c r="R24" s="45"/>
      <c r="S24" s="45"/>
      <c r="T24" s="45" t="s">
        <v>0</v>
      </c>
      <c r="U24" s="27"/>
      <c r="V24" s="45" t="s">
        <v>0</v>
      </c>
      <c r="W24" s="45"/>
      <c r="X24" s="45" t="s">
        <v>0</v>
      </c>
      <c r="Y24" s="45"/>
      <c r="Z24" s="45"/>
      <c r="AA24" s="45" t="s">
        <v>0</v>
      </c>
      <c r="AB24" s="27"/>
      <c r="AC24" s="45" t="s">
        <v>0</v>
      </c>
      <c r="AD24" s="45"/>
      <c r="AE24" s="60"/>
      <c r="AF24" s="45"/>
      <c r="AG24" s="45" t="s">
        <v>0</v>
      </c>
      <c r="AH24" s="45"/>
      <c r="AI24" s="60"/>
      <c r="AJ24" s="45"/>
      <c r="AK24" s="45"/>
      <c r="AL24" s="45" t="s">
        <v>0</v>
      </c>
      <c r="AM24" s="60"/>
      <c r="AN24" s="281"/>
      <c r="AO24" s="282"/>
      <c r="AP24" s="282"/>
      <c r="AQ24" s="282"/>
      <c r="AR24" s="282"/>
      <c r="AS24" s="27"/>
      <c r="AT24" s="295"/>
      <c r="AU24" s="295"/>
      <c r="AV24" s="33"/>
      <c r="AW24" s="20" t="s">
        <v>641</v>
      </c>
    </row>
    <row r="25" spans="1:49" ht="63.75" x14ac:dyDescent="0.25">
      <c r="A25" s="287"/>
      <c r="B25" s="285"/>
      <c r="C25" s="285"/>
      <c r="D25" s="285"/>
      <c r="E25" s="285"/>
      <c r="F25" s="285"/>
      <c r="G25" s="285"/>
      <c r="H25" s="285"/>
      <c r="I25" s="285"/>
      <c r="J25" s="285"/>
      <c r="K25" s="285"/>
      <c r="L25" s="35"/>
      <c r="M25" s="13" t="s">
        <v>320</v>
      </c>
      <c r="N25" s="36"/>
      <c r="O25" s="44"/>
      <c r="P25" s="44" t="s">
        <v>0</v>
      </c>
      <c r="Q25" s="44"/>
      <c r="R25" s="45"/>
      <c r="S25" s="45"/>
      <c r="T25" s="45" t="s">
        <v>0</v>
      </c>
      <c r="U25" s="27"/>
      <c r="V25" s="45" t="s">
        <v>0</v>
      </c>
      <c r="W25" s="45"/>
      <c r="X25" s="45"/>
      <c r="Y25" s="45" t="s">
        <v>0</v>
      </c>
      <c r="Z25" s="45"/>
      <c r="AA25" s="45" t="s">
        <v>0</v>
      </c>
      <c r="AB25" s="27"/>
      <c r="AC25" s="45" t="s">
        <v>0</v>
      </c>
      <c r="AD25" s="45"/>
      <c r="AE25" s="60"/>
      <c r="AF25" s="45"/>
      <c r="AG25" s="45" t="s">
        <v>0</v>
      </c>
      <c r="AH25" s="45"/>
      <c r="AI25" s="60"/>
      <c r="AJ25" s="45"/>
      <c r="AK25" s="45"/>
      <c r="AL25" s="45" t="s">
        <v>0</v>
      </c>
      <c r="AM25" s="60"/>
      <c r="AN25" s="281"/>
      <c r="AO25" s="282"/>
      <c r="AP25" s="282"/>
      <c r="AQ25" s="282"/>
      <c r="AR25" s="282"/>
      <c r="AS25" s="27"/>
      <c r="AT25" s="295"/>
      <c r="AU25" s="295"/>
      <c r="AV25" s="33"/>
      <c r="AW25" s="20" t="s">
        <v>592</v>
      </c>
    </row>
    <row r="26" spans="1:49" ht="127.5" x14ac:dyDescent="0.25">
      <c r="A26" s="287"/>
      <c r="B26" s="285"/>
      <c r="C26" s="285"/>
      <c r="D26" s="285"/>
      <c r="E26" s="285"/>
      <c r="F26" s="285"/>
      <c r="G26" s="285"/>
      <c r="H26" s="285"/>
      <c r="I26" s="285"/>
      <c r="J26" s="285"/>
      <c r="K26" s="285"/>
      <c r="L26" s="35"/>
      <c r="M26" s="13" t="s">
        <v>324</v>
      </c>
      <c r="N26" s="36"/>
      <c r="O26" s="44"/>
      <c r="P26" s="44" t="s">
        <v>0</v>
      </c>
      <c r="Q26" s="44"/>
      <c r="R26" s="45"/>
      <c r="S26" s="45"/>
      <c r="T26" s="45" t="s">
        <v>0</v>
      </c>
      <c r="U26" s="27"/>
      <c r="V26" s="45" t="s">
        <v>0</v>
      </c>
      <c r="W26" s="45"/>
      <c r="X26" s="45"/>
      <c r="Y26" s="45" t="s">
        <v>0</v>
      </c>
      <c r="Z26" s="45"/>
      <c r="AA26" s="45" t="s">
        <v>0</v>
      </c>
      <c r="AB26" s="27"/>
      <c r="AC26" s="45" t="s">
        <v>0</v>
      </c>
      <c r="AD26" s="45"/>
      <c r="AE26" s="60"/>
      <c r="AF26" s="45"/>
      <c r="AG26" s="45" t="s">
        <v>0</v>
      </c>
      <c r="AH26" s="45"/>
      <c r="AI26" s="60"/>
      <c r="AJ26" s="45"/>
      <c r="AK26" s="45"/>
      <c r="AL26" s="45" t="s">
        <v>0</v>
      </c>
      <c r="AM26" s="60"/>
      <c r="AN26" s="281"/>
      <c r="AO26" s="282"/>
      <c r="AP26" s="282"/>
      <c r="AQ26" s="282"/>
      <c r="AR26" s="282"/>
      <c r="AS26" s="27"/>
      <c r="AT26" s="295"/>
      <c r="AU26" s="295"/>
      <c r="AV26" s="33"/>
      <c r="AW26" s="20" t="s">
        <v>593</v>
      </c>
    </row>
    <row r="27" spans="1:49" ht="140.25" x14ac:dyDescent="0.25">
      <c r="A27" s="287"/>
      <c r="B27" s="285"/>
      <c r="C27" s="285"/>
      <c r="D27" s="285"/>
      <c r="E27" s="285"/>
      <c r="F27" s="285"/>
      <c r="G27" s="285"/>
      <c r="H27" s="285"/>
      <c r="I27" s="285"/>
      <c r="J27" s="285"/>
      <c r="K27" s="285"/>
      <c r="L27" s="35"/>
      <c r="M27" s="13" t="s">
        <v>322</v>
      </c>
      <c r="N27" s="36"/>
      <c r="O27" s="44"/>
      <c r="P27" s="44" t="s">
        <v>0</v>
      </c>
      <c r="Q27" s="44"/>
      <c r="R27" s="45"/>
      <c r="S27" s="45"/>
      <c r="T27" s="45" t="s">
        <v>0</v>
      </c>
      <c r="U27" s="27"/>
      <c r="V27" s="45" t="s">
        <v>0</v>
      </c>
      <c r="W27" s="45"/>
      <c r="X27" s="45"/>
      <c r="Y27" s="45" t="s">
        <v>0</v>
      </c>
      <c r="Z27" s="45"/>
      <c r="AA27" s="45" t="s">
        <v>0</v>
      </c>
      <c r="AB27" s="27"/>
      <c r="AC27" s="45" t="s">
        <v>0</v>
      </c>
      <c r="AD27" s="45"/>
      <c r="AE27" s="60"/>
      <c r="AF27" s="45"/>
      <c r="AG27" s="45" t="s">
        <v>0</v>
      </c>
      <c r="AH27" s="45"/>
      <c r="AI27" s="60"/>
      <c r="AJ27" s="45"/>
      <c r="AK27" s="45"/>
      <c r="AL27" s="45" t="s">
        <v>0</v>
      </c>
      <c r="AM27" s="60"/>
      <c r="AN27" s="283"/>
      <c r="AO27" s="284"/>
      <c r="AP27" s="284"/>
      <c r="AQ27" s="284"/>
      <c r="AR27" s="284"/>
      <c r="AS27" s="49"/>
      <c r="AT27" s="295"/>
      <c r="AU27" s="295"/>
      <c r="AV27" s="33"/>
      <c r="AW27" s="20" t="s">
        <v>594</v>
      </c>
    </row>
  </sheetData>
  <mergeCells count="77">
    <mergeCell ref="F24:F27"/>
    <mergeCell ref="G24:G27"/>
    <mergeCell ref="H24:H27"/>
    <mergeCell ref="I24:I27"/>
    <mergeCell ref="J24:J27"/>
    <mergeCell ref="K24:K27"/>
    <mergeCell ref="G20:G23"/>
    <mergeCell ref="H20:H23"/>
    <mergeCell ref="I20:I23"/>
    <mergeCell ref="J20:J23"/>
    <mergeCell ref="K20:K23"/>
    <mergeCell ref="A24:A27"/>
    <mergeCell ref="B24:B27"/>
    <mergeCell ref="C24:C27"/>
    <mergeCell ref="D24:D27"/>
    <mergeCell ref="E24:E27"/>
    <mergeCell ref="A20:A23"/>
    <mergeCell ref="B20:B23"/>
    <mergeCell ref="C20:C23"/>
    <mergeCell ref="D20:D23"/>
    <mergeCell ref="E20:E23"/>
    <mergeCell ref="K16:K19"/>
    <mergeCell ref="I12:I15"/>
    <mergeCell ref="J12:J15"/>
    <mergeCell ref="K12:K15"/>
    <mergeCell ref="F20:F23"/>
    <mergeCell ref="F16:F19"/>
    <mergeCell ref="G16:G19"/>
    <mergeCell ref="H16:H19"/>
    <mergeCell ref="I16:I19"/>
    <mergeCell ref="AN13:AR27"/>
    <mergeCell ref="AT13:AU27"/>
    <mergeCell ref="A16:A19"/>
    <mergeCell ref="B16:B19"/>
    <mergeCell ref="C16:C19"/>
    <mergeCell ref="D16:D19"/>
    <mergeCell ref="E16:E19"/>
    <mergeCell ref="A12:A15"/>
    <mergeCell ref="B12:B15"/>
    <mergeCell ref="C12:C15"/>
    <mergeCell ref="D12:D15"/>
    <mergeCell ref="E12:E15"/>
    <mergeCell ref="F12:F15"/>
    <mergeCell ref="G12:G15"/>
    <mergeCell ref="H12:H15"/>
    <mergeCell ref="J16:J19"/>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5671-5389-465B-9014-98DA9F82F167}">
  <sheetPr>
    <tabColor rgb="FF00B0F0"/>
  </sheetPr>
  <dimension ref="A1:AW26"/>
  <sheetViews>
    <sheetView showGridLines="0" topLeftCell="AO1" zoomScale="70" zoomScaleNormal="70" workbookViewId="0">
      <pane ySplit="11" topLeftCell="A12" activePane="bottomLeft" state="frozen"/>
      <selection activeCell="M41" sqref="M41:M44"/>
      <selection pane="bottomLeft" activeCell="AW13" sqref="AW13"/>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14.75" x14ac:dyDescent="0.25">
      <c r="A12" s="287" t="s">
        <v>109</v>
      </c>
      <c r="B12" s="285" t="s">
        <v>0</v>
      </c>
      <c r="C12" s="285"/>
      <c r="D12" s="285"/>
      <c r="E12" s="285"/>
      <c r="F12" s="285"/>
      <c r="G12" s="285"/>
      <c r="H12" s="285"/>
      <c r="I12" s="285" t="s">
        <v>0</v>
      </c>
      <c r="J12" s="285"/>
      <c r="K12" s="285"/>
      <c r="L12" s="35"/>
      <c r="M12" s="13" t="s">
        <v>595</v>
      </c>
      <c r="N12" s="36"/>
      <c r="O12" s="44"/>
      <c r="P12" s="44" t="s">
        <v>0</v>
      </c>
      <c r="Q12" s="44"/>
      <c r="R12" s="45"/>
      <c r="S12" s="44"/>
      <c r="T12" s="44" t="s">
        <v>0</v>
      </c>
      <c r="U12" s="27"/>
      <c r="V12" s="45" t="s">
        <v>0</v>
      </c>
      <c r="W12" s="45"/>
      <c r="X12" s="45" t="s">
        <v>0</v>
      </c>
      <c r="Y12" s="45"/>
      <c r="Z12" s="45"/>
      <c r="AA12" s="45" t="s">
        <v>0</v>
      </c>
      <c r="AB12" s="27"/>
      <c r="AC12" s="45"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41"/>
      <c r="AW12" s="34" t="s">
        <v>596</v>
      </c>
    </row>
    <row r="13" spans="1:49" ht="114.75" x14ac:dyDescent="0.25">
      <c r="A13" s="287"/>
      <c r="B13" s="285"/>
      <c r="C13" s="285"/>
      <c r="D13" s="285"/>
      <c r="E13" s="285"/>
      <c r="F13" s="285"/>
      <c r="G13" s="285"/>
      <c r="H13" s="285"/>
      <c r="I13" s="285"/>
      <c r="J13" s="285"/>
      <c r="K13" s="285"/>
      <c r="L13" s="35"/>
      <c r="M13" s="13" t="s">
        <v>110</v>
      </c>
      <c r="N13" s="36"/>
      <c r="O13" s="44"/>
      <c r="P13" s="44" t="s">
        <v>0</v>
      </c>
      <c r="Q13" s="44"/>
      <c r="R13" s="45"/>
      <c r="S13" s="44"/>
      <c r="T13" s="44" t="s">
        <v>0</v>
      </c>
      <c r="U13" s="27"/>
      <c r="V13" s="45" t="s">
        <v>0</v>
      </c>
      <c r="W13" s="45"/>
      <c r="X13" s="45" t="s">
        <v>0</v>
      </c>
      <c r="Y13" s="45"/>
      <c r="Z13" s="45"/>
      <c r="AA13" s="45" t="s">
        <v>0</v>
      </c>
      <c r="AB13" s="27"/>
      <c r="AC13" s="45" t="s">
        <v>0</v>
      </c>
      <c r="AD13" s="45"/>
      <c r="AE13" s="60"/>
      <c r="AF13" s="45"/>
      <c r="AG13" s="45" t="s">
        <v>0</v>
      </c>
      <c r="AH13" s="45"/>
      <c r="AI13" s="60"/>
      <c r="AJ13" s="45"/>
      <c r="AK13" s="45"/>
      <c r="AL13" s="45" t="s">
        <v>0</v>
      </c>
      <c r="AM13" s="60"/>
      <c r="AN13" s="279"/>
      <c r="AO13" s="280"/>
      <c r="AP13" s="280"/>
      <c r="AQ13" s="280"/>
      <c r="AR13" s="280"/>
      <c r="AS13" s="27"/>
      <c r="AT13" s="295"/>
      <c r="AU13" s="295"/>
      <c r="AV13" s="33"/>
      <c r="AW13" s="34" t="s">
        <v>597</v>
      </c>
    </row>
    <row r="14" spans="1:49" ht="114.75" x14ac:dyDescent="0.25">
      <c r="A14" s="287"/>
      <c r="B14" s="285"/>
      <c r="C14" s="285"/>
      <c r="D14" s="285"/>
      <c r="E14" s="285"/>
      <c r="F14" s="285"/>
      <c r="G14" s="285"/>
      <c r="H14" s="285"/>
      <c r="I14" s="285"/>
      <c r="J14" s="285"/>
      <c r="K14" s="285"/>
      <c r="L14" s="35"/>
      <c r="M14" s="13" t="s">
        <v>111</v>
      </c>
      <c r="N14" s="36"/>
      <c r="O14" s="44"/>
      <c r="P14" s="44" t="s">
        <v>0</v>
      </c>
      <c r="Q14" s="44"/>
      <c r="R14" s="45"/>
      <c r="S14" s="44"/>
      <c r="T14" s="44" t="s">
        <v>0</v>
      </c>
      <c r="U14" s="27"/>
      <c r="V14" s="45" t="s">
        <v>0</v>
      </c>
      <c r="W14" s="45"/>
      <c r="X14" s="45" t="s">
        <v>0</v>
      </c>
      <c r="Y14" s="45"/>
      <c r="Z14" s="45"/>
      <c r="AA14" s="45" t="s">
        <v>0</v>
      </c>
      <c r="AB14" s="27"/>
      <c r="AC14" s="45" t="s">
        <v>0</v>
      </c>
      <c r="AD14" s="45"/>
      <c r="AE14" s="60"/>
      <c r="AF14" s="45"/>
      <c r="AG14" s="45" t="s">
        <v>0</v>
      </c>
      <c r="AH14" s="45"/>
      <c r="AI14" s="60"/>
      <c r="AJ14" s="45"/>
      <c r="AK14" s="45"/>
      <c r="AL14" s="45" t="s">
        <v>0</v>
      </c>
      <c r="AM14" s="60"/>
      <c r="AN14" s="281"/>
      <c r="AO14" s="282"/>
      <c r="AP14" s="282"/>
      <c r="AQ14" s="282"/>
      <c r="AR14" s="282"/>
      <c r="AS14" s="27"/>
      <c r="AT14" s="295"/>
      <c r="AU14" s="295"/>
      <c r="AV14" s="33"/>
      <c r="AW14" s="34" t="s">
        <v>598</v>
      </c>
    </row>
    <row r="15" spans="1:49" ht="114.75" x14ac:dyDescent="0.25">
      <c r="A15" s="287" t="s">
        <v>112</v>
      </c>
      <c r="B15" s="285" t="s">
        <v>0</v>
      </c>
      <c r="C15" s="285"/>
      <c r="D15" s="285"/>
      <c r="E15" s="285"/>
      <c r="F15" s="285"/>
      <c r="G15" s="285"/>
      <c r="H15" s="285"/>
      <c r="I15" s="285" t="s">
        <v>0</v>
      </c>
      <c r="J15" s="285"/>
      <c r="K15" s="285"/>
      <c r="L15" s="35"/>
      <c r="M15" s="13" t="s">
        <v>599</v>
      </c>
      <c r="N15" s="36"/>
      <c r="O15" s="44"/>
      <c r="P15" s="44" t="s">
        <v>0</v>
      </c>
      <c r="Q15" s="44"/>
      <c r="R15" s="45"/>
      <c r="S15" s="44"/>
      <c r="T15" s="44" t="s">
        <v>0</v>
      </c>
      <c r="U15" s="27"/>
      <c r="V15" s="45" t="s">
        <v>0</v>
      </c>
      <c r="W15" s="45"/>
      <c r="X15" s="45" t="s">
        <v>0</v>
      </c>
      <c r="Y15" s="45"/>
      <c r="Z15" s="45"/>
      <c r="AA15" s="45" t="s">
        <v>0</v>
      </c>
      <c r="AB15" s="27"/>
      <c r="AC15" s="45" t="s">
        <v>0</v>
      </c>
      <c r="AD15" s="45"/>
      <c r="AE15" s="60"/>
      <c r="AF15" s="45"/>
      <c r="AG15" s="45" t="s">
        <v>0</v>
      </c>
      <c r="AH15" s="45"/>
      <c r="AI15" s="60"/>
      <c r="AJ15" s="45"/>
      <c r="AK15" s="45"/>
      <c r="AL15" s="45" t="s">
        <v>0</v>
      </c>
      <c r="AM15" s="60"/>
      <c r="AN15" s="281"/>
      <c r="AO15" s="282"/>
      <c r="AP15" s="282"/>
      <c r="AQ15" s="282"/>
      <c r="AR15" s="282"/>
      <c r="AS15" s="27"/>
      <c r="AT15" s="295"/>
      <c r="AU15" s="295"/>
      <c r="AV15" s="33"/>
      <c r="AW15" s="34" t="s">
        <v>600</v>
      </c>
    </row>
    <row r="16" spans="1:49" ht="114.75" x14ac:dyDescent="0.25">
      <c r="A16" s="287"/>
      <c r="B16" s="285"/>
      <c r="C16" s="285"/>
      <c r="D16" s="285"/>
      <c r="E16" s="285"/>
      <c r="F16" s="285"/>
      <c r="G16" s="285"/>
      <c r="H16" s="285"/>
      <c r="I16" s="285"/>
      <c r="J16" s="285"/>
      <c r="K16" s="285"/>
      <c r="L16" s="35"/>
      <c r="M16" s="13" t="s">
        <v>113</v>
      </c>
      <c r="N16" s="36"/>
      <c r="O16" s="44"/>
      <c r="P16" s="44" t="s">
        <v>0</v>
      </c>
      <c r="Q16" s="44"/>
      <c r="R16" s="45"/>
      <c r="S16" s="44"/>
      <c r="T16" s="44" t="s">
        <v>0</v>
      </c>
      <c r="U16" s="27"/>
      <c r="V16" s="45" t="s">
        <v>0</v>
      </c>
      <c r="W16" s="45"/>
      <c r="X16" s="45" t="s">
        <v>0</v>
      </c>
      <c r="Y16" s="45"/>
      <c r="Z16" s="45"/>
      <c r="AA16" s="45" t="s">
        <v>0</v>
      </c>
      <c r="AB16" s="27"/>
      <c r="AC16" s="45" t="s">
        <v>0</v>
      </c>
      <c r="AD16" s="45"/>
      <c r="AE16" s="60"/>
      <c r="AF16" s="45"/>
      <c r="AG16" s="45" t="s">
        <v>0</v>
      </c>
      <c r="AH16" s="45"/>
      <c r="AI16" s="60"/>
      <c r="AJ16" s="45"/>
      <c r="AK16" s="45"/>
      <c r="AL16" s="45" t="s">
        <v>0</v>
      </c>
      <c r="AM16" s="60"/>
      <c r="AN16" s="281"/>
      <c r="AO16" s="282"/>
      <c r="AP16" s="282"/>
      <c r="AQ16" s="282"/>
      <c r="AR16" s="282"/>
      <c r="AS16" s="27"/>
      <c r="AT16" s="295"/>
      <c r="AU16" s="295"/>
      <c r="AV16" s="33"/>
      <c r="AW16" s="34" t="s">
        <v>601</v>
      </c>
    </row>
    <row r="17" spans="1:49" ht="114.75" x14ac:dyDescent="0.25">
      <c r="A17" s="287"/>
      <c r="B17" s="285"/>
      <c r="C17" s="285"/>
      <c r="D17" s="285"/>
      <c r="E17" s="285"/>
      <c r="F17" s="285"/>
      <c r="G17" s="285"/>
      <c r="H17" s="285"/>
      <c r="I17" s="285"/>
      <c r="J17" s="285"/>
      <c r="K17" s="285"/>
      <c r="L17" s="35"/>
      <c r="M17" s="13" t="s">
        <v>114</v>
      </c>
      <c r="N17" s="36"/>
      <c r="O17" s="44"/>
      <c r="P17" s="44" t="s">
        <v>0</v>
      </c>
      <c r="Q17" s="44"/>
      <c r="R17" s="45"/>
      <c r="S17" s="44"/>
      <c r="T17" s="44" t="s">
        <v>0</v>
      </c>
      <c r="U17" s="27"/>
      <c r="V17" s="45" t="s">
        <v>0</v>
      </c>
      <c r="W17" s="45"/>
      <c r="X17" s="45" t="s">
        <v>0</v>
      </c>
      <c r="Y17" s="45"/>
      <c r="Z17" s="45"/>
      <c r="AA17" s="45" t="s">
        <v>0</v>
      </c>
      <c r="AB17" s="27"/>
      <c r="AC17" s="45" t="s">
        <v>0</v>
      </c>
      <c r="AD17" s="45"/>
      <c r="AE17" s="60"/>
      <c r="AF17" s="45"/>
      <c r="AG17" s="45" t="s">
        <v>0</v>
      </c>
      <c r="AH17" s="45"/>
      <c r="AI17" s="60"/>
      <c r="AJ17" s="45"/>
      <c r="AK17" s="45"/>
      <c r="AL17" s="45" t="s">
        <v>0</v>
      </c>
      <c r="AM17" s="60"/>
      <c r="AN17" s="281"/>
      <c r="AO17" s="282"/>
      <c r="AP17" s="282"/>
      <c r="AQ17" s="282"/>
      <c r="AR17" s="282"/>
      <c r="AS17" s="27"/>
      <c r="AT17" s="295"/>
      <c r="AU17" s="295"/>
      <c r="AV17" s="33"/>
      <c r="AW17" s="34" t="s">
        <v>602</v>
      </c>
    </row>
    <row r="18" spans="1:49" ht="102" x14ac:dyDescent="0.25">
      <c r="A18" s="287" t="s">
        <v>115</v>
      </c>
      <c r="B18" s="285" t="s">
        <v>0</v>
      </c>
      <c r="C18" s="285"/>
      <c r="D18" s="285"/>
      <c r="E18" s="285"/>
      <c r="F18" s="285"/>
      <c r="G18" s="285"/>
      <c r="H18" s="285"/>
      <c r="I18" s="285" t="s">
        <v>0</v>
      </c>
      <c r="J18" s="285"/>
      <c r="K18" s="285"/>
      <c r="L18" s="35"/>
      <c r="M18" s="13" t="s">
        <v>603</v>
      </c>
      <c r="N18" s="36"/>
      <c r="O18" s="44"/>
      <c r="P18" s="44" t="s">
        <v>0</v>
      </c>
      <c r="Q18" s="44"/>
      <c r="R18" s="45"/>
      <c r="S18" s="44"/>
      <c r="T18" s="44" t="s">
        <v>0</v>
      </c>
      <c r="U18" s="27"/>
      <c r="V18" s="45" t="s">
        <v>0</v>
      </c>
      <c r="W18" s="45"/>
      <c r="X18" s="45" t="s">
        <v>0</v>
      </c>
      <c r="Y18" s="45"/>
      <c r="Z18" s="45"/>
      <c r="AA18" s="45" t="s">
        <v>0</v>
      </c>
      <c r="AB18" s="27"/>
      <c r="AC18" s="45" t="s">
        <v>0</v>
      </c>
      <c r="AD18" s="45"/>
      <c r="AE18" s="60"/>
      <c r="AF18" s="45"/>
      <c r="AG18" s="45" t="s">
        <v>0</v>
      </c>
      <c r="AH18" s="45"/>
      <c r="AI18" s="60"/>
      <c r="AJ18" s="45"/>
      <c r="AK18" s="45"/>
      <c r="AL18" s="45" t="s">
        <v>0</v>
      </c>
      <c r="AM18" s="60"/>
      <c r="AN18" s="281"/>
      <c r="AO18" s="282"/>
      <c r="AP18" s="282"/>
      <c r="AQ18" s="282"/>
      <c r="AR18" s="282"/>
      <c r="AS18" s="27"/>
      <c r="AT18" s="295"/>
      <c r="AU18" s="295"/>
      <c r="AV18" s="41"/>
      <c r="AW18" s="34" t="s">
        <v>604</v>
      </c>
    </row>
    <row r="19" spans="1:49" ht="102" x14ac:dyDescent="0.25">
      <c r="A19" s="287"/>
      <c r="B19" s="285"/>
      <c r="C19" s="285"/>
      <c r="D19" s="285"/>
      <c r="E19" s="285"/>
      <c r="F19" s="285"/>
      <c r="G19" s="285"/>
      <c r="H19" s="285"/>
      <c r="I19" s="285"/>
      <c r="J19" s="285"/>
      <c r="K19" s="285"/>
      <c r="L19" s="35"/>
      <c r="M19" s="13" t="s">
        <v>605</v>
      </c>
      <c r="N19" s="36"/>
      <c r="O19" s="44"/>
      <c r="P19" s="44" t="s">
        <v>0</v>
      </c>
      <c r="Q19" s="44"/>
      <c r="R19" s="45"/>
      <c r="S19" s="44" t="s">
        <v>0</v>
      </c>
      <c r="T19" s="44"/>
      <c r="U19" s="27"/>
      <c r="V19" s="45" t="s">
        <v>0</v>
      </c>
      <c r="W19" s="45"/>
      <c r="X19" s="45" t="s">
        <v>0</v>
      </c>
      <c r="Y19" s="45"/>
      <c r="Z19" s="45" t="s">
        <v>0</v>
      </c>
      <c r="AA19" s="45"/>
      <c r="AB19" s="27"/>
      <c r="AC19" s="45" t="s">
        <v>0</v>
      </c>
      <c r="AD19" s="45"/>
      <c r="AE19" s="60"/>
      <c r="AF19" s="45"/>
      <c r="AG19" s="45" t="s">
        <v>0</v>
      </c>
      <c r="AH19" s="45"/>
      <c r="AI19" s="60"/>
      <c r="AJ19" s="45"/>
      <c r="AK19" s="45" t="s">
        <v>0</v>
      </c>
      <c r="AL19" s="45"/>
      <c r="AM19" s="60"/>
      <c r="AN19" s="281"/>
      <c r="AO19" s="282"/>
      <c r="AP19" s="282"/>
      <c r="AQ19" s="282"/>
      <c r="AR19" s="282"/>
      <c r="AS19" s="27"/>
      <c r="AT19" s="295"/>
      <c r="AU19" s="295"/>
      <c r="AV19" s="41"/>
      <c r="AW19" s="34" t="s">
        <v>606</v>
      </c>
    </row>
    <row r="20" spans="1:49" ht="102" x14ac:dyDescent="0.25">
      <c r="A20" s="287"/>
      <c r="B20" s="285"/>
      <c r="C20" s="285"/>
      <c r="D20" s="285"/>
      <c r="E20" s="285"/>
      <c r="F20" s="285"/>
      <c r="G20" s="285"/>
      <c r="H20" s="285"/>
      <c r="I20" s="285"/>
      <c r="J20" s="285"/>
      <c r="K20" s="285"/>
      <c r="L20" s="35"/>
      <c r="M20" s="13" t="s">
        <v>116</v>
      </c>
      <c r="N20" s="36"/>
      <c r="O20" s="44"/>
      <c r="P20" s="44" t="s">
        <v>0</v>
      </c>
      <c r="Q20" s="44"/>
      <c r="R20" s="45"/>
      <c r="S20" s="44" t="s">
        <v>0</v>
      </c>
      <c r="T20" s="44"/>
      <c r="U20" s="27"/>
      <c r="V20" s="45" t="s">
        <v>0</v>
      </c>
      <c r="W20" s="45"/>
      <c r="X20" s="45" t="s">
        <v>0</v>
      </c>
      <c r="Y20" s="45"/>
      <c r="Z20" s="45"/>
      <c r="AA20" s="45" t="s">
        <v>0</v>
      </c>
      <c r="AB20" s="27"/>
      <c r="AC20" s="45" t="s">
        <v>0</v>
      </c>
      <c r="AD20" s="45"/>
      <c r="AE20" s="60"/>
      <c r="AF20" s="45"/>
      <c r="AG20" s="45" t="s">
        <v>0</v>
      </c>
      <c r="AH20" s="45"/>
      <c r="AI20" s="60"/>
      <c r="AJ20" s="45"/>
      <c r="AK20" s="45"/>
      <c r="AL20" s="45" t="s">
        <v>0</v>
      </c>
      <c r="AM20" s="60"/>
      <c r="AN20" s="281"/>
      <c r="AO20" s="282"/>
      <c r="AP20" s="282"/>
      <c r="AQ20" s="282"/>
      <c r="AR20" s="282"/>
      <c r="AS20" s="27"/>
      <c r="AT20" s="295"/>
      <c r="AU20" s="295"/>
      <c r="AV20" s="41"/>
      <c r="AW20" s="34" t="s">
        <v>607</v>
      </c>
    </row>
    <row r="21" spans="1:49" ht="114.75" x14ac:dyDescent="0.25">
      <c r="A21" s="287" t="s">
        <v>117</v>
      </c>
      <c r="B21" s="285" t="s">
        <v>0</v>
      </c>
      <c r="C21" s="285"/>
      <c r="D21" s="285"/>
      <c r="E21" s="285"/>
      <c r="F21" s="285"/>
      <c r="G21" s="285"/>
      <c r="H21" s="285"/>
      <c r="I21" s="285" t="s">
        <v>0</v>
      </c>
      <c r="J21" s="285"/>
      <c r="K21" s="285"/>
      <c r="L21" s="35"/>
      <c r="M21" s="13" t="s">
        <v>116</v>
      </c>
      <c r="N21" s="36"/>
      <c r="O21" s="44"/>
      <c r="P21" s="44" t="s">
        <v>0</v>
      </c>
      <c r="Q21" s="44"/>
      <c r="R21" s="45"/>
      <c r="S21" s="44" t="s">
        <v>0</v>
      </c>
      <c r="T21" s="44"/>
      <c r="U21" s="27"/>
      <c r="V21" s="45" t="s">
        <v>0</v>
      </c>
      <c r="W21" s="45"/>
      <c r="X21" s="45" t="s">
        <v>0</v>
      </c>
      <c r="Y21" s="45"/>
      <c r="Z21" s="45" t="s">
        <v>0</v>
      </c>
      <c r="AA21" s="45"/>
      <c r="AB21" s="27"/>
      <c r="AC21" s="45" t="s">
        <v>0</v>
      </c>
      <c r="AD21" s="45"/>
      <c r="AE21" s="60"/>
      <c r="AF21" s="45"/>
      <c r="AG21" s="45" t="s">
        <v>0</v>
      </c>
      <c r="AH21" s="45"/>
      <c r="AI21" s="60"/>
      <c r="AJ21" s="45"/>
      <c r="AK21" s="45" t="s">
        <v>0</v>
      </c>
      <c r="AL21" s="45"/>
      <c r="AM21" s="60"/>
      <c r="AN21" s="281"/>
      <c r="AO21" s="282"/>
      <c r="AP21" s="282"/>
      <c r="AQ21" s="282"/>
      <c r="AR21" s="282"/>
      <c r="AS21" s="27"/>
      <c r="AT21" s="295"/>
      <c r="AU21" s="295"/>
      <c r="AV21" s="33"/>
      <c r="AW21" s="34" t="s">
        <v>608</v>
      </c>
    </row>
    <row r="22" spans="1:49" ht="191.25" x14ac:dyDescent="0.25">
      <c r="A22" s="287"/>
      <c r="B22" s="285"/>
      <c r="C22" s="285"/>
      <c r="D22" s="285"/>
      <c r="E22" s="285"/>
      <c r="F22" s="285"/>
      <c r="G22" s="285"/>
      <c r="H22" s="285"/>
      <c r="I22" s="285"/>
      <c r="J22" s="285"/>
      <c r="K22" s="285"/>
      <c r="L22" s="35"/>
      <c r="M22" s="13" t="s">
        <v>118</v>
      </c>
      <c r="N22" s="36"/>
      <c r="O22" s="44"/>
      <c r="P22" s="44" t="s">
        <v>0</v>
      </c>
      <c r="Q22" s="44"/>
      <c r="R22" s="45"/>
      <c r="S22" s="44"/>
      <c r="T22" s="44" t="s">
        <v>0</v>
      </c>
      <c r="U22" s="27"/>
      <c r="V22" s="45"/>
      <c r="W22" s="45" t="s">
        <v>0</v>
      </c>
      <c r="X22" s="45" t="s">
        <v>0</v>
      </c>
      <c r="Y22" s="45"/>
      <c r="Z22" s="45"/>
      <c r="AA22" s="45" t="s">
        <v>0</v>
      </c>
      <c r="AB22" s="27"/>
      <c r="AC22" s="45" t="s">
        <v>0</v>
      </c>
      <c r="AD22" s="45"/>
      <c r="AE22" s="60"/>
      <c r="AF22" s="45"/>
      <c r="AG22" s="45" t="s">
        <v>0</v>
      </c>
      <c r="AH22" s="45"/>
      <c r="AI22" s="60"/>
      <c r="AJ22" s="45"/>
      <c r="AK22" s="45"/>
      <c r="AL22" s="45" t="s">
        <v>0</v>
      </c>
      <c r="AM22" s="60"/>
      <c r="AN22" s="281"/>
      <c r="AO22" s="282"/>
      <c r="AP22" s="282"/>
      <c r="AQ22" s="282"/>
      <c r="AR22" s="282"/>
      <c r="AS22" s="27"/>
      <c r="AT22" s="295"/>
      <c r="AU22" s="295"/>
      <c r="AV22" s="33"/>
      <c r="AW22" s="34" t="s">
        <v>609</v>
      </c>
    </row>
    <row r="23" spans="1:49" ht="140.25" x14ac:dyDescent="0.25">
      <c r="A23" s="287"/>
      <c r="B23" s="285"/>
      <c r="C23" s="285"/>
      <c r="D23" s="285"/>
      <c r="E23" s="285"/>
      <c r="F23" s="285"/>
      <c r="G23" s="285"/>
      <c r="H23" s="285"/>
      <c r="I23" s="285"/>
      <c r="J23" s="285"/>
      <c r="K23" s="285"/>
      <c r="L23" s="35"/>
      <c r="M23" s="13" t="s">
        <v>110</v>
      </c>
      <c r="N23" s="36"/>
      <c r="O23" s="44"/>
      <c r="P23" s="44" t="s">
        <v>0</v>
      </c>
      <c r="Q23" s="44"/>
      <c r="R23" s="45"/>
      <c r="S23" s="44"/>
      <c r="T23" s="44" t="s">
        <v>0</v>
      </c>
      <c r="U23" s="27"/>
      <c r="V23" s="45" t="s">
        <v>0</v>
      </c>
      <c r="W23" s="45"/>
      <c r="X23" s="45" t="s">
        <v>0</v>
      </c>
      <c r="Y23" s="45"/>
      <c r="Z23" s="45"/>
      <c r="AA23" s="45" t="s">
        <v>0</v>
      </c>
      <c r="AB23" s="27"/>
      <c r="AC23" s="45" t="s">
        <v>0</v>
      </c>
      <c r="AD23" s="45"/>
      <c r="AE23" s="60"/>
      <c r="AF23" s="45"/>
      <c r="AG23" s="45" t="s">
        <v>0</v>
      </c>
      <c r="AH23" s="45"/>
      <c r="AI23" s="60"/>
      <c r="AJ23" s="45"/>
      <c r="AK23" s="45"/>
      <c r="AL23" s="45" t="s">
        <v>0</v>
      </c>
      <c r="AM23" s="60"/>
      <c r="AN23" s="281"/>
      <c r="AO23" s="282"/>
      <c r="AP23" s="282"/>
      <c r="AQ23" s="282"/>
      <c r="AR23" s="282"/>
      <c r="AS23" s="27"/>
      <c r="AT23" s="295"/>
      <c r="AU23" s="295"/>
      <c r="AV23" s="33"/>
      <c r="AW23" s="34" t="s">
        <v>610</v>
      </c>
    </row>
    <row r="24" spans="1:49" ht="102" x14ac:dyDescent="0.25">
      <c r="A24" s="287" t="s">
        <v>119</v>
      </c>
      <c r="B24" s="285" t="s">
        <v>0</v>
      </c>
      <c r="C24" s="285"/>
      <c r="D24" s="285"/>
      <c r="E24" s="285"/>
      <c r="F24" s="285"/>
      <c r="G24" s="285"/>
      <c r="H24" s="285"/>
      <c r="I24" s="285" t="s">
        <v>0</v>
      </c>
      <c r="J24" s="285"/>
      <c r="K24" s="285"/>
      <c r="L24" s="35"/>
      <c r="M24" s="13" t="s">
        <v>116</v>
      </c>
      <c r="N24" s="36"/>
      <c r="O24" s="44"/>
      <c r="P24" s="44" t="s">
        <v>0</v>
      </c>
      <c r="Q24" s="44"/>
      <c r="R24" s="45"/>
      <c r="S24" s="44"/>
      <c r="T24" s="44" t="s">
        <v>0</v>
      </c>
      <c r="U24" s="27"/>
      <c r="V24" s="45" t="s">
        <v>0</v>
      </c>
      <c r="W24" s="45"/>
      <c r="X24" s="45" t="s">
        <v>0</v>
      </c>
      <c r="Y24" s="45"/>
      <c r="Z24" s="45"/>
      <c r="AA24" s="45" t="s">
        <v>0</v>
      </c>
      <c r="AB24" s="27"/>
      <c r="AC24" s="45" t="s">
        <v>0</v>
      </c>
      <c r="AD24" s="45"/>
      <c r="AE24" s="60"/>
      <c r="AF24" s="45"/>
      <c r="AG24" s="45" t="s">
        <v>0</v>
      </c>
      <c r="AH24" s="45"/>
      <c r="AI24" s="60"/>
      <c r="AJ24" s="45"/>
      <c r="AK24" s="45"/>
      <c r="AL24" s="45" t="s">
        <v>0</v>
      </c>
      <c r="AM24" s="60"/>
      <c r="AN24" s="281"/>
      <c r="AO24" s="282"/>
      <c r="AP24" s="282"/>
      <c r="AQ24" s="282"/>
      <c r="AR24" s="282"/>
      <c r="AS24" s="27"/>
      <c r="AT24" s="295"/>
      <c r="AU24" s="295"/>
      <c r="AV24" s="33"/>
      <c r="AW24" s="34" t="s">
        <v>611</v>
      </c>
    </row>
    <row r="25" spans="1:49" ht="114.75" x14ac:dyDescent="0.25">
      <c r="A25" s="287"/>
      <c r="B25" s="285"/>
      <c r="C25" s="285"/>
      <c r="D25" s="285"/>
      <c r="E25" s="285"/>
      <c r="F25" s="285"/>
      <c r="G25" s="285"/>
      <c r="H25" s="285"/>
      <c r="I25" s="285"/>
      <c r="J25" s="285"/>
      <c r="K25" s="285"/>
      <c r="L25" s="35"/>
      <c r="M25" s="13" t="s">
        <v>118</v>
      </c>
      <c r="N25" s="36"/>
      <c r="O25" s="44"/>
      <c r="P25" s="44" t="s">
        <v>0</v>
      </c>
      <c r="Q25" s="44"/>
      <c r="R25" s="45"/>
      <c r="S25" s="44" t="s">
        <v>0</v>
      </c>
      <c r="T25" s="44"/>
      <c r="U25" s="27"/>
      <c r="V25" s="45" t="s">
        <v>0</v>
      </c>
      <c r="W25" s="45"/>
      <c r="X25" s="45" t="s">
        <v>0</v>
      </c>
      <c r="Y25" s="45"/>
      <c r="Z25" s="45" t="s">
        <v>0</v>
      </c>
      <c r="AA25" s="45"/>
      <c r="AB25" s="27"/>
      <c r="AC25" s="45" t="s">
        <v>0</v>
      </c>
      <c r="AD25" s="45"/>
      <c r="AE25" s="60"/>
      <c r="AF25" s="45"/>
      <c r="AG25" s="45" t="s">
        <v>0</v>
      </c>
      <c r="AH25" s="45"/>
      <c r="AI25" s="60"/>
      <c r="AJ25" s="45"/>
      <c r="AK25" s="45" t="s">
        <v>0</v>
      </c>
      <c r="AL25" s="45"/>
      <c r="AM25" s="60"/>
      <c r="AN25" s="281"/>
      <c r="AO25" s="282"/>
      <c r="AP25" s="282"/>
      <c r="AQ25" s="282"/>
      <c r="AR25" s="282"/>
      <c r="AS25" s="49"/>
      <c r="AT25" s="295"/>
      <c r="AU25" s="295"/>
      <c r="AV25" s="33"/>
      <c r="AW25" s="34" t="s">
        <v>612</v>
      </c>
    </row>
    <row r="26" spans="1:49" ht="114.75" x14ac:dyDescent="0.25">
      <c r="A26" s="287"/>
      <c r="B26" s="285"/>
      <c r="C26" s="285"/>
      <c r="D26" s="285"/>
      <c r="E26" s="285"/>
      <c r="F26" s="285"/>
      <c r="G26" s="285"/>
      <c r="H26" s="285"/>
      <c r="I26" s="285"/>
      <c r="J26" s="285"/>
      <c r="K26" s="285"/>
      <c r="L26" s="35"/>
      <c r="M26" s="13" t="s">
        <v>110</v>
      </c>
      <c r="N26" s="36"/>
      <c r="O26" s="44"/>
      <c r="P26" s="44" t="s">
        <v>0</v>
      </c>
      <c r="Q26" s="44"/>
      <c r="R26" s="45"/>
      <c r="S26" s="44" t="s">
        <v>0</v>
      </c>
      <c r="T26" s="44"/>
      <c r="U26" s="27"/>
      <c r="V26" s="45" t="s">
        <v>0</v>
      </c>
      <c r="W26" s="45"/>
      <c r="X26" s="45" t="s">
        <v>0</v>
      </c>
      <c r="Y26" s="45"/>
      <c r="Z26" s="45" t="s">
        <v>0</v>
      </c>
      <c r="AA26" s="45"/>
      <c r="AB26" s="27"/>
      <c r="AC26" s="45" t="s">
        <v>0</v>
      </c>
      <c r="AD26" s="45"/>
      <c r="AE26" s="60"/>
      <c r="AF26" s="45"/>
      <c r="AG26" s="45" t="s">
        <v>0</v>
      </c>
      <c r="AH26" s="45"/>
      <c r="AI26" s="60"/>
      <c r="AJ26" s="45"/>
      <c r="AK26" s="45" t="s">
        <v>0</v>
      </c>
      <c r="AL26" s="45"/>
      <c r="AM26" s="60"/>
      <c r="AN26" s="283"/>
      <c r="AO26" s="284"/>
      <c r="AP26" s="284"/>
      <c r="AQ26" s="284"/>
      <c r="AR26" s="284"/>
      <c r="AS26" s="49"/>
      <c r="AT26" s="295"/>
      <c r="AU26" s="295"/>
      <c r="AV26" s="33"/>
      <c r="AW26" s="34" t="s">
        <v>613</v>
      </c>
    </row>
  </sheetData>
  <mergeCells count="88">
    <mergeCell ref="K24:K26"/>
    <mergeCell ref="G21:G23"/>
    <mergeCell ref="H21:H23"/>
    <mergeCell ref="I21:I23"/>
    <mergeCell ref="J21:J23"/>
    <mergeCell ref="K21:K23"/>
    <mergeCell ref="G24:G26"/>
    <mergeCell ref="H24:H26"/>
    <mergeCell ref="I24:I26"/>
    <mergeCell ref="J24:J26"/>
    <mergeCell ref="F21:F23"/>
    <mergeCell ref="A24:A26"/>
    <mergeCell ref="B24:B26"/>
    <mergeCell ref="C24:C26"/>
    <mergeCell ref="D24:D26"/>
    <mergeCell ref="E24:E26"/>
    <mergeCell ref="F24:F26"/>
    <mergeCell ref="A21:A23"/>
    <mergeCell ref="B21:B23"/>
    <mergeCell ref="C21:C23"/>
    <mergeCell ref="D21:D23"/>
    <mergeCell ref="E21:E23"/>
    <mergeCell ref="I15:I17"/>
    <mergeCell ref="J15:J17"/>
    <mergeCell ref="K15:K17"/>
    <mergeCell ref="A18:A20"/>
    <mergeCell ref="B18:B20"/>
    <mergeCell ref="C18:C20"/>
    <mergeCell ref="D18:D20"/>
    <mergeCell ref="E18:E20"/>
    <mergeCell ref="F18:F20"/>
    <mergeCell ref="G18:G20"/>
    <mergeCell ref="H18:H20"/>
    <mergeCell ref="I18:I20"/>
    <mergeCell ref="J18:J20"/>
    <mergeCell ref="K18:K20"/>
    <mergeCell ref="AN13:AR26"/>
    <mergeCell ref="AT13:AU26"/>
    <mergeCell ref="A15:A17"/>
    <mergeCell ref="B15:B17"/>
    <mergeCell ref="C15:C17"/>
    <mergeCell ref="D15:D17"/>
    <mergeCell ref="E15:E17"/>
    <mergeCell ref="F15:F17"/>
    <mergeCell ref="G15:G17"/>
    <mergeCell ref="H15:H17"/>
    <mergeCell ref="F12:F14"/>
    <mergeCell ref="G12:G14"/>
    <mergeCell ref="H12:H14"/>
    <mergeCell ref="I12:I14"/>
    <mergeCell ref="J12:J14"/>
    <mergeCell ref="K12:K14"/>
    <mergeCell ref="A12:A14"/>
    <mergeCell ref="B12:B14"/>
    <mergeCell ref="C12:C14"/>
    <mergeCell ref="D12:D14"/>
    <mergeCell ref="E12:E14"/>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F8BC-3608-4B3B-ADDD-9774C9F6360D}">
  <sheetPr>
    <tabColor rgb="FF00B0F0"/>
  </sheetPr>
  <dimension ref="A1:AW20"/>
  <sheetViews>
    <sheetView showGridLines="0" topLeftCell="AQ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02" x14ac:dyDescent="0.25">
      <c r="A12" s="287" t="s">
        <v>121</v>
      </c>
      <c r="B12" s="285" t="s">
        <v>0</v>
      </c>
      <c r="C12" s="285"/>
      <c r="D12" s="285"/>
      <c r="E12" s="285"/>
      <c r="F12" s="285"/>
      <c r="G12" s="285"/>
      <c r="H12" s="285"/>
      <c r="I12" s="285" t="s">
        <v>0</v>
      </c>
      <c r="J12" s="285"/>
      <c r="K12" s="285"/>
      <c r="L12" s="35"/>
      <c r="M12" s="13" t="s">
        <v>122</v>
      </c>
      <c r="N12" s="36"/>
      <c r="O12" s="44"/>
      <c r="P12" s="44" t="s">
        <v>0</v>
      </c>
      <c r="Q12" s="44"/>
      <c r="R12" s="45"/>
      <c r="S12" s="45"/>
      <c r="T12" s="45" t="s">
        <v>0</v>
      </c>
      <c r="U12" s="27"/>
      <c r="V12" s="45" t="s">
        <v>0</v>
      </c>
      <c r="W12" s="45"/>
      <c r="X12" s="45" t="s">
        <v>0</v>
      </c>
      <c r="Y12" s="45"/>
      <c r="Z12" s="45"/>
      <c r="AA12" s="45" t="s">
        <v>0</v>
      </c>
      <c r="AB12" s="27"/>
      <c r="AC12" s="44"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41"/>
      <c r="AW12" s="34" t="s">
        <v>614</v>
      </c>
    </row>
    <row r="13" spans="1:49" ht="51" x14ac:dyDescent="0.25">
      <c r="A13" s="287"/>
      <c r="B13" s="285"/>
      <c r="C13" s="285"/>
      <c r="D13" s="285"/>
      <c r="E13" s="285"/>
      <c r="F13" s="285"/>
      <c r="G13" s="285"/>
      <c r="H13" s="285"/>
      <c r="I13" s="285"/>
      <c r="J13" s="285"/>
      <c r="K13" s="285"/>
      <c r="L13" s="35"/>
      <c r="M13" s="13" t="s">
        <v>123</v>
      </c>
      <c r="N13" s="36"/>
      <c r="O13" s="44"/>
      <c r="P13" s="44" t="s">
        <v>0</v>
      </c>
      <c r="Q13" s="44"/>
      <c r="R13" s="45"/>
      <c r="S13" s="45"/>
      <c r="T13" s="45" t="s">
        <v>0</v>
      </c>
      <c r="U13" s="27"/>
      <c r="V13" s="45"/>
      <c r="W13" s="45" t="s">
        <v>0</v>
      </c>
      <c r="X13" s="45"/>
      <c r="Y13" s="45" t="s">
        <v>0</v>
      </c>
      <c r="Z13" s="45"/>
      <c r="AA13" s="45" t="s">
        <v>0</v>
      </c>
      <c r="AB13" s="27"/>
      <c r="AC13" s="44" t="s">
        <v>0</v>
      </c>
      <c r="AD13" s="45"/>
      <c r="AE13" s="60"/>
      <c r="AF13" s="45"/>
      <c r="AG13" s="45" t="s">
        <v>0</v>
      </c>
      <c r="AH13" s="45"/>
      <c r="AI13" s="60"/>
      <c r="AJ13" s="45"/>
      <c r="AK13" s="45"/>
      <c r="AL13" s="45" t="s">
        <v>0</v>
      </c>
      <c r="AM13" s="60"/>
      <c r="AN13" s="279"/>
      <c r="AO13" s="280"/>
      <c r="AP13" s="280"/>
      <c r="AQ13" s="280"/>
      <c r="AR13" s="280"/>
      <c r="AS13" s="27"/>
      <c r="AT13" s="316"/>
      <c r="AU13" s="316"/>
      <c r="AV13" s="33"/>
      <c r="AW13" s="34" t="s">
        <v>615</v>
      </c>
    </row>
    <row r="14" spans="1:49" ht="114.75" x14ac:dyDescent="0.25">
      <c r="A14" s="287"/>
      <c r="B14" s="285"/>
      <c r="C14" s="285"/>
      <c r="D14" s="285"/>
      <c r="E14" s="285"/>
      <c r="F14" s="285"/>
      <c r="G14" s="285"/>
      <c r="H14" s="285"/>
      <c r="I14" s="285"/>
      <c r="J14" s="285"/>
      <c r="K14" s="285"/>
      <c r="L14" s="35"/>
      <c r="M14" s="13" t="s">
        <v>124</v>
      </c>
      <c r="N14" s="36"/>
      <c r="O14" s="44"/>
      <c r="P14" s="44" t="s">
        <v>0</v>
      </c>
      <c r="Q14" s="44"/>
      <c r="R14" s="45"/>
      <c r="S14" s="45"/>
      <c r="T14" s="45" t="s">
        <v>0</v>
      </c>
      <c r="U14" s="27"/>
      <c r="V14" s="45" t="s">
        <v>0</v>
      </c>
      <c r="W14" s="45"/>
      <c r="X14" s="45" t="s">
        <v>0</v>
      </c>
      <c r="Y14" s="45"/>
      <c r="Z14" s="45"/>
      <c r="AA14" s="45" t="s">
        <v>0</v>
      </c>
      <c r="AB14" s="27"/>
      <c r="AC14" s="44" t="s">
        <v>0</v>
      </c>
      <c r="AD14" s="45"/>
      <c r="AE14" s="60"/>
      <c r="AF14" s="45"/>
      <c r="AG14" s="45" t="s">
        <v>0</v>
      </c>
      <c r="AH14" s="45"/>
      <c r="AI14" s="60"/>
      <c r="AJ14" s="45"/>
      <c r="AK14" s="45"/>
      <c r="AL14" s="45" t="s">
        <v>0</v>
      </c>
      <c r="AM14" s="60"/>
      <c r="AN14" s="281"/>
      <c r="AO14" s="282"/>
      <c r="AP14" s="282"/>
      <c r="AQ14" s="282"/>
      <c r="AR14" s="282"/>
      <c r="AS14" s="27"/>
      <c r="AT14" s="316"/>
      <c r="AU14" s="316"/>
      <c r="AV14" s="33"/>
      <c r="AW14" s="34" t="s">
        <v>406</v>
      </c>
    </row>
    <row r="15" spans="1:49" ht="38.25" x14ac:dyDescent="0.25">
      <c r="A15" s="287"/>
      <c r="B15" s="285"/>
      <c r="C15" s="285"/>
      <c r="D15" s="285"/>
      <c r="E15" s="285"/>
      <c r="F15" s="285"/>
      <c r="G15" s="285"/>
      <c r="H15" s="285"/>
      <c r="I15" s="285"/>
      <c r="J15" s="285"/>
      <c r="K15" s="285"/>
      <c r="L15" s="35"/>
      <c r="M15" s="13" t="s">
        <v>125</v>
      </c>
      <c r="N15" s="36"/>
      <c r="O15" s="44"/>
      <c r="P15" s="44" t="s">
        <v>0</v>
      </c>
      <c r="Q15" s="44"/>
      <c r="R15" s="45"/>
      <c r="S15" s="44" t="s">
        <v>0</v>
      </c>
      <c r="T15" s="44"/>
      <c r="U15" s="27"/>
      <c r="V15" s="45" t="s">
        <v>0</v>
      </c>
      <c r="W15" s="45"/>
      <c r="X15" s="45" t="s">
        <v>0</v>
      </c>
      <c r="Y15" s="45"/>
      <c r="Z15" s="45" t="s">
        <v>0</v>
      </c>
      <c r="AA15" s="45"/>
      <c r="AB15" s="27"/>
      <c r="AC15" s="44" t="s">
        <v>0</v>
      </c>
      <c r="AD15" s="45"/>
      <c r="AE15" s="60"/>
      <c r="AF15" s="45"/>
      <c r="AG15" s="45" t="s">
        <v>0</v>
      </c>
      <c r="AH15" s="45"/>
      <c r="AI15" s="60"/>
      <c r="AJ15" s="45"/>
      <c r="AK15" s="45"/>
      <c r="AL15" s="45" t="s">
        <v>0</v>
      </c>
      <c r="AM15" s="60"/>
      <c r="AN15" s="281"/>
      <c r="AO15" s="282"/>
      <c r="AP15" s="282"/>
      <c r="AQ15" s="282"/>
      <c r="AR15" s="282"/>
      <c r="AS15" s="27"/>
      <c r="AT15" s="316"/>
      <c r="AU15" s="316"/>
      <c r="AV15" s="33"/>
      <c r="AW15" s="34" t="s">
        <v>407</v>
      </c>
    </row>
    <row r="16" spans="1:49" ht="89.25" x14ac:dyDescent="0.25">
      <c r="A16" s="287" t="s">
        <v>126</v>
      </c>
      <c r="B16" s="285" t="s">
        <v>0</v>
      </c>
      <c r="C16" s="285"/>
      <c r="D16" s="285"/>
      <c r="E16" s="285"/>
      <c r="F16" s="285"/>
      <c r="G16" s="285"/>
      <c r="H16" s="285"/>
      <c r="I16" s="285" t="s">
        <v>0</v>
      </c>
      <c r="J16" s="285"/>
      <c r="K16" s="285"/>
      <c r="L16" s="35"/>
      <c r="M16" s="13" t="s">
        <v>127</v>
      </c>
      <c r="N16" s="36"/>
      <c r="O16" s="44"/>
      <c r="P16" s="44" t="s">
        <v>0</v>
      </c>
      <c r="Q16" s="44"/>
      <c r="R16" s="45"/>
      <c r="S16" s="44" t="s">
        <v>0</v>
      </c>
      <c r="T16" s="44"/>
      <c r="U16" s="27"/>
      <c r="V16" s="45" t="s">
        <v>0</v>
      </c>
      <c r="W16" s="45"/>
      <c r="X16" s="45" t="s">
        <v>0</v>
      </c>
      <c r="Y16" s="45"/>
      <c r="Z16" s="45" t="s">
        <v>0</v>
      </c>
      <c r="AA16" s="45"/>
      <c r="AB16" s="27"/>
      <c r="AC16" s="45" t="s">
        <v>0</v>
      </c>
      <c r="AD16" s="45"/>
      <c r="AE16" s="60"/>
      <c r="AF16" s="45"/>
      <c r="AG16" s="45" t="s">
        <v>0</v>
      </c>
      <c r="AH16" s="45"/>
      <c r="AI16" s="60"/>
      <c r="AJ16" s="45"/>
      <c r="AK16" s="45"/>
      <c r="AL16" s="45" t="s">
        <v>0</v>
      </c>
      <c r="AM16" s="60"/>
      <c r="AN16" s="281"/>
      <c r="AO16" s="282"/>
      <c r="AP16" s="282"/>
      <c r="AQ16" s="282"/>
      <c r="AR16" s="282"/>
      <c r="AS16" s="27"/>
      <c r="AT16" s="316"/>
      <c r="AU16" s="316"/>
      <c r="AV16" s="33"/>
      <c r="AW16" s="34" t="s">
        <v>408</v>
      </c>
    </row>
    <row r="17" spans="1:49" ht="114.75" x14ac:dyDescent="0.25">
      <c r="A17" s="287"/>
      <c r="B17" s="285"/>
      <c r="C17" s="285"/>
      <c r="D17" s="285"/>
      <c r="E17" s="285"/>
      <c r="F17" s="285"/>
      <c r="G17" s="285"/>
      <c r="H17" s="285"/>
      <c r="I17" s="285"/>
      <c r="J17" s="285"/>
      <c r="K17" s="285"/>
      <c r="L17" s="35"/>
      <c r="M17" s="13" t="s">
        <v>128</v>
      </c>
      <c r="N17" s="36"/>
      <c r="O17" s="44"/>
      <c r="P17" s="44" t="s">
        <v>0</v>
      </c>
      <c r="Q17" s="44"/>
      <c r="R17" s="45"/>
      <c r="S17" s="44"/>
      <c r="T17" s="44" t="s">
        <v>0</v>
      </c>
      <c r="U17" s="27"/>
      <c r="V17" s="45" t="s">
        <v>0</v>
      </c>
      <c r="W17" s="45"/>
      <c r="X17" s="45"/>
      <c r="Y17" s="45" t="s">
        <v>0</v>
      </c>
      <c r="Z17" s="45"/>
      <c r="AA17" s="45" t="s">
        <v>0</v>
      </c>
      <c r="AB17" s="27"/>
      <c r="AC17" s="45" t="s">
        <v>0</v>
      </c>
      <c r="AD17" s="45"/>
      <c r="AE17" s="60"/>
      <c r="AF17" s="45"/>
      <c r="AG17" s="45" t="s">
        <v>0</v>
      </c>
      <c r="AH17" s="45"/>
      <c r="AI17" s="60"/>
      <c r="AJ17" s="45"/>
      <c r="AK17" s="45"/>
      <c r="AL17" s="45" t="s">
        <v>0</v>
      </c>
      <c r="AM17" s="60"/>
      <c r="AN17" s="281"/>
      <c r="AO17" s="282"/>
      <c r="AP17" s="282"/>
      <c r="AQ17" s="282"/>
      <c r="AR17" s="282"/>
      <c r="AS17" s="27"/>
      <c r="AT17" s="316"/>
      <c r="AU17" s="316"/>
      <c r="AV17" s="33"/>
      <c r="AW17" s="34" t="s">
        <v>409</v>
      </c>
    </row>
    <row r="18" spans="1:49" ht="114.75" x14ac:dyDescent="0.25">
      <c r="A18" s="287" t="s">
        <v>129</v>
      </c>
      <c r="B18" s="285" t="s">
        <v>0</v>
      </c>
      <c r="C18" s="285"/>
      <c r="D18" s="285"/>
      <c r="E18" s="285"/>
      <c r="F18" s="285"/>
      <c r="G18" s="285"/>
      <c r="H18" s="285"/>
      <c r="I18" s="285" t="s">
        <v>0</v>
      </c>
      <c r="J18" s="285"/>
      <c r="K18" s="285"/>
      <c r="L18" s="35"/>
      <c r="M18" s="13" t="s">
        <v>130</v>
      </c>
      <c r="N18" s="36"/>
      <c r="O18" s="44"/>
      <c r="P18" s="44" t="s">
        <v>0</v>
      </c>
      <c r="Q18" s="44"/>
      <c r="R18" s="45"/>
      <c r="S18" s="44" t="s">
        <v>0</v>
      </c>
      <c r="T18" s="44"/>
      <c r="U18" s="27"/>
      <c r="V18" s="45" t="s">
        <v>0</v>
      </c>
      <c r="W18" s="45"/>
      <c r="X18" s="45"/>
      <c r="Y18" s="45" t="s">
        <v>0</v>
      </c>
      <c r="Z18" s="45" t="s">
        <v>0</v>
      </c>
      <c r="AA18" s="45"/>
      <c r="AB18" s="27"/>
      <c r="AC18" s="45" t="s">
        <v>0</v>
      </c>
      <c r="AD18" s="45"/>
      <c r="AE18" s="60"/>
      <c r="AF18" s="45"/>
      <c r="AG18" s="45" t="s">
        <v>0</v>
      </c>
      <c r="AH18" s="45"/>
      <c r="AI18" s="60"/>
      <c r="AJ18" s="45"/>
      <c r="AK18" s="45" t="s">
        <v>0</v>
      </c>
      <c r="AL18" s="45"/>
      <c r="AM18" s="60"/>
      <c r="AN18" s="281"/>
      <c r="AO18" s="282"/>
      <c r="AP18" s="282"/>
      <c r="AQ18" s="282"/>
      <c r="AR18" s="282"/>
      <c r="AS18" s="27"/>
      <c r="AT18" s="316"/>
      <c r="AU18" s="316"/>
      <c r="AV18" s="33"/>
      <c r="AW18" s="34" t="s">
        <v>410</v>
      </c>
    </row>
    <row r="19" spans="1:49" ht="127.5" x14ac:dyDescent="0.25">
      <c r="A19" s="287"/>
      <c r="B19" s="285"/>
      <c r="C19" s="285"/>
      <c r="D19" s="285"/>
      <c r="E19" s="285"/>
      <c r="F19" s="285"/>
      <c r="G19" s="285"/>
      <c r="H19" s="285"/>
      <c r="I19" s="285"/>
      <c r="J19" s="285"/>
      <c r="K19" s="285"/>
      <c r="L19" s="35"/>
      <c r="M19" s="312" t="s">
        <v>131</v>
      </c>
      <c r="N19" s="36"/>
      <c r="O19" s="44"/>
      <c r="P19" s="44" t="s">
        <v>0</v>
      </c>
      <c r="Q19" s="44"/>
      <c r="R19" s="45"/>
      <c r="S19" s="44"/>
      <c r="T19" s="44" t="s">
        <v>0</v>
      </c>
      <c r="U19" s="27"/>
      <c r="V19" s="45"/>
      <c r="W19" s="45" t="s">
        <v>0</v>
      </c>
      <c r="X19" s="45"/>
      <c r="Y19" s="45" t="s">
        <v>0</v>
      </c>
      <c r="Z19" s="45"/>
      <c r="AA19" s="45" t="s">
        <v>0</v>
      </c>
      <c r="AB19" s="27"/>
      <c r="AC19" s="45" t="s">
        <v>0</v>
      </c>
      <c r="AD19" s="45"/>
      <c r="AE19" s="60"/>
      <c r="AF19" s="45"/>
      <c r="AG19" s="45" t="s">
        <v>0</v>
      </c>
      <c r="AH19" s="45"/>
      <c r="AI19" s="60"/>
      <c r="AJ19" s="45"/>
      <c r="AK19" s="45"/>
      <c r="AL19" s="45" t="s">
        <v>0</v>
      </c>
      <c r="AM19" s="60"/>
      <c r="AN19" s="281"/>
      <c r="AO19" s="282"/>
      <c r="AP19" s="282"/>
      <c r="AQ19" s="282"/>
      <c r="AR19" s="282"/>
      <c r="AS19" s="27"/>
      <c r="AT19" s="316"/>
      <c r="AU19" s="316"/>
      <c r="AV19" s="33"/>
      <c r="AW19" s="34" t="s">
        <v>411</v>
      </c>
    </row>
    <row r="20" spans="1:49" ht="114.75" x14ac:dyDescent="0.25">
      <c r="A20" s="287"/>
      <c r="B20" s="285"/>
      <c r="C20" s="285"/>
      <c r="D20" s="285"/>
      <c r="E20" s="285"/>
      <c r="F20" s="285"/>
      <c r="G20" s="285"/>
      <c r="H20" s="285"/>
      <c r="I20" s="285"/>
      <c r="J20" s="285"/>
      <c r="K20" s="285"/>
      <c r="L20" s="35"/>
      <c r="M20" s="312"/>
      <c r="N20" s="36"/>
      <c r="O20" s="44"/>
      <c r="P20" s="44" t="s">
        <v>0</v>
      </c>
      <c r="Q20" s="44"/>
      <c r="R20" s="45"/>
      <c r="S20" s="44"/>
      <c r="T20" s="44" t="s">
        <v>0</v>
      </c>
      <c r="U20" s="27"/>
      <c r="V20" s="45"/>
      <c r="W20" s="45" t="s">
        <v>0</v>
      </c>
      <c r="X20" s="45"/>
      <c r="Y20" s="45" t="s">
        <v>0</v>
      </c>
      <c r="Z20" s="45"/>
      <c r="AA20" s="45" t="s">
        <v>0</v>
      </c>
      <c r="AB20" s="27"/>
      <c r="AC20" s="45" t="s">
        <v>0</v>
      </c>
      <c r="AD20" s="45"/>
      <c r="AE20" s="60"/>
      <c r="AF20" s="45"/>
      <c r="AG20" s="45" t="s">
        <v>0</v>
      </c>
      <c r="AH20" s="45"/>
      <c r="AI20" s="60"/>
      <c r="AJ20" s="45"/>
      <c r="AK20" s="45"/>
      <c r="AL20" s="45" t="s">
        <v>0</v>
      </c>
      <c r="AM20" s="60"/>
      <c r="AN20" s="283"/>
      <c r="AO20" s="284"/>
      <c r="AP20" s="284"/>
      <c r="AQ20" s="284"/>
      <c r="AR20" s="284"/>
      <c r="AS20" s="27"/>
      <c r="AT20" s="316"/>
      <c r="AU20" s="316"/>
      <c r="AV20" s="33"/>
      <c r="AW20" s="34" t="s">
        <v>412</v>
      </c>
    </row>
  </sheetData>
  <mergeCells count="67">
    <mergeCell ref="M19:M20"/>
    <mergeCell ref="I16:I17"/>
    <mergeCell ref="J16:J17"/>
    <mergeCell ref="K16:K17"/>
    <mergeCell ref="A18:A20"/>
    <mergeCell ref="B18:B20"/>
    <mergeCell ref="C18:C20"/>
    <mergeCell ref="D18:D20"/>
    <mergeCell ref="E18:E20"/>
    <mergeCell ref="F18:F20"/>
    <mergeCell ref="G18:G20"/>
    <mergeCell ref="H18:H20"/>
    <mergeCell ref="I18:I20"/>
    <mergeCell ref="J18:J20"/>
    <mergeCell ref="K18:K20"/>
    <mergeCell ref="AN13:AR20"/>
    <mergeCell ref="AT13:AU20"/>
    <mergeCell ref="A16:A17"/>
    <mergeCell ref="B16:B17"/>
    <mergeCell ref="C16:C17"/>
    <mergeCell ref="D16:D17"/>
    <mergeCell ref="E16:E17"/>
    <mergeCell ref="F16:F17"/>
    <mergeCell ref="G16:G17"/>
    <mergeCell ref="H16:H17"/>
    <mergeCell ref="F12:F15"/>
    <mergeCell ref="G12:G15"/>
    <mergeCell ref="H12:H15"/>
    <mergeCell ref="I12:I15"/>
    <mergeCell ref="J12:J15"/>
    <mergeCell ref="K12:K15"/>
    <mergeCell ref="A12:A15"/>
    <mergeCell ref="B12:B15"/>
    <mergeCell ref="C12:C15"/>
    <mergeCell ref="D12:D15"/>
    <mergeCell ref="E12:E15"/>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90D49-E9B4-47C4-814B-88CE9B66C9A1}">
  <sheetPr>
    <tabColor rgb="FF00B0F0"/>
  </sheetPr>
  <dimension ref="A1:AW20"/>
  <sheetViews>
    <sheetView showGridLines="0" topLeftCell="AQ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14.75" x14ac:dyDescent="0.25">
      <c r="A12" s="287" t="s">
        <v>132</v>
      </c>
      <c r="B12" s="285" t="s">
        <v>0</v>
      </c>
      <c r="C12" s="285"/>
      <c r="D12" s="285"/>
      <c r="E12" s="285" t="s">
        <v>0</v>
      </c>
      <c r="F12" s="285"/>
      <c r="G12" s="285"/>
      <c r="H12" s="285"/>
      <c r="I12" s="285"/>
      <c r="J12" s="285"/>
      <c r="K12" s="285"/>
      <c r="L12" s="47"/>
      <c r="M12" s="13" t="s">
        <v>133</v>
      </c>
      <c r="N12" s="36"/>
      <c r="O12" s="44"/>
      <c r="P12" s="45" t="s">
        <v>0</v>
      </c>
      <c r="Q12" s="44"/>
      <c r="R12" s="45"/>
      <c r="S12" s="45"/>
      <c r="T12" s="45" t="s">
        <v>0</v>
      </c>
      <c r="U12" s="27"/>
      <c r="V12" s="45" t="s">
        <v>0</v>
      </c>
      <c r="W12" s="45"/>
      <c r="X12" s="45" t="s">
        <v>0</v>
      </c>
      <c r="Y12" s="45"/>
      <c r="Z12" s="45"/>
      <c r="AA12" s="45" t="s">
        <v>0</v>
      </c>
      <c r="AB12" s="27"/>
      <c r="AC12" s="45"/>
      <c r="AD12" s="45" t="s">
        <v>0</v>
      </c>
      <c r="AE12" s="60"/>
      <c r="AF12" s="45"/>
      <c r="AG12" s="45"/>
      <c r="AH12" s="45" t="s">
        <v>0</v>
      </c>
      <c r="AI12" s="60"/>
      <c r="AJ12" s="45"/>
      <c r="AK12" s="45"/>
      <c r="AL12" s="45" t="s">
        <v>0</v>
      </c>
      <c r="AM12" s="60"/>
      <c r="AN12" s="45"/>
      <c r="AO12" s="45" t="s">
        <v>0</v>
      </c>
      <c r="AP12" s="45"/>
      <c r="AQ12" s="45" t="s">
        <v>0</v>
      </c>
      <c r="AR12" s="61"/>
      <c r="AS12" s="27"/>
      <c r="AT12" s="45" t="s">
        <v>0</v>
      </c>
      <c r="AU12" s="45"/>
      <c r="AV12" s="33"/>
      <c r="AW12" s="34" t="s">
        <v>421</v>
      </c>
    </row>
    <row r="13" spans="1:49" ht="216.75" x14ac:dyDescent="0.25">
      <c r="A13" s="287"/>
      <c r="B13" s="285"/>
      <c r="C13" s="285"/>
      <c r="D13" s="285"/>
      <c r="E13" s="285"/>
      <c r="F13" s="285"/>
      <c r="G13" s="285"/>
      <c r="H13" s="285"/>
      <c r="I13" s="285"/>
      <c r="J13" s="285"/>
      <c r="K13" s="285"/>
      <c r="L13" s="47"/>
      <c r="M13" s="13" t="s">
        <v>134</v>
      </c>
      <c r="N13" s="36"/>
      <c r="O13" s="44"/>
      <c r="P13" s="45" t="s">
        <v>0</v>
      </c>
      <c r="Q13" s="44"/>
      <c r="R13" s="45"/>
      <c r="S13" s="45"/>
      <c r="T13" s="45" t="s">
        <v>0</v>
      </c>
      <c r="U13" s="27"/>
      <c r="V13" s="45" t="s">
        <v>0</v>
      </c>
      <c r="W13" s="45"/>
      <c r="X13" s="45" t="s">
        <v>0</v>
      </c>
      <c r="Y13" s="45"/>
      <c r="Z13" s="45" t="s">
        <v>0</v>
      </c>
      <c r="AA13" s="45"/>
      <c r="AB13" s="27"/>
      <c r="AC13" s="45"/>
      <c r="AD13" s="45" t="s">
        <v>0</v>
      </c>
      <c r="AE13" s="60"/>
      <c r="AF13" s="45"/>
      <c r="AG13" s="45"/>
      <c r="AH13" s="45" t="s">
        <v>0</v>
      </c>
      <c r="AI13" s="60"/>
      <c r="AJ13" s="45"/>
      <c r="AK13" s="45"/>
      <c r="AL13" s="45" t="s">
        <v>0</v>
      </c>
      <c r="AM13" s="60"/>
      <c r="AN13" s="295"/>
      <c r="AO13" s="295"/>
      <c r="AP13" s="295"/>
      <c r="AQ13" s="295"/>
      <c r="AR13" s="295"/>
      <c r="AS13" s="27"/>
      <c r="AT13" s="295"/>
      <c r="AU13" s="295"/>
      <c r="AV13" s="33"/>
      <c r="AW13" s="34" t="s">
        <v>422</v>
      </c>
    </row>
    <row r="14" spans="1:49" ht="76.5" x14ac:dyDescent="0.25">
      <c r="A14" s="287"/>
      <c r="B14" s="285"/>
      <c r="C14" s="285"/>
      <c r="D14" s="285"/>
      <c r="E14" s="285"/>
      <c r="F14" s="285"/>
      <c r="G14" s="285"/>
      <c r="H14" s="285"/>
      <c r="I14" s="285"/>
      <c r="J14" s="285"/>
      <c r="K14" s="285"/>
      <c r="L14" s="47"/>
      <c r="M14" s="13" t="s">
        <v>135</v>
      </c>
      <c r="N14" s="36"/>
      <c r="O14" s="44"/>
      <c r="P14" s="45" t="s">
        <v>0</v>
      </c>
      <c r="Q14" s="44"/>
      <c r="R14" s="45"/>
      <c r="S14" s="45" t="s">
        <v>0</v>
      </c>
      <c r="T14" s="45"/>
      <c r="U14" s="27"/>
      <c r="V14" s="45" t="s">
        <v>0</v>
      </c>
      <c r="W14" s="45"/>
      <c r="X14" s="45" t="s">
        <v>0</v>
      </c>
      <c r="Y14" s="45"/>
      <c r="Z14" s="45" t="s">
        <v>0</v>
      </c>
      <c r="AA14" s="45"/>
      <c r="AB14" s="27"/>
      <c r="AC14" s="45"/>
      <c r="AD14" s="45" t="s">
        <v>0</v>
      </c>
      <c r="AE14" s="60"/>
      <c r="AF14" s="45"/>
      <c r="AG14" s="45"/>
      <c r="AH14" s="45" t="s">
        <v>0</v>
      </c>
      <c r="AI14" s="60"/>
      <c r="AJ14" s="45"/>
      <c r="AK14" s="45"/>
      <c r="AL14" s="45" t="s">
        <v>0</v>
      </c>
      <c r="AM14" s="60"/>
      <c r="AN14" s="295"/>
      <c r="AO14" s="295"/>
      <c r="AP14" s="295"/>
      <c r="AQ14" s="295"/>
      <c r="AR14" s="295"/>
      <c r="AS14" s="27"/>
      <c r="AT14" s="295"/>
      <c r="AU14" s="295"/>
      <c r="AV14" s="33"/>
      <c r="AW14" s="34" t="s">
        <v>423</v>
      </c>
    </row>
    <row r="15" spans="1:49" ht="63.75" x14ac:dyDescent="0.25">
      <c r="A15" s="287"/>
      <c r="B15" s="285"/>
      <c r="C15" s="285"/>
      <c r="D15" s="285"/>
      <c r="E15" s="285"/>
      <c r="F15" s="285"/>
      <c r="G15" s="285"/>
      <c r="H15" s="285"/>
      <c r="I15" s="285"/>
      <c r="J15" s="285"/>
      <c r="K15" s="285"/>
      <c r="L15" s="47"/>
      <c r="M15" s="312" t="s">
        <v>136</v>
      </c>
      <c r="N15" s="36"/>
      <c r="O15" s="44"/>
      <c r="P15" s="45" t="s">
        <v>0</v>
      </c>
      <c r="Q15" s="44"/>
      <c r="R15" s="45"/>
      <c r="S15" s="45" t="s">
        <v>0</v>
      </c>
      <c r="T15" s="45"/>
      <c r="U15" s="27"/>
      <c r="V15" s="45" t="s">
        <v>0</v>
      </c>
      <c r="W15" s="45"/>
      <c r="X15" s="45" t="s">
        <v>0</v>
      </c>
      <c r="Y15" s="45"/>
      <c r="Z15" s="45" t="s">
        <v>0</v>
      </c>
      <c r="AA15" s="45"/>
      <c r="AB15" s="27"/>
      <c r="AC15" s="45" t="s">
        <v>0</v>
      </c>
      <c r="AD15" s="45"/>
      <c r="AE15" s="60"/>
      <c r="AF15" s="45"/>
      <c r="AG15" s="45"/>
      <c r="AH15" s="45" t="s">
        <v>0</v>
      </c>
      <c r="AI15" s="60"/>
      <c r="AJ15" s="45"/>
      <c r="AK15" s="45"/>
      <c r="AL15" s="45" t="s">
        <v>0</v>
      </c>
      <c r="AM15" s="60"/>
      <c r="AN15" s="295"/>
      <c r="AO15" s="295"/>
      <c r="AP15" s="295"/>
      <c r="AQ15" s="295"/>
      <c r="AR15" s="295"/>
      <c r="AS15" s="27"/>
      <c r="AT15" s="295"/>
      <c r="AU15" s="295"/>
      <c r="AV15" s="33"/>
      <c r="AW15" s="34" t="s">
        <v>424</v>
      </c>
    </row>
    <row r="16" spans="1:49" ht="89.25" x14ac:dyDescent="0.25">
      <c r="A16" s="287"/>
      <c r="B16" s="285"/>
      <c r="C16" s="285"/>
      <c r="D16" s="285"/>
      <c r="E16" s="285"/>
      <c r="F16" s="285"/>
      <c r="G16" s="285"/>
      <c r="H16" s="285"/>
      <c r="I16" s="285"/>
      <c r="J16" s="285"/>
      <c r="K16" s="285"/>
      <c r="L16" s="47"/>
      <c r="M16" s="312"/>
      <c r="N16" s="36"/>
      <c r="O16" s="44"/>
      <c r="P16" s="45" t="s">
        <v>0</v>
      </c>
      <c r="Q16" s="44"/>
      <c r="R16" s="45"/>
      <c r="S16" s="45" t="s">
        <v>0</v>
      </c>
      <c r="T16" s="45"/>
      <c r="U16" s="27"/>
      <c r="V16" s="45" t="s">
        <v>0</v>
      </c>
      <c r="W16" s="45"/>
      <c r="X16" s="45" t="s">
        <v>0</v>
      </c>
      <c r="Y16" s="45"/>
      <c r="Z16" s="45"/>
      <c r="AA16" s="45" t="s">
        <v>0</v>
      </c>
      <c r="AB16" s="27"/>
      <c r="AC16" s="45" t="s">
        <v>0</v>
      </c>
      <c r="AD16" s="45"/>
      <c r="AE16" s="60"/>
      <c r="AF16" s="45"/>
      <c r="AG16" s="45" t="s">
        <v>0</v>
      </c>
      <c r="AH16" s="45"/>
      <c r="AI16" s="60"/>
      <c r="AJ16" s="45"/>
      <c r="AK16" s="45"/>
      <c r="AL16" s="45" t="s">
        <v>0</v>
      </c>
      <c r="AM16" s="60"/>
      <c r="AN16" s="295"/>
      <c r="AO16" s="295"/>
      <c r="AP16" s="295"/>
      <c r="AQ16" s="295"/>
      <c r="AR16" s="295"/>
      <c r="AS16" s="27"/>
      <c r="AT16" s="295"/>
      <c r="AU16" s="295"/>
      <c r="AV16" s="33"/>
      <c r="AW16" s="34" t="s">
        <v>425</v>
      </c>
    </row>
    <row r="17" spans="1:49" ht="229.5" x14ac:dyDescent="0.25">
      <c r="A17" s="287"/>
      <c r="B17" s="285"/>
      <c r="C17" s="285"/>
      <c r="D17" s="285"/>
      <c r="E17" s="285"/>
      <c r="F17" s="285"/>
      <c r="G17" s="285"/>
      <c r="H17" s="285"/>
      <c r="I17" s="285"/>
      <c r="J17" s="285"/>
      <c r="K17" s="285"/>
      <c r="L17" s="47"/>
      <c r="M17" s="13" t="s">
        <v>137</v>
      </c>
      <c r="N17" s="36"/>
      <c r="O17" s="44"/>
      <c r="P17" s="45" t="s">
        <v>0</v>
      </c>
      <c r="Q17" s="44"/>
      <c r="R17" s="45"/>
      <c r="S17" s="45"/>
      <c r="T17" s="45" t="s">
        <v>0</v>
      </c>
      <c r="U17" s="27"/>
      <c r="V17" s="45" t="s">
        <v>0</v>
      </c>
      <c r="W17" s="45"/>
      <c r="X17" s="45" t="s">
        <v>0</v>
      </c>
      <c r="Y17" s="45"/>
      <c r="Z17" s="45"/>
      <c r="AA17" s="45" t="s">
        <v>0</v>
      </c>
      <c r="AB17" s="27"/>
      <c r="AC17" s="45" t="s">
        <v>0</v>
      </c>
      <c r="AD17" s="45"/>
      <c r="AE17" s="60"/>
      <c r="AF17" s="45"/>
      <c r="AG17" s="45" t="s">
        <v>0</v>
      </c>
      <c r="AH17" s="45"/>
      <c r="AI17" s="60"/>
      <c r="AJ17" s="45"/>
      <c r="AK17" s="45"/>
      <c r="AL17" s="45" t="s">
        <v>0</v>
      </c>
      <c r="AM17" s="60"/>
      <c r="AN17" s="295"/>
      <c r="AO17" s="295"/>
      <c r="AP17" s="295"/>
      <c r="AQ17" s="295"/>
      <c r="AR17" s="295"/>
      <c r="AS17" s="27"/>
      <c r="AT17" s="295"/>
      <c r="AU17" s="295"/>
      <c r="AV17" s="33"/>
      <c r="AW17" s="34" t="s">
        <v>426</v>
      </c>
    </row>
    <row r="18" spans="1:49" ht="127.5" x14ac:dyDescent="0.25">
      <c r="A18" s="16" t="s">
        <v>138</v>
      </c>
      <c r="B18" s="44" t="s">
        <v>0</v>
      </c>
      <c r="C18" s="44"/>
      <c r="D18" s="44"/>
      <c r="E18" s="44" t="s">
        <v>0</v>
      </c>
      <c r="F18" s="44"/>
      <c r="G18" s="44"/>
      <c r="H18" s="44"/>
      <c r="I18" s="44"/>
      <c r="J18" s="44"/>
      <c r="K18" s="44"/>
      <c r="L18" s="47"/>
      <c r="M18" s="13" t="s">
        <v>139</v>
      </c>
      <c r="N18" s="36"/>
      <c r="O18" s="44"/>
      <c r="P18" s="45" t="s">
        <v>0</v>
      </c>
      <c r="Q18" s="44"/>
      <c r="R18" s="45"/>
      <c r="S18" s="45"/>
      <c r="T18" s="45" t="s">
        <v>0</v>
      </c>
      <c r="U18" s="27"/>
      <c r="V18" s="45" t="s">
        <v>0</v>
      </c>
      <c r="W18" s="45"/>
      <c r="X18" s="45" t="s">
        <v>0</v>
      </c>
      <c r="Y18" s="45"/>
      <c r="Z18" s="45"/>
      <c r="AA18" s="45" t="s">
        <v>0</v>
      </c>
      <c r="AB18" s="27"/>
      <c r="AC18" s="45"/>
      <c r="AD18" s="45" t="s">
        <v>0</v>
      </c>
      <c r="AE18" s="60"/>
      <c r="AF18" s="45"/>
      <c r="AG18" s="45" t="s">
        <v>0</v>
      </c>
      <c r="AH18" s="45"/>
      <c r="AI18" s="60"/>
      <c r="AJ18" s="45"/>
      <c r="AK18" s="45" t="s">
        <v>0</v>
      </c>
      <c r="AL18" s="45"/>
      <c r="AM18" s="60"/>
      <c r="AN18" s="295"/>
      <c r="AO18" s="295"/>
      <c r="AP18" s="295"/>
      <c r="AQ18" s="295"/>
      <c r="AR18" s="295"/>
      <c r="AS18" s="27"/>
      <c r="AT18" s="295"/>
      <c r="AU18" s="295"/>
      <c r="AV18" s="33"/>
      <c r="AW18" s="34" t="s">
        <v>427</v>
      </c>
    </row>
    <row r="19" spans="1:49" ht="114.75" x14ac:dyDescent="0.25">
      <c r="A19" s="16" t="s">
        <v>140</v>
      </c>
      <c r="B19" s="44" t="s">
        <v>0</v>
      </c>
      <c r="C19" s="44"/>
      <c r="D19" s="44"/>
      <c r="E19" s="44" t="s">
        <v>0</v>
      </c>
      <c r="F19" s="44"/>
      <c r="G19" s="44"/>
      <c r="H19" s="44"/>
      <c r="I19" s="44"/>
      <c r="J19" s="44"/>
      <c r="K19" s="44"/>
      <c r="L19" s="47"/>
      <c r="M19" s="13" t="s">
        <v>141</v>
      </c>
      <c r="N19" s="36"/>
      <c r="O19" s="44"/>
      <c r="P19" s="45" t="s">
        <v>0</v>
      </c>
      <c r="Q19" s="44"/>
      <c r="R19" s="45"/>
      <c r="S19" s="45"/>
      <c r="T19" s="45" t="s">
        <v>0</v>
      </c>
      <c r="U19" s="27"/>
      <c r="V19" s="45"/>
      <c r="W19" s="45" t="s">
        <v>0</v>
      </c>
      <c r="X19" s="45"/>
      <c r="Y19" s="45" t="s">
        <v>0</v>
      </c>
      <c r="Z19" s="45"/>
      <c r="AA19" s="45" t="s">
        <v>0</v>
      </c>
      <c r="AB19" s="27"/>
      <c r="AC19" s="45"/>
      <c r="AD19" s="45" t="s">
        <v>0</v>
      </c>
      <c r="AE19" s="60"/>
      <c r="AF19" s="45"/>
      <c r="AG19" s="45"/>
      <c r="AH19" s="45" t="s">
        <v>0</v>
      </c>
      <c r="AI19" s="60"/>
      <c r="AJ19" s="45"/>
      <c r="AK19" s="45" t="s">
        <v>0</v>
      </c>
      <c r="AL19" s="45"/>
      <c r="AM19" s="60"/>
      <c r="AN19" s="295"/>
      <c r="AO19" s="295"/>
      <c r="AP19" s="295"/>
      <c r="AQ19" s="295"/>
      <c r="AR19" s="295"/>
      <c r="AS19" s="27"/>
      <c r="AT19" s="295"/>
      <c r="AU19" s="295"/>
      <c r="AV19" s="33"/>
      <c r="AW19" s="34" t="s">
        <v>428</v>
      </c>
    </row>
    <row r="20" spans="1:49" ht="63.75" x14ac:dyDescent="0.25">
      <c r="A20" s="16" t="s">
        <v>142</v>
      </c>
      <c r="B20" s="44" t="s">
        <v>0</v>
      </c>
      <c r="C20" s="44"/>
      <c r="D20" s="44"/>
      <c r="E20" s="44" t="s">
        <v>0</v>
      </c>
      <c r="F20" s="44"/>
      <c r="G20" s="44"/>
      <c r="H20" s="44"/>
      <c r="I20" s="44"/>
      <c r="J20" s="44"/>
      <c r="K20" s="44"/>
      <c r="L20" s="47"/>
      <c r="M20" s="13" t="s">
        <v>143</v>
      </c>
      <c r="N20" s="36"/>
      <c r="O20" s="44"/>
      <c r="P20" s="45" t="s">
        <v>0</v>
      </c>
      <c r="Q20" s="44"/>
      <c r="R20" s="45"/>
      <c r="S20" s="45" t="s">
        <v>0</v>
      </c>
      <c r="T20" s="45"/>
      <c r="U20" s="27"/>
      <c r="V20" s="45" t="s">
        <v>0</v>
      </c>
      <c r="W20" s="45"/>
      <c r="X20" s="45" t="s">
        <v>0</v>
      </c>
      <c r="Y20" s="45"/>
      <c r="Z20" s="45" t="s">
        <v>0</v>
      </c>
      <c r="AA20" s="45"/>
      <c r="AB20" s="27"/>
      <c r="AC20" s="45"/>
      <c r="AD20" s="45" t="s">
        <v>0</v>
      </c>
      <c r="AE20" s="60"/>
      <c r="AF20" s="45"/>
      <c r="AG20" s="45"/>
      <c r="AH20" s="45" t="s">
        <v>0</v>
      </c>
      <c r="AI20" s="60"/>
      <c r="AJ20" s="45"/>
      <c r="AK20" s="45" t="s">
        <v>0</v>
      </c>
      <c r="AL20" s="45"/>
      <c r="AM20" s="60"/>
      <c r="AN20" s="295"/>
      <c r="AO20" s="295"/>
      <c r="AP20" s="295"/>
      <c r="AQ20" s="295"/>
      <c r="AR20" s="295"/>
      <c r="AS20" s="27"/>
      <c r="AT20" s="295"/>
      <c r="AU20" s="295"/>
      <c r="AV20" s="33"/>
      <c r="AW20" s="34" t="s">
        <v>429</v>
      </c>
    </row>
  </sheetData>
  <mergeCells count="45">
    <mergeCell ref="AT13:AU20"/>
    <mergeCell ref="M15:M16"/>
    <mergeCell ref="E12:E17"/>
    <mergeCell ref="F12:F17"/>
    <mergeCell ref="G12:G17"/>
    <mergeCell ref="H12:H17"/>
    <mergeCell ref="I12:I17"/>
    <mergeCell ref="J12:J17"/>
    <mergeCell ref="A12:A17"/>
    <mergeCell ref="B12:B17"/>
    <mergeCell ref="C12:C17"/>
    <mergeCell ref="D12:D17"/>
    <mergeCell ref="AR9:AR10"/>
    <mergeCell ref="AC9:AD10"/>
    <mergeCell ref="AE9:AE11"/>
    <mergeCell ref="L9:L11"/>
    <mergeCell ref="M9:M11"/>
    <mergeCell ref="N9:N11"/>
    <mergeCell ref="O9:Q10"/>
    <mergeCell ref="R9:T10"/>
    <mergeCell ref="U9:U11"/>
    <mergeCell ref="K12:K17"/>
    <mergeCell ref="AN13:AR2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7495E-54AE-4C75-A1CD-5C08D4935EEB}">
  <sheetPr>
    <tabColor rgb="FF00B0F0"/>
  </sheetPr>
  <dimension ref="A1:AW24"/>
  <sheetViews>
    <sheetView showGridLines="0" topLeftCell="AP1" zoomScale="70" zoomScaleNormal="70" workbookViewId="0">
      <pane ySplit="11" topLeftCell="A12" activePane="bottomLeft" state="frozen"/>
      <selection activeCell="M41" sqref="M41:M44"/>
      <selection pane="bottomLeft" activeCell="AW21" sqref="AW21"/>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267.75" x14ac:dyDescent="0.25">
      <c r="A12" s="287" t="s">
        <v>145</v>
      </c>
      <c r="B12" s="285" t="s">
        <v>0</v>
      </c>
      <c r="C12" s="285"/>
      <c r="D12" s="285"/>
      <c r="E12" s="285"/>
      <c r="F12" s="285"/>
      <c r="G12" s="285"/>
      <c r="H12" s="285"/>
      <c r="I12" s="285" t="s">
        <v>0</v>
      </c>
      <c r="J12" s="285"/>
      <c r="K12" s="285"/>
      <c r="L12" s="35"/>
      <c r="M12" s="13" t="s">
        <v>146</v>
      </c>
      <c r="N12" s="36"/>
      <c r="O12" s="44"/>
      <c r="P12" s="44" t="s">
        <v>0</v>
      </c>
      <c r="Q12" s="44"/>
      <c r="R12" s="44"/>
      <c r="S12" s="44"/>
      <c r="T12" s="44" t="s">
        <v>0</v>
      </c>
      <c r="U12" s="27"/>
      <c r="V12" s="44" t="s">
        <v>0</v>
      </c>
      <c r="W12" s="44"/>
      <c r="X12" s="44" t="s">
        <v>0</v>
      </c>
      <c r="Y12" s="44"/>
      <c r="Z12" s="44"/>
      <c r="AA12" s="44" t="s">
        <v>0</v>
      </c>
      <c r="AB12" s="27"/>
      <c r="AC12" s="44" t="s">
        <v>0</v>
      </c>
      <c r="AD12" s="44"/>
      <c r="AE12" s="55"/>
      <c r="AF12" s="44"/>
      <c r="AG12" s="44" t="s">
        <v>0</v>
      </c>
      <c r="AH12" s="44"/>
      <c r="AI12" s="55"/>
      <c r="AJ12" s="44"/>
      <c r="AK12" s="44"/>
      <c r="AL12" s="44" t="s">
        <v>0</v>
      </c>
      <c r="AM12" s="55"/>
      <c r="AN12" s="45" t="s">
        <v>0</v>
      </c>
      <c r="AO12" s="45"/>
      <c r="AP12" s="45"/>
      <c r="AQ12" s="45" t="s">
        <v>0</v>
      </c>
      <c r="AR12" s="45"/>
      <c r="AS12" s="27"/>
      <c r="AT12" s="45" t="s">
        <v>0</v>
      </c>
      <c r="AU12" s="45"/>
      <c r="AV12" s="33"/>
      <c r="AW12" s="16" t="s">
        <v>616</v>
      </c>
    </row>
    <row r="13" spans="1:49" ht="204.75" thickBot="1" x14ac:dyDescent="0.3">
      <c r="A13" s="287"/>
      <c r="B13" s="285"/>
      <c r="C13" s="285"/>
      <c r="D13" s="285"/>
      <c r="E13" s="285"/>
      <c r="F13" s="285"/>
      <c r="G13" s="285"/>
      <c r="H13" s="285"/>
      <c r="I13" s="285"/>
      <c r="J13" s="285"/>
      <c r="K13" s="285"/>
      <c r="L13" s="35"/>
      <c r="M13" s="13" t="s">
        <v>53</v>
      </c>
      <c r="N13" s="36"/>
      <c r="O13" s="44"/>
      <c r="P13" s="44" t="s">
        <v>0</v>
      </c>
      <c r="Q13" s="44"/>
      <c r="R13" s="44"/>
      <c r="S13" s="44" t="s">
        <v>0</v>
      </c>
      <c r="T13" s="44"/>
      <c r="U13" s="27"/>
      <c r="V13" s="44" t="s">
        <v>0</v>
      </c>
      <c r="W13" s="44"/>
      <c r="X13" s="44" t="s">
        <v>0</v>
      </c>
      <c r="Y13" s="44"/>
      <c r="Z13" s="44" t="s">
        <v>0</v>
      </c>
      <c r="AA13" s="44"/>
      <c r="AB13" s="27"/>
      <c r="AC13" s="44" t="s">
        <v>0</v>
      </c>
      <c r="AD13" s="63"/>
      <c r="AE13" s="60"/>
      <c r="AF13" s="63"/>
      <c r="AG13" s="63" t="s">
        <v>0</v>
      </c>
      <c r="AH13" s="63"/>
      <c r="AI13" s="60"/>
      <c r="AJ13" s="63"/>
      <c r="AK13" s="63"/>
      <c r="AL13" s="63" t="s">
        <v>0</v>
      </c>
      <c r="AM13" s="60"/>
      <c r="AN13" s="281"/>
      <c r="AO13" s="282"/>
      <c r="AP13" s="282"/>
      <c r="AQ13" s="282"/>
      <c r="AR13" s="282"/>
      <c r="AS13" s="27"/>
      <c r="AT13" s="295"/>
      <c r="AU13" s="295"/>
      <c r="AV13" s="33"/>
      <c r="AW13" s="20" t="s">
        <v>617</v>
      </c>
    </row>
    <row r="14" spans="1:49" ht="216.75" x14ac:dyDescent="0.25">
      <c r="A14" s="287"/>
      <c r="B14" s="285"/>
      <c r="C14" s="285"/>
      <c r="D14" s="285"/>
      <c r="E14" s="285"/>
      <c r="F14" s="285"/>
      <c r="G14" s="285"/>
      <c r="H14" s="285"/>
      <c r="I14" s="285"/>
      <c r="J14" s="285"/>
      <c r="K14" s="285"/>
      <c r="L14" s="35"/>
      <c r="M14" s="13" t="s">
        <v>147</v>
      </c>
      <c r="N14" s="36"/>
      <c r="O14" s="44"/>
      <c r="P14" s="44" t="s">
        <v>0</v>
      </c>
      <c r="Q14" s="44"/>
      <c r="R14" s="44"/>
      <c r="S14" s="44"/>
      <c r="T14" s="44" t="s">
        <v>0</v>
      </c>
      <c r="U14" s="27"/>
      <c r="V14" s="44" t="s">
        <v>0</v>
      </c>
      <c r="W14" s="44"/>
      <c r="X14" s="44" t="s">
        <v>0</v>
      </c>
      <c r="Y14" s="44"/>
      <c r="Z14" s="44"/>
      <c r="AA14" s="44" t="s">
        <v>0</v>
      </c>
      <c r="AB14" s="27"/>
      <c r="AC14" s="44" t="s">
        <v>0</v>
      </c>
      <c r="AD14" s="44"/>
      <c r="AE14" s="60"/>
      <c r="AF14" s="44"/>
      <c r="AG14" s="44" t="s">
        <v>0</v>
      </c>
      <c r="AH14" s="64"/>
      <c r="AI14" s="65"/>
      <c r="AJ14" s="64"/>
      <c r="AK14" s="64"/>
      <c r="AL14" s="64" t="s">
        <v>0</v>
      </c>
      <c r="AM14" s="65"/>
      <c r="AN14" s="281"/>
      <c r="AO14" s="282"/>
      <c r="AP14" s="282"/>
      <c r="AQ14" s="282"/>
      <c r="AR14" s="282"/>
      <c r="AS14" s="27"/>
      <c r="AT14" s="295"/>
      <c r="AU14" s="295"/>
      <c r="AV14" s="33"/>
      <c r="AW14" s="20" t="s">
        <v>618</v>
      </c>
    </row>
    <row r="15" spans="1:49" ht="89.25" x14ac:dyDescent="0.25">
      <c r="A15" s="287"/>
      <c r="B15" s="285"/>
      <c r="C15" s="285"/>
      <c r="D15" s="285"/>
      <c r="E15" s="285"/>
      <c r="F15" s="285"/>
      <c r="G15" s="285"/>
      <c r="H15" s="285"/>
      <c r="I15" s="285"/>
      <c r="J15" s="285"/>
      <c r="K15" s="285"/>
      <c r="L15" s="35"/>
      <c r="M15" s="13" t="s">
        <v>148</v>
      </c>
      <c r="N15" s="36"/>
      <c r="O15" s="44"/>
      <c r="P15" s="44" t="s">
        <v>0</v>
      </c>
      <c r="Q15" s="44"/>
      <c r="R15" s="44"/>
      <c r="S15" s="44" t="s">
        <v>0</v>
      </c>
      <c r="T15" s="45"/>
      <c r="U15" s="27"/>
      <c r="V15" s="44" t="s">
        <v>0</v>
      </c>
      <c r="W15" s="44"/>
      <c r="X15" s="44" t="s">
        <v>0</v>
      </c>
      <c r="Y15" s="44"/>
      <c r="Z15" s="44" t="s">
        <v>0</v>
      </c>
      <c r="AA15" s="44"/>
      <c r="AB15" s="27"/>
      <c r="AC15" s="44" t="s">
        <v>0</v>
      </c>
      <c r="AD15" s="44"/>
      <c r="AE15" s="60"/>
      <c r="AF15" s="44"/>
      <c r="AG15" s="44" t="s">
        <v>0</v>
      </c>
      <c r="AH15" s="44"/>
      <c r="AI15" s="60"/>
      <c r="AJ15" s="44"/>
      <c r="AK15" s="44"/>
      <c r="AL15" s="44" t="s">
        <v>0</v>
      </c>
      <c r="AM15" s="60"/>
      <c r="AN15" s="281"/>
      <c r="AO15" s="282"/>
      <c r="AP15" s="282"/>
      <c r="AQ15" s="282"/>
      <c r="AR15" s="282"/>
      <c r="AS15" s="27"/>
      <c r="AT15" s="295"/>
      <c r="AU15" s="295"/>
      <c r="AV15" s="33"/>
      <c r="AW15" s="20" t="s">
        <v>384</v>
      </c>
    </row>
    <row r="16" spans="1:49" ht="114.75" x14ac:dyDescent="0.25">
      <c r="A16" s="287" t="s">
        <v>149</v>
      </c>
      <c r="B16" s="285" t="s">
        <v>0</v>
      </c>
      <c r="C16" s="285"/>
      <c r="D16" s="285"/>
      <c r="E16" s="285"/>
      <c r="F16" s="285"/>
      <c r="G16" s="285"/>
      <c r="H16" s="285"/>
      <c r="I16" s="285" t="s">
        <v>0</v>
      </c>
      <c r="J16" s="285"/>
      <c r="K16" s="285"/>
      <c r="L16" s="35"/>
      <c r="M16" s="13" t="s">
        <v>150</v>
      </c>
      <c r="N16" s="36"/>
      <c r="O16" s="44"/>
      <c r="P16" s="44" t="s">
        <v>0</v>
      </c>
      <c r="Q16" s="44"/>
      <c r="R16" s="45"/>
      <c r="S16" s="45"/>
      <c r="T16" s="45" t="s">
        <v>0</v>
      </c>
      <c r="U16" s="27"/>
      <c r="V16" s="45" t="s">
        <v>0</v>
      </c>
      <c r="W16" s="45"/>
      <c r="X16" s="45" t="s">
        <v>0</v>
      </c>
      <c r="Y16" s="45"/>
      <c r="Z16" s="45"/>
      <c r="AA16" s="45" t="s">
        <v>0</v>
      </c>
      <c r="AB16" s="27"/>
      <c r="AC16" s="44" t="s">
        <v>0</v>
      </c>
      <c r="AD16" s="45"/>
      <c r="AE16" s="60"/>
      <c r="AF16" s="45"/>
      <c r="AG16" s="44" t="s">
        <v>0</v>
      </c>
      <c r="AH16" s="45"/>
      <c r="AI16" s="60"/>
      <c r="AJ16" s="45"/>
      <c r="AK16" s="45"/>
      <c r="AL16" s="45" t="s">
        <v>0</v>
      </c>
      <c r="AM16" s="60"/>
      <c r="AN16" s="281"/>
      <c r="AO16" s="282"/>
      <c r="AP16" s="282"/>
      <c r="AQ16" s="282"/>
      <c r="AR16" s="282"/>
      <c r="AS16" s="49"/>
      <c r="AT16" s="295"/>
      <c r="AU16" s="295"/>
      <c r="AV16" s="33"/>
      <c r="AW16" s="16" t="s">
        <v>619</v>
      </c>
    </row>
    <row r="17" spans="1:49" ht="127.5" x14ac:dyDescent="0.25">
      <c r="A17" s="287"/>
      <c r="B17" s="285"/>
      <c r="C17" s="285"/>
      <c r="D17" s="285"/>
      <c r="E17" s="285"/>
      <c r="F17" s="285"/>
      <c r="G17" s="285"/>
      <c r="H17" s="285"/>
      <c r="I17" s="285"/>
      <c r="J17" s="285"/>
      <c r="K17" s="285"/>
      <c r="L17" s="35"/>
      <c r="M17" s="13" t="s">
        <v>151</v>
      </c>
      <c r="N17" s="36"/>
      <c r="O17" s="44"/>
      <c r="P17" s="44" t="s">
        <v>0</v>
      </c>
      <c r="Q17" s="44"/>
      <c r="R17" s="45"/>
      <c r="S17" s="45" t="s">
        <v>0</v>
      </c>
      <c r="T17" s="45"/>
      <c r="U17" s="27"/>
      <c r="V17" s="45" t="s">
        <v>0</v>
      </c>
      <c r="W17" s="45"/>
      <c r="X17" s="45" t="s">
        <v>0</v>
      </c>
      <c r="Y17" s="45"/>
      <c r="Z17" s="45" t="s">
        <v>0</v>
      </c>
      <c r="AA17" s="45"/>
      <c r="AB17" s="27"/>
      <c r="AC17" s="44" t="s">
        <v>0</v>
      </c>
      <c r="AD17" s="45"/>
      <c r="AE17" s="60"/>
      <c r="AF17" s="45"/>
      <c r="AG17" s="44" t="s">
        <v>0</v>
      </c>
      <c r="AH17" s="45"/>
      <c r="AI17" s="60"/>
      <c r="AJ17" s="45"/>
      <c r="AK17" s="45"/>
      <c r="AL17" s="45" t="s">
        <v>0</v>
      </c>
      <c r="AM17" s="60"/>
      <c r="AN17" s="281"/>
      <c r="AO17" s="282"/>
      <c r="AP17" s="282"/>
      <c r="AQ17" s="282"/>
      <c r="AR17" s="282"/>
      <c r="AS17" s="49"/>
      <c r="AT17" s="295"/>
      <c r="AU17" s="295"/>
      <c r="AV17" s="33"/>
      <c r="AW17" s="20" t="s">
        <v>385</v>
      </c>
    </row>
    <row r="18" spans="1:49" ht="204" x14ac:dyDescent="0.25">
      <c r="A18" s="287"/>
      <c r="B18" s="285"/>
      <c r="C18" s="285"/>
      <c r="D18" s="285"/>
      <c r="E18" s="285"/>
      <c r="F18" s="285"/>
      <c r="G18" s="285"/>
      <c r="H18" s="285"/>
      <c r="I18" s="285"/>
      <c r="J18" s="285"/>
      <c r="K18" s="285"/>
      <c r="L18" s="35"/>
      <c r="M18" s="13" t="s">
        <v>53</v>
      </c>
      <c r="N18" s="36"/>
      <c r="O18" s="44"/>
      <c r="P18" s="44" t="s">
        <v>0</v>
      </c>
      <c r="Q18" s="44"/>
      <c r="R18" s="44"/>
      <c r="S18" s="44" t="s">
        <v>0</v>
      </c>
      <c r="T18" s="44"/>
      <c r="U18" s="27"/>
      <c r="V18" s="44" t="s">
        <v>0</v>
      </c>
      <c r="W18" s="44"/>
      <c r="X18" s="44" t="s">
        <v>0</v>
      </c>
      <c r="Y18" s="44"/>
      <c r="Z18" s="44" t="s">
        <v>0</v>
      </c>
      <c r="AA18" s="44"/>
      <c r="AB18" s="27"/>
      <c r="AC18" s="44" t="s">
        <v>0</v>
      </c>
      <c r="AD18" s="44"/>
      <c r="AE18" s="60"/>
      <c r="AF18" s="44"/>
      <c r="AG18" s="44" t="s">
        <v>0</v>
      </c>
      <c r="AH18" s="44"/>
      <c r="AI18" s="60"/>
      <c r="AJ18" s="44"/>
      <c r="AK18" s="44" t="s">
        <v>0</v>
      </c>
      <c r="AL18" s="44"/>
      <c r="AM18" s="60"/>
      <c r="AN18" s="281"/>
      <c r="AO18" s="282"/>
      <c r="AP18" s="282"/>
      <c r="AQ18" s="282"/>
      <c r="AR18" s="282"/>
      <c r="AS18" s="49"/>
      <c r="AT18" s="295"/>
      <c r="AU18" s="295"/>
      <c r="AV18" s="33"/>
      <c r="AW18" s="16" t="s">
        <v>620</v>
      </c>
    </row>
    <row r="19" spans="1:49" ht="89.25" x14ac:dyDescent="0.25">
      <c r="A19" s="287"/>
      <c r="B19" s="285"/>
      <c r="C19" s="285"/>
      <c r="D19" s="285"/>
      <c r="E19" s="285"/>
      <c r="F19" s="285"/>
      <c r="G19" s="285"/>
      <c r="H19" s="285"/>
      <c r="I19" s="285"/>
      <c r="J19" s="285"/>
      <c r="K19" s="285"/>
      <c r="L19" s="35"/>
      <c r="M19" s="13" t="s">
        <v>148</v>
      </c>
      <c r="N19" s="36"/>
      <c r="O19" s="44"/>
      <c r="P19" s="44" t="s">
        <v>0</v>
      </c>
      <c r="Q19" s="44"/>
      <c r="R19" s="44"/>
      <c r="S19" s="44" t="s">
        <v>0</v>
      </c>
      <c r="T19" s="44"/>
      <c r="U19" s="27"/>
      <c r="V19" s="44" t="s">
        <v>0</v>
      </c>
      <c r="W19" s="44"/>
      <c r="X19" s="44" t="s">
        <v>0</v>
      </c>
      <c r="Y19" s="44"/>
      <c r="Z19" s="44" t="s">
        <v>0</v>
      </c>
      <c r="AA19" s="44"/>
      <c r="AB19" s="27"/>
      <c r="AC19" s="44" t="s">
        <v>0</v>
      </c>
      <c r="AD19" s="44"/>
      <c r="AE19" s="60"/>
      <c r="AF19" s="44"/>
      <c r="AG19" s="44" t="s">
        <v>0</v>
      </c>
      <c r="AH19" s="44"/>
      <c r="AI19" s="60"/>
      <c r="AJ19" s="44"/>
      <c r="AK19" s="44" t="s">
        <v>0</v>
      </c>
      <c r="AL19" s="44"/>
      <c r="AM19" s="60"/>
      <c r="AN19" s="281"/>
      <c r="AO19" s="282"/>
      <c r="AP19" s="282"/>
      <c r="AQ19" s="282"/>
      <c r="AR19" s="282"/>
      <c r="AS19" s="49"/>
      <c r="AT19" s="295"/>
      <c r="AU19" s="295"/>
      <c r="AV19" s="33"/>
      <c r="AW19" s="20" t="s">
        <v>386</v>
      </c>
    </row>
    <row r="20" spans="1:49" ht="114.75" x14ac:dyDescent="0.25">
      <c r="A20" s="287"/>
      <c r="B20" s="285"/>
      <c r="C20" s="285"/>
      <c r="D20" s="285"/>
      <c r="E20" s="285"/>
      <c r="F20" s="285"/>
      <c r="G20" s="285"/>
      <c r="H20" s="285"/>
      <c r="I20" s="285"/>
      <c r="J20" s="285"/>
      <c r="K20" s="285"/>
      <c r="L20" s="35"/>
      <c r="M20" s="13" t="s">
        <v>147</v>
      </c>
      <c r="N20" s="36"/>
      <c r="O20" s="44"/>
      <c r="P20" s="44" t="s">
        <v>0</v>
      </c>
      <c r="Q20" s="44"/>
      <c r="R20" s="45"/>
      <c r="S20" s="45"/>
      <c r="T20" s="45" t="s">
        <v>0</v>
      </c>
      <c r="U20" s="27"/>
      <c r="V20" s="45" t="s">
        <v>0</v>
      </c>
      <c r="W20" s="45"/>
      <c r="X20" s="45" t="s">
        <v>0</v>
      </c>
      <c r="Y20" s="45"/>
      <c r="Z20" s="45"/>
      <c r="AA20" s="45" t="s">
        <v>0</v>
      </c>
      <c r="AB20" s="27"/>
      <c r="AC20" s="44" t="s">
        <v>0</v>
      </c>
      <c r="AD20" s="45"/>
      <c r="AE20" s="60"/>
      <c r="AF20" s="45"/>
      <c r="AG20" s="44" t="s">
        <v>0</v>
      </c>
      <c r="AH20" s="45"/>
      <c r="AI20" s="60"/>
      <c r="AJ20" s="45"/>
      <c r="AK20" s="45"/>
      <c r="AL20" s="45" t="s">
        <v>0</v>
      </c>
      <c r="AM20" s="60"/>
      <c r="AN20" s="281"/>
      <c r="AO20" s="282"/>
      <c r="AP20" s="282"/>
      <c r="AQ20" s="282"/>
      <c r="AR20" s="282"/>
      <c r="AS20" s="49"/>
      <c r="AT20" s="295"/>
      <c r="AU20" s="295"/>
      <c r="AV20" s="33"/>
      <c r="AW20" s="16" t="s">
        <v>619</v>
      </c>
    </row>
    <row r="21" spans="1:49" ht="267.75" x14ac:dyDescent="0.25">
      <c r="A21" s="287" t="s">
        <v>152</v>
      </c>
      <c r="B21" s="285" t="s">
        <v>0</v>
      </c>
      <c r="C21" s="285"/>
      <c r="D21" s="285"/>
      <c r="E21" s="285"/>
      <c r="F21" s="285"/>
      <c r="G21" s="285"/>
      <c r="H21" s="285"/>
      <c r="I21" s="285" t="s">
        <v>0</v>
      </c>
      <c r="J21" s="285"/>
      <c r="K21" s="285"/>
      <c r="L21" s="35"/>
      <c r="M21" s="13" t="s">
        <v>153</v>
      </c>
      <c r="N21" s="36"/>
      <c r="O21" s="44"/>
      <c r="P21" s="44" t="s">
        <v>0</v>
      </c>
      <c r="Q21" s="44"/>
      <c r="R21" s="45"/>
      <c r="S21" s="45"/>
      <c r="T21" s="45" t="s">
        <v>0</v>
      </c>
      <c r="U21" s="27"/>
      <c r="V21" s="45" t="s">
        <v>0</v>
      </c>
      <c r="W21" s="45"/>
      <c r="X21" s="45" t="s">
        <v>0</v>
      </c>
      <c r="Y21" s="45"/>
      <c r="Z21" s="45" t="s">
        <v>0</v>
      </c>
      <c r="AA21" s="45"/>
      <c r="AB21" s="27"/>
      <c r="AC21" s="45" t="s">
        <v>0</v>
      </c>
      <c r="AD21" s="45"/>
      <c r="AE21" s="60"/>
      <c r="AF21" s="45"/>
      <c r="AG21" s="45" t="s">
        <v>0</v>
      </c>
      <c r="AH21" s="45"/>
      <c r="AI21" s="60"/>
      <c r="AJ21" s="45"/>
      <c r="AK21" s="45"/>
      <c r="AL21" s="45" t="s">
        <v>0</v>
      </c>
      <c r="AM21" s="60"/>
      <c r="AN21" s="281"/>
      <c r="AO21" s="282"/>
      <c r="AP21" s="282"/>
      <c r="AQ21" s="282"/>
      <c r="AR21" s="282"/>
      <c r="AS21" s="49"/>
      <c r="AT21" s="295"/>
      <c r="AU21" s="295"/>
      <c r="AV21" s="33"/>
      <c r="AW21" s="16" t="s">
        <v>387</v>
      </c>
    </row>
    <row r="22" spans="1:49" ht="89.25" x14ac:dyDescent="0.25">
      <c r="A22" s="287"/>
      <c r="B22" s="285"/>
      <c r="C22" s="285"/>
      <c r="D22" s="285"/>
      <c r="E22" s="285"/>
      <c r="F22" s="285"/>
      <c r="G22" s="285"/>
      <c r="H22" s="285"/>
      <c r="I22" s="285"/>
      <c r="J22" s="285"/>
      <c r="K22" s="285"/>
      <c r="L22" s="35"/>
      <c r="M22" s="13" t="s">
        <v>148</v>
      </c>
      <c r="N22" s="36"/>
      <c r="O22" s="44"/>
      <c r="P22" s="44" t="s">
        <v>0</v>
      </c>
      <c r="Q22" s="44"/>
      <c r="R22" s="44"/>
      <c r="S22" s="44" t="s">
        <v>0</v>
      </c>
      <c r="T22" s="44"/>
      <c r="U22" s="27"/>
      <c r="V22" s="44" t="s">
        <v>0</v>
      </c>
      <c r="W22" s="44"/>
      <c r="X22" s="44" t="s">
        <v>0</v>
      </c>
      <c r="Y22" s="44"/>
      <c r="Z22" s="44" t="s">
        <v>0</v>
      </c>
      <c r="AA22" s="44"/>
      <c r="AB22" s="27"/>
      <c r="AC22" s="44" t="s">
        <v>0</v>
      </c>
      <c r="AD22" s="44"/>
      <c r="AE22" s="60"/>
      <c r="AF22" s="44"/>
      <c r="AG22" s="44" t="s">
        <v>0</v>
      </c>
      <c r="AH22" s="44"/>
      <c r="AI22" s="60"/>
      <c r="AJ22" s="45"/>
      <c r="AK22" s="45" t="s">
        <v>0</v>
      </c>
      <c r="AL22" s="45"/>
      <c r="AM22" s="60"/>
      <c r="AN22" s="281"/>
      <c r="AO22" s="282"/>
      <c r="AP22" s="282"/>
      <c r="AQ22" s="282"/>
      <c r="AR22" s="282"/>
      <c r="AS22" s="49"/>
      <c r="AT22" s="295"/>
      <c r="AU22" s="295"/>
      <c r="AV22" s="33"/>
      <c r="AW22" s="20" t="s">
        <v>386</v>
      </c>
    </row>
    <row r="23" spans="1:49" ht="204" x14ac:dyDescent="0.25">
      <c r="A23" s="287"/>
      <c r="B23" s="285"/>
      <c r="C23" s="285"/>
      <c r="D23" s="285"/>
      <c r="E23" s="285"/>
      <c r="F23" s="285"/>
      <c r="G23" s="285"/>
      <c r="H23" s="285"/>
      <c r="I23" s="285"/>
      <c r="J23" s="285"/>
      <c r="K23" s="285"/>
      <c r="L23" s="35"/>
      <c r="M23" s="13" t="s">
        <v>53</v>
      </c>
      <c r="N23" s="36"/>
      <c r="O23" s="44"/>
      <c r="P23" s="44" t="s">
        <v>0</v>
      </c>
      <c r="Q23" s="44"/>
      <c r="R23" s="44"/>
      <c r="S23" s="44" t="s">
        <v>0</v>
      </c>
      <c r="T23" s="44"/>
      <c r="U23" s="27"/>
      <c r="V23" s="44" t="s">
        <v>0</v>
      </c>
      <c r="W23" s="44"/>
      <c r="X23" s="44" t="s">
        <v>0</v>
      </c>
      <c r="Y23" s="44"/>
      <c r="Z23" s="44" t="s">
        <v>0</v>
      </c>
      <c r="AA23" s="44"/>
      <c r="AB23" s="27"/>
      <c r="AC23" s="44" t="s">
        <v>0</v>
      </c>
      <c r="AD23" s="44"/>
      <c r="AE23" s="60"/>
      <c r="AF23" s="44"/>
      <c r="AG23" s="44" t="s">
        <v>0</v>
      </c>
      <c r="AH23" s="44"/>
      <c r="AI23" s="60"/>
      <c r="AJ23" s="45"/>
      <c r="AK23" s="45"/>
      <c r="AL23" s="45" t="s">
        <v>0</v>
      </c>
      <c r="AM23" s="60"/>
      <c r="AN23" s="281"/>
      <c r="AO23" s="282"/>
      <c r="AP23" s="282"/>
      <c r="AQ23" s="282"/>
      <c r="AR23" s="282"/>
      <c r="AS23" s="49"/>
      <c r="AT23" s="295"/>
      <c r="AU23" s="295"/>
      <c r="AV23" s="33"/>
      <c r="AW23" s="16" t="s">
        <v>617</v>
      </c>
    </row>
    <row r="24" spans="1:49" ht="217.5" thickBot="1" x14ac:dyDescent="0.3">
      <c r="A24" s="287"/>
      <c r="B24" s="285"/>
      <c r="C24" s="285"/>
      <c r="D24" s="285"/>
      <c r="E24" s="285"/>
      <c r="F24" s="285"/>
      <c r="G24" s="285"/>
      <c r="H24" s="285"/>
      <c r="I24" s="285"/>
      <c r="J24" s="285"/>
      <c r="K24" s="285"/>
      <c r="L24" s="35"/>
      <c r="M24" s="13" t="s">
        <v>147</v>
      </c>
      <c r="N24" s="36"/>
      <c r="O24" s="44"/>
      <c r="P24" s="44" t="s">
        <v>0</v>
      </c>
      <c r="Q24" s="44"/>
      <c r="R24" s="45"/>
      <c r="S24" s="45" t="s">
        <v>0</v>
      </c>
      <c r="T24" s="45"/>
      <c r="U24" s="27"/>
      <c r="V24" s="45" t="s">
        <v>0</v>
      </c>
      <c r="W24" s="45"/>
      <c r="X24" s="45" t="s">
        <v>0</v>
      </c>
      <c r="Y24" s="45"/>
      <c r="Z24" s="45" t="s">
        <v>0</v>
      </c>
      <c r="AA24" s="45"/>
      <c r="AB24" s="27"/>
      <c r="AC24" s="45" t="s">
        <v>0</v>
      </c>
      <c r="AD24" s="45"/>
      <c r="AE24" s="60"/>
      <c r="AF24" s="45"/>
      <c r="AG24" s="45" t="s">
        <v>0</v>
      </c>
      <c r="AH24" s="45"/>
      <c r="AI24" s="60"/>
      <c r="AJ24" s="45"/>
      <c r="AK24" s="45"/>
      <c r="AL24" s="45" t="s">
        <v>0</v>
      </c>
      <c r="AM24" s="66"/>
      <c r="AN24" s="283"/>
      <c r="AO24" s="284"/>
      <c r="AP24" s="284"/>
      <c r="AQ24" s="284"/>
      <c r="AR24" s="284"/>
      <c r="AS24" s="49"/>
      <c r="AT24" s="295"/>
      <c r="AU24" s="295"/>
      <c r="AV24" s="33"/>
      <c r="AW24" s="16" t="s">
        <v>621</v>
      </c>
    </row>
  </sheetData>
  <mergeCells count="66">
    <mergeCell ref="H21:H24"/>
    <mergeCell ref="I21:I24"/>
    <mergeCell ref="J21:J24"/>
    <mergeCell ref="K21:K24"/>
    <mergeCell ref="I16:I20"/>
    <mergeCell ref="J16:J20"/>
    <mergeCell ref="K16:K20"/>
    <mergeCell ref="A21:A24"/>
    <mergeCell ref="B21:B24"/>
    <mergeCell ref="C21:C24"/>
    <mergeCell ref="D21:D24"/>
    <mergeCell ref="E21:E24"/>
    <mergeCell ref="F21:F24"/>
    <mergeCell ref="G21:G24"/>
    <mergeCell ref="AN13:AR24"/>
    <mergeCell ref="AT13:AU24"/>
    <mergeCell ref="A16:A20"/>
    <mergeCell ref="B16:B20"/>
    <mergeCell ref="C16:C20"/>
    <mergeCell ref="D16:D20"/>
    <mergeCell ref="E16:E20"/>
    <mergeCell ref="F16:F20"/>
    <mergeCell ref="G16:G20"/>
    <mergeCell ref="H16:H20"/>
    <mergeCell ref="F12:F15"/>
    <mergeCell ref="G12:G15"/>
    <mergeCell ref="H12:H15"/>
    <mergeCell ref="I12:I15"/>
    <mergeCell ref="J12:J15"/>
    <mergeCell ref="K12:K15"/>
    <mergeCell ref="A12:A15"/>
    <mergeCell ref="B12:B15"/>
    <mergeCell ref="C12:C15"/>
    <mergeCell ref="D12:D15"/>
    <mergeCell ref="E12:E15"/>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D81A-0BA7-494E-8051-F288D3B1F78A}">
  <sheetPr>
    <tabColor rgb="FF00B0F0"/>
  </sheetPr>
  <dimension ref="A1:AW19"/>
  <sheetViews>
    <sheetView showGridLines="0" topLeftCell="AO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91.25" x14ac:dyDescent="0.25">
      <c r="A12" s="287" t="s">
        <v>155</v>
      </c>
      <c r="B12" s="285" t="s">
        <v>0</v>
      </c>
      <c r="C12" s="285"/>
      <c r="D12" s="285"/>
      <c r="E12" s="285"/>
      <c r="F12" s="285"/>
      <c r="G12" s="285"/>
      <c r="H12" s="285"/>
      <c r="I12" s="285" t="s">
        <v>0</v>
      </c>
      <c r="J12" s="285"/>
      <c r="K12" s="285"/>
      <c r="L12" s="35"/>
      <c r="M12" s="13" t="s">
        <v>622</v>
      </c>
      <c r="N12" s="36"/>
      <c r="O12" s="44"/>
      <c r="P12" s="44" t="s">
        <v>0</v>
      </c>
      <c r="Q12" s="44"/>
      <c r="R12" s="45"/>
      <c r="S12" s="45"/>
      <c r="T12" s="45" t="s">
        <v>0</v>
      </c>
      <c r="U12" s="27"/>
      <c r="V12" s="45" t="s">
        <v>0</v>
      </c>
      <c r="W12" s="45"/>
      <c r="X12" s="45" t="s">
        <v>0</v>
      </c>
      <c r="Y12" s="45"/>
      <c r="Z12" s="45"/>
      <c r="AA12" s="45" t="s">
        <v>0</v>
      </c>
      <c r="AB12" s="27"/>
      <c r="AC12" s="45" t="s">
        <v>0</v>
      </c>
      <c r="AD12" s="45"/>
      <c r="AE12" s="60"/>
      <c r="AF12" s="45"/>
      <c r="AG12" s="45" t="s">
        <v>0</v>
      </c>
      <c r="AH12" s="45"/>
      <c r="AI12" s="60"/>
      <c r="AJ12" s="45"/>
      <c r="AK12" s="45"/>
      <c r="AL12" s="45" t="s">
        <v>0</v>
      </c>
      <c r="AM12" s="60"/>
      <c r="AN12" s="45"/>
      <c r="AO12" s="45"/>
      <c r="AP12" s="45"/>
      <c r="AQ12" s="45"/>
      <c r="AR12" s="61"/>
      <c r="AS12" s="27"/>
      <c r="AT12" s="45"/>
      <c r="AU12" s="45"/>
      <c r="AV12" s="33"/>
      <c r="AW12" s="34" t="s">
        <v>505</v>
      </c>
    </row>
    <row r="13" spans="1:49" ht="89.25" x14ac:dyDescent="0.25">
      <c r="A13" s="287"/>
      <c r="B13" s="285"/>
      <c r="C13" s="285"/>
      <c r="D13" s="285"/>
      <c r="E13" s="285"/>
      <c r="F13" s="285"/>
      <c r="G13" s="285"/>
      <c r="H13" s="285"/>
      <c r="I13" s="285"/>
      <c r="J13" s="285"/>
      <c r="K13" s="285"/>
      <c r="L13" s="35"/>
      <c r="M13" s="13" t="s">
        <v>156</v>
      </c>
      <c r="N13" s="36"/>
      <c r="O13" s="44"/>
      <c r="P13" s="44" t="s">
        <v>0</v>
      </c>
      <c r="Q13" s="44"/>
      <c r="R13" s="45"/>
      <c r="S13" s="45"/>
      <c r="T13" s="45" t="s">
        <v>0</v>
      </c>
      <c r="U13" s="27"/>
      <c r="V13" s="45" t="s">
        <v>0</v>
      </c>
      <c r="W13" s="45"/>
      <c r="X13" s="45" t="s">
        <v>0</v>
      </c>
      <c r="Y13" s="45"/>
      <c r="Z13" s="45"/>
      <c r="AA13" s="45" t="s">
        <v>0</v>
      </c>
      <c r="AB13" s="27"/>
      <c r="AC13" s="45" t="s">
        <v>0</v>
      </c>
      <c r="AD13" s="45"/>
      <c r="AE13" s="60"/>
      <c r="AF13" s="45"/>
      <c r="AG13" s="45" t="s">
        <v>0</v>
      </c>
      <c r="AH13" s="45"/>
      <c r="AI13" s="60"/>
      <c r="AJ13" s="45"/>
      <c r="AK13" s="45"/>
      <c r="AL13" s="45" t="s">
        <v>0</v>
      </c>
      <c r="AM13" s="60"/>
      <c r="AN13" s="295"/>
      <c r="AO13" s="295"/>
      <c r="AP13" s="295"/>
      <c r="AQ13" s="295"/>
      <c r="AR13" s="295"/>
      <c r="AS13" s="49"/>
      <c r="AT13" s="316"/>
      <c r="AU13" s="316"/>
      <c r="AV13" s="33"/>
      <c r="AW13" s="34" t="s">
        <v>506</v>
      </c>
    </row>
    <row r="14" spans="1:49" ht="191.25" x14ac:dyDescent="0.25">
      <c r="A14" s="16" t="s">
        <v>157</v>
      </c>
      <c r="B14" s="44" t="s">
        <v>0</v>
      </c>
      <c r="C14" s="44"/>
      <c r="D14" s="44"/>
      <c r="E14" s="44"/>
      <c r="F14" s="44"/>
      <c r="G14" s="44"/>
      <c r="H14" s="44"/>
      <c r="I14" s="44" t="s">
        <v>0</v>
      </c>
      <c r="J14" s="44"/>
      <c r="K14" s="44"/>
      <c r="L14" s="35"/>
      <c r="M14" s="13" t="s">
        <v>623</v>
      </c>
      <c r="N14" s="36"/>
      <c r="O14" s="44"/>
      <c r="P14" s="44" t="s">
        <v>0</v>
      </c>
      <c r="Q14" s="44"/>
      <c r="R14" s="45"/>
      <c r="S14" s="45"/>
      <c r="T14" s="45" t="s">
        <v>0</v>
      </c>
      <c r="U14" s="27"/>
      <c r="V14" s="45" t="s">
        <v>0</v>
      </c>
      <c r="W14" s="45"/>
      <c r="X14" s="45" t="s">
        <v>0</v>
      </c>
      <c r="Y14" s="45"/>
      <c r="Z14" s="45"/>
      <c r="AA14" s="45" t="s">
        <v>0</v>
      </c>
      <c r="AB14" s="27"/>
      <c r="AC14" s="45" t="s">
        <v>0</v>
      </c>
      <c r="AD14" s="45"/>
      <c r="AE14" s="60"/>
      <c r="AF14" s="45"/>
      <c r="AG14" s="45" t="s">
        <v>0</v>
      </c>
      <c r="AH14" s="45"/>
      <c r="AI14" s="60"/>
      <c r="AJ14" s="45"/>
      <c r="AK14" s="45"/>
      <c r="AL14" s="45" t="s">
        <v>0</v>
      </c>
      <c r="AM14" s="60"/>
      <c r="AN14" s="295"/>
      <c r="AO14" s="295"/>
      <c r="AP14" s="295"/>
      <c r="AQ14" s="295"/>
      <c r="AR14" s="295"/>
      <c r="AS14" s="49"/>
      <c r="AT14" s="316"/>
      <c r="AU14" s="316"/>
      <c r="AV14" s="33"/>
      <c r="AW14" s="34" t="s">
        <v>507</v>
      </c>
    </row>
    <row r="15" spans="1:49" ht="114.75" x14ac:dyDescent="0.25">
      <c r="A15" s="16" t="s">
        <v>624</v>
      </c>
      <c r="B15" s="44" t="s">
        <v>0</v>
      </c>
      <c r="C15" s="44"/>
      <c r="D15" s="44"/>
      <c r="E15" s="44"/>
      <c r="F15" s="44"/>
      <c r="G15" s="44"/>
      <c r="H15" s="44"/>
      <c r="I15" s="44" t="s">
        <v>0</v>
      </c>
      <c r="J15" s="44"/>
      <c r="K15" s="44"/>
      <c r="L15" s="35"/>
      <c r="M15" s="13" t="s">
        <v>625</v>
      </c>
      <c r="N15" s="36"/>
      <c r="O15" s="44"/>
      <c r="P15" s="44" t="s">
        <v>0</v>
      </c>
      <c r="Q15" s="44"/>
      <c r="R15" s="45"/>
      <c r="S15" s="45"/>
      <c r="T15" s="45" t="s">
        <v>0</v>
      </c>
      <c r="U15" s="27"/>
      <c r="V15" s="45" t="s">
        <v>0</v>
      </c>
      <c r="W15" s="45"/>
      <c r="X15" s="45" t="s">
        <v>0</v>
      </c>
      <c r="Y15" s="45"/>
      <c r="Z15" s="45"/>
      <c r="AA15" s="45" t="s">
        <v>0</v>
      </c>
      <c r="AB15" s="27"/>
      <c r="AC15" s="45" t="s">
        <v>0</v>
      </c>
      <c r="AD15" s="45"/>
      <c r="AE15" s="60"/>
      <c r="AF15" s="45"/>
      <c r="AG15" s="45" t="s">
        <v>0</v>
      </c>
      <c r="AH15" s="45"/>
      <c r="AI15" s="60"/>
      <c r="AJ15" s="45"/>
      <c r="AK15" s="45"/>
      <c r="AL15" s="45" t="s">
        <v>0</v>
      </c>
      <c r="AM15" s="60"/>
      <c r="AN15" s="295"/>
      <c r="AO15" s="295"/>
      <c r="AP15" s="295"/>
      <c r="AQ15" s="295"/>
      <c r="AR15" s="295"/>
      <c r="AS15" s="49"/>
      <c r="AT15" s="316"/>
      <c r="AU15" s="316"/>
      <c r="AV15" s="33"/>
      <c r="AW15" s="34" t="s">
        <v>508</v>
      </c>
    </row>
    <row r="16" spans="1:49" ht="76.5" x14ac:dyDescent="0.25">
      <c r="A16" s="16" t="s">
        <v>626</v>
      </c>
      <c r="B16" s="44" t="s">
        <v>344</v>
      </c>
      <c r="C16" s="44"/>
      <c r="D16" s="44"/>
      <c r="E16" s="44"/>
      <c r="F16" s="44"/>
      <c r="G16" s="44"/>
      <c r="H16" s="44"/>
      <c r="I16" s="44" t="s">
        <v>0</v>
      </c>
      <c r="J16" s="44"/>
      <c r="K16" s="44"/>
      <c r="L16" s="35"/>
      <c r="M16" s="13" t="s">
        <v>627</v>
      </c>
      <c r="N16" s="36"/>
      <c r="O16" s="44"/>
      <c r="P16" s="44" t="s">
        <v>0</v>
      </c>
      <c r="Q16" s="44"/>
      <c r="R16" s="45"/>
      <c r="S16" s="45"/>
      <c r="T16" s="45" t="s">
        <v>0</v>
      </c>
      <c r="U16" s="27"/>
      <c r="V16" s="45" t="s">
        <v>0</v>
      </c>
      <c r="W16" s="45"/>
      <c r="X16" s="45" t="s">
        <v>0</v>
      </c>
      <c r="Y16" s="45"/>
      <c r="Z16" s="45"/>
      <c r="AA16" s="45" t="s">
        <v>0</v>
      </c>
      <c r="AB16" s="27"/>
      <c r="AC16" s="45" t="s">
        <v>0</v>
      </c>
      <c r="AD16" s="45"/>
      <c r="AE16" s="60"/>
      <c r="AF16" s="45"/>
      <c r="AG16" s="45" t="s">
        <v>0</v>
      </c>
      <c r="AH16" s="45"/>
      <c r="AI16" s="60"/>
      <c r="AJ16" s="45"/>
      <c r="AK16" s="45"/>
      <c r="AL16" s="45"/>
      <c r="AM16" s="60"/>
      <c r="AN16" s="295"/>
      <c r="AO16" s="295"/>
      <c r="AP16" s="295"/>
      <c r="AQ16" s="295"/>
      <c r="AR16" s="295"/>
      <c r="AS16" s="49"/>
      <c r="AT16" s="316"/>
      <c r="AU16" s="316"/>
      <c r="AV16" s="33"/>
      <c r="AW16" s="34" t="s">
        <v>509</v>
      </c>
    </row>
    <row r="17" spans="1:49" ht="140.25" x14ac:dyDescent="0.25">
      <c r="A17" s="287" t="s">
        <v>158</v>
      </c>
      <c r="B17" s="285" t="s">
        <v>0</v>
      </c>
      <c r="C17" s="285"/>
      <c r="D17" s="285"/>
      <c r="E17" s="285"/>
      <c r="F17" s="285"/>
      <c r="G17" s="285"/>
      <c r="H17" s="285"/>
      <c r="I17" s="285" t="s">
        <v>0</v>
      </c>
      <c r="J17" s="285"/>
      <c r="K17" s="285"/>
      <c r="L17" s="35"/>
      <c r="M17" s="13" t="s">
        <v>159</v>
      </c>
      <c r="N17" s="36"/>
      <c r="O17" s="44"/>
      <c r="P17" s="44" t="s">
        <v>0</v>
      </c>
      <c r="Q17" s="44"/>
      <c r="R17" s="45"/>
      <c r="S17" s="45"/>
      <c r="T17" s="45" t="s">
        <v>0</v>
      </c>
      <c r="U17" s="27"/>
      <c r="V17" s="45" t="s">
        <v>0</v>
      </c>
      <c r="W17" s="45"/>
      <c r="X17" s="45" t="s">
        <v>0</v>
      </c>
      <c r="Y17" s="45"/>
      <c r="Z17" s="45"/>
      <c r="AA17" s="45" t="s">
        <v>0</v>
      </c>
      <c r="AB17" s="27"/>
      <c r="AC17" s="45" t="s">
        <v>0</v>
      </c>
      <c r="AD17" s="45"/>
      <c r="AE17" s="60"/>
      <c r="AF17" s="45"/>
      <c r="AG17" s="45" t="s">
        <v>0</v>
      </c>
      <c r="AH17" s="45"/>
      <c r="AI17" s="60"/>
      <c r="AJ17" s="45"/>
      <c r="AK17" s="45"/>
      <c r="AL17" s="45" t="s">
        <v>0</v>
      </c>
      <c r="AM17" s="60"/>
      <c r="AN17" s="295"/>
      <c r="AO17" s="295"/>
      <c r="AP17" s="295"/>
      <c r="AQ17" s="295"/>
      <c r="AR17" s="295"/>
      <c r="AS17" s="49"/>
      <c r="AT17" s="316"/>
      <c r="AU17" s="316"/>
      <c r="AV17" s="33"/>
      <c r="AW17" s="34" t="s">
        <v>510</v>
      </c>
    </row>
    <row r="18" spans="1:49" ht="114.75" x14ac:dyDescent="0.25">
      <c r="A18" s="287"/>
      <c r="B18" s="285"/>
      <c r="C18" s="285"/>
      <c r="D18" s="285"/>
      <c r="E18" s="285"/>
      <c r="F18" s="285"/>
      <c r="G18" s="285"/>
      <c r="H18" s="285"/>
      <c r="I18" s="285"/>
      <c r="J18" s="285"/>
      <c r="K18" s="285"/>
      <c r="L18" s="35"/>
      <c r="M18" s="13" t="s">
        <v>160</v>
      </c>
      <c r="N18" s="36"/>
      <c r="O18" s="44"/>
      <c r="P18" s="44" t="s">
        <v>0</v>
      </c>
      <c r="Q18" s="44"/>
      <c r="R18" s="45"/>
      <c r="S18" s="45"/>
      <c r="T18" s="45" t="s">
        <v>0</v>
      </c>
      <c r="U18" s="27"/>
      <c r="V18" s="45" t="s">
        <v>0</v>
      </c>
      <c r="W18" s="45"/>
      <c r="X18" s="45" t="s">
        <v>0</v>
      </c>
      <c r="Y18" s="45"/>
      <c r="Z18" s="45"/>
      <c r="AA18" s="45" t="s">
        <v>0</v>
      </c>
      <c r="AB18" s="27"/>
      <c r="AC18" s="45" t="s">
        <v>0</v>
      </c>
      <c r="AD18" s="45"/>
      <c r="AE18" s="60"/>
      <c r="AF18" s="45"/>
      <c r="AG18" s="45" t="s">
        <v>0</v>
      </c>
      <c r="AH18" s="45"/>
      <c r="AI18" s="60"/>
      <c r="AJ18" s="45"/>
      <c r="AK18" s="45"/>
      <c r="AL18" s="45" t="s">
        <v>0</v>
      </c>
      <c r="AM18" s="60"/>
      <c r="AN18" s="295"/>
      <c r="AO18" s="295"/>
      <c r="AP18" s="295"/>
      <c r="AQ18" s="295"/>
      <c r="AR18" s="295"/>
      <c r="AS18" s="49"/>
      <c r="AT18" s="316"/>
      <c r="AU18" s="316"/>
      <c r="AV18" s="33"/>
      <c r="AW18" s="34" t="s">
        <v>511</v>
      </c>
    </row>
    <row r="19" spans="1:49" ht="76.5" x14ac:dyDescent="0.25">
      <c r="A19" s="16" t="s">
        <v>161</v>
      </c>
      <c r="B19" s="44" t="s">
        <v>0</v>
      </c>
      <c r="C19" s="44"/>
      <c r="D19" s="44"/>
      <c r="E19" s="44"/>
      <c r="F19" s="44"/>
      <c r="G19" s="44"/>
      <c r="H19" s="44"/>
      <c r="I19" s="44" t="s">
        <v>0</v>
      </c>
      <c r="J19" s="44"/>
      <c r="K19" s="44"/>
      <c r="L19" s="35"/>
      <c r="M19" s="13" t="s">
        <v>162</v>
      </c>
      <c r="N19" s="36"/>
      <c r="O19" s="44"/>
      <c r="P19" s="44" t="s">
        <v>0</v>
      </c>
      <c r="Q19" s="44"/>
      <c r="R19" s="45"/>
      <c r="S19" s="45"/>
      <c r="T19" s="45" t="s">
        <v>0</v>
      </c>
      <c r="U19" s="27"/>
      <c r="V19" s="45" t="s">
        <v>0</v>
      </c>
      <c r="W19" s="45"/>
      <c r="X19" s="45" t="s">
        <v>0</v>
      </c>
      <c r="Y19" s="45"/>
      <c r="Z19" s="45"/>
      <c r="AA19" s="45" t="s">
        <v>0</v>
      </c>
      <c r="AB19" s="27"/>
      <c r="AC19" s="45" t="s">
        <v>0</v>
      </c>
      <c r="AD19" s="45"/>
      <c r="AE19" s="60"/>
      <c r="AF19" s="45"/>
      <c r="AG19" s="45" t="s">
        <v>0</v>
      </c>
      <c r="AH19" s="45"/>
      <c r="AI19" s="60"/>
      <c r="AJ19" s="45"/>
      <c r="AK19" s="45"/>
      <c r="AL19" s="45" t="s">
        <v>0</v>
      </c>
      <c r="AM19" s="60"/>
      <c r="AN19" s="295"/>
      <c r="AO19" s="295"/>
      <c r="AP19" s="295"/>
      <c r="AQ19" s="295"/>
      <c r="AR19" s="295"/>
      <c r="AS19" s="49"/>
      <c r="AT19" s="316"/>
      <c r="AU19" s="316"/>
      <c r="AV19" s="33"/>
      <c r="AW19" s="34" t="s">
        <v>512</v>
      </c>
    </row>
  </sheetData>
  <mergeCells count="55">
    <mergeCell ref="I17:I18"/>
    <mergeCell ref="J17:J18"/>
    <mergeCell ref="K17:K18"/>
    <mergeCell ref="AN13:AR19"/>
    <mergeCell ref="AT13:AU19"/>
    <mergeCell ref="I12:I13"/>
    <mergeCell ref="J12:J13"/>
    <mergeCell ref="K12:K13"/>
    <mergeCell ref="A17:A18"/>
    <mergeCell ref="B17:B18"/>
    <mergeCell ref="C17:C18"/>
    <mergeCell ref="D17:D18"/>
    <mergeCell ref="E17:E18"/>
    <mergeCell ref="F17:F18"/>
    <mergeCell ref="G17:G18"/>
    <mergeCell ref="H17:H18"/>
    <mergeCell ref="F12:F13"/>
    <mergeCell ref="G12:G13"/>
    <mergeCell ref="H12:H13"/>
    <mergeCell ref="A12:A13"/>
    <mergeCell ref="B12:B13"/>
    <mergeCell ref="C12:C13"/>
    <mergeCell ref="D12:D13"/>
    <mergeCell ref="E12:E13"/>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DB2E-CE44-46E7-9062-1E8993A8657D}">
  <sheetPr>
    <tabColor rgb="FF00B0F0"/>
  </sheetPr>
  <dimension ref="A1:AW118"/>
  <sheetViews>
    <sheetView showGridLines="0" topLeftCell="AS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242.25" x14ac:dyDescent="0.25">
      <c r="A12" s="318" t="s">
        <v>164</v>
      </c>
      <c r="B12" s="285" t="s">
        <v>0</v>
      </c>
      <c r="C12" s="285"/>
      <c r="D12" s="285"/>
      <c r="E12" s="285"/>
      <c r="F12" s="285"/>
      <c r="G12" s="285" t="s">
        <v>0</v>
      </c>
      <c r="H12" s="285"/>
      <c r="I12" s="285"/>
      <c r="J12" s="285"/>
      <c r="K12" s="285"/>
      <c r="L12" s="35"/>
      <c r="M12" s="13" t="s">
        <v>327</v>
      </c>
      <c r="N12" s="36"/>
      <c r="O12" s="44"/>
      <c r="P12" s="44" t="s">
        <v>0</v>
      </c>
      <c r="Q12" s="44"/>
      <c r="R12" s="44"/>
      <c r="S12" s="44"/>
      <c r="T12" s="44" t="s">
        <v>0</v>
      </c>
      <c r="U12" s="27"/>
      <c r="V12" s="44" t="s">
        <v>0</v>
      </c>
      <c r="W12" s="44"/>
      <c r="X12" s="44" t="s">
        <v>0</v>
      </c>
      <c r="Y12" s="44"/>
      <c r="Z12" s="44" t="s">
        <v>0</v>
      </c>
      <c r="AA12" s="44"/>
      <c r="AB12" s="27"/>
      <c r="AC12" s="44" t="s">
        <v>0</v>
      </c>
      <c r="AD12" s="44"/>
      <c r="AE12" s="60"/>
      <c r="AF12" s="44"/>
      <c r="AG12" s="44" t="s">
        <v>0</v>
      </c>
      <c r="AH12" s="44"/>
      <c r="AI12" s="60"/>
      <c r="AJ12" s="44"/>
      <c r="AK12" s="44"/>
      <c r="AL12" s="44" t="s">
        <v>0</v>
      </c>
      <c r="AM12" s="60"/>
      <c r="AN12" s="45"/>
      <c r="AO12" s="45" t="s">
        <v>0</v>
      </c>
      <c r="AP12" s="45"/>
      <c r="AQ12" s="45" t="s">
        <v>0</v>
      </c>
      <c r="AR12" s="61"/>
      <c r="AS12" s="27"/>
      <c r="AT12" s="45" t="s">
        <v>0</v>
      </c>
      <c r="AU12" s="45"/>
      <c r="AV12" s="33"/>
      <c r="AW12" s="16" t="s">
        <v>513</v>
      </c>
    </row>
    <row r="13" spans="1:49" ht="153" x14ac:dyDescent="0.25">
      <c r="A13" s="318"/>
      <c r="B13" s="285"/>
      <c r="C13" s="285"/>
      <c r="D13" s="285"/>
      <c r="E13" s="285"/>
      <c r="F13" s="285"/>
      <c r="G13" s="285"/>
      <c r="H13" s="285"/>
      <c r="I13" s="285"/>
      <c r="J13" s="285"/>
      <c r="K13" s="285"/>
      <c r="L13" s="35"/>
      <c r="M13" s="13" t="s">
        <v>173</v>
      </c>
      <c r="N13" s="36"/>
      <c r="O13" s="44"/>
      <c r="P13" s="44" t="s">
        <v>0</v>
      </c>
      <c r="Q13" s="44"/>
      <c r="R13" s="44"/>
      <c r="S13" s="44" t="s">
        <v>0</v>
      </c>
      <c r="T13" s="44"/>
      <c r="U13" s="27"/>
      <c r="V13" s="44" t="s">
        <v>0</v>
      </c>
      <c r="W13" s="44"/>
      <c r="X13" s="44" t="s">
        <v>0</v>
      </c>
      <c r="Y13" s="44"/>
      <c r="Z13" s="44" t="s">
        <v>0</v>
      </c>
      <c r="AA13" s="44"/>
      <c r="AB13" s="27"/>
      <c r="AC13" s="44" t="s">
        <v>0</v>
      </c>
      <c r="AD13" s="44"/>
      <c r="AE13" s="60"/>
      <c r="AF13" s="44"/>
      <c r="AG13" s="44" t="s">
        <v>0</v>
      </c>
      <c r="AH13" s="44"/>
      <c r="AI13" s="60"/>
      <c r="AJ13" s="44"/>
      <c r="AK13" s="44"/>
      <c r="AL13" s="44" t="s">
        <v>0</v>
      </c>
      <c r="AM13" s="60"/>
      <c r="AN13" s="279"/>
      <c r="AO13" s="280"/>
      <c r="AP13" s="280"/>
      <c r="AQ13" s="280"/>
      <c r="AR13" s="280"/>
      <c r="AS13" s="49"/>
      <c r="AT13" s="316"/>
      <c r="AU13" s="316"/>
      <c r="AV13" s="33"/>
      <c r="AW13" s="16" t="s">
        <v>514</v>
      </c>
    </row>
    <row r="14" spans="1:49" ht="76.5" x14ac:dyDescent="0.25">
      <c r="A14" s="318"/>
      <c r="B14" s="285"/>
      <c r="C14" s="285"/>
      <c r="D14" s="285"/>
      <c r="E14" s="285"/>
      <c r="F14" s="285"/>
      <c r="G14" s="285"/>
      <c r="H14" s="285"/>
      <c r="I14" s="285"/>
      <c r="J14" s="285"/>
      <c r="K14" s="285"/>
      <c r="L14" s="35"/>
      <c r="M14" s="13" t="s">
        <v>165</v>
      </c>
      <c r="N14" s="36"/>
      <c r="O14" s="44"/>
      <c r="P14" s="44" t="s">
        <v>0</v>
      </c>
      <c r="Q14" s="44"/>
      <c r="R14" s="44"/>
      <c r="S14" s="44" t="s">
        <v>0</v>
      </c>
      <c r="T14" s="44"/>
      <c r="U14" s="27"/>
      <c r="V14" s="44" t="s">
        <v>0</v>
      </c>
      <c r="W14" s="44"/>
      <c r="X14" s="44" t="s">
        <v>0</v>
      </c>
      <c r="Y14" s="44"/>
      <c r="Z14" s="44" t="s">
        <v>0</v>
      </c>
      <c r="AA14" s="44"/>
      <c r="AB14" s="27"/>
      <c r="AC14" s="44" t="s">
        <v>0</v>
      </c>
      <c r="AD14" s="44"/>
      <c r="AE14" s="60"/>
      <c r="AF14" s="44"/>
      <c r="AG14" s="44" t="s">
        <v>0</v>
      </c>
      <c r="AH14" s="44"/>
      <c r="AI14" s="60"/>
      <c r="AJ14" s="44"/>
      <c r="AK14" s="44"/>
      <c r="AL14" s="44" t="s">
        <v>0</v>
      </c>
      <c r="AM14" s="60"/>
      <c r="AN14" s="281"/>
      <c r="AO14" s="320"/>
      <c r="AP14" s="320"/>
      <c r="AQ14" s="320"/>
      <c r="AR14" s="320"/>
      <c r="AS14" s="49"/>
      <c r="AT14" s="316"/>
      <c r="AU14" s="316"/>
      <c r="AV14" s="33"/>
      <c r="AW14" s="16" t="s">
        <v>515</v>
      </c>
    </row>
    <row r="15" spans="1:49" ht="153" x14ac:dyDescent="0.25">
      <c r="A15" s="318"/>
      <c r="B15" s="285"/>
      <c r="C15" s="285"/>
      <c r="D15" s="285"/>
      <c r="E15" s="285"/>
      <c r="F15" s="285"/>
      <c r="G15" s="285"/>
      <c r="H15" s="285"/>
      <c r="I15" s="285"/>
      <c r="J15" s="285"/>
      <c r="K15" s="285"/>
      <c r="L15" s="35"/>
      <c r="M15" s="13" t="s">
        <v>166</v>
      </c>
      <c r="N15" s="36"/>
      <c r="O15" s="44"/>
      <c r="P15" s="44" t="s">
        <v>0</v>
      </c>
      <c r="Q15" s="44"/>
      <c r="R15" s="44"/>
      <c r="S15" s="44" t="s">
        <v>0</v>
      </c>
      <c r="T15" s="44"/>
      <c r="U15" s="27"/>
      <c r="V15" s="44" t="s">
        <v>0</v>
      </c>
      <c r="W15" s="44"/>
      <c r="X15" s="44"/>
      <c r="Y15" s="44" t="s">
        <v>0</v>
      </c>
      <c r="Z15" s="44" t="s">
        <v>0</v>
      </c>
      <c r="AA15" s="44"/>
      <c r="AB15" s="27"/>
      <c r="AC15" s="44" t="s">
        <v>0</v>
      </c>
      <c r="AD15" s="44"/>
      <c r="AE15" s="60"/>
      <c r="AF15" s="44"/>
      <c r="AG15" s="44" t="s">
        <v>0</v>
      </c>
      <c r="AH15" s="44"/>
      <c r="AI15" s="60"/>
      <c r="AJ15" s="44"/>
      <c r="AK15" s="44"/>
      <c r="AL15" s="44" t="s">
        <v>0</v>
      </c>
      <c r="AM15" s="60"/>
      <c r="AN15" s="281"/>
      <c r="AO15" s="320"/>
      <c r="AP15" s="320"/>
      <c r="AQ15" s="320"/>
      <c r="AR15" s="320"/>
      <c r="AS15" s="49"/>
      <c r="AT15" s="316"/>
      <c r="AU15" s="316"/>
      <c r="AV15" s="33"/>
      <c r="AW15" s="16" t="s">
        <v>516</v>
      </c>
    </row>
    <row r="16" spans="1:49" ht="185.25" x14ac:dyDescent="0.25">
      <c r="A16" s="318"/>
      <c r="B16" s="285"/>
      <c r="C16" s="285"/>
      <c r="D16" s="285"/>
      <c r="E16" s="285"/>
      <c r="F16" s="285"/>
      <c r="G16" s="285"/>
      <c r="H16" s="285"/>
      <c r="I16" s="285"/>
      <c r="J16" s="285"/>
      <c r="K16" s="285"/>
      <c r="L16" s="35"/>
      <c r="M16" s="13" t="s">
        <v>167</v>
      </c>
      <c r="N16" s="36"/>
      <c r="O16" s="44"/>
      <c r="P16" s="44" t="s">
        <v>0</v>
      </c>
      <c r="Q16" s="44"/>
      <c r="R16" s="44"/>
      <c r="S16" s="45" t="s">
        <v>0</v>
      </c>
      <c r="T16" s="44"/>
      <c r="U16" s="27"/>
      <c r="V16" s="44" t="s">
        <v>0</v>
      </c>
      <c r="W16" s="44"/>
      <c r="X16" s="45"/>
      <c r="Y16" s="44" t="s">
        <v>0</v>
      </c>
      <c r="Z16" s="44" t="s">
        <v>0</v>
      </c>
      <c r="AA16" s="44"/>
      <c r="AB16" s="27"/>
      <c r="AC16" s="44" t="s">
        <v>0</v>
      </c>
      <c r="AD16" s="44"/>
      <c r="AE16" s="60"/>
      <c r="AF16" s="44"/>
      <c r="AG16" s="44" t="s">
        <v>0</v>
      </c>
      <c r="AH16" s="44"/>
      <c r="AI16" s="60"/>
      <c r="AJ16" s="44"/>
      <c r="AK16" s="44"/>
      <c r="AL16" s="44" t="s">
        <v>0</v>
      </c>
      <c r="AM16" s="60"/>
      <c r="AN16" s="281"/>
      <c r="AO16" s="320"/>
      <c r="AP16" s="320"/>
      <c r="AQ16" s="320"/>
      <c r="AR16" s="320"/>
      <c r="AS16" s="49"/>
      <c r="AT16" s="316"/>
      <c r="AU16" s="316"/>
      <c r="AV16" s="33"/>
      <c r="AW16" s="53" t="s">
        <v>517</v>
      </c>
    </row>
    <row r="17" spans="1:49" ht="57" x14ac:dyDescent="0.25">
      <c r="A17" s="318"/>
      <c r="B17" s="285"/>
      <c r="C17" s="285"/>
      <c r="D17" s="285"/>
      <c r="E17" s="285"/>
      <c r="F17" s="285"/>
      <c r="G17" s="285"/>
      <c r="H17" s="285"/>
      <c r="I17" s="285"/>
      <c r="J17" s="285"/>
      <c r="K17" s="285"/>
      <c r="L17" s="35"/>
      <c r="M17" s="13" t="s">
        <v>168</v>
      </c>
      <c r="N17" s="36"/>
      <c r="O17" s="44" t="s">
        <v>0</v>
      </c>
      <c r="P17" s="44"/>
      <c r="Q17" s="44"/>
      <c r="R17" s="44" t="s">
        <v>0</v>
      </c>
      <c r="S17" s="44"/>
      <c r="T17" s="44"/>
      <c r="U17" s="27"/>
      <c r="V17" s="44"/>
      <c r="W17" s="44"/>
      <c r="X17" s="44"/>
      <c r="Y17" s="44"/>
      <c r="Z17" s="44"/>
      <c r="AA17" s="44"/>
      <c r="AB17" s="27"/>
      <c r="AC17" s="44"/>
      <c r="AD17" s="44"/>
      <c r="AE17" s="60"/>
      <c r="AF17" s="44"/>
      <c r="AG17" s="44"/>
      <c r="AH17" s="44"/>
      <c r="AI17" s="60"/>
      <c r="AJ17" s="44"/>
      <c r="AK17" s="44"/>
      <c r="AL17" s="44"/>
      <c r="AM17" s="60"/>
      <c r="AN17" s="281"/>
      <c r="AO17" s="320"/>
      <c r="AP17" s="320"/>
      <c r="AQ17" s="320"/>
      <c r="AR17" s="320"/>
      <c r="AS17" s="49"/>
      <c r="AT17" s="316"/>
      <c r="AU17" s="316"/>
      <c r="AV17" s="33"/>
      <c r="AW17" s="52" t="s">
        <v>518</v>
      </c>
    </row>
    <row r="18" spans="1:49" ht="229.5" x14ac:dyDescent="0.25">
      <c r="A18" s="318" t="s">
        <v>169</v>
      </c>
      <c r="B18" s="285" t="s">
        <v>0</v>
      </c>
      <c r="C18" s="285"/>
      <c r="D18" s="285"/>
      <c r="E18" s="285"/>
      <c r="F18" s="285"/>
      <c r="G18" s="285" t="s">
        <v>0</v>
      </c>
      <c r="H18" s="285"/>
      <c r="I18" s="285"/>
      <c r="J18" s="285"/>
      <c r="K18" s="285"/>
      <c r="L18" s="35"/>
      <c r="M18" s="13" t="s">
        <v>327</v>
      </c>
      <c r="N18" s="36"/>
      <c r="O18" s="44"/>
      <c r="P18" s="44" t="s">
        <v>0</v>
      </c>
      <c r="Q18" s="44"/>
      <c r="R18" s="44"/>
      <c r="S18" s="44" t="s">
        <v>0</v>
      </c>
      <c r="T18" s="44"/>
      <c r="U18" s="27"/>
      <c r="V18" s="44" t="s">
        <v>0</v>
      </c>
      <c r="W18" s="44"/>
      <c r="X18" s="44" t="s">
        <v>0</v>
      </c>
      <c r="Y18" s="44"/>
      <c r="Z18" s="44" t="s">
        <v>0</v>
      </c>
      <c r="AA18" s="44"/>
      <c r="AB18" s="27"/>
      <c r="AC18" s="44" t="s">
        <v>0</v>
      </c>
      <c r="AD18" s="44"/>
      <c r="AE18" s="60"/>
      <c r="AF18" s="44"/>
      <c r="AG18" s="44" t="s">
        <v>0</v>
      </c>
      <c r="AH18" s="44"/>
      <c r="AI18" s="60"/>
      <c r="AJ18" s="44"/>
      <c r="AK18" s="44"/>
      <c r="AL18" s="44" t="s">
        <v>0</v>
      </c>
      <c r="AM18" s="60"/>
      <c r="AN18" s="281"/>
      <c r="AO18" s="320"/>
      <c r="AP18" s="320"/>
      <c r="AQ18" s="320"/>
      <c r="AR18" s="320"/>
      <c r="AS18" s="49"/>
      <c r="AT18" s="316"/>
      <c r="AU18" s="316"/>
      <c r="AV18" s="33"/>
      <c r="AW18" s="16" t="s">
        <v>519</v>
      </c>
    </row>
    <row r="19" spans="1:49" ht="165.75" x14ac:dyDescent="0.25">
      <c r="A19" s="319"/>
      <c r="B19" s="285"/>
      <c r="C19" s="285"/>
      <c r="D19" s="285"/>
      <c r="E19" s="285"/>
      <c r="F19" s="285"/>
      <c r="G19" s="285"/>
      <c r="H19" s="285"/>
      <c r="I19" s="285"/>
      <c r="J19" s="285"/>
      <c r="K19" s="285"/>
      <c r="L19" s="35"/>
      <c r="M19" s="13" t="s">
        <v>173</v>
      </c>
      <c r="N19" s="36"/>
      <c r="O19" s="44"/>
      <c r="P19" s="44" t="s">
        <v>0</v>
      </c>
      <c r="Q19" s="44"/>
      <c r="R19" s="44"/>
      <c r="S19" s="44" t="s">
        <v>0</v>
      </c>
      <c r="T19" s="44"/>
      <c r="U19" s="27"/>
      <c r="V19" s="44" t="s">
        <v>0</v>
      </c>
      <c r="W19" s="44"/>
      <c r="X19" s="44" t="s">
        <v>0</v>
      </c>
      <c r="Y19" s="44"/>
      <c r="Z19" s="44" t="s">
        <v>0</v>
      </c>
      <c r="AA19" s="44"/>
      <c r="AB19" s="27"/>
      <c r="AC19" s="44" t="s">
        <v>0</v>
      </c>
      <c r="AD19" s="44"/>
      <c r="AE19" s="60"/>
      <c r="AF19" s="44"/>
      <c r="AG19" s="44" t="s">
        <v>0</v>
      </c>
      <c r="AH19" s="44"/>
      <c r="AI19" s="60"/>
      <c r="AJ19" s="44"/>
      <c r="AK19" s="44"/>
      <c r="AL19" s="44" t="s">
        <v>0</v>
      </c>
      <c r="AM19" s="60"/>
      <c r="AN19" s="281"/>
      <c r="AO19" s="320"/>
      <c r="AP19" s="320"/>
      <c r="AQ19" s="320"/>
      <c r="AR19" s="320"/>
      <c r="AS19" s="49"/>
      <c r="AT19" s="316"/>
      <c r="AU19" s="316"/>
      <c r="AV19" s="33"/>
      <c r="AW19" s="16" t="s">
        <v>520</v>
      </c>
    </row>
    <row r="20" spans="1:49" ht="76.5" x14ac:dyDescent="0.25">
      <c r="A20" s="319"/>
      <c r="B20" s="285"/>
      <c r="C20" s="285"/>
      <c r="D20" s="285"/>
      <c r="E20" s="285"/>
      <c r="F20" s="285"/>
      <c r="G20" s="285"/>
      <c r="H20" s="285"/>
      <c r="I20" s="285"/>
      <c r="J20" s="285"/>
      <c r="K20" s="285"/>
      <c r="L20" s="35"/>
      <c r="M20" s="13" t="s">
        <v>165</v>
      </c>
      <c r="N20" s="36"/>
      <c r="O20" s="44"/>
      <c r="P20" s="44" t="s">
        <v>0</v>
      </c>
      <c r="Q20" s="44"/>
      <c r="R20" s="44"/>
      <c r="S20" s="44" t="s">
        <v>0</v>
      </c>
      <c r="T20" s="44"/>
      <c r="U20" s="27"/>
      <c r="V20" s="44" t="s">
        <v>0</v>
      </c>
      <c r="W20" s="44"/>
      <c r="X20" s="44" t="s">
        <v>0</v>
      </c>
      <c r="Y20" s="44"/>
      <c r="Z20" s="44" t="s">
        <v>0</v>
      </c>
      <c r="AA20" s="44"/>
      <c r="AB20" s="27"/>
      <c r="AC20" s="44" t="s">
        <v>0</v>
      </c>
      <c r="AD20" s="44"/>
      <c r="AE20" s="60"/>
      <c r="AF20" s="44"/>
      <c r="AG20" s="44" t="s">
        <v>0</v>
      </c>
      <c r="AH20" s="44"/>
      <c r="AI20" s="60"/>
      <c r="AJ20" s="44"/>
      <c r="AK20" s="44"/>
      <c r="AL20" s="44" t="s">
        <v>0</v>
      </c>
      <c r="AM20" s="60"/>
      <c r="AN20" s="281"/>
      <c r="AO20" s="320"/>
      <c r="AP20" s="320"/>
      <c r="AQ20" s="320"/>
      <c r="AR20" s="320"/>
      <c r="AS20" s="49"/>
      <c r="AT20" s="316"/>
      <c r="AU20" s="316"/>
      <c r="AV20" s="33"/>
      <c r="AW20" s="16" t="s">
        <v>521</v>
      </c>
    </row>
    <row r="21" spans="1:49" ht="153" x14ac:dyDescent="0.25">
      <c r="A21" s="319"/>
      <c r="B21" s="285"/>
      <c r="C21" s="285"/>
      <c r="D21" s="285"/>
      <c r="E21" s="285"/>
      <c r="F21" s="285"/>
      <c r="G21" s="285"/>
      <c r="H21" s="285"/>
      <c r="I21" s="285"/>
      <c r="J21" s="285"/>
      <c r="K21" s="285"/>
      <c r="L21" s="35"/>
      <c r="M21" s="13" t="s">
        <v>166</v>
      </c>
      <c r="N21" s="36"/>
      <c r="O21" s="44"/>
      <c r="P21" s="44" t="s">
        <v>0</v>
      </c>
      <c r="Q21" s="44"/>
      <c r="R21" s="44"/>
      <c r="S21" s="44" t="s">
        <v>0</v>
      </c>
      <c r="T21" s="44"/>
      <c r="U21" s="27"/>
      <c r="V21" s="44" t="s">
        <v>0</v>
      </c>
      <c r="W21" s="44"/>
      <c r="X21" s="44"/>
      <c r="Y21" s="44" t="s">
        <v>0</v>
      </c>
      <c r="Z21" s="44" t="s">
        <v>0</v>
      </c>
      <c r="AA21" s="44"/>
      <c r="AB21" s="27"/>
      <c r="AC21" s="44" t="s">
        <v>0</v>
      </c>
      <c r="AD21" s="44"/>
      <c r="AE21" s="60"/>
      <c r="AF21" s="44"/>
      <c r="AG21" s="44" t="s">
        <v>0</v>
      </c>
      <c r="AH21" s="44"/>
      <c r="AI21" s="60"/>
      <c r="AJ21" s="44"/>
      <c r="AK21" s="44"/>
      <c r="AL21" s="44" t="s">
        <v>0</v>
      </c>
      <c r="AM21" s="60"/>
      <c r="AN21" s="281"/>
      <c r="AO21" s="320"/>
      <c r="AP21" s="320"/>
      <c r="AQ21" s="320"/>
      <c r="AR21" s="320"/>
      <c r="AS21" s="49"/>
      <c r="AT21" s="316"/>
      <c r="AU21" s="316"/>
      <c r="AV21" s="33"/>
      <c r="AW21" s="16" t="s">
        <v>522</v>
      </c>
    </row>
    <row r="22" spans="1:49" ht="153" x14ac:dyDescent="0.25">
      <c r="A22" s="319"/>
      <c r="B22" s="285"/>
      <c r="C22" s="285"/>
      <c r="D22" s="285"/>
      <c r="E22" s="285"/>
      <c r="F22" s="285"/>
      <c r="G22" s="285"/>
      <c r="H22" s="285"/>
      <c r="I22" s="285"/>
      <c r="J22" s="285"/>
      <c r="K22" s="285"/>
      <c r="L22" s="35"/>
      <c r="M22" s="13" t="s">
        <v>167</v>
      </c>
      <c r="N22" s="36"/>
      <c r="O22" s="44"/>
      <c r="P22" s="44" t="s">
        <v>0</v>
      </c>
      <c r="Q22" s="44"/>
      <c r="R22" s="44"/>
      <c r="S22" s="45" t="s">
        <v>0</v>
      </c>
      <c r="T22" s="44"/>
      <c r="U22" s="27"/>
      <c r="V22" s="44" t="s">
        <v>0</v>
      </c>
      <c r="W22" s="44"/>
      <c r="X22" s="45"/>
      <c r="Y22" s="44" t="s">
        <v>0</v>
      </c>
      <c r="Z22" s="44" t="s">
        <v>0</v>
      </c>
      <c r="AA22" s="44"/>
      <c r="AB22" s="27"/>
      <c r="AC22" s="44" t="s">
        <v>0</v>
      </c>
      <c r="AD22" s="44"/>
      <c r="AE22" s="60"/>
      <c r="AF22" s="44"/>
      <c r="AG22" s="44" t="s">
        <v>0</v>
      </c>
      <c r="AH22" s="44"/>
      <c r="AI22" s="60"/>
      <c r="AJ22" s="44"/>
      <c r="AK22" s="44"/>
      <c r="AL22" s="44" t="s">
        <v>0</v>
      </c>
      <c r="AM22" s="60"/>
      <c r="AN22" s="281"/>
      <c r="AO22" s="320"/>
      <c r="AP22" s="320"/>
      <c r="AQ22" s="320"/>
      <c r="AR22" s="320"/>
      <c r="AS22" s="49"/>
      <c r="AT22" s="316"/>
      <c r="AU22" s="316"/>
      <c r="AV22" s="33"/>
      <c r="AW22" s="16" t="s">
        <v>523</v>
      </c>
    </row>
    <row r="23" spans="1:49" ht="57" x14ac:dyDescent="0.25">
      <c r="A23" s="319"/>
      <c r="B23" s="285"/>
      <c r="C23" s="285"/>
      <c r="D23" s="285"/>
      <c r="E23" s="285"/>
      <c r="F23" s="285"/>
      <c r="G23" s="285"/>
      <c r="H23" s="285"/>
      <c r="I23" s="285"/>
      <c r="J23" s="285"/>
      <c r="K23" s="285"/>
      <c r="L23" s="35"/>
      <c r="M23" s="13" t="s">
        <v>168</v>
      </c>
      <c r="N23" s="36"/>
      <c r="O23" s="44" t="s">
        <v>0</v>
      </c>
      <c r="P23" s="44"/>
      <c r="Q23" s="44"/>
      <c r="R23" s="44" t="s">
        <v>0</v>
      </c>
      <c r="S23" s="44"/>
      <c r="T23" s="44"/>
      <c r="U23" s="27"/>
      <c r="V23" s="44"/>
      <c r="W23" s="44"/>
      <c r="X23" s="44"/>
      <c r="Y23" s="44"/>
      <c r="Z23" s="44"/>
      <c r="AA23" s="44"/>
      <c r="AB23" s="27"/>
      <c r="AC23" s="44"/>
      <c r="AD23" s="44"/>
      <c r="AE23" s="60"/>
      <c r="AF23" s="44"/>
      <c r="AG23" s="44"/>
      <c r="AH23" s="44"/>
      <c r="AI23" s="60"/>
      <c r="AJ23" s="44"/>
      <c r="AK23" s="44"/>
      <c r="AL23" s="44"/>
      <c r="AM23" s="60"/>
      <c r="AN23" s="281"/>
      <c r="AO23" s="320"/>
      <c r="AP23" s="320"/>
      <c r="AQ23" s="320"/>
      <c r="AR23" s="320"/>
      <c r="AS23" s="49"/>
      <c r="AT23" s="316"/>
      <c r="AU23" s="316"/>
      <c r="AV23" s="33"/>
      <c r="AW23" s="52" t="s">
        <v>518</v>
      </c>
    </row>
    <row r="24" spans="1:49" ht="57" x14ac:dyDescent="0.25">
      <c r="A24" s="319"/>
      <c r="B24" s="285"/>
      <c r="C24" s="285"/>
      <c r="D24" s="285"/>
      <c r="E24" s="285"/>
      <c r="F24" s="285"/>
      <c r="G24" s="285"/>
      <c r="H24" s="285"/>
      <c r="I24" s="285"/>
      <c r="J24" s="285"/>
      <c r="K24" s="285"/>
      <c r="L24" s="35"/>
      <c r="M24" s="13" t="s">
        <v>168</v>
      </c>
      <c r="N24" s="36"/>
      <c r="O24" s="44" t="s">
        <v>0</v>
      </c>
      <c r="P24" s="44"/>
      <c r="Q24" s="44"/>
      <c r="R24" s="44" t="s">
        <v>0</v>
      </c>
      <c r="S24" s="44"/>
      <c r="T24" s="44"/>
      <c r="U24" s="27"/>
      <c r="V24" s="44"/>
      <c r="W24" s="44"/>
      <c r="X24" s="44"/>
      <c r="Y24" s="44"/>
      <c r="Z24" s="44"/>
      <c r="AA24" s="44"/>
      <c r="AB24" s="27"/>
      <c r="AC24" s="44"/>
      <c r="AD24" s="44"/>
      <c r="AE24" s="60"/>
      <c r="AF24" s="44"/>
      <c r="AG24" s="44"/>
      <c r="AH24" s="44"/>
      <c r="AI24" s="60"/>
      <c r="AJ24" s="44"/>
      <c r="AK24" s="44"/>
      <c r="AL24" s="44"/>
      <c r="AM24" s="60"/>
      <c r="AN24" s="281"/>
      <c r="AO24" s="320"/>
      <c r="AP24" s="320"/>
      <c r="AQ24" s="320"/>
      <c r="AR24" s="320"/>
      <c r="AS24" s="49"/>
      <c r="AT24" s="316"/>
      <c r="AU24" s="316"/>
      <c r="AV24" s="33"/>
      <c r="AW24" s="52" t="s">
        <v>518</v>
      </c>
    </row>
    <row r="25" spans="1:49" ht="280.5" x14ac:dyDescent="0.25">
      <c r="A25" s="318" t="s">
        <v>170</v>
      </c>
      <c r="B25" s="285" t="s">
        <v>0</v>
      </c>
      <c r="C25" s="285"/>
      <c r="D25" s="285"/>
      <c r="E25" s="285"/>
      <c r="F25" s="285"/>
      <c r="G25" s="285" t="s">
        <v>0</v>
      </c>
      <c r="H25" s="285"/>
      <c r="I25" s="285"/>
      <c r="J25" s="285"/>
      <c r="K25" s="285"/>
      <c r="L25" s="35"/>
      <c r="M25" s="13" t="s">
        <v>327</v>
      </c>
      <c r="N25" s="36"/>
      <c r="O25" s="44"/>
      <c r="P25" s="44" t="s">
        <v>0</v>
      </c>
      <c r="Q25" s="44"/>
      <c r="R25" s="44"/>
      <c r="S25" s="44" t="s">
        <v>0</v>
      </c>
      <c r="T25" s="44"/>
      <c r="U25" s="27"/>
      <c r="V25" s="44" t="s">
        <v>0</v>
      </c>
      <c r="W25" s="44"/>
      <c r="X25" s="44" t="s">
        <v>0</v>
      </c>
      <c r="Y25" s="44"/>
      <c r="Z25" s="44" t="s">
        <v>0</v>
      </c>
      <c r="AA25" s="44"/>
      <c r="AB25" s="27"/>
      <c r="AC25" s="44" t="s">
        <v>0</v>
      </c>
      <c r="AD25" s="44"/>
      <c r="AE25" s="60"/>
      <c r="AF25" s="44"/>
      <c r="AG25" s="44" t="s">
        <v>0</v>
      </c>
      <c r="AH25" s="44"/>
      <c r="AI25" s="60"/>
      <c r="AJ25" s="44"/>
      <c r="AK25" s="44"/>
      <c r="AL25" s="44" t="s">
        <v>0</v>
      </c>
      <c r="AM25" s="60"/>
      <c r="AN25" s="281"/>
      <c r="AO25" s="320"/>
      <c r="AP25" s="320"/>
      <c r="AQ25" s="320"/>
      <c r="AR25" s="320"/>
      <c r="AS25" s="49"/>
      <c r="AT25" s="316"/>
      <c r="AU25" s="316"/>
      <c r="AV25" s="33"/>
      <c r="AW25" s="16" t="s">
        <v>524</v>
      </c>
    </row>
    <row r="26" spans="1:49" ht="178.5" x14ac:dyDescent="0.25">
      <c r="A26" s="319"/>
      <c r="B26" s="285"/>
      <c r="C26" s="285"/>
      <c r="D26" s="285"/>
      <c r="E26" s="285"/>
      <c r="F26" s="285"/>
      <c r="G26" s="285"/>
      <c r="H26" s="285"/>
      <c r="I26" s="285"/>
      <c r="J26" s="285"/>
      <c r="K26" s="285"/>
      <c r="L26" s="35"/>
      <c r="M26" s="13" t="s">
        <v>173</v>
      </c>
      <c r="N26" s="36"/>
      <c r="O26" s="44"/>
      <c r="P26" s="44" t="s">
        <v>0</v>
      </c>
      <c r="Q26" s="44"/>
      <c r="R26" s="44"/>
      <c r="S26" s="44" t="s">
        <v>0</v>
      </c>
      <c r="T26" s="44"/>
      <c r="U26" s="27"/>
      <c r="V26" s="44" t="s">
        <v>0</v>
      </c>
      <c r="W26" s="44"/>
      <c r="X26" s="44" t="s">
        <v>0</v>
      </c>
      <c r="Y26" s="44"/>
      <c r="Z26" s="44" t="s">
        <v>0</v>
      </c>
      <c r="AA26" s="44"/>
      <c r="AB26" s="27"/>
      <c r="AC26" s="44" t="s">
        <v>0</v>
      </c>
      <c r="AD26" s="44"/>
      <c r="AE26" s="60"/>
      <c r="AF26" s="44"/>
      <c r="AG26" s="44" t="s">
        <v>0</v>
      </c>
      <c r="AH26" s="44"/>
      <c r="AI26" s="60"/>
      <c r="AJ26" s="44"/>
      <c r="AK26" s="44"/>
      <c r="AL26" s="44" t="s">
        <v>0</v>
      </c>
      <c r="AM26" s="60"/>
      <c r="AN26" s="281"/>
      <c r="AO26" s="320"/>
      <c r="AP26" s="320"/>
      <c r="AQ26" s="320"/>
      <c r="AR26" s="320"/>
      <c r="AS26" s="49"/>
      <c r="AT26" s="316"/>
      <c r="AU26" s="316"/>
      <c r="AV26" s="33"/>
      <c r="AW26" s="16" t="s">
        <v>525</v>
      </c>
    </row>
    <row r="27" spans="1:49" ht="76.5" x14ac:dyDescent="0.25">
      <c r="A27" s="319"/>
      <c r="B27" s="285"/>
      <c r="C27" s="285"/>
      <c r="D27" s="285"/>
      <c r="E27" s="285"/>
      <c r="F27" s="285"/>
      <c r="G27" s="285"/>
      <c r="H27" s="285"/>
      <c r="I27" s="285"/>
      <c r="J27" s="285"/>
      <c r="K27" s="285"/>
      <c r="L27" s="35"/>
      <c r="M27" s="13" t="s">
        <v>165</v>
      </c>
      <c r="N27" s="36"/>
      <c r="O27" s="44"/>
      <c r="P27" s="44" t="s">
        <v>0</v>
      </c>
      <c r="Q27" s="44"/>
      <c r="R27" s="44"/>
      <c r="S27" s="44" t="s">
        <v>0</v>
      </c>
      <c r="T27" s="44"/>
      <c r="U27" s="27"/>
      <c r="V27" s="44" t="s">
        <v>0</v>
      </c>
      <c r="W27" s="44"/>
      <c r="X27" s="44" t="s">
        <v>0</v>
      </c>
      <c r="Y27" s="44"/>
      <c r="Z27" s="44" t="s">
        <v>0</v>
      </c>
      <c r="AA27" s="44"/>
      <c r="AB27" s="27"/>
      <c r="AC27" s="44" t="s">
        <v>0</v>
      </c>
      <c r="AD27" s="44"/>
      <c r="AE27" s="60"/>
      <c r="AF27" s="44"/>
      <c r="AG27" s="44" t="s">
        <v>0</v>
      </c>
      <c r="AH27" s="44"/>
      <c r="AI27" s="60"/>
      <c r="AJ27" s="44"/>
      <c r="AK27" s="44"/>
      <c r="AL27" s="44" t="s">
        <v>0</v>
      </c>
      <c r="AM27" s="60"/>
      <c r="AN27" s="281"/>
      <c r="AO27" s="320"/>
      <c r="AP27" s="320"/>
      <c r="AQ27" s="320"/>
      <c r="AR27" s="320"/>
      <c r="AS27" s="49"/>
      <c r="AT27" s="316"/>
      <c r="AU27" s="316"/>
      <c r="AV27" s="33"/>
      <c r="AW27" s="16" t="s">
        <v>526</v>
      </c>
    </row>
    <row r="28" spans="1:49" ht="153" x14ac:dyDescent="0.25">
      <c r="A28" s="319"/>
      <c r="B28" s="285"/>
      <c r="C28" s="285"/>
      <c r="D28" s="285"/>
      <c r="E28" s="285"/>
      <c r="F28" s="285"/>
      <c r="G28" s="285"/>
      <c r="H28" s="285"/>
      <c r="I28" s="285"/>
      <c r="J28" s="285"/>
      <c r="K28" s="285"/>
      <c r="L28" s="35"/>
      <c r="M28" s="13" t="s">
        <v>166</v>
      </c>
      <c r="N28" s="36"/>
      <c r="O28" s="44"/>
      <c r="P28" s="44" t="s">
        <v>0</v>
      </c>
      <c r="Q28" s="44"/>
      <c r="R28" s="44"/>
      <c r="S28" s="44" t="s">
        <v>0</v>
      </c>
      <c r="T28" s="44"/>
      <c r="U28" s="27"/>
      <c r="V28" s="44" t="s">
        <v>0</v>
      </c>
      <c r="W28" s="44"/>
      <c r="X28" s="44"/>
      <c r="Y28" s="44" t="s">
        <v>0</v>
      </c>
      <c r="Z28" s="44" t="s">
        <v>0</v>
      </c>
      <c r="AA28" s="44"/>
      <c r="AB28" s="27"/>
      <c r="AC28" s="44" t="s">
        <v>0</v>
      </c>
      <c r="AD28" s="44"/>
      <c r="AE28" s="60"/>
      <c r="AF28" s="44"/>
      <c r="AG28" s="44" t="s">
        <v>0</v>
      </c>
      <c r="AH28" s="44"/>
      <c r="AI28" s="60"/>
      <c r="AJ28" s="44"/>
      <c r="AK28" s="44"/>
      <c r="AL28" s="44" t="s">
        <v>0</v>
      </c>
      <c r="AM28" s="60"/>
      <c r="AN28" s="281"/>
      <c r="AO28" s="320"/>
      <c r="AP28" s="320"/>
      <c r="AQ28" s="320"/>
      <c r="AR28" s="320"/>
      <c r="AS28" s="49"/>
      <c r="AT28" s="316"/>
      <c r="AU28" s="316"/>
      <c r="AV28" s="33"/>
      <c r="AW28" s="16" t="s">
        <v>522</v>
      </c>
    </row>
    <row r="29" spans="1:49" ht="127.5" x14ac:dyDescent="0.25">
      <c r="A29" s="319"/>
      <c r="B29" s="285"/>
      <c r="C29" s="285"/>
      <c r="D29" s="285"/>
      <c r="E29" s="285"/>
      <c r="F29" s="285"/>
      <c r="G29" s="285"/>
      <c r="H29" s="285"/>
      <c r="I29" s="285"/>
      <c r="J29" s="285"/>
      <c r="K29" s="285"/>
      <c r="L29" s="35"/>
      <c r="M29" s="13" t="s">
        <v>167</v>
      </c>
      <c r="N29" s="36"/>
      <c r="O29" s="44"/>
      <c r="P29" s="44" t="s">
        <v>0</v>
      </c>
      <c r="Q29" s="44"/>
      <c r="R29" s="44"/>
      <c r="S29" s="45" t="s">
        <v>0</v>
      </c>
      <c r="T29" s="44"/>
      <c r="U29" s="27"/>
      <c r="V29" s="44" t="s">
        <v>0</v>
      </c>
      <c r="W29" s="44"/>
      <c r="X29" s="45"/>
      <c r="Y29" s="44" t="s">
        <v>0</v>
      </c>
      <c r="Z29" s="44" t="s">
        <v>0</v>
      </c>
      <c r="AA29" s="44"/>
      <c r="AB29" s="27"/>
      <c r="AC29" s="44" t="s">
        <v>0</v>
      </c>
      <c r="AD29" s="44"/>
      <c r="AE29" s="60"/>
      <c r="AF29" s="44"/>
      <c r="AG29" s="44" t="s">
        <v>0</v>
      </c>
      <c r="AH29" s="44"/>
      <c r="AI29" s="60"/>
      <c r="AJ29" s="44"/>
      <c r="AK29" s="44"/>
      <c r="AL29" s="44" t="s">
        <v>0</v>
      </c>
      <c r="AM29" s="60"/>
      <c r="AN29" s="281"/>
      <c r="AO29" s="320"/>
      <c r="AP29" s="320"/>
      <c r="AQ29" s="320"/>
      <c r="AR29" s="320"/>
      <c r="AS29" s="49"/>
      <c r="AT29" s="316"/>
      <c r="AU29" s="316"/>
      <c r="AV29" s="33"/>
      <c r="AW29" s="16" t="s">
        <v>527</v>
      </c>
    </row>
    <row r="30" spans="1:49" ht="57" x14ac:dyDescent="0.25">
      <c r="A30" s="319"/>
      <c r="B30" s="285"/>
      <c r="C30" s="285"/>
      <c r="D30" s="285"/>
      <c r="E30" s="285"/>
      <c r="F30" s="285"/>
      <c r="G30" s="285"/>
      <c r="H30" s="285"/>
      <c r="I30" s="285"/>
      <c r="J30" s="285"/>
      <c r="K30" s="285"/>
      <c r="L30" s="35"/>
      <c r="M30" s="13" t="s">
        <v>168</v>
      </c>
      <c r="N30" s="36"/>
      <c r="O30" s="44" t="s">
        <v>0</v>
      </c>
      <c r="P30" s="44"/>
      <c r="Q30" s="44"/>
      <c r="R30" s="44" t="s">
        <v>0</v>
      </c>
      <c r="S30" s="44"/>
      <c r="T30" s="44"/>
      <c r="U30" s="27"/>
      <c r="V30" s="44"/>
      <c r="W30" s="44"/>
      <c r="X30" s="44"/>
      <c r="Y30" s="44"/>
      <c r="Z30" s="44"/>
      <c r="AA30" s="44"/>
      <c r="AB30" s="27"/>
      <c r="AC30" s="44"/>
      <c r="AD30" s="44"/>
      <c r="AE30" s="60"/>
      <c r="AF30" s="44"/>
      <c r="AG30" s="44"/>
      <c r="AH30" s="44"/>
      <c r="AI30" s="60"/>
      <c r="AJ30" s="44"/>
      <c r="AK30" s="44"/>
      <c r="AL30" s="44"/>
      <c r="AM30" s="60"/>
      <c r="AN30" s="281"/>
      <c r="AO30" s="320"/>
      <c r="AP30" s="320"/>
      <c r="AQ30" s="320"/>
      <c r="AR30" s="320"/>
      <c r="AS30" s="49"/>
      <c r="AT30" s="316"/>
      <c r="AU30" s="316"/>
      <c r="AV30" s="33"/>
      <c r="AW30" s="52" t="s">
        <v>518</v>
      </c>
    </row>
    <row r="31" spans="1:49" ht="57" x14ac:dyDescent="0.25">
      <c r="A31" s="319"/>
      <c r="B31" s="285"/>
      <c r="C31" s="285"/>
      <c r="D31" s="285"/>
      <c r="E31" s="285"/>
      <c r="F31" s="285"/>
      <c r="G31" s="285"/>
      <c r="H31" s="285"/>
      <c r="I31" s="285"/>
      <c r="J31" s="285"/>
      <c r="K31" s="285"/>
      <c r="L31" s="35"/>
      <c r="M31" s="13" t="s">
        <v>168</v>
      </c>
      <c r="N31" s="36"/>
      <c r="O31" s="44" t="s">
        <v>0</v>
      </c>
      <c r="P31" s="44"/>
      <c r="Q31" s="44"/>
      <c r="R31" s="44" t="s">
        <v>0</v>
      </c>
      <c r="S31" s="44"/>
      <c r="T31" s="44"/>
      <c r="U31" s="27"/>
      <c r="V31" s="44"/>
      <c r="W31" s="44"/>
      <c r="X31" s="44"/>
      <c r="Y31" s="44"/>
      <c r="Z31" s="44"/>
      <c r="AA31" s="44"/>
      <c r="AB31" s="27"/>
      <c r="AC31" s="44"/>
      <c r="AD31" s="44"/>
      <c r="AE31" s="60"/>
      <c r="AF31" s="44"/>
      <c r="AG31" s="44"/>
      <c r="AH31" s="44"/>
      <c r="AI31" s="60"/>
      <c r="AJ31" s="44"/>
      <c r="AK31" s="44"/>
      <c r="AL31" s="44"/>
      <c r="AM31" s="60"/>
      <c r="AN31" s="281"/>
      <c r="AO31" s="320"/>
      <c r="AP31" s="320"/>
      <c r="AQ31" s="320"/>
      <c r="AR31" s="320"/>
      <c r="AS31" s="49"/>
      <c r="AT31" s="316"/>
      <c r="AU31" s="316"/>
      <c r="AV31" s="33"/>
      <c r="AW31" s="52" t="s">
        <v>518</v>
      </c>
    </row>
    <row r="32" spans="1:49" ht="216.75" x14ac:dyDescent="0.25">
      <c r="A32" s="318" t="s">
        <v>171</v>
      </c>
      <c r="B32" s="285" t="s">
        <v>0</v>
      </c>
      <c r="C32" s="285"/>
      <c r="D32" s="285"/>
      <c r="E32" s="285"/>
      <c r="F32" s="285"/>
      <c r="G32" s="285" t="s">
        <v>0</v>
      </c>
      <c r="H32" s="285"/>
      <c r="I32" s="285"/>
      <c r="J32" s="285"/>
      <c r="K32" s="285"/>
      <c r="L32" s="35"/>
      <c r="M32" s="13" t="s">
        <v>327</v>
      </c>
      <c r="N32" s="36"/>
      <c r="O32" s="44"/>
      <c r="P32" s="44" t="s">
        <v>0</v>
      </c>
      <c r="Q32" s="44"/>
      <c r="R32" s="44"/>
      <c r="S32" s="44" t="s">
        <v>0</v>
      </c>
      <c r="T32" s="44"/>
      <c r="U32" s="27"/>
      <c r="V32" s="44" t="s">
        <v>0</v>
      </c>
      <c r="W32" s="44"/>
      <c r="X32" s="44" t="s">
        <v>0</v>
      </c>
      <c r="Y32" s="44"/>
      <c r="Z32" s="44" t="s">
        <v>0</v>
      </c>
      <c r="AA32" s="44"/>
      <c r="AB32" s="27"/>
      <c r="AC32" s="44" t="s">
        <v>0</v>
      </c>
      <c r="AD32" s="44"/>
      <c r="AE32" s="60"/>
      <c r="AF32" s="44"/>
      <c r="AG32" s="44" t="s">
        <v>0</v>
      </c>
      <c r="AH32" s="44"/>
      <c r="AI32" s="60"/>
      <c r="AJ32" s="44"/>
      <c r="AK32" s="44"/>
      <c r="AL32" s="44" t="s">
        <v>0</v>
      </c>
      <c r="AM32" s="60"/>
      <c r="AN32" s="281"/>
      <c r="AO32" s="320"/>
      <c r="AP32" s="320"/>
      <c r="AQ32" s="320"/>
      <c r="AR32" s="320"/>
      <c r="AS32" s="49"/>
      <c r="AT32" s="316"/>
      <c r="AU32" s="316"/>
      <c r="AV32" s="33"/>
      <c r="AW32" s="16" t="s">
        <v>528</v>
      </c>
    </row>
    <row r="33" spans="1:49" ht="153" x14ac:dyDescent="0.25">
      <c r="A33" s="318"/>
      <c r="B33" s="285"/>
      <c r="C33" s="285"/>
      <c r="D33" s="285"/>
      <c r="E33" s="285"/>
      <c r="F33" s="285"/>
      <c r="G33" s="285"/>
      <c r="H33" s="285"/>
      <c r="I33" s="285"/>
      <c r="J33" s="285"/>
      <c r="K33" s="285"/>
      <c r="L33" s="35"/>
      <c r="M33" s="13" t="s">
        <v>173</v>
      </c>
      <c r="N33" s="36"/>
      <c r="O33" s="44"/>
      <c r="P33" s="44" t="s">
        <v>0</v>
      </c>
      <c r="Q33" s="44"/>
      <c r="R33" s="44"/>
      <c r="S33" s="44" t="s">
        <v>0</v>
      </c>
      <c r="T33" s="44"/>
      <c r="U33" s="27"/>
      <c r="V33" s="44" t="s">
        <v>0</v>
      </c>
      <c r="W33" s="44"/>
      <c r="X33" s="44" t="s">
        <v>0</v>
      </c>
      <c r="Y33" s="44"/>
      <c r="Z33" s="44" t="s">
        <v>0</v>
      </c>
      <c r="AA33" s="44"/>
      <c r="AB33" s="27"/>
      <c r="AC33" s="44" t="s">
        <v>0</v>
      </c>
      <c r="AD33" s="44"/>
      <c r="AE33" s="60"/>
      <c r="AF33" s="44"/>
      <c r="AG33" s="44" t="s">
        <v>0</v>
      </c>
      <c r="AH33" s="44"/>
      <c r="AI33" s="60"/>
      <c r="AJ33" s="44"/>
      <c r="AK33" s="44"/>
      <c r="AL33" s="44" t="s">
        <v>0</v>
      </c>
      <c r="AM33" s="60"/>
      <c r="AN33" s="281"/>
      <c r="AO33" s="320"/>
      <c r="AP33" s="320"/>
      <c r="AQ33" s="320"/>
      <c r="AR33" s="320"/>
      <c r="AS33" s="49"/>
      <c r="AT33" s="316"/>
      <c r="AU33" s="316"/>
      <c r="AV33" s="33"/>
      <c r="AW33" s="16" t="s">
        <v>642</v>
      </c>
    </row>
    <row r="34" spans="1:49" ht="76.5" x14ac:dyDescent="0.25">
      <c r="A34" s="318"/>
      <c r="B34" s="285"/>
      <c r="C34" s="285"/>
      <c r="D34" s="285"/>
      <c r="E34" s="285"/>
      <c r="F34" s="285"/>
      <c r="G34" s="285"/>
      <c r="H34" s="285"/>
      <c r="I34" s="285"/>
      <c r="J34" s="285"/>
      <c r="K34" s="285"/>
      <c r="L34" s="35"/>
      <c r="M34" s="13" t="s">
        <v>165</v>
      </c>
      <c r="N34" s="36"/>
      <c r="O34" s="44"/>
      <c r="P34" s="44" t="s">
        <v>0</v>
      </c>
      <c r="Q34" s="44"/>
      <c r="R34" s="44"/>
      <c r="S34" s="44" t="s">
        <v>0</v>
      </c>
      <c r="T34" s="44"/>
      <c r="U34" s="27"/>
      <c r="V34" s="44" t="s">
        <v>0</v>
      </c>
      <c r="W34" s="44"/>
      <c r="X34" s="44" t="s">
        <v>0</v>
      </c>
      <c r="Y34" s="44"/>
      <c r="Z34" s="44" t="s">
        <v>0</v>
      </c>
      <c r="AA34" s="44"/>
      <c r="AB34" s="27"/>
      <c r="AC34" s="44" t="s">
        <v>0</v>
      </c>
      <c r="AD34" s="44"/>
      <c r="AE34" s="60"/>
      <c r="AF34" s="44"/>
      <c r="AG34" s="44" t="s">
        <v>0</v>
      </c>
      <c r="AH34" s="44"/>
      <c r="AI34" s="60"/>
      <c r="AJ34" s="44"/>
      <c r="AK34" s="44"/>
      <c r="AL34" s="44" t="s">
        <v>0</v>
      </c>
      <c r="AM34" s="60"/>
      <c r="AN34" s="281"/>
      <c r="AO34" s="320"/>
      <c r="AP34" s="320"/>
      <c r="AQ34" s="320"/>
      <c r="AR34" s="320"/>
      <c r="AS34" s="49"/>
      <c r="AT34" s="316"/>
      <c r="AU34" s="316"/>
      <c r="AV34" s="33"/>
      <c r="AW34" s="16" t="s">
        <v>521</v>
      </c>
    </row>
    <row r="35" spans="1:49" ht="165.75" x14ac:dyDescent="0.25">
      <c r="A35" s="318"/>
      <c r="B35" s="285"/>
      <c r="C35" s="285"/>
      <c r="D35" s="285"/>
      <c r="E35" s="285"/>
      <c r="F35" s="285"/>
      <c r="G35" s="285"/>
      <c r="H35" s="285"/>
      <c r="I35" s="285"/>
      <c r="J35" s="285"/>
      <c r="K35" s="285"/>
      <c r="L35" s="35"/>
      <c r="M35" s="13" t="s">
        <v>166</v>
      </c>
      <c r="N35" s="36"/>
      <c r="O35" s="44"/>
      <c r="P35" s="44" t="s">
        <v>0</v>
      </c>
      <c r="Q35" s="44"/>
      <c r="R35" s="44"/>
      <c r="S35" s="44" t="s">
        <v>0</v>
      </c>
      <c r="T35" s="44"/>
      <c r="U35" s="27"/>
      <c r="V35" s="44" t="s">
        <v>0</v>
      </c>
      <c r="W35" s="44"/>
      <c r="X35" s="44"/>
      <c r="Y35" s="44" t="s">
        <v>0</v>
      </c>
      <c r="Z35" s="44" t="s">
        <v>0</v>
      </c>
      <c r="AA35" s="44"/>
      <c r="AB35" s="27"/>
      <c r="AC35" s="44" t="s">
        <v>0</v>
      </c>
      <c r="AD35" s="44"/>
      <c r="AE35" s="60"/>
      <c r="AF35" s="44"/>
      <c r="AG35" s="44" t="s">
        <v>0</v>
      </c>
      <c r="AH35" s="44"/>
      <c r="AI35" s="60"/>
      <c r="AJ35" s="44"/>
      <c r="AK35" s="44"/>
      <c r="AL35" s="44" t="s">
        <v>0</v>
      </c>
      <c r="AM35" s="60"/>
      <c r="AN35" s="281"/>
      <c r="AO35" s="320"/>
      <c r="AP35" s="320"/>
      <c r="AQ35" s="320"/>
      <c r="AR35" s="320"/>
      <c r="AS35" s="49"/>
      <c r="AT35" s="316"/>
      <c r="AU35" s="316"/>
      <c r="AV35" s="33"/>
      <c r="AW35" s="16" t="s">
        <v>529</v>
      </c>
    </row>
    <row r="36" spans="1:49" ht="127.5" x14ac:dyDescent="0.25">
      <c r="A36" s="318"/>
      <c r="B36" s="285"/>
      <c r="C36" s="285"/>
      <c r="D36" s="285"/>
      <c r="E36" s="285"/>
      <c r="F36" s="285"/>
      <c r="G36" s="285"/>
      <c r="H36" s="285"/>
      <c r="I36" s="285"/>
      <c r="J36" s="285"/>
      <c r="K36" s="285"/>
      <c r="L36" s="35"/>
      <c r="M36" s="13" t="s">
        <v>167</v>
      </c>
      <c r="N36" s="36"/>
      <c r="O36" s="44"/>
      <c r="P36" s="44" t="s">
        <v>0</v>
      </c>
      <c r="Q36" s="44"/>
      <c r="R36" s="44"/>
      <c r="S36" s="45"/>
      <c r="T36" s="44" t="s">
        <v>0</v>
      </c>
      <c r="U36" s="27"/>
      <c r="V36" s="44" t="s">
        <v>0</v>
      </c>
      <c r="W36" s="44"/>
      <c r="X36" s="45"/>
      <c r="Y36" s="44" t="s">
        <v>0</v>
      </c>
      <c r="Z36" s="44" t="s">
        <v>0</v>
      </c>
      <c r="AA36" s="44"/>
      <c r="AB36" s="27"/>
      <c r="AC36" s="44" t="s">
        <v>0</v>
      </c>
      <c r="AD36" s="44"/>
      <c r="AE36" s="60"/>
      <c r="AF36" s="44"/>
      <c r="AG36" s="44" t="s">
        <v>0</v>
      </c>
      <c r="AH36" s="44"/>
      <c r="AI36" s="60"/>
      <c r="AJ36" s="44"/>
      <c r="AK36" s="44"/>
      <c r="AL36" s="44" t="s">
        <v>0</v>
      </c>
      <c r="AM36" s="60"/>
      <c r="AN36" s="281"/>
      <c r="AO36" s="320"/>
      <c r="AP36" s="320"/>
      <c r="AQ36" s="320"/>
      <c r="AR36" s="320"/>
      <c r="AS36" s="49"/>
      <c r="AT36" s="316"/>
      <c r="AU36" s="316"/>
      <c r="AV36" s="33"/>
      <c r="AW36" s="16" t="s">
        <v>527</v>
      </c>
    </row>
    <row r="37" spans="1:49" ht="57" x14ac:dyDescent="0.25">
      <c r="A37" s="318"/>
      <c r="B37" s="285"/>
      <c r="C37" s="285"/>
      <c r="D37" s="285"/>
      <c r="E37" s="285"/>
      <c r="F37" s="285"/>
      <c r="G37" s="285"/>
      <c r="H37" s="285"/>
      <c r="I37" s="285"/>
      <c r="J37" s="285"/>
      <c r="K37" s="285"/>
      <c r="L37" s="35"/>
      <c r="M37" s="13" t="s">
        <v>168</v>
      </c>
      <c r="N37" s="36"/>
      <c r="O37" s="44" t="s">
        <v>0</v>
      </c>
      <c r="P37" s="44"/>
      <c r="Q37" s="44"/>
      <c r="R37" s="44" t="s">
        <v>0</v>
      </c>
      <c r="S37" s="44"/>
      <c r="T37" s="44"/>
      <c r="U37" s="27"/>
      <c r="V37" s="44"/>
      <c r="W37" s="44"/>
      <c r="X37" s="44"/>
      <c r="Y37" s="44"/>
      <c r="Z37" s="44"/>
      <c r="AA37" s="44"/>
      <c r="AB37" s="27"/>
      <c r="AC37" s="44"/>
      <c r="AD37" s="44"/>
      <c r="AE37" s="60"/>
      <c r="AF37" s="44"/>
      <c r="AG37" s="44"/>
      <c r="AH37" s="44"/>
      <c r="AI37" s="60"/>
      <c r="AJ37" s="44"/>
      <c r="AK37" s="44"/>
      <c r="AL37" s="44"/>
      <c r="AM37" s="60"/>
      <c r="AN37" s="281"/>
      <c r="AO37" s="320"/>
      <c r="AP37" s="320"/>
      <c r="AQ37" s="320"/>
      <c r="AR37" s="320"/>
      <c r="AS37" s="49"/>
      <c r="AT37" s="316"/>
      <c r="AU37" s="316"/>
      <c r="AV37" s="33"/>
      <c r="AW37" s="52" t="s">
        <v>518</v>
      </c>
    </row>
    <row r="38" spans="1:49" ht="57" x14ac:dyDescent="0.25">
      <c r="A38" s="318"/>
      <c r="B38" s="285"/>
      <c r="C38" s="285"/>
      <c r="D38" s="285"/>
      <c r="E38" s="285"/>
      <c r="F38" s="285"/>
      <c r="G38" s="285"/>
      <c r="H38" s="285"/>
      <c r="I38" s="285"/>
      <c r="J38" s="285"/>
      <c r="K38" s="285"/>
      <c r="L38" s="35"/>
      <c r="M38" s="13" t="s">
        <v>168</v>
      </c>
      <c r="N38" s="36"/>
      <c r="O38" s="44" t="s">
        <v>0</v>
      </c>
      <c r="P38" s="44"/>
      <c r="Q38" s="44"/>
      <c r="R38" s="44" t="s">
        <v>0</v>
      </c>
      <c r="S38" s="44"/>
      <c r="T38" s="44"/>
      <c r="U38" s="27"/>
      <c r="V38" s="44"/>
      <c r="W38" s="44"/>
      <c r="X38" s="44"/>
      <c r="Y38" s="44"/>
      <c r="Z38" s="44"/>
      <c r="AA38" s="44"/>
      <c r="AB38" s="27"/>
      <c r="AC38" s="44"/>
      <c r="AD38" s="44"/>
      <c r="AE38" s="60"/>
      <c r="AF38" s="44"/>
      <c r="AG38" s="44"/>
      <c r="AH38" s="44"/>
      <c r="AI38" s="60"/>
      <c r="AJ38" s="44"/>
      <c r="AK38" s="44"/>
      <c r="AL38" s="44"/>
      <c r="AM38" s="60"/>
      <c r="AN38" s="281"/>
      <c r="AO38" s="320"/>
      <c r="AP38" s="320"/>
      <c r="AQ38" s="320"/>
      <c r="AR38" s="320"/>
      <c r="AS38" s="49"/>
      <c r="AT38" s="316"/>
      <c r="AU38" s="316"/>
      <c r="AV38" s="33"/>
      <c r="AW38" s="52" t="s">
        <v>518</v>
      </c>
    </row>
    <row r="39" spans="1:49" ht="229.5" x14ac:dyDescent="0.25">
      <c r="A39" s="318" t="s">
        <v>172</v>
      </c>
      <c r="B39" s="285" t="s">
        <v>0</v>
      </c>
      <c r="C39" s="285"/>
      <c r="D39" s="285"/>
      <c r="E39" s="285"/>
      <c r="F39" s="285"/>
      <c r="G39" s="285" t="s">
        <v>0</v>
      </c>
      <c r="H39" s="285"/>
      <c r="I39" s="285"/>
      <c r="J39" s="285"/>
      <c r="K39" s="285"/>
      <c r="L39" s="35"/>
      <c r="M39" s="13" t="s">
        <v>327</v>
      </c>
      <c r="N39" s="36"/>
      <c r="O39" s="44"/>
      <c r="P39" s="44" t="s">
        <v>0</v>
      </c>
      <c r="Q39" s="44"/>
      <c r="R39" s="44"/>
      <c r="S39" s="44" t="s">
        <v>0</v>
      </c>
      <c r="T39" s="44"/>
      <c r="U39" s="27"/>
      <c r="V39" s="44" t="s">
        <v>0</v>
      </c>
      <c r="W39" s="44"/>
      <c r="X39" s="44" t="s">
        <v>0</v>
      </c>
      <c r="Y39" s="44"/>
      <c r="Z39" s="44" t="s">
        <v>0</v>
      </c>
      <c r="AA39" s="44"/>
      <c r="AB39" s="27"/>
      <c r="AC39" s="44"/>
      <c r="AD39" s="44"/>
      <c r="AE39" s="60"/>
      <c r="AF39" s="44"/>
      <c r="AG39" s="44" t="s">
        <v>0</v>
      </c>
      <c r="AH39" s="44"/>
      <c r="AI39" s="60"/>
      <c r="AJ39" s="44"/>
      <c r="AK39" s="44"/>
      <c r="AL39" s="44" t="s">
        <v>0</v>
      </c>
      <c r="AM39" s="60"/>
      <c r="AN39" s="281"/>
      <c r="AO39" s="320"/>
      <c r="AP39" s="320"/>
      <c r="AQ39" s="320"/>
      <c r="AR39" s="320"/>
      <c r="AS39" s="49"/>
      <c r="AT39" s="316"/>
      <c r="AU39" s="316"/>
      <c r="AV39" s="33"/>
      <c r="AW39" s="16" t="s">
        <v>530</v>
      </c>
    </row>
    <row r="40" spans="1:49" ht="165.75" x14ac:dyDescent="0.25">
      <c r="A40" s="318"/>
      <c r="B40" s="285"/>
      <c r="C40" s="285"/>
      <c r="D40" s="285"/>
      <c r="E40" s="285"/>
      <c r="F40" s="285"/>
      <c r="G40" s="285"/>
      <c r="H40" s="285"/>
      <c r="I40" s="285"/>
      <c r="J40" s="285"/>
      <c r="K40" s="285"/>
      <c r="L40" s="35"/>
      <c r="M40" s="13" t="s">
        <v>173</v>
      </c>
      <c r="N40" s="36"/>
      <c r="O40" s="44"/>
      <c r="P40" s="44" t="s">
        <v>0</v>
      </c>
      <c r="Q40" s="44"/>
      <c r="R40" s="44"/>
      <c r="S40" s="44" t="s">
        <v>0</v>
      </c>
      <c r="T40" s="44"/>
      <c r="U40" s="27"/>
      <c r="V40" s="44" t="s">
        <v>0</v>
      </c>
      <c r="W40" s="44"/>
      <c r="X40" s="44" t="s">
        <v>0</v>
      </c>
      <c r="Y40" s="44"/>
      <c r="Z40" s="44" t="s">
        <v>0</v>
      </c>
      <c r="AA40" s="44"/>
      <c r="AB40" s="27"/>
      <c r="AC40" s="44" t="s">
        <v>0</v>
      </c>
      <c r="AD40" s="44"/>
      <c r="AE40" s="60"/>
      <c r="AF40" s="44"/>
      <c r="AG40" s="44" t="s">
        <v>0</v>
      </c>
      <c r="AH40" s="44"/>
      <c r="AI40" s="60"/>
      <c r="AJ40" s="44"/>
      <c r="AK40" s="44"/>
      <c r="AL40" s="44" t="s">
        <v>0</v>
      </c>
      <c r="AM40" s="60"/>
      <c r="AN40" s="281"/>
      <c r="AO40" s="320"/>
      <c r="AP40" s="320"/>
      <c r="AQ40" s="320"/>
      <c r="AR40" s="320"/>
      <c r="AS40" s="49"/>
      <c r="AT40" s="316"/>
      <c r="AU40" s="316"/>
      <c r="AV40" s="33"/>
      <c r="AW40" s="16" t="s">
        <v>531</v>
      </c>
    </row>
    <row r="41" spans="1:49" ht="76.5" x14ac:dyDescent="0.25">
      <c r="A41" s="318"/>
      <c r="B41" s="285"/>
      <c r="C41" s="285"/>
      <c r="D41" s="285"/>
      <c r="E41" s="285"/>
      <c r="F41" s="285"/>
      <c r="G41" s="285"/>
      <c r="H41" s="285"/>
      <c r="I41" s="285"/>
      <c r="J41" s="285"/>
      <c r="K41" s="285"/>
      <c r="L41" s="35"/>
      <c r="M41" s="13" t="s">
        <v>165</v>
      </c>
      <c r="N41" s="36"/>
      <c r="O41" s="44"/>
      <c r="P41" s="44" t="s">
        <v>0</v>
      </c>
      <c r="Q41" s="44"/>
      <c r="R41" s="44"/>
      <c r="S41" s="44" t="s">
        <v>0</v>
      </c>
      <c r="T41" s="44"/>
      <c r="U41" s="27"/>
      <c r="V41" s="44" t="s">
        <v>0</v>
      </c>
      <c r="W41" s="44"/>
      <c r="X41" s="44" t="s">
        <v>0</v>
      </c>
      <c r="Y41" s="44"/>
      <c r="Z41" s="44" t="s">
        <v>0</v>
      </c>
      <c r="AA41" s="44"/>
      <c r="AB41" s="27"/>
      <c r="AC41" s="44" t="s">
        <v>0</v>
      </c>
      <c r="AD41" s="44"/>
      <c r="AE41" s="60"/>
      <c r="AF41" s="44"/>
      <c r="AG41" s="44" t="s">
        <v>0</v>
      </c>
      <c r="AH41" s="44"/>
      <c r="AI41" s="60"/>
      <c r="AJ41" s="44"/>
      <c r="AK41" s="44"/>
      <c r="AL41" s="44" t="s">
        <v>0</v>
      </c>
      <c r="AM41" s="60"/>
      <c r="AN41" s="281"/>
      <c r="AO41" s="320"/>
      <c r="AP41" s="320"/>
      <c r="AQ41" s="320"/>
      <c r="AR41" s="320"/>
      <c r="AS41" s="49"/>
      <c r="AT41" s="316"/>
      <c r="AU41" s="316"/>
      <c r="AV41" s="33"/>
      <c r="AW41" s="16" t="s">
        <v>521</v>
      </c>
    </row>
    <row r="42" spans="1:49" ht="165.75" x14ac:dyDescent="0.25">
      <c r="A42" s="318"/>
      <c r="B42" s="285"/>
      <c r="C42" s="285"/>
      <c r="D42" s="285"/>
      <c r="E42" s="285"/>
      <c r="F42" s="285"/>
      <c r="G42" s="285"/>
      <c r="H42" s="285"/>
      <c r="I42" s="285"/>
      <c r="J42" s="285"/>
      <c r="K42" s="285"/>
      <c r="L42" s="35"/>
      <c r="M42" s="13" t="s">
        <v>166</v>
      </c>
      <c r="N42" s="36"/>
      <c r="O42" s="44"/>
      <c r="P42" s="44" t="s">
        <v>0</v>
      </c>
      <c r="Q42" s="44"/>
      <c r="R42" s="44"/>
      <c r="S42" s="44" t="s">
        <v>0</v>
      </c>
      <c r="T42" s="44"/>
      <c r="U42" s="27"/>
      <c r="V42" s="44" t="s">
        <v>0</v>
      </c>
      <c r="W42" s="44"/>
      <c r="X42" s="44"/>
      <c r="Y42" s="44" t="s">
        <v>0</v>
      </c>
      <c r="Z42" s="44" t="s">
        <v>0</v>
      </c>
      <c r="AA42" s="44"/>
      <c r="AB42" s="27"/>
      <c r="AC42" s="44" t="s">
        <v>0</v>
      </c>
      <c r="AD42" s="44"/>
      <c r="AE42" s="60"/>
      <c r="AF42" s="44"/>
      <c r="AG42" s="44" t="s">
        <v>0</v>
      </c>
      <c r="AH42" s="44"/>
      <c r="AI42" s="60"/>
      <c r="AJ42" s="44"/>
      <c r="AK42" s="44"/>
      <c r="AL42" s="44" t="s">
        <v>0</v>
      </c>
      <c r="AM42" s="60"/>
      <c r="AN42" s="281"/>
      <c r="AO42" s="320"/>
      <c r="AP42" s="320"/>
      <c r="AQ42" s="320"/>
      <c r="AR42" s="320"/>
      <c r="AS42" s="49"/>
      <c r="AT42" s="316"/>
      <c r="AU42" s="316"/>
      <c r="AV42" s="33"/>
      <c r="AW42" s="16" t="s">
        <v>532</v>
      </c>
    </row>
    <row r="43" spans="1:49" ht="153" x14ac:dyDescent="0.25">
      <c r="A43" s="318"/>
      <c r="B43" s="285"/>
      <c r="C43" s="285"/>
      <c r="D43" s="285"/>
      <c r="E43" s="285"/>
      <c r="F43" s="285"/>
      <c r="G43" s="285"/>
      <c r="H43" s="285"/>
      <c r="I43" s="285"/>
      <c r="J43" s="285"/>
      <c r="K43" s="285"/>
      <c r="L43" s="35"/>
      <c r="M43" s="13" t="s">
        <v>167</v>
      </c>
      <c r="N43" s="36"/>
      <c r="O43" s="44"/>
      <c r="P43" s="44" t="s">
        <v>0</v>
      </c>
      <c r="Q43" s="44"/>
      <c r="R43" s="44"/>
      <c r="S43" s="45" t="s">
        <v>0</v>
      </c>
      <c r="T43" s="44"/>
      <c r="U43" s="27"/>
      <c r="V43" s="44" t="s">
        <v>0</v>
      </c>
      <c r="W43" s="44"/>
      <c r="X43" s="45"/>
      <c r="Y43" s="44" t="s">
        <v>0</v>
      </c>
      <c r="Z43" s="44" t="s">
        <v>0</v>
      </c>
      <c r="AA43" s="44"/>
      <c r="AB43" s="27"/>
      <c r="AC43" s="44" t="s">
        <v>0</v>
      </c>
      <c r="AD43" s="44"/>
      <c r="AE43" s="60"/>
      <c r="AF43" s="44"/>
      <c r="AG43" s="44" t="s">
        <v>0</v>
      </c>
      <c r="AH43" s="44"/>
      <c r="AI43" s="60"/>
      <c r="AJ43" s="44"/>
      <c r="AK43" s="44"/>
      <c r="AL43" s="44" t="s">
        <v>0</v>
      </c>
      <c r="AM43" s="60"/>
      <c r="AN43" s="281"/>
      <c r="AO43" s="320"/>
      <c r="AP43" s="320"/>
      <c r="AQ43" s="320"/>
      <c r="AR43" s="320"/>
      <c r="AS43" s="49"/>
      <c r="AT43" s="316"/>
      <c r="AU43" s="316"/>
      <c r="AV43" s="33"/>
      <c r="AW43" s="16" t="s">
        <v>533</v>
      </c>
    </row>
    <row r="44" spans="1:49" ht="57" x14ac:dyDescent="0.25">
      <c r="A44" s="318"/>
      <c r="B44" s="285"/>
      <c r="C44" s="285"/>
      <c r="D44" s="285"/>
      <c r="E44" s="285"/>
      <c r="F44" s="285"/>
      <c r="G44" s="285"/>
      <c r="H44" s="285"/>
      <c r="I44" s="285"/>
      <c r="J44" s="285"/>
      <c r="K44" s="285"/>
      <c r="L44" s="35"/>
      <c r="M44" s="13" t="s">
        <v>167</v>
      </c>
      <c r="N44" s="36"/>
      <c r="O44" s="44" t="s">
        <v>0</v>
      </c>
      <c r="P44" s="44"/>
      <c r="Q44" s="44"/>
      <c r="R44" s="44" t="s">
        <v>0</v>
      </c>
      <c r="S44" s="44"/>
      <c r="T44" s="44"/>
      <c r="U44" s="27"/>
      <c r="V44" s="44"/>
      <c r="W44" s="44"/>
      <c r="X44" s="44"/>
      <c r="Y44" s="44"/>
      <c r="Z44" s="44"/>
      <c r="AA44" s="44"/>
      <c r="AB44" s="27"/>
      <c r="AC44" s="44"/>
      <c r="AD44" s="44"/>
      <c r="AE44" s="60"/>
      <c r="AF44" s="44"/>
      <c r="AG44" s="44"/>
      <c r="AH44" s="44"/>
      <c r="AI44" s="60"/>
      <c r="AJ44" s="44"/>
      <c r="AK44" s="44"/>
      <c r="AL44" s="44"/>
      <c r="AM44" s="60"/>
      <c r="AN44" s="281"/>
      <c r="AO44" s="320"/>
      <c r="AP44" s="320"/>
      <c r="AQ44" s="320"/>
      <c r="AR44" s="320"/>
      <c r="AS44" s="49"/>
      <c r="AT44" s="316"/>
      <c r="AU44" s="316"/>
      <c r="AV44" s="33"/>
      <c r="AW44" s="52" t="s">
        <v>518</v>
      </c>
    </row>
    <row r="45" spans="1:49" ht="57" x14ac:dyDescent="0.25">
      <c r="A45" s="318"/>
      <c r="B45" s="285"/>
      <c r="C45" s="285"/>
      <c r="D45" s="285"/>
      <c r="E45" s="285"/>
      <c r="F45" s="285"/>
      <c r="G45" s="285"/>
      <c r="H45" s="285"/>
      <c r="I45" s="285"/>
      <c r="J45" s="285"/>
      <c r="K45" s="285"/>
      <c r="L45" s="35"/>
      <c r="M45" s="13" t="s">
        <v>168</v>
      </c>
      <c r="N45" s="36"/>
      <c r="O45" s="44" t="s">
        <v>0</v>
      </c>
      <c r="P45" s="44"/>
      <c r="Q45" s="44"/>
      <c r="R45" s="44" t="s">
        <v>0</v>
      </c>
      <c r="S45" s="44"/>
      <c r="T45" s="44"/>
      <c r="U45" s="27"/>
      <c r="V45" s="44"/>
      <c r="W45" s="44"/>
      <c r="X45" s="44"/>
      <c r="Y45" s="44"/>
      <c r="Z45" s="44"/>
      <c r="AA45" s="44"/>
      <c r="AB45" s="27"/>
      <c r="AC45" s="44"/>
      <c r="AD45" s="44"/>
      <c r="AE45" s="60"/>
      <c r="AF45" s="44"/>
      <c r="AG45" s="44"/>
      <c r="AH45" s="44"/>
      <c r="AI45" s="60"/>
      <c r="AJ45" s="44"/>
      <c r="AK45" s="44"/>
      <c r="AL45" s="44"/>
      <c r="AM45" s="60"/>
      <c r="AN45" s="281"/>
      <c r="AO45" s="320"/>
      <c r="AP45" s="320"/>
      <c r="AQ45" s="320"/>
      <c r="AR45" s="320"/>
      <c r="AS45" s="49"/>
      <c r="AT45" s="316"/>
      <c r="AU45" s="316"/>
      <c r="AV45" s="33"/>
      <c r="AW45" s="52" t="s">
        <v>518</v>
      </c>
    </row>
    <row r="46" spans="1:49" ht="229.5" x14ac:dyDescent="0.25">
      <c r="A46" s="318" t="s">
        <v>174</v>
      </c>
      <c r="B46" s="285" t="s">
        <v>0</v>
      </c>
      <c r="C46" s="285"/>
      <c r="D46" s="285"/>
      <c r="E46" s="285"/>
      <c r="F46" s="285"/>
      <c r="G46" s="285" t="s">
        <v>0</v>
      </c>
      <c r="H46" s="285"/>
      <c r="I46" s="285"/>
      <c r="J46" s="285"/>
      <c r="K46" s="285"/>
      <c r="L46" s="35"/>
      <c r="M46" s="13" t="s">
        <v>327</v>
      </c>
      <c r="N46" s="36"/>
      <c r="O46" s="44"/>
      <c r="P46" s="44" t="s">
        <v>0</v>
      </c>
      <c r="Q46" s="44"/>
      <c r="R46" s="44"/>
      <c r="S46" s="44" t="s">
        <v>0</v>
      </c>
      <c r="T46" s="44"/>
      <c r="U46" s="27"/>
      <c r="V46" s="44" t="s">
        <v>0</v>
      </c>
      <c r="W46" s="44"/>
      <c r="X46" s="44" t="s">
        <v>0</v>
      </c>
      <c r="Y46" s="44"/>
      <c r="Z46" s="44" t="s">
        <v>0</v>
      </c>
      <c r="AA46" s="44"/>
      <c r="AB46" s="27"/>
      <c r="AC46" s="44" t="s">
        <v>0</v>
      </c>
      <c r="AD46" s="44"/>
      <c r="AE46" s="60"/>
      <c r="AF46" s="44"/>
      <c r="AG46" s="44" t="s">
        <v>0</v>
      </c>
      <c r="AH46" s="44"/>
      <c r="AI46" s="60"/>
      <c r="AJ46" s="44"/>
      <c r="AK46" s="44"/>
      <c r="AL46" s="44" t="s">
        <v>0</v>
      </c>
      <c r="AM46" s="60"/>
      <c r="AN46" s="281"/>
      <c r="AO46" s="320"/>
      <c r="AP46" s="320"/>
      <c r="AQ46" s="320"/>
      <c r="AR46" s="320"/>
      <c r="AS46" s="49"/>
      <c r="AT46" s="316"/>
      <c r="AU46" s="316"/>
      <c r="AV46" s="33"/>
      <c r="AW46" s="16" t="s">
        <v>534</v>
      </c>
    </row>
    <row r="47" spans="1:49" ht="165.75" x14ac:dyDescent="0.25">
      <c r="A47" s="318"/>
      <c r="B47" s="285"/>
      <c r="C47" s="285"/>
      <c r="D47" s="285"/>
      <c r="E47" s="285"/>
      <c r="F47" s="285"/>
      <c r="G47" s="285"/>
      <c r="H47" s="285"/>
      <c r="I47" s="285"/>
      <c r="J47" s="285"/>
      <c r="K47" s="285"/>
      <c r="L47" s="35"/>
      <c r="M47" s="13" t="s">
        <v>173</v>
      </c>
      <c r="N47" s="36"/>
      <c r="O47" s="44"/>
      <c r="P47" s="44" t="s">
        <v>0</v>
      </c>
      <c r="Q47" s="44"/>
      <c r="R47" s="44"/>
      <c r="S47" s="44" t="s">
        <v>0</v>
      </c>
      <c r="T47" s="44"/>
      <c r="U47" s="27"/>
      <c r="V47" s="44" t="s">
        <v>0</v>
      </c>
      <c r="W47" s="44"/>
      <c r="X47" s="44" t="s">
        <v>0</v>
      </c>
      <c r="Y47" s="44"/>
      <c r="Z47" s="44" t="s">
        <v>0</v>
      </c>
      <c r="AA47" s="44"/>
      <c r="AB47" s="27"/>
      <c r="AC47" s="44" t="s">
        <v>0</v>
      </c>
      <c r="AD47" s="44"/>
      <c r="AE47" s="60"/>
      <c r="AF47" s="44"/>
      <c r="AG47" s="44" t="s">
        <v>0</v>
      </c>
      <c r="AH47" s="44"/>
      <c r="AI47" s="60"/>
      <c r="AJ47" s="44"/>
      <c r="AK47" s="44"/>
      <c r="AL47" s="44" t="s">
        <v>0</v>
      </c>
      <c r="AM47" s="60"/>
      <c r="AN47" s="281"/>
      <c r="AO47" s="320"/>
      <c r="AP47" s="320"/>
      <c r="AQ47" s="320"/>
      <c r="AR47" s="320"/>
      <c r="AS47" s="49"/>
      <c r="AT47" s="316"/>
      <c r="AU47" s="316"/>
      <c r="AV47" s="33"/>
      <c r="AW47" s="16" t="s">
        <v>535</v>
      </c>
    </row>
    <row r="48" spans="1:49" ht="76.5" x14ac:dyDescent="0.25">
      <c r="A48" s="318"/>
      <c r="B48" s="285"/>
      <c r="C48" s="285"/>
      <c r="D48" s="285"/>
      <c r="E48" s="285"/>
      <c r="F48" s="285"/>
      <c r="G48" s="285"/>
      <c r="H48" s="285"/>
      <c r="I48" s="285"/>
      <c r="J48" s="285"/>
      <c r="K48" s="285"/>
      <c r="L48" s="35"/>
      <c r="M48" s="13" t="s">
        <v>165</v>
      </c>
      <c r="N48" s="36"/>
      <c r="O48" s="44"/>
      <c r="P48" s="44" t="s">
        <v>0</v>
      </c>
      <c r="Q48" s="44"/>
      <c r="R48" s="44"/>
      <c r="S48" s="44" t="s">
        <v>0</v>
      </c>
      <c r="T48" s="44"/>
      <c r="U48" s="27"/>
      <c r="V48" s="44" t="s">
        <v>0</v>
      </c>
      <c r="W48" s="44"/>
      <c r="X48" s="44" t="s">
        <v>0</v>
      </c>
      <c r="Y48" s="44"/>
      <c r="Z48" s="44" t="s">
        <v>0</v>
      </c>
      <c r="AA48" s="44"/>
      <c r="AB48" s="27"/>
      <c r="AC48" s="44" t="s">
        <v>0</v>
      </c>
      <c r="AD48" s="44"/>
      <c r="AE48" s="60"/>
      <c r="AF48" s="44"/>
      <c r="AG48" s="44" t="s">
        <v>0</v>
      </c>
      <c r="AH48" s="44"/>
      <c r="AI48" s="60"/>
      <c r="AJ48" s="44"/>
      <c r="AK48" s="44"/>
      <c r="AL48" s="44" t="s">
        <v>0</v>
      </c>
      <c r="AM48" s="60"/>
      <c r="AN48" s="281"/>
      <c r="AO48" s="320"/>
      <c r="AP48" s="320"/>
      <c r="AQ48" s="320"/>
      <c r="AR48" s="320"/>
      <c r="AS48" s="49"/>
      <c r="AT48" s="316"/>
      <c r="AU48" s="316"/>
      <c r="AV48" s="33"/>
      <c r="AW48" s="16" t="s">
        <v>521</v>
      </c>
    </row>
    <row r="49" spans="1:49" ht="165.75" x14ac:dyDescent="0.25">
      <c r="A49" s="318"/>
      <c r="B49" s="285"/>
      <c r="C49" s="285"/>
      <c r="D49" s="285"/>
      <c r="E49" s="285"/>
      <c r="F49" s="285"/>
      <c r="G49" s="285"/>
      <c r="H49" s="285"/>
      <c r="I49" s="285"/>
      <c r="J49" s="285"/>
      <c r="K49" s="285"/>
      <c r="L49" s="35"/>
      <c r="M49" s="13" t="s">
        <v>166</v>
      </c>
      <c r="N49" s="36"/>
      <c r="O49" s="44"/>
      <c r="P49" s="44" t="s">
        <v>0</v>
      </c>
      <c r="Q49" s="44"/>
      <c r="R49" s="44"/>
      <c r="S49" s="44" t="s">
        <v>0</v>
      </c>
      <c r="T49" s="44"/>
      <c r="U49" s="27"/>
      <c r="V49" s="44" t="s">
        <v>0</v>
      </c>
      <c r="W49" s="44"/>
      <c r="X49" s="44"/>
      <c r="Y49" s="44" t="s">
        <v>0</v>
      </c>
      <c r="Z49" s="44" t="s">
        <v>0</v>
      </c>
      <c r="AA49" s="44"/>
      <c r="AB49" s="27"/>
      <c r="AC49" s="44" t="s">
        <v>0</v>
      </c>
      <c r="AD49" s="44"/>
      <c r="AE49" s="60"/>
      <c r="AF49" s="44"/>
      <c r="AG49" s="44" t="s">
        <v>0</v>
      </c>
      <c r="AH49" s="44"/>
      <c r="AI49" s="60"/>
      <c r="AJ49" s="44"/>
      <c r="AK49" s="44"/>
      <c r="AL49" s="44" t="s">
        <v>0</v>
      </c>
      <c r="AM49" s="60"/>
      <c r="AN49" s="281"/>
      <c r="AO49" s="320"/>
      <c r="AP49" s="320"/>
      <c r="AQ49" s="320"/>
      <c r="AR49" s="320"/>
      <c r="AS49" s="49"/>
      <c r="AT49" s="316"/>
      <c r="AU49" s="316"/>
      <c r="AV49" s="33"/>
      <c r="AW49" s="16" t="s">
        <v>536</v>
      </c>
    </row>
    <row r="50" spans="1:49" ht="165.75" x14ac:dyDescent="0.25">
      <c r="A50" s="318"/>
      <c r="B50" s="285"/>
      <c r="C50" s="285"/>
      <c r="D50" s="285"/>
      <c r="E50" s="285"/>
      <c r="F50" s="285"/>
      <c r="G50" s="285"/>
      <c r="H50" s="285"/>
      <c r="I50" s="285"/>
      <c r="J50" s="285"/>
      <c r="K50" s="285"/>
      <c r="L50" s="35"/>
      <c r="M50" s="13" t="s">
        <v>167</v>
      </c>
      <c r="N50" s="36"/>
      <c r="O50" s="44"/>
      <c r="P50" s="44" t="s">
        <v>0</v>
      </c>
      <c r="Q50" s="44"/>
      <c r="R50" s="44"/>
      <c r="S50" s="45" t="s">
        <v>0</v>
      </c>
      <c r="T50" s="44"/>
      <c r="U50" s="27"/>
      <c r="V50" s="44" t="s">
        <v>0</v>
      </c>
      <c r="W50" s="44"/>
      <c r="X50" s="45"/>
      <c r="Y50" s="44" t="s">
        <v>0</v>
      </c>
      <c r="Z50" s="44" t="s">
        <v>0</v>
      </c>
      <c r="AA50" s="44"/>
      <c r="AB50" s="27"/>
      <c r="AC50" s="44" t="s">
        <v>0</v>
      </c>
      <c r="AD50" s="44"/>
      <c r="AE50" s="60"/>
      <c r="AF50" s="44"/>
      <c r="AG50" s="44" t="s">
        <v>0</v>
      </c>
      <c r="AH50" s="44"/>
      <c r="AI50" s="60"/>
      <c r="AJ50" s="44"/>
      <c r="AK50" s="44"/>
      <c r="AL50" s="44" t="s">
        <v>0</v>
      </c>
      <c r="AM50" s="60"/>
      <c r="AN50" s="281"/>
      <c r="AO50" s="320"/>
      <c r="AP50" s="320"/>
      <c r="AQ50" s="320"/>
      <c r="AR50" s="320"/>
      <c r="AS50" s="49"/>
      <c r="AT50" s="316"/>
      <c r="AU50" s="316"/>
      <c r="AV50" s="33"/>
      <c r="AW50" s="16" t="s">
        <v>537</v>
      </c>
    </row>
    <row r="51" spans="1:49" ht="57" x14ac:dyDescent="0.25">
      <c r="A51" s="318"/>
      <c r="B51" s="285"/>
      <c r="C51" s="285"/>
      <c r="D51" s="285"/>
      <c r="E51" s="285"/>
      <c r="F51" s="285"/>
      <c r="G51" s="285"/>
      <c r="H51" s="285"/>
      <c r="I51" s="285"/>
      <c r="J51" s="285"/>
      <c r="K51" s="285"/>
      <c r="L51" s="35"/>
      <c r="M51" s="13" t="s">
        <v>167</v>
      </c>
      <c r="N51" s="36"/>
      <c r="O51" s="44" t="s">
        <v>0</v>
      </c>
      <c r="P51" s="44"/>
      <c r="Q51" s="44"/>
      <c r="R51" s="44" t="s">
        <v>0</v>
      </c>
      <c r="S51" s="44"/>
      <c r="T51" s="44"/>
      <c r="U51" s="27"/>
      <c r="V51" s="44"/>
      <c r="W51" s="44"/>
      <c r="X51" s="44"/>
      <c r="Y51" s="44"/>
      <c r="Z51" s="44"/>
      <c r="AA51" s="44"/>
      <c r="AB51" s="27"/>
      <c r="AC51" s="44"/>
      <c r="AD51" s="44"/>
      <c r="AE51" s="60"/>
      <c r="AF51" s="44"/>
      <c r="AG51" s="44"/>
      <c r="AH51" s="44"/>
      <c r="AI51" s="60"/>
      <c r="AJ51" s="44"/>
      <c r="AK51" s="44"/>
      <c r="AL51" s="44"/>
      <c r="AM51" s="60"/>
      <c r="AN51" s="281"/>
      <c r="AO51" s="320"/>
      <c r="AP51" s="320"/>
      <c r="AQ51" s="320"/>
      <c r="AR51" s="320"/>
      <c r="AS51" s="49"/>
      <c r="AT51" s="316"/>
      <c r="AU51" s="316"/>
      <c r="AV51" s="33"/>
      <c r="AW51" s="52" t="s">
        <v>518</v>
      </c>
    </row>
    <row r="52" spans="1:49" ht="57" x14ac:dyDescent="0.25">
      <c r="A52" s="318"/>
      <c r="B52" s="285"/>
      <c r="C52" s="285"/>
      <c r="D52" s="285"/>
      <c r="E52" s="285"/>
      <c r="F52" s="285"/>
      <c r="G52" s="285"/>
      <c r="H52" s="285"/>
      <c r="I52" s="285"/>
      <c r="J52" s="285"/>
      <c r="K52" s="285"/>
      <c r="L52" s="35"/>
      <c r="M52" s="13" t="s">
        <v>168</v>
      </c>
      <c r="N52" s="36"/>
      <c r="O52" s="44" t="s">
        <v>0</v>
      </c>
      <c r="P52" s="44"/>
      <c r="Q52" s="44"/>
      <c r="R52" s="44" t="s">
        <v>0</v>
      </c>
      <c r="S52" s="44"/>
      <c r="T52" s="44"/>
      <c r="U52" s="27"/>
      <c r="V52" s="44"/>
      <c r="W52" s="44"/>
      <c r="X52" s="44"/>
      <c r="Y52" s="44"/>
      <c r="Z52" s="44"/>
      <c r="AA52" s="44"/>
      <c r="AB52" s="27"/>
      <c r="AC52" s="44"/>
      <c r="AD52" s="44"/>
      <c r="AE52" s="60"/>
      <c r="AF52" s="44"/>
      <c r="AG52" s="44"/>
      <c r="AH52" s="44"/>
      <c r="AI52" s="60"/>
      <c r="AJ52" s="44"/>
      <c r="AK52" s="44"/>
      <c r="AL52" s="44"/>
      <c r="AM52" s="60"/>
      <c r="AN52" s="281"/>
      <c r="AO52" s="320"/>
      <c r="AP52" s="320"/>
      <c r="AQ52" s="320"/>
      <c r="AR52" s="320"/>
      <c r="AS52" s="49"/>
      <c r="AT52" s="316"/>
      <c r="AU52" s="316"/>
      <c r="AV52" s="33"/>
      <c r="AW52" s="52" t="s">
        <v>518</v>
      </c>
    </row>
    <row r="53" spans="1:49" ht="242.25" x14ac:dyDescent="0.25">
      <c r="A53" s="318" t="s">
        <v>175</v>
      </c>
      <c r="B53" s="285" t="s">
        <v>0</v>
      </c>
      <c r="C53" s="285"/>
      <c r="D53" s="285"/>
      <c r="E53" s="285"/>
      <c r="F53" s="285"/>
      <c r="G53" s="285" t="s">
        <v>0</v>
      </c>
      <c r="H53" s="285"/>
      <c r="I53" s="285"/>
      <c r="J53" s="285"/>
      <c r="K53" s="285"/>
      <c r="L53" s="35"/>
      <c r="M53" s="13" t="s">
        <v>176</v>
      </c>
      <c r="N53" s="36"/>
      <c r="O53" s="44"/>
      <c r="P53" s="44" t="s">
        <v>0</v>
      </c>
      <c r="Q53" s="44"/>
      <c r="R53" s="44"/>
      <c r="S53" s="44" t="s">
        <v>0</v>
      </c>
      <c r="T53" s="44"/>
      <c r="U53" s="27"/>
      <c r="V53" s="44" t="s">
        <v>0</v>
      </c>
      <c r="W53" s="44"/>
      <c r="X53" s="44" t="s">
        <v>0</v>
      </c>
      <c r="Y53" s="44"/>
      <c r="Z53" s="44" t="s">
        <v>0</v>
      </c>
      <c r="AA53" s="44"/>
      <c r="AB53" s="27"/>
      <c r="AC53" s="44" t="s">
        <v>0</v>
      </c>
      <c r="AD53" s="44"/>
      <c r="AE53" s="60"/>
      <c r="AF53" s="44"/>
      <c r="AG53" s="44" t="s">
        <v>0</v>
      </c>
      <c r="AH53" s="44"/>
      <c r="AI53" s="60"/>
      <c r="AJ53" s="44"/>
      <c r="AK53" s="44"/>
      <c r="AL53" s="44" t="s">
        <v>0</v>
      </c>
      <c r="AM53" s="60"/>
      <c r="AN53" s="281"/>
      <c r="AO53" s="320"/>
      <c r="AP53" s="320"/>
      <c r="AQ53" s="320"/>
      <c r="AR53" s="320"/>
      <c r="AS53" s="49"/>
      <c r="AT53" s="316"/>
      <c r="AU53" s="316"/>
      <c r="AV53" s="33"/>
      <c r="AW53" s="16" t="s">
        <v>538</v>
      </c>
    </row>
    <row r="54" spans="1:49" ht="140.25" x14ac:dyDescent="0.25">
      <c r="A54" s="318"/>
      <c r="B54" s="285"/>
      <c r="C54" s="285"/>
      <c r="D54" s="285"/>
      <c r="E54" s="285"/>
      <c r="F54" s="285"/>
      <c r="G54" s="285"/>
      <c r="H54" s="285"/>
      <c r="I54" s="285"/>
      <c r="J54" s="285"/>
      <c r="K54" s="285"/>
      <c r="L54" s="35"/>
      <c r="M54" s="13" t="s">
        <v>177</v>
      </c>
      <c r="N54" s="36"/>
      <c r="O54" s="44"/>
      <c r="P54" s="44" t="s">
        <v>0</v>
      </c>
      <c r="Q54" s="44"/>
      <c r="R54" s="44"/>
      <c r="S54" s="45"/>
      <c r="T54" s="44" t="s">
        <v>0</v>
      </c>
      <c r="U54" s="27"/>
      <c r="V54" s="44" t="s">
        <v>0</v>
      </c>
      <c r="W54" s="44"/>
      <c r="X54" s="45" t="s">
        <v>0</v>
      </c>
      <c r="Y54" s="44"/>
      <c r="Z54" s="44"/>
      <c r="AA54" s="44" t="s">
        <v>0</v>
      </c>
      <c r="AB54" s="27"/>
      <c r="AC54" s="44" t="s">
        <v>0</v>
      </c>
      <c r="AD54" s="44"/>
      <c r="AE54" s="60"/>
      <c r="AF54" s="44"/>
      <c r="AG54" s="44" t="s">
        <v>0</v>
      </c>
      <c r="AH54" s="44"/>
      <c r="AI54" s="60"/>
      <c r="AJ54" s="44"/>
      <c r="AK54" s="44"/>
      <c r="AL54" s="44" t="s">
        <v>0</v>
      </c>
      <c r="AM54" s="60"/>
      <c r="AN54" s="281"/>
      <c r="AO54" s="320"/>
      <c r="AP54" s="320"/>
      <c r="AQ54" s="320"/>
      <c r="AR54" s="320"/>
      <c r="AS54" s="49"/>
      <c r="AT54" s="316"/>
      <c r="AU54" s="316"/>
      <c r="AV54" s="33"/>
      <c r="AW54" s="16" t="s">
        <v>643</v>
      </c>
    </row>
    <row r="55" spans="1:49" ht="57" x14ac:dyDescent="0.25">
      <c r="A55" s="318"/>
      <c r="B55" s="285"/>
      <c r="C55" s="285"/>
      <c r="D55" s="285"/>
      <c r="E55" s="285"/>
      <c r="F55" s="285"/>
      <c r="G55" s="285"/>
      <c r="H55" s="285"/>
      <c r="I55" s="285"/>
      <c r="J55" s="285"/>
      <c r="K55" s="285"/>
      <c r="L55" s="35"/>
      <c r="M55" s="13" t="s">
        <v>165</v>
      </c>
      <c r="N55" s="36"/>
      <c r="O55" s="44" t="s">
        <v>0</v>
      </c>
      <c r="P55" s="44"/>
      <c r="Q55" s="44"/>
      <c r="R55" s="44" t="s">
        <v>0</v>
      </c>
      <c r="S55" s="44"/>
      <c r="T55" s="44"/>
      <c r="U55" s="27"/>
      <c r="V55" s="44"/>
      <c r="W55" s="44"/>
      <c r="X55" s="44"/>
      <c r="Y55" s="44"/>
      <c r="Z55" s="44"/>
      <c r="AA55" s="44"/>
      <c r="AB55" s="27"/>
      <c r="AC55" s="44"/>
      <c r="AD55" s="44" t="s">
        <v>0</v>
      </c>
      <c r="AE55" s="60"/>
      <c r="AF55" s="44"/>
      <c r="AG55" s="44"/>
      <c r="AH55" s="44" t="s">
        <v>0</v>
      </c>
      <c r="AI55" s="60"/>
      <c r="AJ55" s="44"/>
      <c r="AK55" s="44"/>
      <c r="AL55" s="44" t="s">
        <v>0</v>
      </c>
      <c r="AM55" s="60"/>
      <c r="AN55" s="281"/>
      <c r="AO55" s="320"/>
      <c r="AP55" s="320"/>
      <c r="AQ55" s="320"/>
      <c r="AR55" s="320"/>
      <c r="AS55" s="49"/>
      <c r="AT55" s="316"/>
      <c r="AU55" s="316"/>
      <c r="AV55" s="33"/>
      <c r="AW55" s="52" t="s">
        <v>518</v>
      </c>
    </row>
    <row r="56" spans="1:49" ht="57" x14ac:dyDescent="0.25">
      <c r="A56" s="318"/>
      <c r="B56" s="285"/>
      <c r="C56" s="285"/>
      <c r="D56" s="285"/>
      <c r="E56" s="285"/>
      <c r="F56" s="285"/>
      <c r="G56" s="285"/>
      <c r="H56" s="285"/>
      <c r="I56" s="285"/>
      <c r="J56" s="285"/>
      <c r="K56" s="285"/>
      <c r="L56" s="35"/>
      <c r="M56" s="13" t="s">
        <v>178</v>
      </c>
      <c r="N56" s="36"/>
      <c r="O56" s="44" t="s">
        <v>0</v>
      </c>
      <c r="P56" s="44"/>
      <c r="Q56" s="44"/>
      <c r="R56" s="44" t="s">
        <v>0</v>
      </c>
      <c r="S56" s="44"/>
      <c r="T56" s="44"/>
      <c r="U56" s="27"/>
      <c r="V56" s="44"/>
      <c r="W56" s="44"/>
      <c r="X56" s="44"/>
      <c r="Y56" s="44"/>
      <c r="Z56" s="44"/>
      <c r="AA56" s="44"/>
      <c r="AB56" s="27"/>
      <c r="AC56" s="44"/>
      <c r="AD56" s="44" t="s">
        <v>0</v>
      </c>
      <c r="AE56" s="60"/>
      <c r="AF56" s="44"/>
      <c r="AG56" s="44"/>
      <c r="AH56" s="44" t="s">
        <v>0</v>
      </c>
      <c r="AI56" s="60"/>
      <c r="AJ56" s="44"/>
      <c r="AK56" s="44"/>
      <c r="AL56" s="44" t="s">
        <v>0</v>
      </c>
      <c r="AM56" s="60"/>
      <c r="AN56" s="281"/>
      <c r="AO56" s="320"/>
      <c r="AP56" s="320"/>
      <c r="AQ56" s="320"/>
      <c r="AR56" s="320"/>
      <c r="AS56" s="49"/>
      <c r="AT56" s="316"/>
      <c r="AU56" s="316"/>
      <c r="AV56" s="33"/>
      <c r="AW56" s="52" t="s">
        <v>518</v>
      </c>
    </row>
    <row r="57" spans="1:49" ht="57" x14ac:dyDescent="0.25">
      <c r="A57" s="318"/>
      <c r="B57" s="285"/>
      <c r="C57" s="285"/>
      <c r="D57" s="285"/>
      <c r="E57" s="285"/>
      <c r="F57" s="285"/>
      <c r="G57" s="285"/>
      <c r="H57" s="285"/>
      <c r="I57" s="285"/>
      <c r="J57" s="285"/>
      <c r="K57" s="285"/>
      <c r="L57" s="35"/>
      <c r="M57" s="13" t="s">
        <v>179</v>
      </c>
      <c r="N57" s="36"/>
      <c r="O57" s="44" t="s">
        <v>0</v>
      </c>
      <c r="P57" s="44"/>
      <c r="Q57" s="44"/>
      <c r="R57" s="44" t="s">
        <v>0</v>
      </c>
      <c r="S57" s="44"/>
      <c r="T57" s="44"/>
      <c r="U57" s="27"/>
      <c r="V57" s="44"/>
      <c r="W57" s="44"/>
      <c r="X57" s="44"/>
      <c r="Y57" s="44"/>
      <c r="Z57" s="44"/>
      <c r="AA57" s="44"/>
      <c r="AB57" s="27"/>
      <c r="AC57" s="45"/>
      <c r="AD57" s="44"/>
      <c r="AE57" s="60"/>
      <c r="AF57" s="45"/>
      <c r="AG57" s="45"/>
      <c r="AH57" s="45"/>
      <c r="AI57" s="60"/>
      <c r="AJ57" s="45"/>
      <c r="AK57" s="45"/>
      <c r="AL57" s="45"/>
      <c r="AM57" s="60"/>
      <c r="AN57" s="281"/>
      <c r="AO57" s="320"/>
      <c r="AP57" s="320"/>
      <c r="AQ57" s="320"/>
      <c r="AR57" s="320"/>
      <c r="AS57" s="49"/>
      <c r="AT57" s="316"/>
      <c r="AU57" s="316"/>
      <c r="AV57" s="33"/>
      <c r="AW57" s="52" t="s">
        <v>518</v>
      </c>
    </row>
    <row r="58" spans="1:49" ht="255" x14ac:dyDescent="0.25">
      <c r="A58" s="318" t="s">
        <v>328</v>
      </c>
      <c r="B58" s="285" t="s">
        <v>0</v>
      </c>
      <c r="C58" s="285"/>
      <c r="D58" s="285"/>
      <c r="E58" s="285"/>
      <c r="F58" s="285"/>
      <c r="G58" s="285" t="s">
        <v>0</v>
      </c>
      <c r="H58" s="285"/>
      <c r="I58" s="285"/>
      <c r="J58" s="285"/>
      <c r="K58" s="285"/>
      <c r="L58" s="35"/>
      <c r="M58" s="13" t="s">
        <v>176</v>
      </c>
      <c r="N58" s="36"/>
      <c r="O58" s="44"/>
      <c r="P58" s="44" t="s">
        <v>0</v>
      </c>
      <c r="Q58" s="44"/>
      <c r="R58" s="44"/>
      <c r="S58" s="44" t="s">
        <v>0</v>
      </c>
      <c r="T58" s="44"/>
      <c r="U58" s="27"/>
      <c r="V58" s="44" t="s">
        <v>0</v>
      </c>
      <c r="W58" s="44"/>
      <c r="X58" s="44" t="s">
        <v>0</v>
      </c>
      <c r="Y58" s="44"/>
      <c r="Z58" s="44" t="s">
        <v>0</v>
      </c>
      <c r="AA58" s="44"/>
      <c r="AB58" s="27"/>
      <c r="AC58" s="44" t="s">
        <v>0</v>
      </c>
      <c r="AD58" s="44"/>
      <c r="AE58" s="60"/>
      <c r="AF58" s="44"/>
      <c r="AG58" s="44" t="s">
        <v>0</v>
      </c>
      <c r="AH58" s="44"/>
      <c r="AI58" s="60"/>
      <c r="AJ58" s="44"/>
      <c r="AK58" s="44"/>
      <c r="AL58" s="44"/>
      <c r="AM58" s="60"/>
      <c r="AN58" s="281"/>
      <c r="AO58" s="320"/>
      <c r="AP58" s="320"/>
      <c r="AQ58" s="320"/>
      <c r="AR58" s="320"/>
      <c r="AS58" s="49"/>
      <c r="AT58" s="316"/>
      <c r="AU58" s="316"/>
      <c r="AV58" s="33"/>
      <c r="AW58" s="16" t="s">
        <v>539</v>
      </c>
    </row>
    <row r="59" spans="1:49" ht="140.25" x14ac:dyDescent="0.25">
      <c r="A59" s="318"/>
      <c r="B59" s="285"/>
      <c r="C59" s="285"/>
      <c r="D59" s="285"/>
      <c r="E59" s="285"/>
      <c r="F59" s="285"/>
      <c r="G59" s="285"/>
      <c r="H59" s="285"/>
      <c r="I59" s="285"/>
      <c r="J59" s="285"/>
      <c r="K59" s="285"/>
      <c r="L59" s="35"/>
      <c r="M59" s="13" t="s">
        <v>177</v>
      </c>
      <c r="N59" s="36"/>
      <c r="O59" s="44"/>
      <c r="P59" s="44" t="s">
        <v>0</v>
      </c>
      <c r="Q59" s="44"/>
      <c r="R59" s="44"/>
      <c r="S59" s="45" t="s">
        <v>0</v>
      </c>
      <c r="T59" s="44"/>
      <c r="U59" s="27"/>
      <c r="V59" s="44" t="s">
        <v>0</v>
      </c>
      <c r="W59" s="44"/>
      <c r="X59" s="45" t="s">
        <v>0</v>
      </c>
      <c r="Y59" s="44"/>
      <c r="Z59" s="44" t="s">
        <v>0</v>
      </c>
      <c r="AA59" s="44"/>
      <c r="AB59" s="27"/>
      <c r="AC59" s="44" t="s">
        <v>0</v>
      </c>
      <c r="AD59" s="44"/>
      <c r="AE59" s="60"/>
      <c r="AF59" s="44"/>
      <c r="AG59" s="44" t="s">
        <v>0</v>
      </c>
      <c r="AH59" s="44"/>
      <c r="AI59" s="60"/>
      <c r="AJ59" s="44"/>
      <c r="AK59" s="44"/>
      <c r="AL59" s="44"/>
      <c r="AM59" s="60"/>
      <c r="AN59" s="281"/>
      <c r="AO59" s="320"/>
      <c r="AP59" s="320"/>
      <c r="AQ59" s="320"/>
      <c r="AR59" s="320"/>
      <c r="AS59" s="49"/>
      <c r="AT59" s="316"/>
      <c r="AU59" s="316"/>
      <c r="AV59" s="33"/>
      <c r="AW59" s="16" t="s">
        <v>644</v>
      </c>
    </row>
    <row r="60" spans="1:49" ht="57" x14ac:dyDescent="0.25">
      <c r="A60" s="318"/>
      <c r="B60" s="285"/>
      <c r="C60" s="285"/>
      <c r="D60" s="285"/>
      <c r="E60" s="285"/>
      <c r="F60" s="285"/>
      <c r="G60" s="285"/>
      <c r="H60" s="285"/>
      <c r="I60" s="285"/>
      <c r="J60" s="285"/>
      <c r="K60" s="285"/>
      <c r="L60" s="35"/>
      <c r="M60" s="13" t="s">
        <v>165</v>
      </c>
      <c r="N60" s="36"/>
      <c r="O60" s="44" t="s">
        <v>0</v>
      </c>
      <c r="P60" s="44"/>
      <c r="Q60" s="44"/>
      <c r="R60" s="44" t="s">
        <v>0</v>
      </c>
      <c r="S60" s="44"/>
      <c r="T60" s="44"/>
      <c r="U60" s="27"/>
      <c r="V60" s="44"/>
      <c r="W60" s="44"/>
      <c r="X60" s="44"/>
      <c r="Y60" s="44"/>
      <c r="Z60" s="44"/>
      <c r="AA60" s="44"/>
      <c r="AB60" s="27"/>
      <c r="AC60" s="44"/>
      <c r="AD60" s="44"/>
      <c r="AE60" s="60"/>
      <c r="AF60" s="44"/>
      <c r="AG60" s="44"/>
      <c r="AH60" s="44"/>
      <c r="AI60" s="60"/>
      <c r="AJ60" s="44"/>
      <c r="AK60" s="44"/>
      <c r="AL60" s="44"/>
      <c r="AM60" s="60"/>
      <c r="AN60" s="281"/>
      <c r="AO60" s="320"/>
      <c r="AP60" s="320"/>
      <c r="AQ60" s="320"/>
      <c r="AR60" s="320"/>
      <c r="AS60" s="49"/>
      <c r="AT60" s="316"/>
      <c r="AU60" s="316"/>
      <c r="AV60" s="33"/>
      <c r="AW60" s="52" t="s">
        <v>518</v>
      </c>
    </row>
    <row r="61" spans="1:49" ht="57" x14ac:dyDescent="0.25">
      <c r="A61" s="318"/>
      <c r="B61" s="285"/>
      <c r="C61" s="285"/>
      <c r="D61" s="285"/>
      <c r="E61" s="285"/>
      <c r="F61" s="285"/>
      <c r="G61" s="285"/>
      <c r="H61" s="285"/>
      <c r="I61" s="285"/>
      <c r="J61" s="285"/>
      <c r="K61" s="285"/>
      <c r="L61" s="35"/>
      <c r="M61" s="13" t="s">
        <v>178</v>
      </c>
      <c r="N61" s="36"/>
      <c r="O61" s="44" t="s">
        <v>0</v>
      </c>
      <c r="P61" s="44"/>
      <c r="Q61" s="44"/>
      <c r="R61" s="44" t="s">
        <v>0</v>
      </c>
      <c r="S61" s="44"/>
      <c r="T61" s="44"/>
      <c r="U61" s="27"/>
      <c r="V61" s="44"/>
      <c r="W61" s="44"/>
      <c r="X61" s="44"/>
      <c r="Y61" s="44"/>
      <c r="Z61" s="44"/>
      <c r="AA61" s="44"/>
      <c r="AB61" s="27"/>
      <c r="AC61" s="44"/>
      <c r="AD61" s="44"/>
      <c r="AE61" s="60"/>
      <c r="AF61" s="44"/>
      <c r="AG61" s="44"/>
      <c r="AH61" s="44"/>
      <c r="AI61" s="60"/>
      <c r="AJ61" s="44"/>
      <c r="AK61" s="44"/>
      <c r="AL61" s="44"/>
      <c r="AM61" s="60"/>
      <c r="AN61" s="281"/>
      <c r="AO61" s="320"/>
      <c r="AP61" s="320"/>
      <c r="AQ61" s="320"/>
      <c r="AR61" s="320"/>
      <c r="AS61" s="49"/>
      <c r="AT61" s="316"/>
      <c r="AU61" s="316"/>
      <c r="AV61" s="33"/>
      <c r="AW61" s="52" t="s">
        <v>518</v>
      </c>
    </row>
    <row r="62" spans="1:49" ht="57" x14ac:dyDescent="0.25">
      <c r="A62" s="318"/>
      <c r="B62" s="285"/>
      <c r="C62" s="285"/>
      <c r="D62" s="285"/>
      <c r="E62" s="285"/>
      <c r="F62" s="285"/>
      <c r="G62" s="285"/>
      <c r="H62" s="285"/>
      <c r="I62" s="285"/>
      <c r="J62" s="285"/>
      <c r="K62" s="285"/>
      <c r="L62" s="35"/>
      <c r="M62" s="13" t="s">
        <v>179</v>
      </c>
      <c r="N62" s="36"/>
      <c r="O62" s="44" t="s">
        <v>0</v>
      </c>
      <c r="P62" s="44"/>
      <c r="Q62" s="44"/>
      <c r="R62" s="44" t="s">
        <v>0</v>
      </c>
      <c r="S62" s="44"/>
      <c r="T62" s="44"/>
      <c r="U62" s="27"/>
      <c r="V62" s="44"/>
      <c r="W62" s="44"/>
      <c r="X62" s="44"/>
      <c r="Y62" s="44"/>
      <c r="Z62" s="44"/>
      <c r="AA62" s="44"/>
      <c r="AB62" s="27"/>
      <c r="AC62" s="45"/>
      <c r="AD62" s="44"/>
      <c r="AE62" s="60"/>
      <c r="AF62" s="45"/>
      <c r="AG62" s="45"/>
      <c r="AH62" s="45"/>
      <c r="AI62" s="60"/>
      <c r="AJ62" s="45"/>
      <c r="AK62" s="45"/>
      <c r="AL62" s="45"/>
      <c r="AM62" s="60"/>
      <c r="AN62" s="281"/>
      <c r="AO62" s="320"/>
      <c r="AP62" s="320"/>
      <c r="AQ62" s="320"/>
      <c r="AR62" s="320"/>
      <c r="AS62" s="49"/>
      <c r="AT62" s="316"/>
      <c r="AU62" s="316"/>
      <c r="AV62" s="33"/>
      <c r="AW62" s="52" t="s">
        <v>518</v>
      </c>
    </row>
    <row r="63" spans="1:49" ht="229.5" x14ac:dyDescent="0.25">
      <c r="A63" s="318" t="s">
        <v>180</v>
      </c>
      <c r="B63" s="285" t="s">
        <v>0</v>
      </c>
      <c r="C63" s="285"/>
      <c r="D63" s="285"/>
      <c r="E63" s="285"/>
      <c r="F63" s="285"/>
      <c r="G63" s="285" t="s">
        <v>0</v>
      </c>
      <c r="H63" s="285"/>
      <c r="I63" s="285"/>
      <c r="J63" s="285"/>
      <c r="K63" s="285"/>
      <c r="L63" s="35"/>
      <c r="M63" s="13" t="s">
        <v>176</v>
      </c>
      <c r="N63" s="36"/>
      <c r="O63" s="44"/>
      <c r="P63" s="44" t="s">
        <v>0</v>
      </c>
      <c r="Q63" s="44"/>
      <c r="R63" s="44"/>
      <c r="S63" s="44" t="s">
        <v>0</v>
      </c>
      <c r="T63" s="44"/>
      <c r="U63" s="27"/>
      <c r="V63" s="44" t="s">
        <v>0</v>
      </c>
      <c r="W63" s="44"/>
      <c r="X63" s="44" t="s">
        <v>0</v>
      </c>
      <c r="Y63" s="44"/>
      <c r="Z63" s="44" t="s">
        <v>0</v>
      </c>
      <c r="AA63" s="44"/>
      <c r="AB63" s="27"/>
      <c r="AC63" s="44" t="s">
        <v>0</v>
      </c>
      <c r="AD63" s="44"/>
      <c r="AE63" s="60"/>
      <c r="AF63" s="44"/>
      <c r="AG63" s="44" t="s">
        <v>0</v>
      </c>
      <c r="AH63" s="44"/>
      <c r="AI63" s="60"/>
      <c r="AJ63" s="44"/>
      <c r="AK63" s="44"/>
      <c r="AL63" s="44" t="s">
        <v>0</v>
      </c>
      <c r="AM63" s="60"/>
      <c r="AN63" s="281"/>
      <c r="AO63" s="320"/>
      <c r="AP63" s="320"/>
      <c r="AQ63" s="320"/>
      <c r="AR63" s="320"/>
      <c r="AS63" s="49"/>
      <c r="AT63" s="316"/>
      <c r="AU63" s="316"/>
      <c r="AV63" s="33"/>
      <c r="AW63" s="16" t="s">
        <v>540</v>
      </c>
    </row>
    <row r="64" spans="1:49" ht="127.5" x14ac:dyDescent="0.25">
      <c r="A64" s="318"/>
      <c r="B64" s="285"/>
      <c r="C64" s="285"/>
      <c r="D64" s="285"/>
      <c r="E64" s="285"/>
      <c r="F64" s="285"/>
      <c r="G64" s="285"/>
      <c r="H64" s="285"/>
      <c r="I64" s="285"/>
      <c r="J64" s="285"/>
      <c r="K64" s="285"/>
      <c r="L64" s="35"/>
      <c r="M64" s="13" t="s">
        <v>177</v>
      </c>
      <c r="N64" s="36"/>
      <c r="O64" s="44"/>
      <c r="P64" s="44" t="s">
        <v>0</v>
      </c>
      <c r="Q64" s="44"/>
      <c r="R64" s="44"/>
      <c r="S64" s="44" t="s">
        <v>0</v>
      </c>
      <c r="T64" s="44"/>
      <c r="U64" s="27"/>
      <c r="V64" s="44" t="s">
        <v>0</v>
      </c>
      <c r="W64" s="44"/>
      <c r="X64" s="44" t="s">
        <v>0</v>
      </c>
      <c r="Y64" s="44"/>
      <c r="Z64" s="44" t="s">
        <v>0</v>
      </c>
      <c r="AA64" s="44"/>
      <c r="AB64" s="27"/>
      <c r="AC64" s="45" t="s">
        <v>0</v>
      </c>
      <c r="AD64" s="44"/>
      <c r="AE64" s="60"/>
      <c r="AF64" s="45"/>
      <c r="AG64" s="45" t="s">
        <v>0</v>
      </c>
      <c r="AH64" s="45"/>
      <c r="AI64" s="60"/>
      <c r="AJ64" s="45"/>
      <c r="AK64" s="45"/>
      <c r="AL64" s="45" t="s">
        <v>0</v>
      </c>
      <c r="AM64" s="60"/>
      <c r="AN64" s="281"/>
      <c r="AO64" s="320"/>
      <c r="AP64" s="320"/>
      <c r="AQ64" s="320"/>
      <c r="AR64" s="320"/>
      <c r="AS64" s="49"/>
      <c r="AT64" s="316"/>
      <c r="AU64" s="316"/>
      <c r="AV64" s="33"/>
      <c r="AW64" s="16" t="s">
        <v>541</v>
      </c>
    </row>
    <row r="65" spans="1:49" ht="127.5" x14ac:dyDescent="0.25">
      <c r="A65" s="318"/>
      <c r="B65" s="285"/>
      <c r="C65" s="285"/>
      <c r="D65" s="285"/>
      <c r="E65" s="285"/>
      <c r="F65" s="285"/>
      <c r="G65" s="285"/>
      <c r="H65" s="285"/>
      <c r="I65" s="285"/>
      <c r="J65" s="285"/>
      <c r="K65" s="285"/>
      <c r="L65" s="35"/>
      <c r="M65" s="13" t="s">
        <v>165</v>
      </c>
      <c r="N65" s="36"/>
      <c r="O65" s="44"/>
      <c r="P65" s="44" t="s">
        <v>0</v>
      </c>
      <c r="Q65" s="44"/>
      <c r="R65" s="44"/>
      <c r="S65" s="44" t="s">
        <v>0</v>
      </c>
      <c r="T65" s="44"/>
      <c r="U65" s="27"/>
      <c r="V65" s="44" t="s">
        <v>0</v>
      </c>
      <c r="W65" s="44"/>
      <c r="X65" s="44" t="s">
        <v>0</v>
      </c>
      <c r="Y65" s="44"/>
      <c r="Z65" s="44" t="s">
        <v>0</v>
      </c>
      <c r="AA65" s="44"/>
      <c r="AB65" s="27"/>
      <c r="AC65" s="45" t="s">
        <v>0</v>
      </c>
      <c r="AD65" s="44"/>
      <c r="AE65" s="60"/>
      <c r="AF65" s="45"/>
      <c r="AG65" s="45" t="s">
        <v>0</v>
      </c>
      <c r="AH65" s="45"/>
      <c r="AI65" s="60"/>
      <c r="AJ65" s="45"/>
      <c r="AK65" s="45"/>
      <c r="AL65" s="45" t="s">
        <v>0</v>
      </c>
      <c r="AM65" s="60"/>
      <c r="AN65" s="281"/>
      <c r="AO65" s="320"/>
      <c r="AP65" s="320"/>
      <c r="AQ65" s="320"/>
      <c r="AR65" s="320"/>
      <c r="AS65" s="49"/>
      <c r="AT65" s="316"/>
      <c r="AU65" s="316"/>
      <c r="AV65" s="33"/>
      <c r="AW65" s="16" t="s">
        <v>542</v>
      </c>
    </row>
    <row r="66" spans="1:49" ht="57" x14ac:dyDescent="0.25">
      <c r="A66" s="318"/>
      <c r="B66" s="285"/>
      <c r="C66" s="285"/>
      <c r="D66" s="285"/>
      <c r="E66" s="285"/>
      <c r="F66" s="285"/>
      <c r="G66" s="285"/>
      <c r="H66" s="285"/>
      <c r="I66" s="285"/>
      <c r="J66" s="285"/>
      <c r="K66" s="285"/>
      <c r="L66" s="35"/>
      <c r="M66" s="13" t="s">
        <v>178</v>
      </c>
      <c r="N66" s="36"/>
      <c r="O66" s="44" t="s">
        <v>0</v>
      </c>
      <c r="P66" s="44"/>
      <c r="Q66" s="44"/>
      <c r="R66" s="44" t="s">
        <v>0</v>
      </c>
      <c r="S66" s="44"/>
      <c r="T66" s="44"/>
      <c r="U66" s="27"/>
      <c r="V66" s="44"/>
      <c r="W66" s="44"/>
      <c r="X66" s="44"/>
      <c r="Y66" s="44"/>
      <c r="Z66" s="44"/>
      <c r="AA66" s="44"/>
      <c r="AB66" s="27"/>
      <c r="AC66" s="45"/>
      <c r="AD66" s="44"/>
      <c r="AE66" s="60"/>
      <c r="AF66" s="45"/>
      <c r="AG66" s="45"/>
      <c r="AH66" s="45"/>
      <c r="AI66" s="60"/>
      <c r="AJ66" s="45"/>
      <c r="AK66" s="45"/>
      <c r="AL66" s="45"/>
      <c r="AM66" s="60"/>
      <c r="AN66" s="281"/>
      <c r="AO66" s="320"/>
      <c r="AP66" s="320"/>
      <c r="AQ66" s="320"/>
      <c r="AR66" s="320"/>
      <c r="AS66" s="49"/>
      <c r="AT66" s="316"/>
      <c r="AU66" s="316"/>
      <c r="AV66" s="33"/>
      <c r="AW66" s="52" t="s">
        <v>518</v>
      </c>
    </row>
    <row r="67" spans="1:49" ht="153" x14ac:dyDescent="0.25">
      <c r="A67" s="318" t="s">
        <v>181</v>
      </c>
      <c r="B67" s="285" t="s">
        <v>0</v>
      </c>
      <c r="C67" s="285"/>
      <c r="D67" s="285"/>
      <c r="E67" s="285"/>
      <c r="F67" s="285"/>
      <c r="G67" s="285" t="s">
        <v>0</v>
      </c>
      <c r="H67" s="285"/>
      <c r="I67" s="285"/>
      <c r="J67" s="285"/>
      <c r="K67" s="285"/>
      <c r="L67" s="35"/>
      <c r="M67" s="13" t="s">
        <v>176</v>
      </c>
      <c r="N67" s="36"/>
      <c r="O67" s="44"/>
      <c r="P67" s="44" t="s">
        <v>0</v>
      </c>
      <c r="Q67" s="44"/>
      <c r="R67" s="44"/>
      <c r="S67" s="44" t="s">
        <v>0</v>
      </c>
      <c r="T67" s="44"/>
      <c r="U67" s="27"/>
      <c r="V67" s="44" t="s">
        <v>0</v>
      </c>
      <c r="W67" s="44"/>
      <c r="X67" s="44" t="s">
        <v>0</v>
      </c>
      <c r="Y67" s="44"/>
      <c r="Z67" s="44" t="s">
        <v>0</v>
      </c>
      <c r="AA67" s="44"/>
      <c r="AB67" s="27"/>
      <c r="AC67" s="45" t="s">
        <v>0</v>
      </c>
      <c r="AD67" s="44"/>
      <c r="AE67" s="60"/>
      <c r="AF67" s="45"/>
      <c r="AG67" s="45" t="s">
        <v>0</v>
      </c>
      <c r="AH67" s="45"/>
      <c r="AI67" s="60"/>
      <c r="AJ67" s="45"/>
      <c r="AK67" s="45"/>
      <c r="AL67" s="45" t="s">
        <v>0</v>
      </c>
      <c r="AM67" s="60"/>
      <c r="AN67" s="281"/>
      <c r="AO67" s="320"/>
      <c r="AP67" s="320"/>
      <c r="AQ67" s="320"/>
      <c r="AR67" s="320"/>
      <c r="AS67" s="49"/>
      <c r="AT67" s="316"/>
      <c r="AU67" s="316"/>
      <c r="AV67" s="33"/>
      <c r="AW67" s="16" t="s">
        <v>543</v>
      </c>
    </row>
    <row r="68" spans="1:49" ht="165.75" x14ac:dyDescent="0.25">
      <c r="A68" s="318"/>
      <c r="B68" s="285"/>
      <c r="C68" s="285"/>
      <c r="D68" s="285"/>
      <c r="E68" s="285"/>
      <c r="F68" s="285"/>
      <c r="G68" s="285"/>
      <c r="H68" s="285"/>
      <c r="I68" s="285"/>
      <c r="J68" s="285"/>
      <c r="K68" s="285"/>
      <c r="L68" s="35"/>
      <c r="M68" s="13" t="s">
        <v>177</v>
      </c>
      <c r="N68" s="36"/>
      <c r="O68" s="44"/>
      <c r="P68" s="44" t="s">
        <v>0</v>
      </c>
      <c r="Q68" s="44"/>
      <c r="R68" s="44"/>
      <c r="S68" s="44" t="s">
        <v>0</v>
      </c>
      <c r="T68" s="44"/>
      <c r="U68" s="27"/>
      <c r="V68" s="44" t="s">
        <v>0</v>
      </c>
      <c r="W68" s="44"/>
      <c r="X68" s="44" t="s">
        <v>0</v>
      </c>
      <c r="Y68" s="44"/>
      <c r="Z68" s="44" t="s">
        <v>0</v>
      </c>
      <c r="AA68" s="44"/>
      <c r="AB68" s="27"/>
      <c r="AC68" s="45" t="s">
        <v>0</v>
      </c>
      <c r="AD68" s="44"/>
      <c r="AE68" s="60"/>
      <c r="AF68" s="45"/>
      <c r="AG68" s="45" t="s">
        <v>0</v>
      </c>
      <c r="AH68" s="45"/>
      <c r="AI68" s="60"/>
      <c r="AJ68" s="45"/>
      <c r="AK68" s="45"/>
      <c r="AL68" s="45" t="s">
        <v>0</v>
      </c>
      <c r="AM68" s="60"/>
      <c r="AN68" s="281"/>
      <c r="AO68" s="320"/>
      <c r="AP68" s="320"/>
      <c r="AQ68" s="320"/>
      <c r="AR68" s="320"/>
      <c r="AS68" s="49"/>
      <c r="AT68" s="316"/>
      <c r="AU68" s="316"/>
      <c r="AV68" s="33"/>
      <c r="AW68" s="16" t="s">
        <v>544</v>
      </c>
    </row>
    <row r="69" spans="1:49" ht="57" x14ac:dyDescent="0.25">
      <c r="A69" s="318"/>
      <c r="B69" s="285"/>
      <c r="C69" s="285"/>
      <c r="D69" s="285"/>
      <c r="E69" s="285"/>
      <c r="F69" s="285"/>
      <c r="G69" s="285"/>
      <c r="H69" s="285"/>
      <c r="I69" s="285"/>
      <c r="J69" s="285"/>
      <c r="K69" s="285"/>
      <c r="L69" s="35"/>
      <c r="M69" s="13" t="s">
        <v>165</v>
      </c>
      <c r="N69" s="36"/>
      <c r="O69" s="44" t="s">
        <v>0</v>
      </c>
      <c r="P69" s="44"/>
      <c r="Q69" s="44"/>
      <c r="R69" s="44" t="s">
        <v>0</v>
      </c>
      <c r="S69" s="44"/>
      <c r="T69" s="44"/>
      <c r="U69" s="27"/>
      <c r="V69" s="44"/>
      <c r="W69" s="44"/>
      <c r="X69" s="44"/>
      <c r="Y69" s="44"/>
      <c r="Z69" s="44"/>
      <c r="AA69" s="44"/>
      <c r="AB69" s="27"/>
      <c r="AC69" s="45"/>
      <c r="AD69" s="44"/>
      <c r="AE69" s="60"/>
      <c r="AF69" s="45"/>
      <c r="AG69" s="45"/>
      <c r="AH69" s="45"/>
      <c r="AI69" s="60"/>
      <c r="AJ69" s="45"/>
      <c r="AK69" s="45"/>
      <c r="AL69" s="45"/>
      <c r="AM69" s="60"/>
      <c r="AN69" s="281"/>
      <c r="AO69" s="320"/>
      <c r="AP69" s="320"/>
      <c r="AQ69" s="320"/>
      <c r="AR69" s="320"/>
      <c r="AS69" s="49"/>
      <c r="AT69" s="316"/>
      <c r="AU69" s="316"/>
      <c r="AV69" s="33"/>
      <c r="AW69" s="52" t="s">
        <v>518</v>
      </c>
    </row>
    <row r="70" spans="1:49" ht="57" x14ac:dyDescent="0.25">
      <c r="A70" s="318"/>
      <c r="B70" s="285"/>
      <c r="C70" s="285"/>
      <c r="D70" s="285"/>
      <c r="E70" s="285"/>
      <c r="F70" s="285"/>
      <c r="G70" s="285"/>
      <c r="H70" s="285"/>
      <c r="I70" s="285"/>
      <c r="J70" s="285"/>
      <c r="K70" s="285"/>
      <c r="L70" s="35"/>
      <c r="M70" s="13" t="s">
        <v>178</v>
      </c>
      <c r="N70" s="36"/>
      <c r="O70" s="44" t="s">
        <v>0</v>
      </c>
      <c r="P70" s="44"/>
      <c r="Q70" s="44"/>
      <c r="R70" s="44" t="s">
        <v>0</v>
      </c>
      <c r="S70" s="44"/>
      <c r="T70" s="44"/>
      <c r="U70" s="27"/>
      <c r="V70" s="44"/>
      <c r="W70" s="44"/>
      <c r="X70" s="44"/>
      <c r="Y70" s="44"/>
      <c r="Z70" s="44"/>
      <c r="AA70" s="44"/>
      <c r="AB70" s="27"/>
      <c r="AC70" s="45"/>
      <c r="AD70" s="45"/>
      <c r="AE70" s="60"/>
      <c r="AF70" s="45"/>
      <c r="AG70" s="45"/>
      <c r="AH70" s="45"/>
      <c r="AI70" s="60"/>
      <c r="AJ70" s="45"/>
      <c r="AK70" s="45"/>
      <c r="AL70" s="45"/>
      <c r="AM70" s="60"/>
      <c r="AN70" s="281"/>
      <c r="AO70" s="320"/>
      <c r="AP70" s="320"/>
      <c r="AQ70" s="320"/>
      <c r="AR70" s="320"/>
      <c r="AS70" s="49"/>
      <c r="AT70" s="316"/>
      <c r="AU70" s="316"/>
      <c r="AV70" s="33"/>
      <c r="AW70" s="52" t="s">
        <v>518</v>
      </c>
    </row>
    <row r="71" spans="1:49" ht="153" x14ac:dyDescent="0.25">
      <c r="A71" s="318" t="s">
        <v>329</v>
      </c>
      <c r="B71" s="285" t="s">
        <v>0</v>
      </c>
      <c r="C71" s="285"/>
      <c r="D71" s="285"/>
      <c r="E71" s="285"/>
      <c r="F71" s="285"/>
      <c r="G71" s="285" t="s">
        <v>0</v>
      </c>
      <c r="H71" s="285"/>
      <c r="I71" s="285"/>
      <c r="J71" s="285"/>
      <c r="K71" s="285"/>
      <c r="L71" s="35"/>
      <c r="M71" s="13" t="s">
        <v>176</v>
      </c>
      <c r="N71" s="36"/>
      <c r="O71" s="44"/>
      <c r="P71" s="44" t="s">
        <v>0</v>
      </c>
      <c r="Q71" s="44"/>
      <c r="R71" s="44"/>
      <c r="S71" s="44" t="s">
        <v>0</v>
      </c>
      <c r="T71" s="44"/>
      <c r="U71" s="27"/>
      <c r="V71" s="44" t="s">
        <v>0</v>
      </c>
      <c r="W71" s="44"/>
      <c r="X71" s="44" t="s">
        <v>0</v>
      </c>
      <c r="Y71" s="44"/>
      <c r="Z71" s="44" t="s">
        <v>0</v>
      </c>
      <c r="AA71" s="44"/>
      <c r="AB71" s="27"/>
      <c r="AC71" s="45" t="s">
        <v>0</v>
      </c>
      <c r="AD71" s="44"/>
      <c r="AE71" s="60"/>
      <c r="AF71" s="45"/>
      <c r="AG71" s="45" t="s">
        <v>0</v>
      </c>
      <c r="AH71" s="45"/>
      <c r="AI71" s="60"/>
      <c r="AJ71" s="45"/>
      <c r="AK71" s="45"/>
      <c r="AL71" s="45" t="s">
        <v>0</v>
      </c>
      <c r="AM71" s="60"/>
      <c r="AN71" s="281"/>
      <c r="AO71" s="320"/>
      <c r="AP71" s="320"/>
      <c r="AQ71" s="320"/>
      <c r="AR71" s="320"/>
      <c r="AS71" s="49"/>
      <c r="AT71" s="316"/>
      <c r="AU71" s="316"/>
      <c r="AV71" s="33"/>
      <c r="AW71" s="16" t="s">
        <v>545</v>
      </c>
    </row>
    <row r="72" spans="1:49" ht="165.75" x14ac:dyDescent="0.25">
      <c r="A72" s="319"/>
      <c r="B72" s="285"/>
      <c r="C72" s="285"/>
      <c r="D72" s="285"/>
      <c r="E72" s="285"/>
      <c r="F72" s="285"/>
      <c r="G72" s="285"/>
      <c r="H72" s="285"/>
      <c r="I72" s="285"/>
      <c r="J72" s="285"/>
      <c r="K72" s="285"/>
      <c r="L72" s="35"/>
      <c r="M72" s="13" t="s">
        <v>177</v>
      </c>
      <c r="N72" s="36"/>
      <c r="O72" s="44"/>
      <c r="P72" s="44" t="s">
        <v>0</v>
      </c>
      <c r="Q72" s="44"/>
      <c r="R72" s="44"/>
      <c r="S72" s="44" t="s">
        <v>0</v>
      </c>
      <c r="T72" s="44"/>
      <c r="U72" s="27"/>
      <c r="V72" s="44" t="s">
        <v>0</v>
      </c>
      <c r="W72" s="44"/>
      <c r="X72" s="44" t="s">
        <v>0</v>
      </c>
      <c r="Y72" s="44"/>
      <c r="Z72" s="44" t="s">
        <v>0</v>
      </c>
      <c r="AA72" s="44"/>
      <c r="AB72" s="27"/>
      <c r="AC72" s="45" t="s">
        <v>0</v>
      </c>
      <c r="AD72" s="44"/>
      <c r="AE72" s="60"/>
      <c r="AF72" s="45"/>
      <c r="AG72" s="45" t="s">
        <v>0</v>
      </c>
      <c r="AH72" s="45"/>
      <c r="AI72" s="60"/>
      <c r="AJ72" s="45"/>
      <c r="AK72" s="45"/>
      <c r="AL72" s="45" t="s">
        <v>0</v>
      </c>
      <c r="AM72" s="60"/>
      <c r="AN72" s="281"/>
      <c r="AO72" s="320"/>
      <c r="AP72" s="320"/>
      <c r="AQ72" s="320"/>
      <c r="AR72" s="320"/>
      <c r="AS72" s="49"/>
      <c r="AT72" s="316"/>
      <c r="AU72" s="316"/>
      <c r="AV72" s="33"/>
      <c r="AW72" s="16" t="s">
        <v>546</v>
      </c>
    </row>
    <row r="73" spans="1:49" ht="229.5" x14ac:dyDescent="0.25">
      <c r="A73" s="319"/>
      <c r="B73" s="285"/>
      <c r="C73" s="285"/>
      <c r="D73" s="285"/>
      <c r="E73" s="285"/>
      <c r="F73" s="285"/>
      <c r="G73" s="285"/>
      <c r="H73" s="285"/>
      <c r="I73" s="285"/>
      <c r="J73" s="285"/>
      <c r="K73" s="285"/>
      <c r="L73" s="35"/>
      <c r="M73" s="13" t="s">
        <v>165</v>
      </c>
      <c r="N73" s="36"/>
      <c r="O73" s="44"/>
      <c r="P73" s="44" t="s">
        <v>0</v>
      </c>
      <c r="Q73" s="44"/>
      <c r="R73" s="44"/>
      <c r="S73" s="44" t="s">
        <v>0</v>
      </c>
      <c r="T73" s="44"/>
      <c r="U73" s="27"/>
      <c r="V73" s="44" t="s">
        <v>0</v>
      </c>
      <c r="W73" s="44"/>
      <c r="X73" s="44" t="s">
        <v>0</v>
      </c>
      <c r="Y73" s="44"/>
      <c r="Z73" s="44" t="s">
        <v>0</v>
      </c>
      <c r="AA73" s="44"/>
      <c r="AB73" s="27"/>
      <c r="AC73" s="45" t="s">
        <v>0</v>
      </c>
      <c r="AD73" s="44"/>
      <c r="AE73" s="60"/>
      <c r="AF73" s="45"/>
      <c r="AG73" s="45" t="s">
        <v>0</v>
      </c>
      <c r="AH73" s="45"/>
      <c r="AI73" s="60"/>
      <c r="AJ73" s="45"/>
      <c r="AK73" s="45"/>
      <c r="AL73" s="45" t="s">
        <v>0</v>
      </c>
      <c r="AM73" s="60"/>
      <c r="AN73" s="281"/>
      <c r="AO73" s="320"/>
      <c r="AP73" s="320"/>
      <c r="AQ73" s="320"/>
      <c r="AR73" s="320"/>
      <c r="AS73" s="49"/>
      <c r="AT73" s="316"/>
      <c r="AU73" s="316"/>
      <c r="AV73" s="33"/>
      <c r="AW73" s="16" t="s">
        <v>547</v>
      </c>
    </row>
    <row r="74" spans="1:49" ht="57" x14ac:dyDescent="0.25">
      <c r="A74" s="319"/>
      <c r="B74" s="285"/>
      <c r="C74" s="285"/>
      <c r="D74" s="285"/>
      <c r="E74" s="285"/>
      <c r="F74" s="285"/>
      <c r="G74" s="285"/>
      <c r="H74" s="285"/>
      <c r="I74" s="285"/>
      <c r="J74" s="285"/>
      <c r="K74" s="285"/>
      <c r="L74" s="35"/>
      <c r="M74" s="13" t="s">
        <v>178</v>
      </c>
      <c r="N74" s="36"/>
      <c r="O74" s="44" t="s">
        <v>0</v>
      </c>
      <c r="P74" s="44"/>
      <c r="Q74" s="44"/>
      <c r="R74" s="44" t="s">
        <v>0</v>
      </c>
      <c r="S74" s="44"/>
      <c r="T74" s="44"/>
      <c r="U74" s="27"/>
      <c r="V74" s="44"/>
      <c r="W74" s="44"/>
      <c r="X74" s="44"/>
      <c r="Y74" s="44"/>
      <c r="Z74" s="44"/>
      <c r="AA74" s="44"/>
      <c r="AB74" s="27"/>
      <c r="AC74" s="45"/>
      <c r="AD74" s="44"/>
      <c r="AE74" s="60"/>
      <c r="AF74" s="45"/>
      <c r="AG74" s="45"/>
      <c r="AH74" s="45"/>
      <c r="AI74" s="60"/>
      <c r="AJ74" s="45"/>
      <c r="AK74" s="45"/>
      <c r="AL74" s="45" t="s">
        <v>0</v>
      </c>
      <c r="AM74" s="60"/>
      <c r="AN74" s="281"/>
      <c r="AO74" s="320"/>
      <c r="AP74" s="320"/>
      <c r="AQ74" s="320"/>
      <c r="AR74" s="320"/>
      <c r="AS74" s="49"/>
      <c r="AT74" s="316"/>
      <c r="AU74" s="316"/>
      <c r="AV74" s="33"/>
      <c r="AW74" s="52" t="s">
        <v>518</v>
      </c>
    </row>
    <row r="75" spans="1:49" ht="293.25" x14ac:dyDescent="0.25">
      <c r="A75" s="318" t="s">
        <v>330</v>
      </c>
      <c r="B75" s="285" t="s">
        <v>0</v>
      </c>
      <c r="C75" s="285"/>
      <c r="D75" s="285"/>
      <c r="E75" s="285"/>
      <c r="F75" s="285"/>
      <c r="G75" s="285" t="s">
        <v>0</v>
      </c>
      <c r="H75" s="285"/>
      <c r="I75" s="285"/>
      <c r="J75" s="285"/>
      <c r="K75" s="285"/>
      <c r="L75" s="35"/>
      <c r="M75" s="13" t="s">
        <v>176</v>
      </c>
      <c r="N75" s="36"/>
      <c r="O75" s="58"/>
      <c r="P75" s="58" t="s">
        <v>0</v>
      </c>
      <c r="Q75" s="58"/>
      <c r="R75" s="59"/>
      <c r="S75" s="59"/>
      <c r="T75" s="59" t="s">
        <v>0</v>
      </c>
      <c r="U75" s="56"/>
      <c r="V75" s="59" t="s">
        <v>0</v>
      </c>
      <c r="W75" s="59"/>
      <c r="X75" s="59"/>
      <c r="Y75" s="59" t="s">
        <v>0</v>
      </c>
      <c r="Z75" s="59" t="s">
        <v>0</v>
      </c>
      <c r="AA75" s="59"/>
      <c r="AB75" s="22"/>
      <c r="AC75" s="59" t="s">
        <v>0</v>
      </c>
      <c r="AD75" s="59"/>
      <c r="AE75" s="67"/>
      <c r="AF75" s="59"/>
      <c r="AG75" s="59" t="s">
        <v>0</v>
      </c>
      <c r="AH75" s="59"/>
      <c r="AI75" s="67"/>
      <c r="AJ75" s="59"/>
      <c r="AK75" s="59"/>
      <c r="AL75" s="59" t="s">
        <v>0</v>
      </c>
      <c r="AM75" s="60"/>
      <c r="AN75" s="281"/>
      <c r="AO75" s="320"/>
      <c r="AP75" s="320"/>
      <c r="AQ75" s="320"/>
      <c r="AR75" s="320"/>
      <c r="AS75" s="49"/>
      <c r="AT75" s="316"/>
      <c r="AU75" s="316"/>
      <c r="AV75" s="33"/>
      <c r="AW75" s="13" t="s">
        <v>548</v>
      </c>
    </row>
    <row r="76" spans="1:49" ht="165.75" x14ac:dyDescent="0.25">
      <c r="A76" s="319"/>
      <c r="B76" s="285"/>
      <c r="C76" s="285"/>
      <c r="D76" s="285"/>
      <c r="E76" s="285"/>
      <c r="F76" s="285"/>
      <c r="G76" s="285"/>
      <c r="H76" s="285"/>
      <c r="I76" s="285"/>
      <c r="J76" s="285"/>
      <c r="K76" s="285"/>
      <c r="L76" s="35"/>
      <c r="M76" s="13" t="s">
        <v>177</v>
      </c>
      <c r="N76" s="36"/>
      <c r="O76" s="58"/>
      <c r="P76" s="58" t="s">
        <v>0</v>
      </c>
      <c r="Q76" s="58"/>
      <c r="R76" s="59"/>
      <c r="S76" s="59"/>
      <c r="T76" s="59" t="s">
        <v>0</v>
      </c>
      <c r="U76" s="56"/>
      <c r="V76" s="59" t="s">
        <v>0</v>
      </c>
      <c r="W76" s="59"/>
      <c r="X76" s="59" t="s">
        <v>0</v>
      </c>
      <c r="Y76" s="59"/>
      <c r="Z76" s="59" t="s">
        <v>0</v>
      </c>
      <c r="AA76" s="59"/>
      <c r="AB76" s="22"/>
      <c r="AC76" s="59" t="s">
        <v>0</v>
      </c>
      <c r="AD76" s="59"/>
      <c r="AE76" s="67"/>
      <c r="AF76" s="59"/>
      <c r="AG76" s="59" t="s">
        <v>0</v>
      </c>
      <c r="AH76" s="59"/>
      <c r="AI76" s="67"/>
      <c r="AJ76" s="59"/>
      <c r="AK76" s="59"/>
      <c r="AL76" s="59" t="s">
        <v>0</v>
      </c>
      <c r="AM76" s="60"/>
      <c r="AN76" s="281"/>
      <c r="AO76" s="320"/>
      <c r="AP76" s="320"/>
      <c r="AQ76" s="320"/>
      <c r="AR76" s="320"/>
      <c r="AS76" s="49"/>
      <c r="AT76" s="316"/>
      <c r="AU76" s="316"/>
      <c r="AV76" s="33"/>
      <c r="AW76" s="13" t="s">
        <v>549</v>
      </c>
    </row>
    <row r="77" spans="1:49" ht="140.25" x14ac:dyDescent="0.25">
      <c r="A77" s="319"/>
      <c r="B77" s="285"/>
      <c r="C77" s="285"/>
      <c r="D77" s="285"/>
      <c r="E77" s="285"/>
      <c r="F77" s="285"/>
      <c r="G77" s="285"/>
      <c r="H77" s="285"/>
      <c r="I77" s="285"/>
      <c r="J77" s="285"/>
      <c r="K77" s="285"/>
      <c r="L77" s="35"/>
      <c r="M77" s="13" t="s">
        <v>165</v>
      </c>
      <c r="N77" s="36"/>
      <c r="O77" s="58"/>
      <c r="P77" s="58" t="s">
        <v>0</v>
      </c>
      <c r="Q77" s="58"/>
      <c r="R77" s="59"/>
      <c r="S77" s="59"/>
      <c r="T77" s="59" t="s">
        <v>0</v>
      </c>
      <c r="U77" s="56"/>
      <c r="V77" s="59" t="s">
        <v>0</v>
      </c>
      <c r="W77" s="59"/>
      <c r="X77" s="59" t="s">
        <v>0</v>
      </c>
      <c r="Y77" s="59"/>
      <c r="Z77" s="59" t="s">
        <v>0</v>
      </c>
      <c r="AA77" s="59"/>
      <c r="AB77" s="22"/>
      <c r="AC77" s="59" t="s">
        <v>0</v>
      </c>
      <c r="AD77" s="59"/>
      <c r="AE77" s="67"/>
      <c r="AF77" s="59"/>
      <c r="AG77" s="59"/>
      <c r="AH77" s="59" t="s">
        <v>0</v>
      </c>
      <c r="AI77" s="67"/>
      <c r="AJ77" s="59"/>
      <c r="AK77" s="59"/>
      <c r="AL77" s="59"/>
      <c r="AM77" s="60"/>
      <c r="AN77" s="281"/>
      <c r="AO77" s="320"/>
      <c r="AP77" s="320"/>
      <c r="AQ77" s="320"/>
      <c r="AR77" s="320"/>
      <c r="AS77" s="49"/>
      <c r="AT77" s="316"/>
      <c r="AU77" s="316"/>
      <c r="AV77" s="33"/>
      <c r="AW77" s="13" t="s">
        <v>550</v>
      </c>
    </row>
    <row r="78" spans="1:49" ht="38.25" x14ac:dyDescent="0.25">
      <c r="A78" s="319"/>
      <c r="B78" s="285"/>
      <c r="C78" s="285"/>
      <c r="D78" s="285"/>
      <c r="E78" s="285"/>
      <c r="F78" s="285"/>
      <c r="G78" s="285"/>
      <c r="H78" s="285"/>
      <c r="I78" s="285"/>
      <c r="J78" s="285"/>
      <c r="K78" s="285"/>
      <c r="L78" s="35"/>
      <c r="M78" s="13" t="s">
        <v>178</v>
      </c>
      <c r="N78" s="36"/>
      <c r="O78" s="58" t="s">
        <v>0</v>
      </c>
      <c r="P78" s="58"/>
      <c r="Q78" s="58"/>
      <c r="R78" s="59" t="s">
        <v>0</v>
      </c>
      <c r="S78" s="59"/>
      <c r="T78" s="59"/>
      <c r="U78" s="56"/>
      <c r="V78" s="59"/>
      <c r="W78" s="59"/>
      <c r="X78" s="59"/>
      <c r="Y78" s="59"/>
      <c r="Z78" s="59"/>
      <c r="AA78" s="59"/>
      <c r="AB78" s="22"/>
      <c r="AC78" s="59"/>
      <c r="AD78" s="59"/>
      <c r="AE78" s="67"/>
      <c r="AF78" s="59" t="s">
        <v>0</v>
      </c>
      <c r="AG78" s="59"/>
      <c r="AH78" s="59"/>
      <c r="AI78" s="67"/>
      <c r="AJ78" s="59" t="s">
        <v>0</v>
      </c>
      <c r="AK78" s="59"/>
      <c r="AL78" s="59"/>
      <c r="AM78" s="60"/>
      <c r="AN78" s="281"/>
      <c r="AO78" s="320"/>
      <c r="AP78" s="320"/>
      <c r="AQ78" s="320"/>
      <c r="AR78" s="320"/>
      <c r="AS78" s="49"/>
      <c r="AT78" s="316"/>
      <c r="AU78" s="316"/>
      <c r="AV78" s="33"/>
      <c r="AW78" s="13" t="s">
        <v>518</v>
      </c>
    </row>
    <row r="79" spans="1:49" ht="306" x14ac:dyDescent="0.25">
      <c r="A79" s="318" t="s">
        <v>331</v>
      </c>
      <c r="B79" s="285" t="s">
        <v>0</v>
      </c>
      <c r="C79" s="285"/>
      <c r="D79" s="285"/>
      <c r="E79" s="285"/>
      <c r="F79" s="285"/>
      <c r="G79" s="285" t="s">
        <v>0</v>
      </c>
      <c r="H79" s="285"/>
      <c r="I79" s="285"/>
      <c r="J79" s="285"/>
      <c r="K79" s="285"/>
      <c r="L79" s="35"/>
      <c r="M79" s="13" t="s">
        <v>176</v>
      </c>
      <c r="N79" s="36"/>
      <c r="O79" s="44"/>
      <c r="P79" s="44" t="s">
        <v>0</v>
      </c>
      <c r="Q79" s="44"/>
      <c r="R79" s="45"/>
      <c r="S79" s="45"/>
      <c r="T79" s="45" t="s">
        <v>0</v>
      </c>
      <c r="U79" s="27"/>
      <c r="V79" s="45" t="s">
        <v>0</v>
      </c>
      <c r="W79" s="45"/>
      <c r="X79" s="45" t="s">
        <v>0</v>
      </c>
      <c r="Y79" s="45"/>
      <c r="Z79" s="45" t="s">
        <v>0</v>
      </c>
      <c r="AA79" s="45"/>
      <c r="AB79" s="27"/>
      <c r="AC79" s="45" t="s">
        <v>0</v>
      </c>
      <c r="AD79" s="45"/>
      <c r="AE79" s="60"/>
      <c r="AF79" s="45"/>
      <c r="AG79" s="45" t="s">
        <v>0</v>
      </c>
      <c r="AH79" s="45"/>
      <c r="AI79" s="60"/>
      <c r="AJ79" s="45"/>
      <c r="AK79" s="45"/>
      <c r="AL79" s="45" t="s">
        <v>0</v>
      </c>
      <c r="AM79" s="60"/>
      <c r="AN79" s="281"/>
      <c r="AO79" s="320"/>
      <c r="AP79" s="320"/>
      <c r="AQ79" s="320"/>
      <c r="AR79" s="320"/>
      <c r="AS79" s="49"/>
      <c r="AT79" s="316"/>
      <c r="AU79" s="316"/>
      <c r="AV79" s="33"/>
      <c r="AW79" s="13" t="s">
        <v>551</v>
      </c>
    </row>
    <row r="80" spans="1:49" ht="76.5" x14ac:dyDescent="0.25">
      <c r="A80" s="318"/>
      <c r="B80" s="285"/>
      <c r="C80" s="285"/>
      <c r="D80" s="285"/>
      <c r="E80" s="285"/>
      <c r="F80" s="285"/>
      <c r="G80" s="285"/>
      <c r="H80" s="285"/>
      <c r="I80" s="285"/>
      <c r="J80" s="285"/>
      <c r="K80" s="285"/>
      <c r="L80" s="35"/>
      <c r="M80" s="13" t="s">
        <v>177</v>
      </c>
      <c r="N80" s="36"/>
      <c r="O80" s="44"/>
      <c r="P80" s="44" t="s">
        <v>0</v>
      </c>
      <c r="Q80" s="44"/>
      <c r="R80" s="45"/>
      <c r="S80" s="45" t="s">
        <v>0</v>
      </c>
      <c r="T80" s="45"/>
      <c r="U80" s="27"/>
      <c r="V80" s="45" t="s">
        <v>0</v>
      </c>
      <c r="W80" s="45"/>
      <c r="X80" s="45" t="s">
        <v>0</v>
      </c>
      <c r="Y80" s="45"/>
      <c r="Z80" s="45" t="s">
        <v>0</v>
      </c>
      <c r="AA80" s="45"/>
      <c r="AB80" s="27"/>
      <c r="AC80" s="45" t="s">
        <v>0</v>
      </c>
      <c r="AD80" s="45"/>
      <c r="AE80" s="60"/>
      <c r="AF80" s="45"/>
      <c r="AG80" s="45" t="s">
        <v>0</v>
      </c>
      <c r="AH80" s="45"/>
      <c r="AI80" s="60"/>
      <c r="AJ80" s="45"/>
      <c r="AK80" s="45"/>
      <c r="AL80" s="45" t="s">
        <v>0</v>
      </c>
      <c r="AM80" s="60"/>
      <c r="AN80" s="281"/>
      <c r="AO80" s="320"/>
      <c r="AP80" s="320"/>
      <c r="AQ80" s="320"/>
      <c r="AR80" s="320"/>
      <c r="AS80" s="49"/>
      <c r="AT80" s="316"/>
      <c r="AU80" s="316"/>
      <c r="AV80" s="33"/>
      <c r="AW80" s="13" t="s">
        <v>552</v>
      </c>
    </row>
    <row r="81" spans="1:49" ht="38.25" x14ac:dyDescent="0.25">
      <c r="A81" s="318"/>
      <c r="B81" s="285"/>
      <c r="C81" s="285"/>
      <c r="D81" s="285"/>
      <c r="E81" s="285"/>
      <c r="F81" s="285"/>
      <c r="G81" s="285"/>
      <c r="H81" s="285"/>
      <c r="I81" s="285"/>
      <c r="J81" s="285"/>
      <c r="K81" s="285"/>
      <c r="L81" s="35"/>
      <c r="M81" s="13" t="s">
        <v>165</v>
      </c>
      <c r="N81" s="36"/>
      <c r="O81" s="44" t="s">
        <v>0</v>
      </c>
      <c r="P81" s="44"/>
      <c r="Q81" s="44"/>
      <c r="R81" s="45" t="s">
        <v>0</v>
      </c>
      <c r="S81" s="45"/>
      <c r="T81" s="45"/>
      <c r="U81" s="27"/>
      <c r="V81" s="45"/>
      <c r="W81" s="45"/>
      <c r="X81" s="45"/>
      <c r="Y81" s="45"/>
      <c r="Z81" s="45"/>
      <c r="AA81" s="45"/>
      <c r="AB81" s="27"/>
      <c r="AC81" s="45"/>
      <c r="AD81" s="45"/>
      <c r="AE81" s="60"/>
      <c r="AF81" s="45" t="s">
        <v>0</v>
      </c>
      <c r="AG81" s="45"/>
      <c r="AH81" s="45"/>
      <c r="AI81" s="60"/>
      <c r="AJ81" s="45" t="s">
        <v>0</v>
      </c>
      <c r="AK81" s="45"/>
      <c r="AL81" s="45"/>
      <c r="AM81" s="60"/>
      <c r="AN81" s="281"/>
      <c r="AO81" s="320"/>
      <c r="AP81" s="320"/>
      <c r="AQ81" s="320"/>
      <c r="AR81" s="320"/>
      <c r="AS81" s="49"/>
      <c r="AT81" s="316"/>
      <c r="AU81" s="316"/>
      <c r="AV81" s="33"/>
      <c r="AW81" s="13" t="s">
        <v>518</v>
      </c>
    </row>
    <row r="82" spans="1:49" ht="38.25" x14ac:dyDescent="0.25">
      <c r="A82" s="318"/>
      <c r="B82" s="285"/>
      <c r="C82" s="285"/>
      <c r="D82" s="285"/>
      <c r="E82" s="285"/>
      <c r="F82" s="285"/>
      <c r="G82" s="285"/>
      <c r="H82" s="285"/>
      <c r="I82" s="285"/>
      <c r="J82" s="285"/>
      <c r="K82" s="285"/>
      <c r="L82" s="35"/>
      <c r="M82" s="13" t="s">
        <v>178</v>
      </c>
      <c r="N82" s="36"/>
      <c r="O82" s="44" t="s">
        <v>0</v>
      </c>
      <c r="P82" s="44"/>
      <c r="Q82" s="44"/>
      <c r="R82" s="45" t="s">
        <v>0</v>
      </c>
      <c r="S82" s="45"/>
      <c r="T82" s="45"/>
      <c r="U82" s="27"/>
      <c r="V82" s="45"/>
      <c r="W82" s="45"/>
      <c r="X82" s="45"/>
      <c r="Y82" s="45"/>
      <c r="Z82" s="45"/>
      <c r="AA82" s="45"/>
      <c r="AB82" s="27"/>
      <c r="AC82" s="45"/>
      <c r="AD82" s="45"/>
      <c r="AE82" s="60"/>
      <c r="AF82" s="45" t="s">
        <v>0</v>
      </c>
      <c r="AG82" s="45"/>
      <c r="AH82" s="45"/>
      <c r="AI82" s="60"/>
      <c r="AJ82" s="45" t="s">
        <v>0</v>
      </c>
      <c r="AK82" s="45"/>
      <c r="AL82" s="45" t="s">
        <v>0</v>
      </c>
      <c r="AM82" s="60"/>
      <c r="AN82" s="281"/>
      <c r="AO82" s="320"/>
      <c r="AP82" s="320"/>
      <c r="AQ82" s="320"/>
      <c r="AR82" s="320"/>
      <c r="AS82" s="49"/>
      <c r="AT82" s="316"/>
      <c r="AU82" s="316"/>
      <c r="AV82" s="33"/>
      <c r="AW82" s="13" t="s">
        <v>518</v>
      </c>
    </row>
    <row r="83" spans="1:49" ht="306" x14ac:dyDescent="0.25">
      <c r="A83" s="318" t="s">
        <v>182</v>
      </c>
      <c r="B83" s="285" t="s">
        <v>0</v>
      </c>
      <c r="C83" s="285"/>
      <c r="D83" s="285"/>
      <c r="E83" s="285"/>
      <c r="F83" s="285"/>
      <c r="G83" s="285" t="s">
        <v>0</v>
      </c>
      <c r="H83" s="285"/>
      <c r="I83" s="285"/>
      <c r="J83" s="285"/>
      <c r="K83" s="285"/>
      <c r="L83" s="35"/>
      <c r="M83" s="13" t="s">
        <v>176</v>
      </c>
      <c r="N83" s="36"/>
      <c r="O83" s="44"/>
      <c r="P83" s="44" t="s">
        <v>0</v>
      </c>
      <c r="Q83" s="44"/>
      <c r="R83" s="45"/>
      <c r="S83" s="45"/>
      <c r="T83" s="45" t="s">
        <v>0</v>
      </c>
      <c r="U83" s="27"/>
      <c r="V83" s="45" t="s">
        <v>0</v>
      </c>
      <c r="W83" s="45"/>
      <c r="X83" s="45" t="s">
        <v>0</v>
      </c>
      <c r="Y83" s="45"/>
      <c r="Z83" s="45" t="s">
        <v>0</v>
      </c>
      <c r="AA83" s="45"/>
      <c r="AB83" s="27"/>
      <c r="AC83" s="45" t="s">
        <v>0</v>
      </c>
      <c r="AD83" s="45"/>
      <c r="AE83" s="60"/>
      <c r="AF83" s="45"/>
      <c r="AG83" s="45" t="s">
        <v>0</v>
      </c>
      <c r="AH83" s="45"/>
      <c r="AI83" s="60"/>
      <c r="AJ83" s="45"/>
      <c r="AK83" s="45"/>
      <c r="AL83" s="45" t="s">
        <v>0</v>
      </c>
      <c r="AM83" s="60"/>
      <c r="AN83" s="281"/>
      <c r="AO83" s="320"/>
      <c r="AP83" s="320"/>
      <c r="AQ83" s="320"/>
      <c r="AR83" s="320"/>
      <c r="AS83" s="49"/>
      <c r="AT83" s="316"/>
      <c r="AU83" s="316"/>
      <c r="AV83" s="33"/>
      <c r="AW83" s="13" t="s">
        <v>551</v>
      </c>
    </row>
    <row r="84" spans="1:49" ht="114.75" x14ac:dyDescent="0.25">
      <c r="A84" s="319"/>
      <c r="B84" s="285"/>
      <c r="C84" s="285"/>
      <c r="D84" s="285"/>
      <c r="E84" s="285"/>
      <c r="F84" s="285"/>
      <c r="G84" s="285"/>
      <c r="H84" s="285"/>
      <c r="I84" s="285"/>
      <c r="J84" s="285"/>
      <c r="K84" s="285"/>
      <c r="L84" s="35"/>
      <c r="M84" s="13" t="s">
        <v>177</v>
      </c>
      <c r="N84" s="36"/>
      <c r="O84" s="44"/>
      <c r="P84" s="44" t="s">
        <v>0</v>
      </c>
      <c r="Q84" s="44"/>
      <c r="R84" s="45"/>
      <c r="S84" s="45" t="s">
        <v>0</v>
      </c>
      <c r="T84" s="45"/>
      <c r="U84" s="27"/>
      <c r="V84" s="45" t="s">
        <v>0</v>
      </c>
      <c r="W84" s="45"/>
      <c r="X84" s="45" t="s">
        <v>0</v>
      </c>
      <c r="Y84" s="45"/>
      <c r="Z84" s="45" t="s">
        <v>0</v>
      </c>
      <c r="AA84" s="45"/>
      <c r="AB84" s="27"/>
      <c r="AC84" s="45" t="s">
        <v>0</v>
      </c>
      <c r="AD84" s="45"/>
      <c r="AE84" s="60"/>
      <c r="AF84" s="45"/>
      <c r="AG84" s="45" t="s">
        <v>0</v>
      </c>
      <c r="AH84" s="45"/>
      <c r="AI84" s="60"/>
      <c r="AJ84" s="45"/>
      <c r="AK84" s="45"/>
      <c r="AL84" s="45" t="s">
        <v>0</v>
      </c>
      <c r="AM84" s="60"/>
      <c r="AN84" s="281"/>
      <c r="AO84" s="320"/>
      <c r="AP84" s="320"/>
      <c r="AQ84" s="320"/>
      <c r="AR84" s="320"/>
      <c r="AS84" s="49"/>
      <c r="AT84" s="316"/>
      <c r="AU84" s="316"/>
      <c r="AV84" s="33"/>
      <c r="AW84" s="13" t="s">
        <v>553</v>
      </c>
    </row>
    <row r="85" spans="1:49" ht="38.25" x14ac:dyDescent="0.25">
      <c r="A85" s="319"/>
      <c r="B85" s="285"/>
      <c r="C85" s="285"/>
      <c r="D85" s="285"/>
      <c r="E85" s="285"/>
      <c r="F85" s="285"/>
      <c r="G85" s="285"/>
      <c r="H85" s="285"/>
      <c r="I85" s="285"/>
      <c r="J85" s="285"/>
      <c r="K85" s="285"/>
      <c r="L85" s="35"/>
      <c r="M85" s="13" t="s">
        <v>165</v>
      </c>
      <c r="N85" s="36"/>
      <c r="O85" s="44" t="s">
        <v>0</v>
      </c>
      <c r="P85" s="44"/>
      <c r="Q85" s="44"/>
      <c r="R85" s="45" t="s">
        <v>0</v>
      </c>
      <c r="S85" s="45"/>
      <c r="T85" s="45"/>
      <c r="U85" s="27"/>
      <c r="V85" s="45"/>
      <c r="W85" s="45"/>
      <c r="X85" s="45"/>
      <c r="Y85" s="45"/>
      <c r="Z85" s="45"/>
      <c r="AA85" s="45"/>
      <c r="AB85" s="27"/>
      <c r="AC85" s="45"/>
      <c r="AD85" s="45"/>
      <c r="AE85" s="60"/>
      <c r="AF85" s="45" t="s">
        <v>0</v>
      </c>
      <c r="AG85" s="45"/>
      <c r="AH85" s="45"/>
      <c r="AI85" s="60"/>
      <c r="AJ85" s="45" t="s">
        <v>0</v>
      </c>
      <c r="AK85" s="45"/>
      <c r="AL85" s="45"/>
      <c r="AM85" s="60"/>
      <c r="AN85" s="281"/>
      <c r="AO85" s="320"/>
      <c r="AP85" s="320"/>
      <c r="AQ85" s="320"/>
      <c r="AR85" s="320"/>
      <c r="AS85" s="49"/>
      <c r="AT85" s="316"/>
      <c r="AU85" s="316"/>
      <c r="AV85" s="33"/>
      <c r="AW85" s="13" t="s">
        <v>518</v>
      </c>
    </row>
    <row r="86" spans="1:49" ht="38.25" x14ac:dyDescent="0.25">
      <c r="A86" s="319"/>
      <c r="B86" s="285"/>
      <c r="C86" s="285"/>
      <c r="D86" s="285"/>
      <c r="E86" s="285"/>
      <c r="F86" s="285"/>
      <c r="G86" s="285"/>
      <c r="H86" s="285"/>
      <c r="I86" s="285"/>
      <c r="J86" s="285"/>
      <c r="K86" s="285"/>
      <c r="L86" s="35"/>
      <c r="M86" s="13" t="s">
        <v>178</v>
      </c>
      <c r="N86" s="36"/>
      <c r="O86" s="44" t="s">
        <v>0</v>
      </c>
      <c r="P86" s="44"/>
      <c r="Q86" s="44"/>
      <c r="R86" s="45" t="s">
        <v>0</v>
      </c>
      <c r="S86" s="45"/>
      <c r="T86" s="45"/>
      <c r="U86" s="27"/>
      <c r="V86" s="45"/>
      <c r="W86" s="45"/>
      <c r="X86" s="45"/>
      <c r="Y86" s="45"/>
      <c r="Z86" s="45"/>
      <c r="AA86" s="45"/>
      <c r="AB86" s="27"/>
      <c r="AC86" s="45"/>
      <c r="AD86" s="45"/>
      <c r="AE86" s="60"/>
      <c r="AF86" s="45" t="s">
        <v>0</v>
      </c>
      <c r="AG86" s="45"/>
      <c r="AH86" s="45"/>
      <c r="AI86" s="60"/>
      <c r="AJ86" s="45" t="s">
        <v>0</v>
      </c>
      <c r="AK86" s="45"/>
      <c r="AL86" s="45"/>
      <c r="AM86" s="60"/>
      <c r="AN86" s="281"/>
      <c r="AO86" s="320"/>
      <c r="AP86" s="320"/>
      <c r="AQ86" s="320"/>
      <c r="AR86" s="320"/>
      <c r="AS86" s="49"/>
      <c r="AT86" s="316"/>
      <c r="AU86" s="316"/>
      <c r="AV86" s="33"/>
      <c r="AW86" s="13" t="s">
        <v>518</v>
      </c>
    </row>
    <row r="87" spans="1:49" ht="306" x14ac:dyDescent="0.25">
      <c r="A87" s="318" t="s">
        <v>183</v>
      </c>
      <c r="B87" s="285" t="s">
        <v>0</v>
      </c>
      <c r="C87" s="285"/>
      <c r="D87" s="285"/>
      <c r="E87" s="285"/>
      <c r="F87" s="285"/>
      <c r="G87" s="285" t="s">
        <v>0</v>
      </c>
      <c r="H87" s="285"/>
      <c r="I87" s="285"/>
      <c r="J87" s="285"/>
      <c r="K87" s="285"/>
      <c r="L87" s="35"/>
      <c r="M87" s="13" t="s">
        <v>176</v>
      </c>
      <c r="N87" s="36"/>
      <c r="O87" s="44"/>
      <c r="P87" s="44" t="s">
        <v>0</v>
      </c>
      <c r="Q87" s="44"/>
      <c r="R87" s="45"/>
      <c r="S87" s="45"/>
      <c r="T87" s="45" t="s">
        <v>0</v>
      </c>
      <c r="U87" s="27"/>
      <c r="V87" s="45" t="s">
        <v>0</v>
      </c>
      <c r="W87" s="45"/>
      <c r="X87" s="45" t="s">
        <v>0</v>
      </c>
      <c r="Y87" s="45"/>
      <c r="Z87" s="45" t="s">
        <v>0</v>
      </c>
      <c r="AA87" s="45"/>
      <c r="AB87" s="27"/>
      <c r="AC87" s="45" t="s">
        <v>0</v>
      </c>
      <c r="AD87" s="45"/>
      <c r="AE87" s="60"/>
      <c r="AF87" s="45"/>
      <c r="AG87" s="45" t="s">
        <v>0</v>
      </c>
      <c r="AH87" s="45"/>
      <c r="AI87" s="60"/>
      <c r="AJ87" s="45"/>
      <c r="AK87" s="45"/>
      <c r="AL87" s="45" t="s">
        <v>0</v>
      </c>
      <c r="AM87" s="60"/>
      <c r="AN87" s="281"/>
      <c r="AO87" s="320"/>
      <c r="AP87" s="320"/>
      <c r="AQ87" s="320"/>
      <c r="AR87" s="320"/>
      <c r="AS87" s="49"/>
      <c r="AT87" s="316"/>
      <c r="AU87" s="316"/>
      <c r="AV87" s="33"/>
      <c r="AW87" s="13" t="s">
        <v>551</v>
      </c>
    </row>
    <row r="88" spans="1:49" ht="114.75" x14ac:dyDescent="0.25">
      <c r="A88" s="319"/>
      <c r="B88" s="285"/>
      <c r="C88" s="285"/>
      <c r="D88" s="285"/>
      <c r="E88" s="285"/>
      <c r="F88" s="285"/>
      <c r="G88" s="285"/>
      <c r="H88" s="285"/>
      <c r="I88" s="285"/>
      <c r="J88" s="285"/>
      <c r="K88" s="285"/>
      <c r="L88" s="35"/>
      <c r="M88" s="13" t="s">
        <v>177</v>
      </c>
      <c r="N88" s="36"/>
      <c r="O88" s="44"/>
      <c r="P88" s="44" t="s">
        <v>0</v>
      </c>
      <c r="Q88" s="44"/>
      <c r="R88" s="45"/>
      <c r="S88" s="45" t="s">
        <v>0</v>
      </c>
      <c r="T88" s="45"/>
      <c r="U88" s="27"/>
      <c r="V88" s="45" t="s">
        <v>0</v>
      </c>
      <c r="W88" s="45"/>
      <c r="X88" s="45" t="s">
        <v>0</v>
      </c>
      <c r="Y88" s="45"/>
      <c r="Z88" s="45" t="s">
        <v>0</v>
      </c>
      <c r="AA88" s="45"/>
      <c r="AB88" s="27"/>
      <c r="AC88" s="45" t="s">
        <v>0</v>
      </c>
      <c r="AD88" s="45"/>
      <c r="AE88" s="60"/>
      <c r="AF88" s="45"/>
      <c r="AG88" s="45" t="s">
        <v>0</v>
      </c>
      <c r="AH88" s="45"/>
      <c r="AI88" s="60"/>
      <c r="AJ88" s="45"/>
      <c r="AK88" s="45"/>
      <c r="AL88" s="45" t="s">
        <v>0</v>
      </c>
      <c r="AM88" s="60"/>
      <c r="AN88" s="281"/>
      <c r="AO88" s="320"/>
      <c r="AP88" s="320"/>
      <c r="AQ88" s="320"/>
      <c r="AR88" s="320"/>
      <c r="AS88" s="49"/>
      <c r="AT88" s="316"/>
      <c r="AU88" s="316"/>
      <c r="AV88" s="33"/>
      <c r="AW88" s="13" t="s">
        <v>553</v>
      </c>
    </row>
    <row r="89" spans="1:49" ht="165.75" x14ac:dyDescent="0.25">
      <c r="A89" s="319"/>
      <c r="B89" s="285"/>
      <c r="C89" s="285"/>
      <c r="D89" s="285"/>
      <c r="E89" s="285"/>
      <c r="F89" s="285"/>
      <c r="G89" s="285"/>
      <c r="H89" s="285"/>
      <c r="I89" s="285"/>
      <c r="J89" s="285"/>
      <c r="K89" s="285"/>
      <c r="L89" s="35"/>
      <c r="M89" s="13" t="s">
        <v>165</v>
      </c>
      <c r="N89" s="36"/>
      <c r="O89" s="44"/>
      <c r="P89" s="44" t="s">
        <v>0</v>
      </c>
      <c r="Q89" s="44"/>
      <c r="R89" s="45"/>
      <c r="S89" s="45" t="s">
        <v>0</v>
      </c>
      <c r="T89" s="45"/>
      <c r="U89" s="27"/>
      <c r="V89" s="45" t="s">
        <v>0</v>
      </c>
      <c r="W89" s="45"/>
      <c r="X89" s="45" t="s">
        <v>0</v>
      </c>
      <c r="Y89" s="45"/>
      <c r="Z89" s="45"/>
      <c r="AA89" s="45" t="s">
        <v>0</v>
      </c>
      <c r="AB89" s="27"/>
      <c r="AC89" s="45" t="s">
        <v>0</v>
      </c>
      <c r="AD89" s="45"/>
      <c r="AE89" s="60"/>
      <c r="AF89" s="45"/>
      <c r="AG89" s="45" t="s">
        <v>0</v>
      </c>
      <c r="AH89" s="45"/>
      <c r="AI89" s="60"/>
      <c r="AJ89" s="45"/>
      <c r="AK89" s="45"/>
      <c r="AL89" s="45" t="s">
        <v>0</v>
      </c>
      <c r="AM89" s="60"/>
      <c r="AN89" s="281"/>
      <c r="AO89" s="320"/>
      <c r="AP89" s="320"/>
      <c r="AQ89" s="320"/>
      <c r="AR89" s="320"/>
      <c r="AS89" s="49"/>
      <c r="AT89" s="316"/>
      <c r="AU89" s="316"/>
      <c r="AV89" s="33"/>
      <c r="AW89" s="13" t="s">
        <v>554</v>
      </c>
    </row>
    <row r="90" spans="1:49" ht="76.5" x14ac:dyDescent="0.25">
      <c r="A90" s="319"/>
      <c r="B90" s="285"/>
      <c r="C90" s="285"/>
      <c r="D90" s="285"/>
      <c r="E90" s="285"/>
      <c r="F90" s="285"/>
      <c r="G90" s="285"/>
      <c r="H90" s="285"/>
      <c r="I90" s="285"/>
      <c r="J90" s="285"/>
      <c r="K90" s="285"/>
      <c r="L90" s="35"/>
      <c r="M90" s="13" t="s">
        <v>178</v>
      </c>
      <c r="N90" s="36"/>
      <c r="O90" s="44"/>
      <c r="P90" s="44" t="s">
        <v>0</v>
      </c>
      <c r="Q90" s="44"/>
      <c r="R90" s="45"/>
      <c r="S90" s="45"/>
      <c r="T90" s="45" t="s">
        <v>0</v>
      </c>
      <c r="U90" s="27"/>
      <c r="V90" s="45" t="s">
        <v>0</v>
      </c>
      <c r="W90" s="45"/>
      <c r="X90" s="45" t="s">
        <v>0</v>
      </c>
      <c r="Y90" s="45"/>
      <c r="Z90" s="45" t="s">
        <v>0</v>
      </c>
      <c r="AA90" s="45"/>
      <c r="AB90" s="27"/>
      <c r="AC90" s="45" t="s">
        <v>0</v>
      </c>
      <c r="AD90" s="45"/>
      <c r="AE90" s="60"/>
      <c r="AF90" s="45"/>
      <c r="AG90" s="45" t="s">
        <v>0</v>
      </c>
      <c r="AH90" s="45"/>
      <c r="AI90" s="60"/>
      <c r="AJ90" s="45"/>
      <c r="AK90" s="45"/>
      <c r="AL90" s="45" t="s">
        <v>0</v>
      </c>
      <c r="AM90" s="60"/>
      <c r="AN90" s="281"/>
      <c r="AO90" s="320"/>
      <c r="AP90" s="320"/>
      <c r="AQ90" s="320"/>
      <c r="AR90" s="320"/>
      <c r="AS90" s="49"/>
      <c r="AT90" s="316"/>
      <c r="AU90" s="316"/>
      <c r="AV90" s="33"/>
      <c r="AW90" s="13" t="s">
        <v>645</v>
      </c>
    </row>
    <row r="91" spans="1:49" ht="409.5" x14ac:dyDescent="0.25">
      <c r="A91" s="318" t="s">
        <v>184</v>
      </c>
      <c r="B91" s="285" t="s">
        <v>0</v>
      </c>
      <c r="C91" s="285"/>
      <c r="D91" s="285"/>
      <c r="E91" s="285"/>
      <c r="F91" s="285"/>
      <c r="G91" s="285" t="s">
        <v>0</v>
      </c>
      <c r="H91" s="285"/>
      <c r="I91" s="285"/>
      <c r="J91" s="285"/>
      <c r="K91" s="285"/>
      <c r="L91" s="35"/>
      <c r="M91" s="13" t="s">
        <v>176</v>
      </c>
      <c r="N91" s="36"/>
      <c r="O91" s="44"/>
      <c r="P91" s="44" t="s">
        <v>0</v>
      </c>
      <c r="Q91" s="44"/>
      <c r="R91" s="45"/>
      <c r="S91" s="45"/>
      <c r="T91" s="45" t="s">
        <v>0</v>
      </c>
      <c r="U91" s="27"/>
      <c r="V91" s="45" t="s">
        <v>0</v>
      </c>
      <c r="W91" s="45"/>
      <c r="X91" s="45" t="s">
        <v>0</v>
      </c>
      <c r="Y91" s="45"/>
      <c r="Z91" s="45" t="s">
        <v>0</v>
      </c>
      <c r="AA91" s="45"/>
      <c r="AB91" s="27"/>
      <c r="AC91" s="45" t="s">
        <v>0</v>
      </c>
      <c r="AD91" s="45"/>
      <c r="AE91" s="60"/>
      <c r="AF91" s="45"/>
      <c r="AG91" s="45" t="s">
        <v>0</v>
      </c>
      <c r="AH91" s="45"/>
      <c r="AI91" s="60"/>
      <c r="AJ91" s="45"/>
      <c r="AK91" s="45"/>
      <c r="AL91" s="45" t="s">
        <v>0</v>
      </c>
      <c r="AM91" s="60"/>
      <c r="AN91" s="281"/>
      <c r="AO91" s="320"/>
      <c r="AP91" s="320"/>
      <c r="AQ91" s="320"/>
      <c r="AR91" s="320"/>
      <c r="AS91" s="49"/>
      <c r="AT91" s="316"/>
      <c r="AU91" s="316"/>
      <c r="AV91" s="33"/>
      <c r="AW91" s="13" t="s">
        <v>555</v>
      </c>
    </row>
    <row r="92" spans="1:49" ht="280.5" x14ac:dyDescent="0.25">
      <c r="A92" s="319"/>
      <c r="B92" s="285"/>
      <c r="C92" s="285"/>
      <c r="D92" s="285"/>
      <c r="E92" s="285"/>
      <c r="F92" s="285"/>
      <c r="G92" s="285"/>
      <c r="H92" s="285"/>
      <c r="I92" s="285"/>
      <c r="J92" s="285"/>
      <c r="K92" s="285"/>
      <c r="L92" s="35"/>
      <c r="M92" s="13" t="s">
        <v>177</v>
      </c>
      <c r="N92" s="36"/>
      <c r="O92" s="44"/>
      <c r="P92" s="44" t="s">
        <v>0</v>
      </c>
      <c r="Q92" s="44"/>
      <c r="R92" s="45"/>
      <c r="S92" s="45"/>
      <c r="T92" s="45" t="s">
        <v>0</v>
      </c>
      <c r="U92" s="27"/>
      <c r="V92" s="45" t="s">
        <v>0</v>
      </c>
      <c r="W92" s="45"/>
      <c r="X92" s="45" t="s">
        <v>0</v>
      </c>
      <c r="Y92" s="45"/>
      <c r="Z92" s="45" t="s">
        <v>0</v>
      </c>
      <c r="AA92" s="45"/>
      <c r="AB92" s="27"/>
      <c r="AC92" s="45" t="s">
        <v>0</v>
      </c>
      <c r="AD92" s="45"/>
      <c r="AE92" s="60"/>
      <c r="AF92" s="45"/>
      <c r="AG92" s="45" t="s">
        <v>0</v>
      </c>
      <c r="AH92" s="45"/>
      <c r="AI92" s="60"/>
      <c r="AJ92" s="45"/>
      <c r="AK92" s="45"/>
      <c r="AL92" s="45" t="s">
        <v>0</v>
      </c>
      <c r="AM92" s="60"/>
      <c r="AN92" s="281"/>
      <c r="AO92" s="320"/>
      <c r="AP92" s="320"/>
      <c r="AQ92" s="320"/>
      <c r="AR92" s="320"/>
      <c r="AS92" s="49"/>
      <c r="AT92" s="316"/>
      <c r="AU92" s="316"/>
      <c r="AV92" s="33"/>
      <c r="AW92" s="13" t="s">
        <v>646</v>
      </c>
    </row>
    <row r="93" spans="1:49" ht="38.25" x14ac:dyDescent="0.25">
      <c r="A93" s="319"/>
      <c r="B93" s="285"/>
      <c r="C93" s="285"/>
      <c r="D93" s="285"/>
      <c r="E93" s="285"/>
      <c r="F93" s="285"/>
      <c r="G93" s="285"/>
      <c r="H93" s="285"/>
      <c r="I93" s="285"/>
      <c r="J93" s="285"/>
      <c r="K93" s="285"/>
      <c r="L93" s="35"/>
      <c r="M93" s="13" t="s">
        <v>165</v>
      </c>
      <c r="N93" s="36"/>
      <c r="O93" s="44" t="s">
        <v>0</v>
      </c>
      <c r="P93" s="44"/>
      <c r="Q93" s="44"/>
      <c r="R93" s="45" t="s">
        <v>0</v>
      </c>
      <c r="S93" s="45"/>
      <c r="T93" s="45"/>
      <c r="U93" s="27"/>
      <c r="V93" s="45"/>
      <c r="W93" s="45"/>
      <c r="X93" s="45"/>
      <c r="Y93" s="45"/>
      <c r="Z93" s="45"/>
      <c r="AA93" s="45"/>
      <c r="AB93" s="27"/>
      <c r="AC93" s="45"/>
      <c r="AD93" s="45"/>
      <c r="AE93" s="60"/>
      <c r="AF93" s="45" t="s">
        <v>0</v>
      </c>
      <c r="AG93" s="45"/>
      <c r="AH93" s="45"/>
      <c r="AI93" s="60"/>
      <c r="AJ93" s="45" t="s">
        <v>0</v>
      </c>
      <c r="AK93" s="45"/>
      <c r="AL93" s="45"/>
      <c r="AM93" s="60"/>
      <c r="AN93" s="281"/>
      <c r="AO93" s="320"/>
      <c r="AP93" s="320"/>
      <c r="AQ93" s="320"/>
      <c r="AR93" s="320"/>
      <c r="AS93" s="49"/>
      <c r="AT93" s="316"/>
      <c r="AU93" s="316"/>
      <c r="AV93" s="33"/>
      <c r="AW93" s="13" t="s">
        <v>518</v>
      </c>
    </row>
    <row r="94" spans="1:49" ht="38.25" x14ac:dyDescent="0.25">
      <c r="A94" s="319"/>
      <c r="B94" s="285"/>
      <c r="C94" s="285"/>
      <c r="D94" s="285"/>
      <c r="E94" s="285"/>
      <c r="F94" s="285"/>
      <c r="G94" s="285"/>
      <c r="H94" s="285"/>
      <c r="I94" s="285"/>
      <c r="J94" s="285"/>
      <c r="K94" s="285"/>
      <c r="L94" s="35"/>
      <c r="M94" s="13" t="s">
        <v>178</v>
      </c>
      <c r="N94" s="36"/>
      <c r="O94" s="44" t="s">
        <v>0</v>
      </c>
      <c r="P94" s="44"/>
      <c r="Q94" s="44"/>
      <c r="R94" s="45" t="s">
        <v>0</v>
      </c>
      <c r="S94" s="45"/>
      <c r="T94" s="45"/>
      <c r="U94" s="27"/>
      <c r="V94" s="45"/>
      <c r="W94" s="45"/>
      <c r="X94" s="45"/>
      <c r="Y94" s="45"/>
      <c r="Z94" s="45"/>
      <c r="AA94" s="45"/>
      <c r="AB94" s="27"/>
      <c r="AC94" s="45"/>
      <c r="AD94" s="45"/>
      <c r="AE94" s="60"/>
      <c r="AF94" s="45" t="s">
        <v>0</v>
      </c>
      <c r="AG94" s="45"/>
      <c r="AH94" s="45"/>
      <c r="AI94" s="60"/>
      <c r="AJ94" s="45" t="s">
        <v>0</v>
      </c>
      <c r="AK94" s="45"/>
      <c r="AL94" s="45"/>
      <c r="AM94" s="60"/>
      <c r="AN94" s="281"/>
      <c r="AO94" s="320"/>
      <c r="AP94" s="320"/>
      <c r="AQ94" s="320"/>
      <c r="AR94" s="320"/>
      <c r="AS94" s="49"/>
      <c r="AT94" s="316"/>
      <c r="AU94" s="316"/>
      <c r="AV94" s="33"/>
      <c r="AW94" s="13" t="s">
        <v>518</v>
      </c>
    </row>
    <row r="95" spans="1:49" ht="280.5" x14ac:dyDescent="0.25">
      <c r="A95" s="318" t="s">
        <v>332</v>
      </c>
      <c r="B95" s="285" t="s">
        <v>0</v>
      </c>
      <c r="C95" s="285"/>
      <c r="D95" s="285"/>
      <c r="E95" s="285"/>
      <c r="F95" s="285"/>
      <c r="G95" s="285" t="s">
        <v>0</v>
      </c>
      <c r="H95" s="285"/>
      <c r="I95" s="285"/>
      <c r="J95" s="285"/>
      <c r="K95" s="285"/>
      <c r="L95" s="35"/>
      <c r="M95" s="13" t="s">
        <v>176</v>
      </c>
      <c r="N95" s="36"/>
      <c r="O95" s="44"/>
      <c r="P95" s="44" t="s">
        <v>0</v>
      </c>
      <c r="Q95" s="44"/>
      <c r="R95" s="45"/>
      <c r="S95" s="45"/>
      <c r="T95" s="45" t="s">
        <v>0</v>
      </c>
      <c r="U95" s="27"/>
      <c r="V95" s="45" t="s">
        <v>0</v>
      </c>
      <c r="W95" s="45"/>
      <c r="X95" s="45" t="s">
        <v>0</v>
      </c>
      <c r="Y95" s="45"/>
      <c r="Z95" s="45" t="s">
        <v>0</v>
      </c>
      <c r="AA95" s="45"/>
      <c r="AB95" s="27"/>
      <c r="AC95" s="45" t="s">
        <v>0</v>
      </c>
      <c r="AD95" s="45"/>
      <c r="AE95" s="60"/>
      <c r="AF95" s="45"/>
      <c r="AG95" s="45" t="s">
        <v>0</v>
      </c>
      <c r="AH95" s="45"/>
      <c r="AI95" s="60"/>
      <c r="AJ95" s="45"/>
      <c r="AK95" s="45"/>
      <c r="AL95" s="45" t="s">
        <v>0</v>
      </c>
      <c r="AM95" s="60"/>
      <c r="AN95" s="281"/>
      <c r="AO95" s="320"/>
      <c r="AP95" s="320"/>
      <c r="AQ95" s="320"/>
      <c r="AR95" s="320"/>
      <c r="AS95" s="49"/>
      <c r="AT95" s="316"/>
      <c r="AU95" s="316"/>
      <c r="AV95" s="33"/>
      <c r="AW95" s="13" t="s">
        <v>556</v>
      </c>
    </row>
    <row r="96" spans="1:49" ht="114.75" x14ac:dyDescent="0.25">
      <c r="A96" s="319"/>
      <c r="B96" s="285"/>
      <c r="C96" s="285"/>
      <c r="D96" s="285"/>
      <c r="E96" s="285"/>
      <c r="F96" s="285"/>
      <c r="G96" s="285"/>
      <c r="H96" s="285"/>
      <c r="I96" s="285"/>
      <c r="J96" s="285"/>
      <c r="K96" s="285"/>
      <c r="L96" s="35"/>
      <c r="M96" s="13" t="s">
        <v>177</v>
      </c>
      <c r="N96" s="36"/>
      <c r="O96" s="44"/>
      <c r="P96" s="44" t="s">
        <v>0</v>
      </c>
      <c r="Q96" s="44"/>
      <c r="R96" s="45"/>
      <c r="S96" s="45" t="s">
        <v>0</v>
      </c>
      <c r="T96" s="45"/>
      <c r="U96" s="27"/>
      <c r="V96" s="45" t="s">
        <v>0</v>
      </c>
      <c r="W96" s="45"/>
      <c r="X96" s="45" t="s">
        <v>0</v>
      </c>
      <c r="Y96" s="45"/>
      <c r="Z96" s="45" t="s">
        <v>0</v>
      </c>
      <c r="AA96" s="45"/>
      <c r="AB96" s="27"/>
      <c r="AC96" s="45" t="s">
        <v>0</v>
      </c>
      <c r="AD96" s="45"/>
      <c r="AE96" s="60"/>
      <c r="AF96" s="45"/>
      <c r="AG96" s="45" t="s">
        <v>0</v>
      </c>
      <c r="AH96" s="45"/>
      <c r="AI96" s="60"/>
      <c r="AJ96" s="45"/>
      <c r="AK96" s="45"/>
      <c r="AL96" s="45" t="s">
        <v>0</v>
      </c>
      <c r="AM96" s="60"/>
      <c r="AN96" s="281"/>
      <c r="AO96" s="320"/>
      <c r="AP96" s="320"/>
      <c r="AQ96" s="320"/>
      <c r="AR96" s="320"/>
      <c r="AS96" s="49"/>
      <c r="AT96" s="316"/>
      <c r="AU96" s="316"/>
      <c r="AV96" s="33"/>
      <c r="AW96" s="13" t="s">
        <v>553</v>
      </c>
    </row>
    <row r="97" spans="1:49" ht="38.25" x14ac:dyDescent="0.25">
      <c r="A97" s="319"/>
      <c r="B97" s="285"/>
      <c r="C97" s="285"/>
      <c r="D97" s="285"/>
      <c r="E97" s="285"/>
      <c r="F97" s="285"/>
      <c r="G97" s="285"/>
      <c r="H97" s="285"/>
      <c r="I97" s="285"/>
      <c r="J97" s="285"/>
      <c r="K97" s="285"/>
      <c r="L97" s="35"/>
      <c r="M97" s="13" t="s">
        <v>165</v>
      </c>
      <c r="N97" s="36"/>
      <c r="O97" s="44" t="s">
        <v>0</v>
      </c>
      <c r="P97" s="44"/>
      <c r="Q97" s="44"/>
      <c r="R97" s="45" t="s">
        <v>0</v>
      </c>
      <c r="S97" s="45"/>
      <c r="T97" s="45"/>
      <c r="U97" s="27"/>
      <c r="V97" s="45"/>
      <c r="W97" s="45"/>
      <c r="X97" s="45"/>
      <c r="Y97" s="45"/>
      <c r="Z97" s="45"/>
      <c r="AA97" s="45"/>
      <c r="AB97" s="27"/>
      <c r="AC97" s="45"/>
      <c r="AD97" s="45"/>
      <c r="AE97" s="60"/>
      <c r="AF97" s="45" t="s">
        <v>0</v>
      </c>
      <c r="AG97" s="45"/>
      <c r="AH97" s="45"/>
      <c r="AI97" s="60"/>
      <c r="AJ97" s="45" t="s">
        <v>0</v>
      </c>
      <c r="AK97" s="45"/>
      <c r="AL97" s="45"/>
      <c r="AM97" s="60"/>
      <c r="AN97" s="281"/>
      <c r="AO97" s="320"/>
      <c r="AP97" s="320"/>
      <c r="AQ97" s="320"/>
      <c r="AR97" s="320"/>
      <c r="AS97" s="49"/>
      <c r="AT97" s="316"/>
      <c r="AU97" s="316"/>
      <c r="AV97" s="33"/>
      <c r="AW97" s="13" t="s">
        <v>518</v>
      </c>
    </row>
    <row r="98" spans="1:49" ht="38.25" x14ac:dyDescent="0.25">
      <c r="A98" s="319"/>
      <c r="B98" s="285"/>
      <c r="C98" s="285"/>
      <c r="D98" s="285"/>
      <c r="E98" s="285"/>
      <c r="F98" s="285"/>
      <c r="G98" s="285"/>
      <c r="H98" s="285"/>
      <c r="I98" s="285"/>
      <c r="J98" s="285"/>
      <c r="K98" s="285"/>
      <c r="L98" s="35"/>
      <c r="M98" s="13" t="s">
        <v>178</v>
      </c>
      <c r="N98" s="36"/>
      <c r="O98" s="44" t="s">
        <v>0</v>
      </c>
      <c r="P98" s="44"/>
      <c r="Q98" s="44"/>
      <c r="R98" s="45" t="s">
        <v>0</v>
      </c>
      <c r="S98" s="45"/>
      <c r="T98" s="45"/>
      <c r="U98" s="27"/>
      <c r="V98" s="45"/>
      <c r="W98" s="45"/>
      <c r="X98" s="45"/>
      <c r="Y98" s="45"/>
      <c r="Z98" s="45"/>
      <c r="AA98" s="45"/>
      <c r="AB98" s="27"/>
      <c r="AC98" s="45"/>
      <c r="AD98" s="45"/>
      <c r="AE98" s="60"/>
      <c r="AF98" s="45" t="s">
        <v>0</v>
      </c>
      <c r="AG98" s="45"/>
      <c r="AH98" s="45"/>
      <c r="AI98" s="60"/>
      <c r="AJ98" s="45" t="s">
        <v>0</v>
      </c>
      <c r="AK98" s="45"/>
      <c r="AL98" s="45"/>
      <c r="AM98" s="60"/>
      <c r="AN98" s="281"/>
      <c r="AO98" s="320"/>
      <c r="AP98" s="320"/>
      <c r="AQ98" s="320"/>
      <c r="AR98" s="320"/>
      <c r="AS98" s="49"/>
      <c r="AT98" s="316"/>
      <c r="AU98" s="316"/>
      <c r="AV98" s="33"/>
      <c r="AW98" s="13" t="s">
        <v>518</v>
      </c>
    </row>
    <row r="99" spans="1:49" ht="280.5" x14ac:dyDescent="0.25">
      <c r="A99" s="318" t="s">
        <v>183</v>
      </c>
      <c r="B99" s="285" t="s">
        <v>0</v>
      </c>
      <c r="C99" s="285"/>
      <c r="D99" s="285"/>
      <c r="E99" s="285"/>
      <c r="F99" s="285"/>
      <c r="G99" s="285" t="s">
        <v>0</v>
      </c>
      <c r="H99" s="285"/>
      <c r="I99" s="285"/>
      <c r="J99" s="285"/>
      <c r="K99" s="285"/>
      <c r="L99" s="35"/>
      <c r="M99" s="13" t="s">
        <v>176</v>
      </c>
      <c r="N99" s="36"/>
      <c r="O99" s="44"/>
      <c r="P99" s="44" t="s">
        <v>0</v>
      </c>
      <c r="Q99" s="44"/>
      <c r="R99" s="45"/>
      <c r="S99" s="45"/>
      <c r="T99" s="45" t="s">
        <v>0</v>
      </c>
      <c r="U99" s="27"/>
      <c r="V99" s="45" t="s">
        <v>0</v>
      </c>
      <c r="W99" s="45"/>
      <c r="X99" s="45" t="s">
        <v>0</v>
      </c>
      <c r="Y99" s="45"/>
      <c r="Z99" s="45" t="s">
        <v>0</v>
      </c>
      <c r="AA99" s="45"/>
      <c r="AB99" s="27"/>
      <c r="AC99" s="45" t="s">
        <v>0</v>
      </c>
      <c r="AD99" s="45"/>
      <c r="AE99" s="60"/>
      <c r="AF99" s="45"/>
      <c r="AG99" s="45" t="s">
        <v>0</v>
      </c>
      <c r="AH99" s="45"/>
      <c r="AI99" s="60"/>
      <c r="AJ99" s="45"/>
      <c r="AK99" s="45"/>
      <c r="AL99" s="45" t="s">
        <v>0</v>
      </c>
      <c r="AM99" s="60"/>
      <c r="AN99" s="281"/>
      <c r="AO99" s="320"/>
      <c r="AP99" s="320"/>
      <c r="AQ99" s="320"/>
      <c r="AR99" s="320"/>
      <c r="AS99" s="49"/>
      <c r="AT99" s="316"/>
      <c r="AU99" s="316"/>
      <c r="AV99" s="33"/>
      <c r="AW99" s="13" t="s">
        <v>556</v>
      </c>
    </row>
    <row r="100" spans="1:49" ht="216.75" x14ac:dyDescent="0.25">
      <c r="A100" s="318"/>
      <c r="B100" s="285"/>
      <c r="C100" s="285"/>
      <c r="D100" s="285"/>
      <c r="E100" s="285"/>
      <c r="F100" s="285"/>
      <c r="G100" s="285"/>
      <c r="H100" s="285"/>
      <c r="I100" s="285"/>
      <c r="J100" s="285"/>
      <c r="K100" s="285"/>
      <c r="L100" s="35"/>
      <c r="M100" s="13" t="s">
        <v>177</v>
      </c>
      <c r="N100" s="36"/>
      <c r="O100" s="44"/>
      <c r="P100" s="44" t="s">
        <v>0</v>
      </c>
      <c r="Q100" s="44"/>
      <c r="R100" s="45"/>
      <c r="S100" s="45"/>
      <c r="T100" s="45" t="s">
        <v>0</v>
      </c>
      <c r="U100" s="27"/>
      <c r="V100" s="45" t="s">
        <v>0</v>
      </c>
      <c r="W100" s="45"/>
      <c r="X100" s="45" t="s">
        <v>0</v>
      </c>
      <c r="Y100" s="45"/>
      <c r="Z100" s="45"/>
      <c r="AA100" s="45" t="s">
        <v>0</v>
      </c>
      <c r="AB100" s="27"/>
      <c r="AC100" s="45" t="s">
        <v>0</v>
      </c>
      <c r="AD100" s="45"/>
      <c r="AE100" s="60"/>
      <c r="AF100" s="45"/>
      <c r="AG100" s="45" t="s">
        <v>0</v>
      </c>
      <c r="AH100" s="45"/>
      <c r="AI100" s="60"/>
      <c r="AJ100" s="45"/>
      <c r="AK100" s="45"/>
      <c r="AL100" s="45" t="s">
        <v>0</v>
      </c>
      <c r="AM100" s="60"/>
      <c r="AN100" s="281"/>
      <c r="AO100" s="320"/>
      <c r="AP100" s="320"/>
      <c r="AQ100" s="320"/>
      <c r="AR100" s="320"/>
      <c r="AS100" s="49"/>
      <c r="AT100" s="316"/>
      <c r="AU100" s="316"/>
      <c r="AV100" s="33"/>
      <c r="AW100" s="13" t="s">
        <v>557</v>
      </c>
    </row>
    <row r="101" spans="1:49" ht="102" x14ac:dyDescent="0.25">
      <c r="A101" s="318"/>
      <c r="B101" s="285"/>
      <c r="C101" s="285"/>
      <c r="D101" s="285"/>
      <c r="E101" s="285"/>
      <c r="F101" s="285"/>
      <c r="G101" s="285"/>
      <c r="H101" s="285"/>
      <c r="I101" s="285"/>
      <c r="J101" s="285"/>
      <c r="K101" s="285"/>
      <c r="L101" s="35"/>
      <c r="M101" s="13" t="s">
        <v>165</v>
      </c>
      <c r="N101" s="36"/>
      <c r="O101" s="44"/>
      <c r="P101" s="44" t="s">
        <v>0</v>
      </c>
      <c r="Q101" s="44"/>
      <c r="R101" s="45"/>
      <c r="S101" s="45" t="s">
        <v>0</v>
      </c>
      <c r="T101" s="45"/>
      <c r="U101" s="27"/>
      <c r="V101" s="45" t="s">
        <v>0</v>
      </c>
      <c r="W101" s="45"/>
      <c r="X101" s="45" t="s">
        <v>0</v>
      </c>
      <c r="Y101" s="45"/>
      <c r="Z101" s="45" t="s">
        <v>0</v>
      </c>
      <c r="AA101" s="45"/>
      <c r="AB101" s="27"/>
      <c r="AC101" s="45" t="s">
        <v>0</v>
      </c>
      <c r="AD101" s="45"/>
      <c r="AE101" s="60"/>
      <c r="AF101" s="45"/>
      <c r="AG101" s="45" t="s">
        <v>0</v>
      </c>
      <c r="AH101" s="45"/>
      <c r="AI101" s="60"/>
      <c r="AJ101" s="45"/>
      <c r="AK101" s="45"/>
      <c r="AL101" s="45" t="s">
        <v>0</v>
      </c>
      <c r="AM101" s="60"/>
      <c r="AN101" s="281"/>
      <c r="AO101" s="320"/>
      <c r="AP101" s="320"/>
      <c r="AQ101" s="320"/>
      <c r="AR101" s="320"/>
      <c r="AS101" s="49"/>
      <c r="AT101" s="316"/>
      <c r="AU101" s="316"/>
      <c r="AV101" s="33"/>
      <c r="AW101" s="13" t="s">
        <v>558</v>
      </c>
    </row>
    <row r="102" spans="1:49" ht="140.25" x14ac:dyDescent="0.25">
      <c r="A102" s="318"/>
      <c r="B102" s="285"/>
      <c r="C102" s="285"/>
      <c r="D102" s="285"/>
      <c r="E102" s="285"/>
      <c r="F102" s="285"/>
      <c r="G102" s="285"/>
      <c r="H102" s="285"/>
      <c r="I102" s="285"/>
      <c r="J102" s="285"/>
      <c r="K102" s="285"/>
      <c r="L102" s="35"/>
      <c r="M102" s="13" t="s">
        <v>178</v>
      </c>
      <c r="N102" s="36"/>
      <c r="O102" s="44"/>
      <c r="P102" s="44"/>
      <c r="Q102" s="44" t="s">
        <v>0</v>
      </c>
      <c r="R102" s="45"/>
      <c r="S102" s="45"/>
      <c r="T102" s="45" t="s">
        <v>0</v>
      </c>
      <c r="U102" s="27"/>
      <c r="V102" s="45" t="s">
        <v>0</v>
      </c>
      <c r="W102" s="45"/>
      <c r="X102" s="45" t="s">
        <v>0</v>
      </c>
      <c r="Y102" s="45"/>
      <c r="Z102" s="45"/>
      <c r="AA102" s="45" t="s">
        <v>0</v>
      </c>
      <c r="AB102" s="27"/>
      <c r="AC102" s="45" t="s">
        <v>0</v>
      </c>
      <c r="AD102" s="45"/>
      <c r="AE102" s="60"/>
      <c r="AF102" s="45"/>
      <c r="AG102" s="45" t="s">
        <v>0</v>
      </c>
      <c r="AH102" s="45"/>
      <c r="AI102" s="60"/>
      <c r="AJ102" s="45"/>
      <c r="AK102" s="45"/>
      <c r="AL102" s="45" t="s">
        <v>0</v>
      </c>
      <c r="AM102" s="60"/>
      <c r="AN102" s="281"/>
      <c r="AO102" s="320"/>
      <c r="AP102" s="320"/>
      <c r="AQ102" s="320"/>
      <c r="AR102" s="320"/>
      <c r="AS102" s="49"/>
      <c r="AT102" s="316"/>
      <c r="AU102" s="316"/>
      <c r="AV102" s="33"/>
      <c r="AW102" s="13" t="s">
        <v>559</v>
      </c>
    </row>
    <row r="103" spans="1:49" ht="318.75" x14ac:dyDescent="0.25">
      <c r="A103" s="318" t="s">
        <v>333</v>
      </c>
      <c r="B103" s="285" t="s">
        <v>0</v>
      </c>
      <c r="C103" s="285"/>
      <c r="D103" s="285"/>
      <c r="E103" s="285"/>
      <c r="F103" s="285"/>
      <c r="G103" s="285" t="s">
        <v>0</v>
      </c>
      <c r="H103" s="285"/>
      <c r="I103" s="285"/>
      <c r="J103" s="285"/>
      <c r="K103" s="285"/>
      <c r="L103" s="35"/>
      <c r="M103" s="13" t="s">
        <v>176</v>
      </c>
      <c r="N103" s="36"/>
      <c r="O103" s="44"/>
      <c r="P103" s="44" t="s">
        <v>0</v>
      </c>
      <c r="Q103" s="44"/>
      <c r="R103" s="45"/>
      <c r="S103" s="45"/>
      <c r="T103" s="45" t="s">
        <v>0</v>
      </c>
      <c r="U103" s="27"/>
      <c r="V103" s="45"/>
      <c r="W103" s="45" t="s">
        <v>0</v>
      </c>
      <c r="X103" s="45" t="s">
        <v>0</v>
      </c>
      <c r="Y103" s="45"/>
      <c r="Z103" s="45"/>
      <c r="AA103" s="45" t="s">
        <v>0</v>
      </c>
      <c r="AB103" s="27"/>
      <c r="AC103" s="45" t="s">
        <v>0</v>
      </c>
      <c r="AD103" s="45"/>
      <c r="AE103" s="60"/>
      <c r="AF103" s="45"/>
      <c r="AG103" s="45" t="s">
        <v>0</v>
      </c>
      <c r="AH103" s="45"/>
      <c r="AI103" s="60"/>
      <c r="AJ103" s="45"/>
      <c r="AK103" s="45"/>
      <c r="AL103" s="45" t="s">
        <v>0</v>
      </c>
      <c r="AM103" s="60"/>
      <c r="AN103" s="281"/>
      <c r="AO103" s="320"/>
      <c r="AP103" s="320"/>
      <c r="AQ103" s="320"/>
      <c r="AR103" s="320"/>
      <c r="AS103" s="49"/>
      <c r="AT103" s="316"/>
      <c r="AU103" s="316"/>
      <c r="AV103" s="33"/>
      <c r="AW103" s="13" t="s">
        <v>560</v>
      </c>
    </row>
    <row r="104" spans="1:49" ht="229.5" x14ac:dyDescent="0.25">
      <c r="A104" s="319"/>
      <c r="B104" s="285"/>
      <c r="C104" s="285"/>
      <c r="D104" s="285"/>
      <c r="E104" s="285"/>
      <c r="F104" s="285"/>
      <c r="G104" s="285"/>
      <c r="H104" s="285"/>
      <c r="I104" s="285"/>
      <c r="J104" s="285"/>
      <c r="K104" s="285"/>
      <c r="L104" s="35"/>
      <c r="M104" s="13" t="s">
        <v>177</v>
      </c>
      <c r="N104" s="36"/>
      <c r="O104" s="44"/>
      <c r="P104" s="44"/>
      <c r="Q104" s="44" t="s">
        <v>0</v>
      </c>
      <c r="R104" s="45" t="s">
        <v>0</v>
      </c>
      <c r="S104" s="45"/>
      <c r="T104" s="45"/>
      <c r="U104" s="27"/>
      <c r="V104" s="45"/>
      <c r="W104" s="45" t="s">
        <v>0</v>
      </c>
      <c r="X104" s="45"/>
      <c r="Y104" s="45" t="s">
        <v>0</v>
      </c>
      <c r="Z104" s="45"/>
      <c r="AA104" s="45"/>
      <c r="AB104" s="27"/>
      <c r="AC104" s="45" t="s">
        <v>0</v>
      </c>
      <c r="AD104" s="45"/>
      <c r="AE104" s="60"/>
      <c r="AF104" s="45"/>
      <c r="AG104" s="45" t="s">
        <v>0</v>
      </c>
      <c r="AH104" s="45"/>
      <c r="AI104" s="60"/>
      <c r="AJ104" s="45"/>
      <c r="AK104" s="45"/>
      <c r="AL104" s="45" t="s">
        <v>0</v>
      </c>
      <c r="AM104" s="60"/>
      <c r="AN104" s="281"/>
      <c r="AO104" s="320"/>
      <c r="AP104" s="320"/>
      <c r="AQ104" s="320"/>
      <c r="AR104" s="320"/>
      <c r="AS104" s="49"/>
      <c r="AT104" s="316"/>
      <c r="AU104" s="316"/>
      <c r="AV104" s="33"/>
      <c r="AW104" s="13" t="s">
        <v>561</v>
      </c>
    </row>
    <row r="105" spans="1:49" ht="38.25" x14ac:dyDescent="0.25">
      <c r="A105" s="319"/>
      <c r="B105" s="285"/>
      <c r="C105" s="285"/>
      <c r="D105" s="285"/>
      <c r="E105" s="285"/>
      <c r="F105" s="285"/>
      <c r="G105" s="285"/>
      <c r="H105" s="285"/>
      <c r="I105" s="285"/>
      <c r="J105" s="285"/>
      <c r="K105" s="285"/>
      <c r="L105" s="35"/>
      <c r="M105" s="13" t="s">
        <v>165</v>
      </c>
      <c r="N105" s="36"/>
      <c r="O105" s="44" t="s">
        <v>0</v>
      </c>
      <c r="P105" s="44"/>
      <c r="Q105" s="44"/>
      <c r="R105" s="45" t="s">
        <v>0</v>
      </c>
      <c r="S105" s="45"/>
      <c r="T105" s="45"/>
      <c r="U105" s="27"/>
      <c r="V105" s="45"/>
      <c r="W105" s="45"/>
      <c r="X105" s="45"/>
      <c r="Y105" s="45"/>
      <c r="Z105" s="45"/>
      <c r="AA105" s="45"/>
      <c r="AB105" s="27"/>
      <c r="AC105" s="45"/>
      <c r="AD105" s="45"/>
      <c r="AE105" s="60"/>
      <c r="AF105" s="45" t="s">
        <v>0</v>
      </c>
      <c r="AG105" s="45"/>
      <c r="AH105" s="45"/>
      <c r="AI105" s="60"/>
      <c r="AJ105" s="45" t="s">
        <v>0</v>
      </c>
      <c r="AK105" s="45"/>
      <c r="AL105" s="45"/>
      <c r="AM105" s="60"/>
      <c r="AN105" s="281"/>
      <c r="AO105" s="320"/>
      <c r="AP105" s="320"/>
      <c r="AQ105" s="320"/>
      <c r="AR105" s="320"/>
      <c r="AS105" s="49"/>
      <c r="AT105" s="316"/>
      <c r="AU105" s="316"/>
      <c r="AV105" s="33"/>
      <c r="AW105" s="13" t="s">
        <v>518</v>
      </c>
    </row>
    <row r="106" spans="1:49" ht="38.25" x14ac:dyDescent="0.25">
      <c r="A106" s="319"/>
      <c r="B106" s="285"/>
      <c r="C106" s="285"/>
      <c r="D106" s="285"/>
      <c r="E106" s="285"/>
      <c r="F106" s="285"/>
      <c r="G106" s="285"/>
      <c r="H106" s="285"/>
      <c r="I106" s="285"/>
      <c r="J106" s="285"/>
      <c r="K106" s="285"/>
      <c r="L106" s="35"/>
      <c r="M106" s="13" t="s">
        <v>178</v>
      </c>
      <c r="N106" s="36"/>
      <c r="O106" s="44" t="s">
        <v>0</v>
      </c>
      <c r="P106" s="44"/>
      <c r="Q106" s="44"/>
      <c r="R106" s="45" t="s">
        <v>0</v>
      </c>
      <c r="S106" s="45"/>
      <c r="T106" s="45"/>
      <c r="U106" s="27"/>
      <c r="V106" s="45"/>
      <c r="W106" s="45"/>
      <c r="X106" s="45"/>
      <c r="Y106" s="45"/>
      <c r="Z106" s="45"/>
      <c r="AA106" s="45"/>
      <c r="AB106" s="27"/>
      <c r="AC106" s="45"/>
      <c r="AD106" s="45"/>
      <c r="AE106" s="60"/>
      <c r="AF106" s="45" t="s">
        <v>0</v>
      </c>
      <c r="AG106" s="45"/>
      <c r="AH106" s="45"/>
      <c r="AI106" s="60"/>
      <c r="AJ106" s="45" t="s">
        <v>0</v>
      </c>
      <c r="AK106" s="45"/>
      <c r="AL106" s="45"/>
      <c r="AM106" s="60"/>
      <c r="AN106" s="281"/>
      <c r="AO106" s="320"/>
      <c r="AP106" s="320"/>
      <c r="AQ106" s="320"/>
      <c r="AR106" s="320"/>
      <c r="AS106" s="49"/>
      <c r="AT106" s="316"/>
      <c r="AU106" s="316"/>
      <c r="AV106" s="33"/>
      <c r="AW106" s="13" t="s">
        <v>518</v>
      </c>
    </row>
    <row r="107" spans="1:49" ht="318.75" x14ac:dyDescent="0.25">
      <c r="A107" s="318" t="s">
        <v>332</v>
      </c>
      <c r="B107" s="285" t="s">
        <v>0</v>
      </c>
      <c r="C107" s="285"/>
      <c r="D107" s="285"/>
      <c r="E107" s="285"/>
      <c r="F107" s="285"/>
      <c r="G107" s="285" t="s">
        <v>0</v>
      </c>
      <c r="H107" s="285"/>
      <c r="I107" s="285"/>
      <c r="J107" s="285"/>
      <c r="K107" s="285"/>
      <c r="L107" s="35"/>
      <c r="M107" s="13" t="s">
        <v>176</v>
      </c>
      <c r="N107" s="36"/>
      <c r="O107" s="44"/>
      <c r="P107" s="44" t="s">
        <v>0</v>
      </c>
      <c r="Q107" s="44"/>
      <c r="R107" s="45"/>
      <c r="S107" s="45"/>
      <c r="T107" s="45" t="s">
        <v>0</v>
      </c>
      <c r="U107" s="27"/>
      <c r="V107" s="45" t="s">
        <v>0</v>
      </c>
      <c r="W107" s="45"/>
      <c r="X107" s="45" t="s">
        <v>0</v>
      </c>
      <c r="Y107" s="45"/>
      <c r="Z107" s="45" t="s">
        <v>0</v>
      </c>
      <c r="AA107" s="45"/>
      <c r="AB107" s="27"/>
      <c r="AC107" s="45" t="s">
        <v>0</v>
      </c>
      <c r="AD107" s="45"/>
      <c r="AE107" s="60"/>
      <c r="AF107" s="45"/>
      <c r="AG107" s="45" t="s">
        <v>0</v>
      </c>
      <c r="AH107" s="45"/>
      <c r="AI107" s="60"/>
      <c r="AJ107" s="45"/>
      <c r="AK107" s="45"/>
      <c r="AL107" s="45" t="s">
        <v>0</v>
      </c>
      <c r="AM107" s="60"/>
      <c r="AN107" s="281"/>
      <c r="AO107" s="320"/>
      <c r="AP107" s="320"/>
      <c r="AQ107" s="320"/>
      <c r="AR107" s="320"/>
      <c r="AS107" s="49"/>
      <c r="AT107" s="316"/>
      <c r="AU107" s="316"/>
      <c r="AV107" s="33"/>
      <c r="AW107" s="13" t="s">
        <v>560</v>
      </c>
    </row>
    <row r="108" spans="1:49" ht="140.25" x14ac:dyDescent="0.25">
      <c r="A108" s="318"/>
      <c r="B108" s="285"/>
      <c r="C108" s="285"/>
      <c r="D108" s="285"/>
      <c r="E108" s="285"/>
      <c r="F108" s="285"/>
      <c r="G108" s="285"/>
      <c r="H108" s="285"/>
      <c r="I108" s="285"/>
      <c r="J108" s="285"/>
      <c r="K108" s="285"/>
      <c r="L108" s="35"/>
      <c r="M108" s="13" t="s">
        <v>177</v>
      </c>
      <c r="N108" s="36"/>
      <c r="O108" s="44"/>
      <c r="P108" s="44" t="s">
        <v>0</v>
      </c>
      <c r="Q108" s="44"/>
      <c r="R108" s="45"/>
      <c r="S108" s="45" t="s">
        <v>0</v>
      </c>
      <c r="T108" s="45"/>
      <c r="U108" s="27"/>
      <c r="V108" s="45" t="s">
        <v>0</v>
      </c>
      <c r="W108" s="45"/>
      <c r="X108" s="45" t="s">
        <v>0</v>
      </c>
      <c r="Y108" s="45"/>
      <c r="Z108" s="45" t="s">
        <v>0</v>
      </c>
      <c r="AA108" s="45"/>
      <c r="AB108" s="27"/>
      <c r="AC108" s="45" t="s">
        <v>0</v>
      </c>
      <c r="AD108" s="45"/>
      <c r="AE108" s="60"/>
      <c r="AF108" s="45"/>
      <c r="AG108" s="45" t="s">
        <v>0</v>
      </c>
      <c r="AH108" s="45"/>
      <c r="AI108" s="60"/>
      <c r="AJ108" s="45"/>
      <c r="AK108" s="45"/>
      <c r="AL108" s="45" t="s">
        <v>0</v>
      </c>
      <c r="AM108" s="60"/>
      <c r="AN108" s="281"/>
      <c r="AO108" s="320"/>
      <c r="AP108" s="320"/>
      <c r="AQ108" s="320"/>
      <c r="AR108" s="320"/>
      <c r="AS108" s="49"/>
      <c r="AT108" s="316"/>
      <c r="AU108" s="316"/>
      <c r="AV108" s="33"/>
      <c r="AW108" s="13" t="s">
        <v>562</v>
      </c>
    </row>
    <row r="109" spans="1:49" ht="38.25" x14ac:dyDescent="0.25">
      <c r="A109" s="318"/>
      <c r="B109" s="285"/>
      <c r="C109" s="285"/>
      <c r="D109" s="285"/>
      <c r="E109" s="285"/>
      <c r="F109" s="285"/>
      <c r="G109" s="285"/>
      <c r="H109" s="285"/>
      <c r="I109" s="285"/>
      <c r="J109" s="285"/>
      <c r="K109" s="285"/>
      <c r="L109" s="35"/>
      <c r="M109" s="13" t="s">
        <v>165</v>
      </c>
      <c r="N109" s="36"/>
      <c r="O109" s="44" t="s">
        <v>0</v>
      </c>
      <c r="P109" s="44"/>
      <c r="Q109" s="44"/>
      <c r="R109" s="45" t="s">
        <v>0</v>
      </c>
      <c r="S109" s="45"/>
      <c r="T109" s="45"/>
      <c r="U109" s="27"/>
      <c r="V109" s="45"/>
      <c r="W109" s="45"/>
      <c r="X109" s="45"/>
      <c r="Y109" s="45"/>
      <c r="Z109" s="45"/>
      <c r="AA109" s="45"/>
      <c r="AB109" s="27"/>
      <c r="AC109" s="45"/>
      <c r="AD109" s="45"/>
      <c r="AE109" s="60"/>
      <c r="AF109" s="45" t="s">
        <v>0</v>
      </c>
      <c r="AG109" s="45"/>
      <c r="AH109" s="45"/>
      <c r="AI109" s="60"/>
      <c r="AJ109" s="45" t="s">
        <v>0</v>
      </c>
      <c r="AK109" s="45"/>
      <c r="AL109" s="45"/>
      <c r="AM109" s="60"/>
      <c r="AN109" s="281"/>
      <c r="AO109" s="320"/>
      <c r="AP109" s="320"/>
      <c r="AQ109" s="320"/>
      <c r="AR109" s="320"/>
      <c r="AS109" s="49"/>
      <c r="AT109" s="316"/>
      <c r="AU109" s="316"/>
      <c r="AV109" s="33"/>
      <c r="AW109" s="13" t="s">
        <v>518</v>
      </c>
    </row>
    <row r="110" spans="1:49" ht="38.25" x14ac:dyDescent="0.25">
      <c r="A110" s="318"/>
      <c r="B110" s="285"/>
      <c r="C110" s="285"/>
      <c r="D110" s="285"/>
      <c r="E110" s="285"/>
      <c r="F110" s="285"/>
      <c r="G110" s="285"/>
      <c r="H110" s="285"/>
      <c r="I110" s="285"/>
      <c r="J110" s="285"/>
      <c r="K110" s="285"/>
      <c r="L110" s="35"/>
      <c r="M110" s="13" t="s">
        <v>178</v>
      </c>
      <c r="N110" s="36"/>
      <c r="O110" s="44" t="s">
        <v>0</v>
      </c>
      <c r="P110" s="44"/>
      <c r="Q110" s="44"/>
      <c r="R110" s="45" t="s">
        <v>0</v>
      </c>
      <c r="S110" s="45"/>
      <c r="T110" s="45"/>
      <c r="U110" s="27"/>
      <c r="V110" s="45"/>
      <c r="W110" s="45"/>
      <c r="X110" s="45"/>
      <c r="Y110" s="45"/>
      <c r="Z110" s="45"/>
      <c r="AA110" s="45"/>
      <c r="AB110" s="27"/>
      <c r="AC110" s="45"/>
      <c r="AD110" s="45"/>
      <c r="AE110" s="60"/>
      <c r="AF110" s="45" t="s">
        <v>0</v>
      </c>
      <c r="AG110" s="45"/>
      <c r="AH110" s="45"/>
      <c r="AI110" s="60"/>
      <c r="AJ110" s="45" t="s">
        <v>0</v>
      </c>
      <c r="AK110" s="45"/>
      <c r="AL110" s="45"/>
      <c r="AM110" s="60"/>
      <c r="AN110" s="281"/>
      <c r="AO110" s="320"/>
      <c r="AP110" s="320"/>
      <c r="AQ110" s="320"/>
      <c r="AR110" s="320"/>
      <c r="AS110" s="49"/>
      <c r="AT110" s="316"/>
      <c r="AU110" s="316"/>
      <c r="AV110" s="33"/>
      <c r="AW110" s="13" t="s">
        <v>518</v>
      </c>
    </row>
    <row r="111" spans="1:49" ht="318.75" x14ac:dyDescent="0.25">
      <c r="A111" s="318" t="s">
        <v>183</v>
      </c>
      <c r="B111" s="285" t="s">
        <v>0</v>
      </c>
      <c r="C111" s="285"/>
      <c r="D111" s="285"/>
      <c r="E111" s="285"/>
      <c r="F111" s="285"/>
      <c r="G111" s="285" t="s">
        <v>0</v>
      </c>
      <c r="H111" s="285"/>
      <c r="I111" s="285"/>
      <c r="J111" s="285"/>
      <c r="K111" s="285"/>
      <c r="L111" s="35"/>
      <c r="M111" s="13" t="s">
        <v>176</v>
      </c>
      <c r="N111" s="36"/>
      <c r="O111" s="44"/>
      <c r="P111" s="44" t="s">
        <v>0</v>
      </c>
      <c r="Q111" s="44"/>
      <c r="R111" s="45"/>
      <c r="S111" s="45"/>
      <c r="T111" s="45" t="s">
        <v>0</v>
      </c>
      <c r="U111" s="27"/>
      <c r="V111" s="45" t="s">
        <v>0</v>
      </c>
      <c r="W111" s="45"/>
      <c r="X111" s="45" t="s">
        <v>0</v>
      </c>
      <c r="Y111" s="45"/>
      <c r="Z111" s="45"/>
      <c r="AA111" s="45" t="s">
        <v>0</v>
      </c>
      <c r="AB111" s="27"/>
      <c r="AC111" s="45" t="s">
        <v>0</v>
      </c>
      <c r="AD111" s="45"/>
      <c r="AE111" s="60"/>
      <c r="AF111" s="45"/>
      <c r="AG111" s="45" t="s">
        <v>0</v>
      </c>
      <c r="AH111" s="45"/>
      <c r="AI111" s="60"/>
      <c r="AJ111" s="45"/>
      <c r="AK111" s="45"/>
      <c r="AL111" s="45" t="s">
        <v>0</v>
      </c>
      <c r="AM111" s="60"/>
      <c r="AN111" s="281"/>
      <c r="AO111" s="320"/>
      <c r="AP111" s="320"/>
      <c r="AQ111" s="320"/>
      <c r="AR111" s="320"/>
      <c r="AS111" s="49"/>
      <c r="AT111" s="316"/>
      <c r="AU111" s="316"/>
      <c r="AV111" s="33"/>
      <c r="AW111" s="13" t="s">
        <v>560</v>
      </c>
    </row>
    <row r="112" spans="1:49" ht="216.75" x14ac:dyDescent="0.25">
      <c r="A112" s="318"/>
      <c r="B112" s="285"/>
      <c r="C112" s="285"/>
      <c r="D112" s="285"/>
      <c r="E112" s="285"/>
      <c r="F112" s="285"/>
      <c r="G112" s="285"/>
      <c r="H112" s="285"/>
      <c r="I112" s="285"/>
      <c r="J112" s="285"/>
      <c r="K112" s="285"/>
      <c r="L112" s="35"/>
      <c r="M112" s="13" t="s">
        <v>177</v>
      </c>
      <c r="N112" s="36"/>
      <c r="O112" s="44"/>
      <c r="P112" s="44" t="s">
        <v>0</v>
      </c>
      <c r="Q112" s="44"/>
      <c r="R112" s="45"/>
      <c r="S112" s="45"/>
      <c r="T112" s="45" t="s">
        <v>0</v>
      </c>
      <c r="U112" s="27"/>
      <c r="V112" s="45" t="s">
        <v>0</v>
      </c>
      <c r="W112" s="45"/>
      <c r="X112" s="45" t="s">
        <v>0</v>
      </c>
      <c r="Y112" s="45"/>
      <c r="Z112" s="45"/>
      <c r="AA112" s="45" t="s">
        <v>0</v>
      </c>
      <c r="AB112" s="27"/>
      <c r="AC112" s="45" t="s">
        <v>0</v>
      </c>
      <c r="AD112" s="45"/>
      <c r="AE112" s="60"/>
      <c r="AF112" s="45"/>
      <c r="AG112" s="45" t="s">
        <v>0</v>
      </c>
      <c r="AH112" s="45"/>
      <c r="AI112" s="60"/>
      <c r="AJ112" s="45"/>
      <c r="AK112" s="45"/>
      <c r="AL112" s="45" t="s">
        <v>0</v>
      </c>
      <c r="AM112" s="60"/>
      <c r="AN112" s="281"/>
      <c r="AO112" s="320"/>
      <c r="AP112" s="320"/>
      <c r="AQ112" s="320"/>
      <c r="AR112" s="320"/>
      <c r="AS112" s="49"/>
      <c r="AT112" s="316"/>
      <c r="AU112" s="316"/>
      <c r="AV112" s="33"/>
      <c r="AW112" s="13" t="s">
        <v>647</v>
      </c>
    </row>
    <row r="113" spans="1:49" ht="38.25" x14ac:dyDescent="0.25">
      <c r="A113" s="318"/>
      <c r="B113" s="285"/>
      <c r="C113" s="285"/>
      <c r="D113" s="285"/>
      <c r="E113" s="285"/>
      <c r="F113" s="285"/>
      <c r="G113" s="285"/>
      <c r="H113" s="285"/>
      <c r="I113" s="285"/>
      <c r="J113" s="285"/>
      <c r="K113" s="285"/>
      <c r="L113" s="35"/>
      <c r="M113" s="13" t="s">
        <v>165</v>
      </c>
      <c r="N113" s="36"/>
      <c r="O113" s="44" t="s">
        <v>0</v>
      </c>
      <c r="P113" s="44"/>
      <c r="Q113" s="44"/>
      <c r="R113" s="45" t="s">
        <v>0</v>
      </c>
      <c r="S113" s="45"/>
      <c r="T113" s="45"/>
      <c r="U113" s="27"/>
      <c r="V113" s="45"/>
      <c r="W113" s="45"/>
      <c r="X113" s="45"/>
      <c r="Y113" s="45"/>
      <c r="Z113" s="45"/>
      <c r="AA113" s="45"/>
      <c r="AB113" s="27"/>
      <c r="AC113" s="45"/>
      <c r="AD113" s="45"/>
      <c r="AE113" s="60"/>
      <c r="AF113" s="45" t="s">
        <v>0</v>
      </c>
      <c r="AG113" s="45"/>
      <c r="AH113" s="45"/>
      <c r="AI113" s="60"/>
      <c r="AJ113" s="45"/>
      <c r="AK113" s="45"/>
      <c r="AL113" s="45"/>
      <c r="AM113" s="60"/>
      <c r="AN113" s="281"/>
      <c r="AO113" s="320"/>
      <c r="AP113" s="320"/>
      <c r="AQ113" s="320"/>
      <c r="AR113" s="320"/>
      <c r="AS113" s="49"/>
      <c r="AT113" s="316"/>
      <c r="AU113" s="316"/>
      <c r="AV113" s="33"/>
      <c r="AW113" s="13" t="s">
        <v>518</v>
      </c>
    </row>
    <row r="114" spans="1:49" ht="38.25" x14ac:dyDescent="0.25">
      <c r="A114" s="318"/>
      <c r="B114" s="285"/>
      <c r="C114" s="285"/>
      <c r="D114" s="285"/>
      <c r="E114" s="285"/>
      <c r="F114" s="285"/>
      <c r="G114" s="285"/>
      <c r="H114" s="285"/>
      <c r="I114" s="285"/>
      <c r="J114" s="285"/>
      <c r="K114" s="285"/>
      <c r="L114" s="35"/>
      <c r="M114" s="13" t="s">
        <v>178</v>
      </c>
      <c r="N114" s="36"/>
      <c r="O114" s="44" t="s">
        <v>0</v>
      </c>
      <c r="P114" s="44"/>
      <c r="Q114" s="44"/>
      <c r="R114" s="45" t="s">
        <v>0</v>
      </c>
      <c r="S114" s="45"/>
      <c r="T114" s="45"/>
      <c r="U114" s="27"/>
      <c r="V114" s="45"/>
      <c r="W114" s="45"/>
      <c r="X114" s="45"/>
      <c r="Y114" s="45"/>
      <c r="Z114" s="45"/>
      <c r="AA114" s="45"/>
      <c r="AB114" s="27"/>
      <c r="AC114" s="45"/>
      <c r="AD114" s="45"/>
      <c r="AE114" s="60"/>
      <c r="AF114" s="45" t="s">
        <v>0</v>
      </c>
      <c r="AG114" s="45"/>
      <c r="AH114" s="45"/>
      <c r="AI114" s="60"/>
      <c r="AJ114" s="45"/>
      <c r="AK114" s="45"/>
      <c r="AL114" s="45"/>
      <c r="AM114" s="60"/>
      <c r="AN114" s="281"/>
      <c r="AO114" s="320"/>
      <c r="AP114" s="320"/>
      <c r="AQ114" s="320"/>
      <c r="AR114" s="320"/>
      <c r="AS114" s="49"/>
      <c r="AT114" s="316"/>
      <c r="AU114" s="316"/>
      <c r="AV114" s="33"/>
      <c r="AW114" s="13" t="s">
        <v>518</v>
      </c>
    </row>
    <row r="115" spans="1:49" ht="318.75" x14ac:dyDescent="0.25">
      <c r="A115" s="318" t="s">
        <v>184</v>
      </c>
      <c r="B115" s="285" t="s">
        <v>0</v>
      </c>
      <c r="C115" s="285"/>
      <c r="D115" s="285"/>
      <c r="E115" s="285"/>
      <c r="F115" s="285"/>
      <c r="G115" s="285" t="s">
        <v>0</v>
      </c>
      <c r="H115" s="285"/>
      <c r="I115" s="285"/>
      <c r="J115" s="285"/>
      <c r="K115" s="285"/>
      <c r="L115" s="35"/>
      <c r="M115" s="13" t="s">
        <v>176</v>
      </c>
      <c r="N115" s="36"/>
      <c r="O115" s="44"/>
      <c r="P115" s="44" t="s">
        <v>0</v>
      </c>
      <c r="Q115" s="44"/>
      <c r="R115" s="45"/>
      <c r="S115" s="45" t="s">
        <v>0</v>
      </c>
      <c r="T115" s="45"/>
      <c r="U115" s="27"/>
      <c r="V115" s="45" t="s">
        <v>0</v>
      </c>
      <c r="W115" s="45"/>
      <c r="X115" s="45" t="s">
        <v>0</v>
      </c>
      <c r="Y115" s="45"/>
      <c r="Z115" s="45" t="s">
        <v>0</v>
      </c>
      <c r="AA115" s="45"/>
      <c r="AB115" s="27"/>
      <c r="AC115" s="45" t="s">
        <v>0</v>
      </c>
      <c r="AD115" s="45"/>
      <c r="AE115" s="60"/>
      <c r="AF115" s="45"/>
      <c r="AG115" s="45" t="s">
        <v>0</v>
      </c>
      <c r="AH115" s="45"/>
      <c r="AI115" s="60"/>
      <c r="AJ115" s="45"/>
      <c r="AK115" s="45"/>
      <c r="AL115" s="45" t="s">
        <v>0</v>
      </c>
      <c r="AM115" s="60"/>
      <c r="AN115" s="281"/>
      <c r="AO115" s="320"/>
      <c r="AP115" s="320"/>
      <c r="AQ115" s="320"/>
      <c r="AR115" s="320"/>
      <c r="AS115" s="49"/>
      <c r="AT115" s="316"/>
      <c r="AU115" s="316"/>
      <c r="AV115" s="33"/>
      <c r="AW115" s="13" t="s">
        <v>563</v>
      </c>
    </row>
    <row r="116" spans="1:49" ht="216.75" x14ac:dyDescent="0.25">
      <c r="A116" s="319"/>
      <c r="B116" s="285"/>
      <c r="C116" s="285"/>
      <c r="D116" s="285"/>
      <c r="E116" s="285"/>
      <c r="F116" s="285"/>
      <c r="G116" s="285"/>
      <c r="H116" s="285"/>
      <c r="I116" s="285"/>
      <c r="J116" s="285"/>
      <c r="K116" s="285"/>
      <c r="L116" s="35"/>
      <c r="M116" s="13" t="s">
        <v>177</v>
      </c>
      <c r="N116" s="36"/>
      <c r="O116" s="44"/>
      <c r="P116" s="44" t="s">
        <v>0</v>
      </c>
      <c r="Q116" s="44"/>
      <c r="R116" s="45"/>
      <c r="S116" s="45" t="s">
        <v>0</v>
      </c>
      <c r="T116" s="45"/>
      <c r="U116" s="27"/>
      <c r="V116" s="45" t="s">
        <v>0</v>
      </c>
      <c r="W116" s="45"/>
      <c r="X116" s="45" t="s">
        <v>0</v>
      </c>
      <c r="Y116" s="45"/>
      <c r="Z116" s="45" t="s">
        <v>0</v>
      </c>
      <c r="AA116" s="45"/>
      <c r="AB116" s="27"/>
      <c r="AC116" s="45" t="s">
        <v>0</v>
      </c>
      <c r="AD116" s="45"/>
      <c r="AE116" s="60"/>
      <c r="AF116" s="45"/>
      <c r="AG116" s="45" t="s">
        <v>0</v>
      </c>
      <c r="AH116" s="45"/>
      <c r="AI116" s="60"/>
      <c r="AJ116" s="45"/>
      <c r="AK116" s="45"/>
      <c r="AL116" s="45" t="s">
        <v>0</v>
      </c>
      <c r="AM116" s="60"/>
      <c r="AN116" s="281"/>
      <c r="AO116" s="320"/>
      <c r="AP116" s="320"/>
      <c r="AQ116" s="320"/>
      <c r="AR116" s="320"/>
      <c r="AS116" s="49"/>
      <c r="AT116" s="316"/>
      <c r="AU116" s="316"/>
      <c r="AV116" s="33"/>
      <c r="AW116" s="13" t="s">
        <v>564</v>
      </c>
    </row>
    <row r="117" spans="1:49" ht="38.25" x14ac:dyDescent="0.25">
      <c r="A117" s="319"/>
      <c r="B117" s="285"/>
      <c r="C117" s="285"/>
      <c r="D117" s="285"/>
      <c r="E117" s="285"/>
      <c r="F117" s="285"/>
      <c r="G117" s="285"/>
      <c r="H117" s="285"/>
      <c r="I117" s="285"/>
      <c r="J117" s="285"/>
      <c r="K117" s="285"/>
      <c r="L117" s="35"/>
      <c r="M117" s="13" t="s">
        <v>165</v>
      </c>
      <c r="N117" s="36"/>
      <c r="O117" s="44" t="s">
        <v>0</v>
      </c>
      <c r="P117" s="44"/>
      <c r="Q117" s="44"/>
      <c r="R117" s="45" t="s">
        <v>0</v>
      </c>
      <c r="S117" s="45"/>
      <c r="T117" s="45"/>
      <c r="U117" s="27"/>
      <c r="V117" s="45"/>
      <c r="W117" s="45"/>
      <c r="X117" s="45"/>
      <c r="Y117" s="45"/>
      <c r="Z117" s="45"/>
      <c r="AA117" s="45"/>
      <c r="AB117" s="27"/>
      <c r="AC117" s="45"/>
      <c r="AD117" s="45"/>
      <c r="AE117" s="60"/>
      <c r="AF117" s="45" t="s">
        <v>0</v>
      </c>
      <c r="AG117" s="45"/>
      <c r="AH117" s="45"/>
      <c r="AI117" s="60"/>
      <c r="AJ117" s="45" t="s">
        <v>0</v>
      </c>
      <c r="AK117" s="45"/>
      <c r="AL117" s="45"/>
      <c r="AM117" s="60"/>
      <c r="AN117" s="281"/>
      <c r="AO117" s="320"/>
      <c r="AP117" s="320"/>
      <c r="AQ117" s="320"/>
      <c r="AR117" s="320"/>
      <c r="AS117" s="49"/>
      <c r="AT117" s="316"/>
      <c r="AU117" s="316"/>
      <c r="AV117" s="33"/>
      <c r="AW117" s="13" t="s">
        <v>518</v>
      </c>
    </row>
    <row r="118" spans="1:49" ht="38.25" x14ac:dyDescent="0.25">
      <c r="A118" s="319"/>
      <c r="B118" s="285"/>
      <c r="C118" s="285"/>
      <c r="D118" s="285"/>
      <c r="E118" s="285"/>
      <c r="F118" s="285"/>
      <c r="G118" s="285"/>
      <c r="H118" s="285"/>
      <c r="I118" s="285"/>
      <c r="J118" s="285"/>
      <c r="K118" s="285"/>
      <c r="L118" s="35"/>
      <c r="M118" s="13" t="s">
        <v>178</v>
      </c>
      <c r="N118" s="36"/>
      <c r="O118" s="44" t="s">
        <v>0</v>
      </c>
      <c r="P118" s="44"/>
      <c r="Q118" s="44"/>
      <c r="R118" s="45" t="s">
        <v>0</v>
      </c>
      <c r="S118" s="45"/>
      <c r="T118" s="45"/>
      <c r="U118" s="27"/>
      <c r="V118" s="45"/>
      <c r="W118" s="45"/>
      <c r="X118" s="45"/>
      <c r="Y118" s="45"/>
      <c r="Z118" s="45"/>
      <c r="AA118" s="45"/>
      <c r="AB118" s="27"/>
      <c r="AC118" s="45"/>
      <c r="AD118" s="45"/>
      <c r="AE118" s="60"/>
      <c r="AF118" s="45" t="s">
        <v>0</v>
      </c>
      <c r="AG118" s="45"/>
      <c r="AH118" s="45"/>
      <c r="AI118" s="60"/>
      <c r="AJ118" s="45" t="s">
        <v>0</v>
      </c>
      <c r="AK118" s="45"/>
      <c r="AL118" s="45"/>
      <c r="AM118" s="60"/>
      <c r="AN118" s="283"/>
      <c r="AO118" s="284"/>
      <c r="AP118" s="284"/>
      <c r="AQ118" s="284"/>
      <c r="AR118" s="284"/>
      <c r="AS118" s="49"/>
      <c r="AT118" s="316"/>
      <c r="AU118" s="316"/>
      <c r="AV118" s="33"/>
      <c r="AW118" s="13" t="s">
        <v>518</v>
      </c>
    </row>
  </sheetData>
  <mergeCells count="275">
    <mergeCell ref="F115:F118"/>
    <mergeCell ref="G115:G118"/>
    <mergeCell ref="H115:H118"/>
    <mergeCell ref="I115:I118"/>
    <mergeCell ref="J115:J118"/>
    <mergeCell ref="K115:K118"/>
    <mergeCell ref="G111:G114"/>
    <mergeCell ref="H111:H114"/>
    <mergeCell ref="I111:I114"/>
    <mergeCell ref="J111:J114"/>
    <mergeCell ref="K111:K114"/>
    <mergeCell ref="F111:F114"/>
    <mergeCell ref="A115:A118"/>
    <mergeCell ref="B115:B118"/>
    <mergeCell ref="C115:C118"/>
    <mergeCell ref="D115:D118"/>
    <mergeCell ref="E115:E118"/>
    <mergeCell ref="A111:A114"/>
    <mergeCell ref="B111:B114"/>
    <mergeCell ref="C111:C114"/>
    <mergeCell ref="D111:D114"/>
    <mergeCell ref="E111:E114"/>
    <mergeCell ref="F107:F110"/>
    <mergeCell ref="G107:G110"/>
    <mergeCell ref="H107:H110"/>
    <mergeCell ref="I107:I110"/>
    <mergeCell ref="J107:J110"/>
    <mergeCell ref="K107:K110"/>
    <mergeCell ref="G103:G106"/>
    <mergeCell ref="H103:H106"/>
    <mergeCell ref="I103:I106"/>
    <mergeCell ref="J103:J106"/>
    <mergeCell ref="K103:K106"/>
    <mergeCell ref="F103:F106"/>
    <mergeCell ref="A107:A110"/>
    <mergeCell ref="B107:B110"/>
    <mergeCell ref="C107:C110"/>
    <mergeCell ref="D107:D110"/>
    <mergeCell ref="E107:E110"/>
    <mergeCell ref="A103:A106"/>
    <mergeCell ref="B103:B106"/>
    <mergeCell ref="C103:C106"/>
    <mergeCell ref="D103:D106"/>
    <mergeCell ref="E103:E106"/>
    <mergeCell ref="F99:F102"/>
    <mergeCell ref="G99:G102"/>
    <mergeCell ref="H99:H102"/>
    <mergeCell ref="I99:I102"/>
    <mergeCell ref="J99:J102"/>
    <mergeCell ref="K99:K102"/>
    <mergeCell ref="G95:G98"/>
    <mergeCell ref="H95:H98"/>
    <mergeCell ref="I95:I98"/>
    <mergeCell ref="J95:J98"/>
    <mergeCell ref="K95:K98"/>
    <mergeCell ref="F95:F98"/>
    <mergeCell ref="A99:A102"/>
    <mergeCell ref="B99:B102"/>
    <mergeCell ref="C99:C102"/>
    <mergeCell ref="D99:D102"/>
    <mergeCell ref="E99:E102"/>
    <mergeCell ref="A95:A98"/>
    <mergeCell ref="B95:B98"/>
    <mergeCell ref="C95:C98"/>
    <mergeCell ref="D95:D98"/>
    <mergeCell ref="E95:E98"/>
    <mergeCell ref="F91:F94"/>
    <mergeCell ref="G91:G94"/>
    <mergeCell ref="H91:H94"/>
    <mergeCell ref="I91:I94"/>
    <mergeCell ref="J91:J94"/>
    <mergeCell ref="K91:K94"/>
    <mergeCell ref="G87:G90"/>
    <mergeCell ref="H87:H90"/>
    <mergeCell ref="I87:I90"/>
    <mergeCell ref="J87:J90"/>
    <mergeCell ref="K87:K90"/>
    <mergeCell ref="F87:F90"/>
    <mergeCell ref="A91:A94"/>
    <mergeCell ref="B91:B94"/>
    <mergeCell ref="C91:C94"/>
    <mergeCell ref="D91:D94"/>
    <mergeCell ref="E91:E94"/>
    <mergeCell ref="A87:A90"/>
    <mergeCell ref="B87:B90"/>
    <mergeCell ref="C87:C90"/>
    <mergeCell ref="D87:D90"/>
    <mergeCell ref="E87:E90"/>
    <mergeCell ref="F83:F86"/>
    <mergeCell ref="G83:G86"/>
    <mergeCell ref="H83:H86"/>
    <mergeCell ref="I83:I86"/>
    <mergeCell ref="J83:J86"/>
    <mergeCell ref="K83:K86"/>
    <mergeCell ref="G79:G82"/>
    <mergeCell ref="H79:H82"/>
    <mergeCell ref="I79:I82"/>
    <mergeCell ref="J79:J82"/>
    <mergeCell ref="K79:K82"/>
    <mergeCell ref="F79:F82"/>
    <mergeCell ref="A83:A86"/>
    <mergeCell ref="B83:B86"/>
    <mergeCell ref="C83:C86"/>
    <mergeCell ref="D83:D86"/>
    <mergeCell ref="E83:E86"/>
    <mergeCell ref="A79:A82"/>
    <mergeCell ref="B79:B82"/>
    <mergeCell ref="C79:C82"/>
    <mergeCell ref="D79:D82"/>
    <mergeCell ref="E79:E82"/>
    <mergeCell ref="F75:F78"/>
    <mergeCell ref="G75:G78"/>
    <mergeCell ref="H75:H78"/>
    <mergeCell ref="I75:I78"/>
    <mergeCell ref="J75:J78"/>
    <mergeCell ref="K75:K78"/>
    <mergeCell ref="G71:G74"/>
    <mergeCell ref="H71:H74"/>
    <mergeCell ref="I71:I74"/>
    <mergeCell ref="J71:J74"/>
    <mergeCell ref="K71:K74"/>
    <mergeCell ref="F71:F74"/>
    <mergeCell ref="A75:A78"/>
    <mergeCell ref="B75:B78"/>
    <mergeCell ref="C75:C78"/>
    <mergeCell ref="D75:D78"/>
    <mergeCell ref="E75:E78"/>
    <mergeCell ref="A71:A74"/>
    <mergeCell ref="B71:B74"/>
    <mergeCell ref="C71:C74"/>
    <mergeCell ref="D71:D74"/>
    <mergeCell ref="E71:E74"/>
    <mergeCell ref="F67:F70"/>
    <mergeCell ref="G67:G70"/>
    <mergeCell ref="H67:H70"/>
    <mergeCell ref="I67:I70"/>
    <mergeCell ref="J67:J70"/>
    <mergeCell ref="K67:K70"/>
    <mergeCell ref="G63:G66"/>
    <mergeCell ref="H63:H66"/>
    <mergeCell ref="I63:I66"/>
    <mergeCell ref="J63:J66"/>
    <mergeCell ref="K63:K66"/>
    <mergeCell ref="F63:F66"/>
    <mergeCell ref="A67:A70"/>
    <mergeCell ref="B67:B70"/>
    <mergeCell ref="C67:C70"/>
    <mergeCell ref="D67:D70"/>
    <mergeCell ref="E67:E70"/>
    <mergeCell ref="A63:A66"/>
    <mergeCell ref="B63:B66"/>
    <mergeCell ref="C63:C66"/>
    <mergeCell ref="D63:D66"/>
    <mergeCell ref="E63:E66"/>
    <mergeCell ref="J39:J45"/>
    <mergeCell ref="K39:K45"/>
    <mergeCell ref="A58:A62"/>
    <mergeCell ref="B58:B62"/>
    <mergeCell ref="C58:C62"/>
    <mergeCell ref="D58:D62"/>
    <mergeCell ref="E58:E62"/>
    <mergeCell ref="A53:A57"/>
    <mergeCell ref="B53:B57"/>
    <mergeCell ref="C53:C57"/>
    <mergeCell ref="D53:D57"/>
    <mergeCell ref="E53:E57"/>
    <mergeCell ref="F58:F62"/>
    <mergeCell ref="G58:G62"/>
    <mergeCell ref="H58:H62"/>
    <mergeCell ref="I58:I62"/>
    <mergeCell ref="J58:J62"/>
    <mergeCell ref="K58:K62"/>
    <mergeCell ref="G53:G57"/>
    <mergeCell ref="H53:H57"/>
    <mergeCell ref="I53:I57"/>
    <mergeCell ref="J53:J57"/>
    <mergeCell ref="K53:K57"/>
    <mergeCell ref="F53:F57"/>
    <mergeCell ref="A46:A52"/>
    <mergeCell ref="B46:B52"/>
    <mergeCell ref="C46:C52"/>
    <mergeCell ref="D46:D52"/>
    <mergeCell ref="E46:E52"/>
    <mergeCell ref="H32:H38"/>
    <mergeCell ref="I32:I38"/>
    <mergeCell ref="J32:J38"/>
    <mergeCell ref="K32:K38"/>
    <mergeCell ref="A39:A45"/>
    <mergeCell ref="B39:B45"/>
    <mergeCell ref="C39:C45"/>
    <mergeCell ref="D39:D45"/>
    <mergeCell ref="E39:E45"/>
    <mergeCell ref="F39:F45"/>
    <mergeCell ref="F46:F52"/>
    <mergeCell ref="G46:G52"/>
    <mergeCell ref="H46:H52"/>
    <mergeCell ref="I46:I52"/>
    <mergeCell ref="J46:J52"/>
    <mergeCell ref="K46:K52"/>
    <mergeCell ref="G39:G45"/>
    <mergeCell ref="H39:H45"/>
    <mergeCell ref="I39:I45"/>
    <mergeCell ref="I25:I31"/>
    <mergeCell ref="J25:J31"/>
    <mergeCell ref="K25:K31"/>
    <mergeCell ref="A32:A38"/>
    <mergeCell ref="B32:B38"/>
    <mergeCell ref="C32:C38"/>
    <mergeCell ref="D32:D38"/>
    <mergeCell ref="E32:E38"/>
    <mergeCell ref="F32:F38"/>
    <mergeCell ref="G32:G38"/>
    <mergeCell ref="A25:A31"/>
    <mergeCell ref="B25:B31"/>
    <mergeCell ref="C25:C31"/>
    <mergeCell ref="D25:D31"/>
    <mergeCell ref="E25:E31"/>
    <mergeCell ref="F25:F31"/>
    <mergeCell ref="AT13:AU118"/>
    <mergeCell ref="A18:A24"/>
    <mergeCell ref="B18:B24"/>
    <mergeCell ref="C18:C24"/>
    <mergeCell ref="D18:D24"/>
    <mergeCell ref="E18:E24"/>
    <mergeCell ref="F18:F24"/>
    <mergeCell ref="G18:G24"/>
    <mergeCell ref="H18:H24"/>
    <mergeCell ref="I18:I24"/>
    <mergeCell ref="G12:G17"/>
    <mergeCell ref="H12:H17"/>
    <mergeCell ref="I12:I17"/>
    <mergeCell ref="J12:J17"/>
    <mergeCell ref="K12:K17"/>
    <mergeCell ref="AN13:AR118"/>
    <mergeCell ref="J18:J24"/>
    <mergeCell ref="K18:K24"/>
    <mergeCell ref="G25:G31"/>
    <mergeCell ref="H25:H31"/>
    <mergeCell ref="A12:A17"/>
    <mergeCell ref="B12:B17"/>
    <mergeCell ref="C12:C17"/>
    <mergeCell ref="D12:D17"/>
    <mergeCell ref="E12:E17"/>
    <mergeCell ref="F12:F17"/>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FDBB-6A6E-4A20-A8E3-29F84A32B4C5}">
  <sheetPr>
    <tabColor rgb="FF00B0F0"/>
  </sheetPr>
  <dimension ref="A1:AW14"/>
  <sheetViews>
    <sheetView showGridLines="0" topLeftCell="AP1" zoomScale="70" zoomScaleNormal="70" workbookViewId="0">
      <pane ySplit="11" topLeftCell="A12" activePane="bottomLeft" state="frozen"/>
      <selection activeCell="M41" sqref="M41:M44"/>
      <selection pane="bottomLeft" activeCell="AW13" sqref="AW13"/>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76.5" x14ac:dyDescent="0.25">
      <c r="A12" s="287" t="s">
        <v>186</v>
      </c>
      <c r="B12" s="285" t="s">
        <v>0</v>
      </c>
      <c r="C12" s="285"/>
      <c r="D12" s="285"/>
      <c r="E12" s="285"/>
      <c r="F12" s="285"/>
      <c r="G12" s="285"/>
      <c r="H12" s="285"/>
      <c r="I12" s="285"/>
      <c r="J12" s="285" t="s">
        <v>0</v>
      </c>
      <c r="K12" s="285"/>
      <c r="L12" s="35"/>
      <c r="M12" s="13" t="s">
        <v>187</v>
      </c>
      <c r="N12" s="36"/>
      <c r="O12" s="44"/>
      <c r="P12" s="44" t="s">
        <v>0</v>
      </c>
      <c r="Q12" s="44"/>
      <c r="R12" s="45"/>
      <c r="S12" s="45" t="s">
        <v>0</v>
      </c>
      <c r="T12" s="45"/>
      <c r="U12" s="27"/>
      <c r="V12" s="45" t="s">
        <v>0</v>
      </c>
      <c r="W12" s="45"/>
      <c r="X12" s="45" t="s">
        <v>0</v>
      </c>
      <c r="Y12" s="45"/>
      <c r="Z12" s="45" t="s">
        <v>0</v>
      </c>
      <c r="AA12" s="45"/>
      <c r="AB12" s="27"/>
      <c r="AC12" s="45" t="s">
        <v>0</v>
      </c>
      <c r="AD12" s="45"/>
      <c r="AE12" s="60"/>
      <c r="AF12" s="45"/>
      <c r="AG12" s="45" t="s">
        <v>0</v>
      </c>
      <c r="AH12" s="45"/>
      <c r="AI12" s="60"/>
      <c r="AJ12" s="44"/>
      <c r="AK12" s="44" t="s">
        <v>0</v>
      </c>
      <c r="AL12" s="44"/>
      <c r="AM12" s="60"/>
      <c r="AN12" s="45" t="s">
        <v>0</v>
      </c>
      <c r="AO12" s="45"/>
      <c r="AP12" s="45"/>
      <c r="AQ12" s="45" t="s">
        <v>0</v>
      </c>
      <c r="AR12" s="61"/>
      <c r="AS12" s="27"/>
      <c r="AT12" s="45" t="s">
        <v>0</v>
      </c>
      <c r="AU12" s="45"/>
      <c r="AV12" s="33"/>
      <c r="AW12" s="16" t="s">
        <v>670</v>
      </c>
    </row>
    <row r="13" spans="1:49" ht="102" x14ac:dyDescent="0.25">
      <c r="A13" s="287"/>
      <c r="B13" s="285"/>
      <c r="C13" s="285"/>
      <c r="D13" s="285"/>
      <c r="E13" s="285"/>
      <c r="F13" s="285"/>
      <c r="G13" s="285"/>
      <c r="H13" s="285"/>
      <c r="I13" s="285"/>
      <c r="J13" s="285"/>
      <c r="K13" s="285"/>
      <c r="L13" s="35"/>
      <c r="M13" s="13" t="s">
        <v>188</v>
      </c>
      <c r="N13" s="36"/>
      <c r="O13" s="44"/>
      <c r="P13" s="44" t="s">
        <v>0</v>
      </c>
      <c r="Q13" s="44"/>
      <c r="R13" s="45"/>
      <c r="S13" s="45" t="s">
        <v>0</v>
      </c>
      <c r="T13" s="45"/>
      <c r="U13" s="27"/>
      <c r="V13" s="45" t="s">
        <v>0</v>
      </c>
      <c r="W13" s="45"/>
      <c r="X13" s="45" t="s">
        <v>0</v>
      </c>
      <c r="Y13" s="45"/>
      <c r="Z13" s="45" t="s">
        <v>0</v>
      </c>
      <c r="AA13" s="45"/>
      <c r="AB13" s="27"/>
      <c r="AC13" s="45" t="s">
        <v>0</v>
      </c>
      <c r="AD13" s="45"/>
      <c r="AE13" s="60"/>
      <c r="AF13" s="45"/>
      <c r="AG13" s="45" t="s">
        <v>0</v>
      </c>
      <c r="AH13" s="45"/>
      <c r="AI13" s="60"/>
      <c r="AJ13" s="45"/>
      <c r="AK13" s="45"/>
      <c r="AL13" s="45" t="s">
        <v>0</v>
      </c>
      <c r="AM13" s="60"/>
      <c r="AN13" s="279"/>
      <c r="AO13" s="280"/>
      <c r="AP13" s="280"/>
      <c r="AQ13" s="280"/>
      <c r="AR13" s="280"/>
      <c r="AS13" s="49"/>
      <c r="AT13" s="295"/>
      <c r="AU13" s="295"/>
      <c r="AV13" s="33"/>
      <c r="AW13" s="16" t="s">
        <v>648</v>
      </c>
    </row>
    <row r="14" spans="1:49" ht="127.5" x14ac:dyDescent="0.25">
      <c r="A14" s="16" t="s">
        <v>189</v>
      </c>
      <c r="B14" s="44" t="s">
        <v>0</v>
      </c>
      <c r="C14" s="44"/>
      <c r="D14" s="44"/>
      <c r="E14" s="44"/>
      <c r="F14" s="44"/>
      <c r="G14" s="44"/>
      <c r="H14" s="44"/>
      <c r="I14" s="44"/>
      <c r="J14" s="44" t="s">
        <v>0</v>
      </c>
      <c r="K14" s="44"/>
      <c r="L14" s="35"/>
      <c r="M14" s="13" t="s">
        <v>190</v>
      </c>
      <c r="N14" s="36"/>
      <c r="O14" s="44"/>
      <c r="P14" s="44" t="s">
        <v>0</v>
      </c>
      <c r="Q14" s="44"/>
      <c r="R14" s="45"/>
      <c r="S14" s="45" t="s">
        <v>0</v>
      </c>
      <c r="T14" s="45"/>
      <c r="U14" s="27"/>
      <c r="V14" s="45" t="s">
        <v>0</v>
      </c>
      <c r="W14" s="45"/>
      <c r="X14" s="45"/>
      <c r="Y14" s="45" t="s">
        <v>0</v>
      </c>
      <c r="Z14" s="45" t="s">
        <v>0</v>
      </c>
      <c r="AA14" s="45"/>
      <c r="AB14" s="27"/>
      <c r="AC14" s="45" t="s">
        <v>0</v>
      </c>
      <c r="AD14" s="45"/>
      <c r="AE14" s="60"/>
      <c r="AF14" s="45"/>
      <c r="AG14" s="45" t="s">
        <v>0</v>
      </c>
      <c r="AH14" s="45"/>
      <c r="AI14" s="60"/>
      <c r="AJ14" s="45"/>
      <c r="AK14" s="45"/>
      <c r="AL14" s="45" t="s">
        <v>0</v>
      </c>
      <c r="AM14" s="60"/>
      <c r="AN14" s="283"/>
      <c r="AO14" s="284"/>
      <c r="AP14" s="284"/>
      <c r="AQ14" s="284"/>
      <c r="AR14" s="284"/>
      <c r="AS14" s="49"/>
      <c r="AT14" s="295"/>
      <c r="AU14" s="295"/>
      <c r="AV14" s="33"/>
      <c r="AW14" s="16" t="s">
        <v>649</v>
      </c>
    </row>
  </sheetData>
  <mergeCells count="44">
    <mergeCell ref="AN13:AR14"/>
    <mergeCell ref="AT13:AU14"/>
    <mergeCell ref="F12:F13"/>
    <mergeCell ref="G12:G13"/>
    <mergeCell ref="H12:H13"/>
    <mergeCell ref="I12:I13"/>
    <mergeCell ref="J12:J13"/>
    <mergeCell ref="K12:K13"/>
    <mergeCell ref="A12:A13"/>
    <mergeCell ref="B12:B13"/>
    <mergeCell ref="C12:C13"/>
    <mergeCell ref="D12:D13"/>
    <mergeCell ref="E12:E13"/>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639A-FE9F-471D-AA56-C46178D7347C}">
  <sheetPr>
    <tabColor rgb="FF00B0F0"/>
  </sheetPr>
  <dimension ref="A1:AW21"/>
  <sheetViews>
    <sheetView showGridLines="0" topLeftCell="AP1" zoomScale="70" zoomScaleNormal="70" workbookViewId="0">
      <pane ySplit="11" topLeftCell="A12" activePane="bottomLeft" state="frozen"/>
      <selection activeCell="M41" sqref="M41:M44"/>
      <selection pane="bottomLeft" activeCell="AX12" sqref="AX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114.75" x14ac:dyDescent="0.25">
      <c r="A12" s="287" t="s">
        <v>192</v>
      </c>
      <c r="B12" s="285" t="s">
        <v>0</v>
      </c>
      <c r="C12" s="285"/>
      <c r="D12" s="285"/>
      <c r="E12" s="285"/>
      <c r="F12" s="285"/>
      <c r="G12" s="285"/>
      <c r="H12" s="285" t="s">
        <v>334</v>
      </c>
      <c r="I12" s="285"/>
      <c r="J12" s="285"/>
      <c r="K12" s="285"/>
      <c r="L12" s="35"/>
      <c r="M12" s="13" t="s">
        <v>193</v>
      </c>
      <c r="N12" s="48"/>
      <c r="O12" s="44"/>
      <c r="P12" s="44" t="s">
        <v>0</v>
      </c>
      <c r="Q12" s="44"/>
      <c r="R12" s="44"/>
      <c r="S12" s="44"/>
      <c r="T12" s="44" t="s">
        <v>0</v>
      </c>
      <c r="U12" s="27"/>
      <c r="V12" s="45" t="s">
        <v>0</v>
      </c>
      <c r="W12" s="45"/>
      <c r="X12" s="45" t="s">
        <v>0</v>
      </c>
      <c r="Y12" s="45"/>
      <c r="Z12" s="45" t="s">
        <v>0</v>
      </c>
      <c r="AA12" s="45"/>
      <c r="AB12" s="27"/>
      <c r="AC12" s="44" t="s">
        <v>0</v>
      </c>
      <c r="AD12" s="44"/>
      <c r="AE12" s="60"/>
      <c r="AF12" s="44"/>
      <c r="AG12" s="44"/>
      <c r="AH12" s="44" t="s">
        <v>0</v>
      </c>
      <c r="AI12" s="60"/>
      <c r="AJ12" s="44"/>
      <c r="AK12" s="44"/>
      <c r="AL12" s="44" t="s">
        <v>0</v>
      </c>
      <c r="AM12" s="60"/>
      <c r="AN12" s="45"/>
      <c r="AO12" s="45" t="s">
        <v>0</v>
      </c>
      <c r="AP12" s="45"/>
      <c r="AQ12" s="45" t="s">
        <v>0</v>
      </c>
      <c r="AR12" s="61"/>
      <c r="AS12" s="27"/>
      <c r="AT12" s="45" t="s">
        <v>0</v>
      </c>
      <c r="AU12" s="45"/>
      <c r="AV12" s="33"/>
      <c r="AW12" s="21" t="s">
        <v>400</v>
      </c>
    </row>
    <row r="13" spans="1:49" ht="114.75" x14ac:dyDescent="0.25">
      <c r="A13" s="287"/>
      <c r="B13" s="285"/>
      <c r="C13" s="285"/>
      <c r="D13" s="285"/>
      <c r="E13" s="285"/>
      <c r="F13" s="285"/>
      <c r="G13" s="285"/>
      <c r="H13" s="285"/>
      <c r="I13" s="285"/>
      <c r="J13" s="285"/>
      <c r="K13" s="285"/>
      <c r="L13" s="35"/>
      <c r="M13" s="13" t="s">
        <v>194</v>
      </c>
      <c r="N13" s="48"/>
      <c r="O13" s="44"/>
      <c r="P13" s="44" t="s">
        <v>0</v>
      </c>
      <c r="Q13" s="44"/>
      <c r="R13" s="44"/>
      <c r="S13" s="44"/>
      <c r="T13" s="44" t="s">
        <v>0</v>
      </c>
      <c r="U13" s="27"/>
      <c r="V13" s="45" t="s">
        <v>0</v>
      </c>
      <c r="W13" s="45"/>
      <c r="X13" s="45" t="s">
        <v>0</v>
      </c>
      <c r="Y13" s="45"/>
      <c r="Z13" s="45"/>
      <c r="AA13" s="45" t="s">
        <v>0</v>
      </c>
      <c r="AB13" s="27"/>
      <c r="AC13" s="44" t="s">
        <v>0</v>
      </c>
      <c r="AD13" s="44"/>
      <c r="AE13" s="60"/>
      <c r="AF13" s="44"/>
      <c r="AG13" s="44"/>
      <c r="AH13" s="44" t="s">
        <v>0</v>
      </c>
      <c r="AI13" s="60"/>
      <c r="AJ13" s="44"/>
      <c r="AK13" s="44"/>
      <c r="AL13" s="44" t="s">
        <v>0</v>
      </c>
      <c r="AM13" s="60"/>
      <c r="AN13" s="295"/>
      <c r="AO13" s="295"/>
      <c r="AP13" s="295"/>
      <c r="AQ13" s="295"/>
      <c r="AR13" s="295"/>
      <c r="AS13" s="27"/>
      <c r="AT13" s="316"/>
      <c r="AU13" s="316"/>
      <c r="AV13" s="33"/>
      <c r="AW13" s="21" t="s">
        <v>401</v>
      </c>
    </row>
    <row r="14" spans="1:49" ht="127.5" x14ac:dyDescent="0.25">
      <c r="A14" s="287"/>
      <c r="B14" s="285"/>
      <c r="C14" s="285"/>
      <c r="D14" s="285"/>
      <c r="E14" s="285"/>
      <c r="F14" s="285"/>
      <c r="G14" s="285"/>
      <c r="H14" s="285"/>
      <c r="I14" s="285"/>
      <c r="J14" s="285"/>
      <c r="K14" s="285"/>
      <c r="L14" s="35"/>
      <c r="M14" s="13" t="s">
        <v>195</v>
      </c>
      <c r="N14" s="48"/>
      <c r="O14" s="44"/>
      <c r="P14" s="44" t="s">
        <v>0</v>
      </c>
      <c r="Q14" s="44"/>
      <c r="R14" s="44"/>
      <c r="S14" s="44"/>
      <c r="T14" s="44" t="s">
        <v>0</v>
      </c>
      <c r="U14" s="27"/>
      <c r="V14" s="45" t="s">
        <v>0</v>
      </c>
      <c r="W14" s="45"/>
      <c r="X14" s="45" t="s">
        <v>0</v>
      </c>
      <c r="Y14" s="45"/>
      <c r="Z14" s="45" t="s">
        <v>0</v>
      </c>
      <c r="AA14" s="45"/>
      <c r="AB14" s="27"/>
      <c r="AC14" s="44" t="s">
        <v>0</v>
      </c>
      <c r="AD14" s="44"/>
      <c r="AE14" s="60"/>
      <c r="AF14" s="44"/>
      <c r="AG14" s="44"/>
      <c r="AH14" s="44" t="s">
        <v>0</v>
      </c>
      <c r="AI14" s="60"/>
      <c r="AJ14" s="44"/>
      <c r="AK14" s="44"/>
      <c r="AL14" s="44" t="s">
        <v>0</v>
      </c>
      <c r="AM14" s="60"/>
      <c r="AN14" s="295"/>
      <c r="AO14" s="295"/>
      <c r="AP14" s="295"/>
      <c r="AQ14" s="295"/>
      <c r="AR14" s="295"/>
      <c r="AS14" s="27"/>
      <c r="AT14" s="316"/>
      <c r="AU14" s="316"/>
      <c r="AV14" s="33"/>
      <c r="AW14" s="21" t="s">
        <v>650</v>
      </c>
    </row>
    <row r="15" spans="1:49" ht="178.5" x14ac:dyDescent="0.25">
      <c r="A15" s="287"/>
      <c r="B15" s="285"/>
      <c r="C15" s="285"/>
      <c r="D15" s="285"/>
      <c r="E15" s="285"/>
      <c r="F15" s="285"/>
      <c r="G15" s="285"/>
      <c r="H15" s="285"/>
      <c r="I15" s="285"/>
      <c r="J15" s="285"/>
      <c r="K15" s="285"/>
      <c r="L15" s="35"/>
      <c r="M15" s="13" t="s">
        <v>196</v>
      </c>
      <c r="N15" s="48"/>
      <c r="O15" s="44"/>
      <c r="P15" s="44" t="s">
        <v>0</v>
      </c>
      <c r="Q15" s="44"/>
      <c r="R15" s="44"/>
      <c r="S15" s="44"/>
      <c r="T15" s="44" t="s">
        <v>0</v>
      </c>
      <c r="U15" s="27"/>
      <c r="V15" s="45" t="s">
        <v>0</v>
      </c>
      <c r="W15" s="45"/>
      <c r="X15" s="45" t="s">
        <v>0</v>
      </c>
      <c r="Y15" s="45"/>
      <c r="Z15" s="45" t="s">
        <v>0</v>
      </c>
      <c r="AA15" s="45"/>
      <c r="AB15" s="27"/>
      <c r="AC15" s="44" t="s">
        <v>0</v>
      </c>
      <c r="AD15" s="44"/>
      <c r="AE15" s="60"/>
      <c r="AF15" s="44"/>
      <c r="AG15" s="44"/>
      <c r="AH15" s="44" t="s">
        <v>0</v>
      </c>
      <c r="AI15" s="60"/>
      <c r="AJ15" s="44"/>
      <c r="AK15" s="44"/>
      <c r="AL15" s="44" t="s">
        <v>0</v>
      </c>
      <c r="AM15" s="60"/>
      <c r="AN15" s="295"/>
      <c r="AO15" s="295"/>
      <c r="AP15" s="295"/>
      <c r="AQ15" s="295"/>
      <c r="AR15" s="295"/>
      <c r="AS15" s="27"/>
      <c r="AT15" s="316"/>
      <c r="AU15" s="316"/>
      <c r="AV15" s="42"/>
      <c r="AW15" s="21" t="s">
        <v>402</v>
      </c>
    </row>
    <row r="16" spans="1:49" ht="165.75" x14ac:dyDescent="0.25">
      <c r="A16" s="287" t="s">
        <v>197</v>
      </c>
      <c r="B16" s="285" t="s">
        <v>0</v>
      </c>
      <c r="C16" s="285"/>
      <c r="D16" s="285"/>
      <c r="E16" s="285"/>
      <c r="F16" s="285"/>
      <c r="G16" s="285"/>
      <c r="H16" s="285" t="s">
        <v>334</v>
      </c>
      <c r="I16" s="285"/>
      <c r="J16" s="285"/>
      <c r="K16" s="285"/>
      <c r="L16" s="35"/>
      <c r="M16" s="13" t="s">
        <v>198</v>
      </c>
      <c r="N16" s="48"/>
      <c r="O16" s="44"/>
      <c r="P16" s="44" t="s">
        <v>0</v>
      </c>
      <c r="Q16" s="44"/>
      <c r="R16" s="44"/>
      <c r="S16" s="44"/>
      <c r="T16" s="44" t="s">
        <v>0</v>
      </c>
      <c r="U16" s="27"/>
      <c r="V16" s="45" t="s">
        <v>0</v>
      </c>
      <c r="W16" s="45"/>
      <c r="X16" s="45" t="s">
        <v>0</v>
      </c>
      <c r="Y16" s="45"/>
      <c r="Z16" s="45"/>
      <c r="AA16" s="45" t="s">
        <v>0</v>
      </c>
      <c r="AB16" s="27"/>
      <c r="AC16" s="44" t="s">
        <v>0</v>
      </c>
      <c r="AD16" s="44"/>
      <c r="AE16" s="60"/>
      <c r="AF16" s="44"/>
      <c r="AG16" s="44"/>
      <c r="AH16" s="44" t="s">
        <v>0</v>
      </c>
      <c r="AI16" s="60"/>
      <c r="AJ16" s="44"/>
      <c r="AK16" s="44"/>
      <c r="AL16" s="44" t="s">
        <v>0</v>
      </c>
      <c r="AM16" s="60"/>
      <c r="AN16" s="295"/>
      <c r="AO16" s="295"/>
      <c r="AP16" s="295"/>
      <c r="AQ16" s="295"/>
      <c r="AR16" s="295"/>
      <c r="AS16" s="27"/>
      <c r="AT16" s="316"/>
      <c r="AU16" s="316"/>
      <c r="AV16" s="33"/>
      <c r="AW16" s="21" t="s">
        <v>403</v>
      </c>
    </row>
    <row r="17" spans="1:49" ht="114.75" x14ac:dyDescent="0.25">
      <c r="A17" s="287"/>
      <c r="B17" s="285"/>
      <c r="C17" s="285"/>
      <c r="D17" s="285"/>
      <c r="E17" s="285"/>
      <c r="F17" s="285"/>
      <c r="G17" s="285"/>
      <c r="H17" s="285"/>
      <c r="I17" s="285"/>
      <c r="J17" s="285"/>
      <c r="K17" s="285"/>
      <c r="L17" s="35"/>
      <c r="M17" s="13" t="s">
        <v>199</v>
      </c>
      <c r="N17" s="48"/>
      <c r="O17" s="44"/>
      <c r="P17" s="44" t="s">
        <v>0</v>
      </c>
      <c r="Q17" s="44"/>
      <c r="R17" s="44"/>
      <c r="S17" s="44"/>
      <c r="T17" s="44" t="s">
        <v>0</v>
      </c>
      <c r="U17" s="27"/>
      <c r="V17" s="45" t="s">
        <v>0</v>
      </c>
      <c r="W17" s="45"/>
      <c r="X17" s="45"/>
      <c r="Y17" s="45" t="s">
        <v>0</v>
      </c>
      <c r="Z17" s="45" t="s">
        <v>0</v>
      </c>
      <c r="AA17" s="45"/>
      <c r="AB17" s="27"/>
      <c r="AC17" s="44" t="s">
        <v>0</v>
      </c>
      <c r="AD17" s="44"/>
      <c r="AE17" s="60"/>
      <c r="AF17" s="44"/>
      <c r="AG17" s="44"/>
      <c r="AH17" s="44" t="s">
        <v>0</v>
      </c>
      <c r="AI17" s="60"/>
      <c r="AJ17" s="44"/>
      <c r="AK17" s="44"/>
      <c r="AL17" s="44" t="s">
        <v>0</v>
      </c>
      <c r="AM17" s="60"/>
      <c r="AN17" s="295"/>
      <c r="AO17" s="295"/>
      <c r="AP17" s="295"/>
      <c r="AQ17" s="295"/>
      <c r="AR17" s="295"/>
      <c r="AS17" s="27"/>
      <c r="AT17" s="316"/>
      <c r="AU17" s="316"/>
      <c r="AV17" s="33"/>
      <c r="AW17" s="21" t="s">
        <v>404</v>
      </c>
    </row>
    <row r="18" spans="1:49" ht="102" x14ac:dyDescent="0.25">
      <c r="A18" s="287"/>
      <c r="B18" s="285"/>
      <c r="C18" s="285"/>
      <c r="D18" s="285"/>
      <c r="E18" s="285"/>
      <c r="F18" s="285"/>
      <c r="G18" s="285"/>
      <c r="H18" s="285"/>
      <c r="I18" s="285"/>
      <c r="J18" s="285"/>
      <c r="K18" s="285"/>
      <c r="L18" s="35"/>
      <c r="M18" s="13" t="s">
        <v>200</v>
      </c>
      <c r="N18" s="48"/>
      <c r="O18" s="44"/>
      <c r="P18" s="44" t="s">
        <v>0</v>
      </c>
      <c r="Q18" s="44"/>
      <c r="R18" s="44"/>
      <c r="S18" s="44" t="s">
        <v>0</v>
      </c>
      <c r="T18" s="44"/>
      <c r="U18" s="27"/>
      <c r="V18" s="45" t="s">
        <v>0</v>
      </c>
      <c r="W18" s="45"/>
      <c r="X18" s="45" t="s">
        <v>0</v>
      </c>
      <c r="Y18" s="45"/>
      <c r="Z18" s="45" t="s">
        <v>0</v>
      </c>
      <c r="AA18" s="45"/>
      <c r="AB18" s="27"/>
      <c r="AC18" s="44" t="s">
        <v>0</v>
      </c>
      <c r="AD18" s="44"/>
      <c r="AE18" s="60"/>
      <c r="AF18" s="44"/>
      <c r="AG18" s="44"/>
      <c r="AH18" s="44" t="s">
        <v>0</v>
      </c>
      <c r="AI18" s="60"/>
      <c r="AJ18" s="44"/>
      <c r="AK18" s="44"/>
      <c r="AL18" s="44" t="s">
        <v>0</v>
      </c>
      <c r="AM18" s="60"/>
      <c r="AN18" s="295"/>
      <c r="AO18" s="295"/>
      <c r="AP18" s="295"/>
      <c r="AQ18" s="295"/>
      <c r="AR18" s="295"/>
      <c r="AS18" s="27"/>
      <c r="AT18" s="316"/>
      <c r="AU18" s="316"/>
      <c r="AV18" s="33"/>
      <c r="AW18" s="21" t="s">
        <v>405</v>
      </c>
    </row>
    <row r="19" spans="1:49" ht="191.25" x14ac:dyDescent="0.25">
      <c r="A19" s="287"/>
      <c r="B19" s="285"/>
      <c r="C19" s="285"/>
      <c r="D19" s="285"/>
      <c r="E19" s="285"/>
      <c r="F19" s="285"/>
      <c r="G19" s="285"/>
      <c r="H19" s="285"/>
      <c r="I19" s="285"/>
      <c r="J19" s="285"/>
      <c r="K19" s="285"/>
      <c r="L19" s="35"/>
      <c r="M19" s="13" t="s">
        <v>201</v>
      </c>
      <c r="N19" s="48"/>
      <c r="O19" s="44"/>
      <c r="P19" s="44" t="s">
        <v>0</v>
      </c>
      <c r="Q19" s="44"/>
      <c r="R19" s="44"/>
      <c r="S19" s="44"/>
      <c r="T19" s="44" t="s">
        <v>0</v>
      </c>
      <c r="U19" s="27"/>
      <c r="V19" s="45" t="s">
        <v>0</v>
      </c>
      <c r="W19" s="45"/>
      <c r="X19" s="45"/>
      <c r="Y19" s="45" t="s">
        <v>0</v>
      </c>
      <c r="Z19" s="45" t="s">
        <v>0</v>
      </c>
      <c r="AA19" s="45"/>
      <c r="AB19" s="27"/>
      <c r="AC19" s="44" t="s">
        <v>0</v>
      </c>
      <c r="AD19" s="44"/>
      <c r="AE19" s="60"/>
      <c r="AF19" s="44"/>
      <c r="AG19" s="44"/>
      <c r="AH19" s="44" t="s">
        <v>0</v>
      </c>
      <c r="AI19" s="60"/>
      <c r="AJ19" s="44"/>
      <c r="AK19" s="44"/>
      <c r="AL19" s="44" t="s">
        <v>0</v>
      </c>
      <c r="AM19" s="60"/>
      <c r="AN19" s="295"/>
      <c r="AO19" s="295"/>
      <c r="AP19" s="295"/>
      <c r="AQ19" s="295"/>
      <c r="AR19" s="295"/>
      <c r="AS19" s="27"/>
      <c r="AT19" s="316"/>
      <c r="AU19" s="316"/>
      <c r="AV19" s="33"/>
      <c r="AW19" s="21" t="s">
        <v>651</v>
      </c>
    </row>
    <row r="20" spans="1:49" ht="191.25" x14ac:dyDescent="0.25">
      <c r="A20" s="287" t="s">
        <v>202</v>
      </c>
      <c r="B20" s="285" t="s">
        <v>0</v>
      </c>
      <c r="C20" s="285"/>
      <c r="D20" s="285"/>
      <c r="E20" s="285"/>
      <c r="F20" s="285"/>
      <c r="G20" s="285"/>
      <c r="H20" s="285" t="s">
        <v>334</v>
      </c>
      <c r="I20" s="285"/>
      <c r="J20" s="285"/>
      <c r="K20" s="285"/>
      <c r="L20" s="35"/>
      <c r="M20" s="13" t="s">
        <v>201</v>
      </c>
      <c r="N20" s="48"/>
      <c r="O20" s="44"/>
      <c r="P20" s="44" t="s">
        <v>0</v>
      </c>
      <c r="Q20" s="44"/>
      <c r="R20" s="44"/>
      <c r="S20" s="44"/>
      <c r="T20" s="44" t="s">
        <v>0</v>
      </c>
      <c r="U20" s="27"/>
      <c r="V20" s="45" t="s">
        <v>0</v>
      </c>
      <c r="W20" s="45"/>
      <c r="X20" s="45"/>
      <c r="Y20" s="45" t="s">
        <v>0</v>
      </c>
      <c r="Z20" s="45" t="s">
        <v>0</v>
      </c>
      <c r="AA20" s="45"/>
      <c r="AB20" s="27"/>
      <c r="AC20" s="44" t="s">
        <v>0</v>
      </c>
      <c r="AD20" s="44"/>
      <c r="AE20" s="60"/>
      <c r="AF20" s="44"/>
      <c r="AG20" s="44"/>
      <c r="AH20" s="44" t="s">
        <v>0</v>
      </c>
      <c r="AI20" s="60"/>
      <c r="AJ20" s="44"/>
      <c r="AK20" s="44"/>
      <c r="AL20" s="44" t="s">
        <v>0</v>
      </c>
      <c r="AM20" s="60"/>
      <c r="AN20" s="295"/>
      <c r="AO20" s="295"/>
      <c r="AP20" s="295"/>
      <c r="AQ20" s="295"/>
      <c r="AR20" s="295"/>
      <c r="AS20" s="27"/>
      <c r="AT20" s="316"/>
      <c r="AU20" s="316"/>
      <c r="AV20" s="33"/>
      <c r="AW20" s="21" t="s">
        <v>652</v>
      </c>
    </row>
    <row r="21" spans="1:49" ht="153" x14ac:dyDescent="0.25">
      <c r="A21" s="287"/>
      <c r="B21" s="285"/>
      <c r="C21" s="285"/>
      <c r="D21" s="285"/>
      <c r="E21" s="285"/>
      <c r="F21" s="285"/>
      <c r="G21" s="285"/>
      <c r="H21" s="285"/>
      <c r="I21" s="285"/>
      <c r="J21" s="285"/>
      <c r="K21" s="285"/>
      <c r="L21" s="35"/>
      <c r="M21" s="13" t="s">
        <v>203</v>
      </c>
      <c r="N21" s="48"/>
      <c r="O21" s="44"/>
      <c r="P21" s="44" t="s">
        <v>0</v>
      </c>
      <c r="Q21" s="44"/>
      <c r="R21" s="44"/>
      <c r="S21" s="44"/>
      <c r="T21" s="44" t="s">
        <v>0</v>
      </c>
      <c r="U21" s="27"/>
      <c r="V21" s="45" t="s">
        <v>0</v>
      </c>
      <c r="W21" s="45"/>
      <c r="X21" s="45" t="s">
        <v>0</v>
      </c>
      <c r="Y21" s="45"/>
      <c r="Z21" s="45"/>
      <c r="AA21" s="45" t="s">
        <v>0</v>
      </c>
      <c r="AB21" s="27"/>
      <c r="AC21" s="44" t="s">
        <v>0</v>
      </c>
      <c r="AD21" s="44"/>
      <c r="AE21" s="60"/>
      <c r="AF21" s="44"/>
      <c r="AG21" s="44"/>
      <c r="AH21" s="44" t="s">
        <v>0</v>
      </c>
      <c r="AI21" s="60"/>
      <c r="AJ21" s="44"/>
      <c r="AK21" s="44"/>
      <c r="AL21" s="44" t="s">
        <v>0</v>
      </c>
      <c r="AM21" s="60"/>
      <c r="AN21" s="295"/>
      <c r="AO21" s="295"/>
      <c r="AP21" s="295"/>
      <c r="AQ21" s="295"/>
      <c r="AR21" s="295"/>
      <c r="AS21" s="27"/>
      <c r="AT21" s="316"/>
      <c r="AU21" s="316"/>
      <c r="AV21" s="33"/>
      <c r="AW21" s="21" t="s">
        <v>653</v>
      </c>
    </row>
  </sheetData>
  <mergeCells count="66">
    <mergeCell ref="F20:F21"/>
    <mergeCell ref="G20:G21"/>
    <mergeCell ref="H20:H21"/>
    <mergeCell ref="I20:I21"/>
    <mergeCell ref="J20:J21"/>
    <mergeCell ref="K20:K21"/>
    <mergeCell ref="G16:G19"/>
    <mergeCell ref="H16:H19"/>
    <mergeCell ref="I16:I19"/>
    <mergeCell ref="J16:J19"/>
    <mergeCell ref="K16:K19"/>
    <mergeCell ref="C16:C19"/>
    <mergeCell ref="D16:D19"/>
    <mergeCell ref="E16:E19"/>
    <mergeCell ref="A20:A21"/>
    <mergeCell ref="B20:B21"/>
    <mergeCell ref="C20:C21"/>
    <mergeCell ref="D20:D21"/>
    <mergeCell ref="E20:E21"/>
    <mergeCell ref="AN13:AR21"/>
    <mergeCell ref="AT13:AU21"/>
    <mergeCell ref="A12:A15"/>
    <mergeCell ref="B12:B15"/>
    <mergeCell ref="C12:C15"/>
    <mergeCell ref="D12:D15"/>
    <mergeCell ref="E12:E15"/>
    <mergeCell ref="F12:F15"/>
    <mergeCell ref="G12:G15"/>
    <mergeCell ref="F16:F19"/>
    <mergeCell ref="H12:H15"/>
    <mergeCell ref="I12:I15"/>
    <mergeCell ref="J12:J15"/>
    <mergeCell ref="K12:K15"/>
    <mergeCell ref="A16:A19"/>
    <mergeCell ref="B16:B19"/>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890B-0A23-4178-9651-AB13C5C61B0F}">
  <sheetPr>
    <tabColor rgb="FF00B0F0"/>
  </sheetPr>
  <dimension ref="A1:AW17"/>
  <sheetViews>
    <sheetView showGridLines="0" topLeftCell="AE1" zoomScale="70" zoomScaleNormal="70" workbookViewId="0">
      <pane ySplit="11" topLeftCell="A12" activePane="bottomLeft" state="frozen"/>
      <selection activeCell="M41" sqref="M41:M44"/>
      <selection pane="bottomLeft" activeCell="M41" sqref="M41:M44"/>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thickBot="1" x14ac:dyDescent="0.25">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51" x14ac:dyDescent="0.25">
      <c r="A12" s="287" t="s">
        <v>205</v>
      </c>
      <c r="B12" s="285" t="s">
        <v>0</v>
      </c>
      <c r="C12" s="285"/>
      <c r="D12" s="285"/>
      <c r="E12" s="285"/>
      <c r="F12" s="285"/>
      <c r="G12" s="285"/>
      <c r="H12" s="285"/>
      <c r="I12" s="285"/>
      <c r="J12" s="285" t="s">
        <v>0</v>
      </c>
      <c r="K12" s="285"/>
      <c r="L12" s="35"/>
      <c r="M12" s="13" t="s">
        <v>206</v>
      </c>
      <c r="N12" s="36"/>
      <c r="O12" s="44"/>
      <c r="P12" s="44" t="s">
        <v>0</v>
      </c>
      <c r="Q12" s="44"/>
      <c r="R12" s="44"/>
      <c r="S12" s="44" t="s">
        <v>0</v>
      </c>
      <c r="T12" s="44"/>
      <c r="U12" s="27"/>
      <c r="V12" s="44" t="s">
        <v>0</v>
      </c>
      <c r="W12" s="44"/>
      <c r="X12" s="44" t="s">
        <v>0</v>
      </c>
      <c r="Y12" s="44"/>
      <c r="Z12" s="44" t="s">
        <v>0</v>
      </c>
      <c r="AA12" s="44"/>
      <c r="AB12" s="27"/>
      <c r="AC12" s="44" t="s">
        <v>0</v>
      </c>
      <c r="AD12" s="44"/>
      <c r="AE12" s="65"/>
      <c r="AF12" s="64"/>
      <c r="AG12" s="64" t="s">
        <v>0</v>
      </c>
      <c r="AH12" s="64"/>
      <c r="AI12" s="65"/>
      <c r="AJ12" s="64"/>
      <c r="AK12" s="64" t="s">
        <v>0</v>
      </c>
      <c r="AL12" s="64"/>
      <c r="AM12" s="65"/>
      <c r="AN12" s="45"/>
      <c r="AO12" s="45" t="s">
        <v>0</v>
      </c>
      <c r="AP12" s="45"/>
      <c r="AQ12" s="45" t="s">
        <v>0</v>
      </c>
      <c r="AR12" s="45"/>
      <c r="AS12" s="27"/>
      <c r="AT12" s="45" t="s">
        <v>0</v>
      </c>
      <c r="AU12" s="45"/>
      <c r="AV12" s="33"/>
      <c r="AW12" s="20" t="s">
        <v>430</v>
      </c>
    </row>
    <row r="13" spans="1:49" ht="51" x14ac:dyDescent="0.25">
      <c r="A13" s="287"/>
      <c r="B13" s="285"/>
      <c r="C13" s="285"/>
      <c r="D13" s="285"/>
      <c r="E13" s="285"/>
      <c r="F13" s="285"/>
      <c r="G13" s="285"/>
      <c r="H13" s="285"/>
      <c r="I13" s="285"/>
      <c r="J13" s="285"/>
      <c r="K13" s="285"/>
      <c r="L13" s="35"/>
      <c r="M13" s="13" t="s">
        <v>207</v>
      </c>
      <c r="N13" s="36"/>
      <c r="O13" s="44"/>
      <c r="P13" s="44" t="s">
        <v>0</v>
      </c>
      <c r="Q13" s="44"/>
      <c r="R13" s="44"/>
      <c r="S13" s="44" t="s">
        <v>0</v>
      </c>
      <c r="T13" s="44"/>
      <c r="U13" s="27"/>
      <c r="V13" s="44" t="s">
        <v>0</v>
      </c>
      <c r="W13" s="44"/>
      <c r="X13" s="44" t="s">
        <v>0</v>
      </c>
      <c r="Y13" s="44"/>
      <c r="Z13" s="44" t="s">
        <v>0</v>
      </c>
      <c r="AA13" s="44"/>
      <c r="AB13" s="27"/>
      <c r="AC13" s="44" t="s">
        <v>0</v>
      </c>
      <c r="AD13" s="44"/>
      <c r="AE13" s="60"/>
      <c r="AF13" s="44"/>
      <c r="AG13" s="44" t="s">
        <v>0</v>
      </c>
      <c r="AH13" s="44"/>
      <c r="AI13" s="60"/>
      <c r="AJ13" s="44"/>
      <c r="AK13" s="44" t="s">
        <v>0</v>
      </c>
      <c r="AL13" s="44"/>
      <c r="AM13" s="60"/>
      <c r="AN13" s="281"/>
      <c r="AO13" s="282"/>
      <c r="AP13" s="282"/>
      <c r="AQ13" s="282"/>
      <c r="AR13" s="282"/>
      <c r="AS13" s="49"/>
      <c r="AT13" s="316"/>
      <c r="AU13" s="316"/>
      <c r="AV13" s="33"/>
      <c r="AW13" s="20" t="s">
        <v>431</v>
      </c>
    </row>
    <row r="14" spans="1:49" ht="51" x14ac:dyDescent="0.25">
      <c r="A14" s="287"/>
      <c r="B14" s="285"/>
      <c r="C14" s="285"/>
      <c r="D14" s="285"/>
      <c r="E14" s="285"/>
      <c r="F14" s="285"/>
      <c r="G14" s="285"/>
      <c r="H14" s="285"/>
      <c r="I14" s="285"/>
      <c r="J14" s="285"/>
      <c r="K14" s="285"/>
      <c r="L14" s="35"/>
      <c r="M14" s="13" t="s">
        <v>208</v>
      </c>
      <c r="N14" s="36"/>
      <c r="O14" s="44"/>
      <c r="P14" s="44" t="s">
        <v>0</v>
      </c>
      <c r="Q14" s="44"/>
      <c r="R14" s="44"/>
      <c r="S14" s="44" t="s">
        <v>0</v>
      </c>
      <c r="T14" s="44"/>
      <c r="U14" s="27"/>
      <c r="V14" s="44" t="s">
        <v>0</v>
      </c>
      <c r="W14" s="44"/>
      <c r="X14" s="44" t="s">
        <v>0</v>
      </c>
      <c r="Y14" s="44"/>
      <c r="Z14" s="44" t="s">
        <v>0</v>
      </c>
      <c r="AA14" s="44"/>
      <c r="AB14" s="27"/>
      <c r="AC14" s="44" t="s">
        <v>0</v>
      </c>
      <c r="AD14" s="44"/>
      <c r="AE14" s="60"/>
      <c r="AF14" s="44"/>
      <c r="AG14" s="44" t="s">
        <v>0</v>
      </c>
      <c r="AH14" s="44"/>
      <c r="AI14" s="60"/>
      <c r="AJ14" s="44"/>
      <c r="AK14" s="44" t="s">
        <v>0</v>
      </c>
      <c r="AL14" s="44"/>
      <c r="AM14" s="60"/>
      <c r="AN14" s="281"/>
      <c r="AO14" s="282"/>
      <c r="AP14" s="282"/>
      <c r="AQ14" s="282"/>
      <c r="AR14" s="282"/>
      <c r="AS14" s="49"/>
      <c r="AT14" s="316"/>
      <c r="AU14" s="316"/>
      <c r="AV14" s="33"/>
      <c r="AW14" s="20" t="s">
        <v>431</v>
      </c>
    </row>
    <row r="15" spans="1:49" ht="51" x14ac:dyDescent="0.25">
      <c r="A15" s="16" t="s">
        <v>209</v>
      </c>
      <c r="B15" s="44" t="s">
        <v>0</v>
      </c>
      <c r="C15" s="44"/>
      <c r="D15" s="44"/>
      <c r="E15" s="44"/>
      <c r="F15" s="44"/>
      <c r="G15" s="44"/>
      <c r="H15" s="44"/>
      <c r="I15" s="44"/>
      <c r="J15" s="44" t="s">
        <v>0</v>
      </c>
      <c r="K15" s="44"/>
      <c r="L15" s="35"/>
      <c r="M15" s="13" t="s">
        <v>210</v>
      </c>
      <c r="N15" s="36"/>
      <c r="O15" s="44"/>
      <c r="P15" s="44" t="s">
        <v>0</v>
      </c>
      <c r="Q15" s="44"/>
      <c r="R15" s="44"/>
      <c r="S15" s="44" t="s">
        <v>0</v>
      </c>
      <c r="T15" s="44"/>
      <c r="U15" s="27"/>
      <c r="V15" s="44" t="s">
        <v>0</v>
      </c>
      <c r="W15" s="44"/>
      <c r="X15" s="44" t="s">
        <v>0</v>
      </c>
      <c r="Y15" s="44"/>
      <c r="Z15" s="44" t="s">
        <v>0</v>
      </c>
      <c r="AA15" s="44"/>
      <c r="AB15" s="27"/>
      <c r="AC15" s="44" t="s">
        <v>0</v>
      </c>
      <c r="AD15" s="44"/>
      <c r="AE15" s="60"/>
      <c r="AF15" s="44"/>
      <c r="AG15" s="44" t="s">
        <v>0</v>
      </c>
      <c r="AH15" s="44"/>
      <c r="AI15" s="60"/>
      <c r="AJ15" s="44"/>
      <c r="AK15" s="44" t="s">
        <v>0</v>
      </c>
      <c r="AL15" s="44"/>
      <c r="AM15" s="60"/>
      <c r="AN15" s="281"/>
      <c r="AO15" s="282"/>
      <c r="AP15" s="282"/>
      <c r="AQ15" s="282"/>
      <c r="AR15" s="282"/>
      <c r="AS15" s="49"/>
      <c r="AT15" s="316"/>
      <c r="AU15" s="316"/>
      <c r="AV15" s="33"/>
      <c r="AW15" s="20" t="s">
        <v>432</v>
      </c>
    </row>
    <row r="16" spans="1:49" ht="38.25" x14ac:dyDescent="0.25">
      <c r="A16" s="287" t="s">
        <v>211</v>
      </c>
      <c r="B16" s="285" t="s">
        <v>0</v>
      </c>
      <c r="C16" s="285"/>
      <c r="D16" s="285"/>
      <c r="E16" s="285"/>
      <c r="F16" s="285"/>
      <c r="G16" s="285"/>
      <c r="H16" s="285"/>
      <c r="I16" s="285"/>
      <c r="J16" s="285" t="s">
        <v>0</v>
      </c>
      <c r="K16" s="285"/>
      <c r="L16" s="35"/>
      <c r="M16" s="13" t="s">
        <v>212</v>
      </c>
      <c r="N16" s="36"/>
      <c r="O16" s="44"/>
      <c r="P16" s="44" t="s">
        <v>0</v>
      </c>
      <c r="Q16" s="44"/>
      <c r="R16" s="44"/>
      <c r="S16" s="44" t="s">
        <v>0</v>
      </c>
      <c r="T16" s="44"/>
      <c r="U16" s="27"/>
      <c r="V16" s="44" t="s">
        <v>0</v>
      </c>
      <c r="W16" s="44"/>
      <c r="X16" s="44" t="s">
        <v>0</v>
      </c>
      <c r="Y16" s="44"/>
      <c r="Z16" s="44" t="s">
        <v>0</v>
      </c>
      <c r="AA16" s="44"/>
      <c r="AB16" s="27"/>
      <c r="AC16" s="44" t="s">
        <v>0</v>
      </c>
      <c r="AD16" s="44"/>
      <c r="AE16" s="60"/>
      <c r="AF16" s="44"/>
      <c r="AG16" s="44" t="s">
        <v>0</v>
      </c>
      <c r="AH16" s="44"/>
      <c r="AI16" s="60"/>
      <c r="AJ16" s="44"/>
      <c r="AK16" s="44" t="s">
        <v>0</v>
      </c>
      <c r="AL16" s="44"/>
      <c r="AM16" s="60"/>
      <c r="AN16" s="281"/>
      <c r="AO16" s="282"/>
      <c r="AP16" s="282"/>
      <c r="AQ16" s="282"/>
      <c r="AR16" s="282"/>
      <c r="AS16" s="49"/>
      <c r="AT16" s="316"/>
      <c r="AU16" s="316"/>
      <c r="AV16" s="33"/>
      <c r="AW16" s="20" t="s">
        <v>433</v>
      </c>
    </row>
    <row r="17" spans="1:49" ht="51.75" thickBot="1" x14ac:dyDescent="0.3">
      <c r="A17" s="287"/>
      <c r="B17" s="285"/>
      <c r="C17" s="285"/>
      <c r="D17" s="285"/>
      <c r="E17" s="285"/>
      <c r="F17" s="285"/>
      <c r="G17" s="285"/>
      <c r="H17" s="285"/>
      <c r="I17" s="285"/>
      <c r="J17" s="285"/>
      <c r="K17" s="285"/>
      <c r="L17" s="35"/>
      <c r="M17" s="13" t="s">
        <v>213</v>
      </c>
      <c r="N17" s="36"/>
      <c r="O17" s="44"/>
      <c r="P17" s="44" t="s">
        <v>0</v>
      </c>
      <c r="Q17" s="44"/>
      <c r="R17" s="44"/>
      <c r="S17" s="44" t="s">
        <v>0</v>
      </c>
      <c r="T17" s="44"/>
      <c r="U17" s="27"/>
      <c r="V17" s="44" t="s">
        <v>0</v>
      </c>
      <c r="W17" s="44"/>
      <c r="X17" s="44" t="s">
        <v>0</v>
      </c>
      <c r="Y17" s="44"/>
      <c r="Z17" s="44" t="s">
        <v>0</v>
      </c>
      <c r="AA17" s="44"/>
      <c r="AB17" s="27"/>
      <c r="AC17" s="44" t="s">
        <v>0</v>
      </c>
      <c r="AD17" s="44"/>
      <c r="AE17" s="66"/>
      <c r="AF17" s="68"/>
      <c r="AG17" s="68" t="s">
        <v>0</v>
      </c>
      <c r="AH17" s="44"/>
      <c r="AI17" s="60"/>
      <c r="AJ17" s="44"/>
      <c r="AK17" s="44" t="s">
        <v>0</v>
      </c>
      <c r="AL17" s="44"/>
      <c r="AM17" s="66"/>
      <c r="AN17" s="283"/>
      <c r="AO17" s="284"/>
      <c r="AP17" s="284"/>
      <c r="AQ17" s="284"/>
      <c r="AR17" s="284"/>
      <c r="AS17" s="49"/>
      <c r="AT17" s="316"/>
      <c r="AU17" s="316"/>
      <c r="AV17" s="33"/>
      <c r="AW17" s="20" t="s">
        <v>432</v>
      </c>
    </row>
  </sheetData>
  <mergeCells count="55">
    <mergeCell ref="I16:I17"/>
    <mergeCell ref="J16:J17"/>
    <mergeCell ref="K16:K17"/>
    <mergeCell ref="AN13:AR17"/>
    <mergeCell ref="AT13:AU17"/>
    <mergeCell ref="I12:I14"/>
    <mergeCell ref="J12:J14"/>
    <mergeCell ref="K12:K14"/>
    <mergeCell ref="A16:A17"/>
    <mergeCell ref="B16:B17"/>
    <mergeCell ref="C16:C17"/>
    <mergeCell ref="D16:D17"/>
    <mergeCell ref="E16:E17"/>
    <mergeCell ref="F16:F17"/>
    <mergeCell ref="G16:G17"/>
    <mergeCell ref="H16:H17"/>
    <mergeCell ref="F12:F14"/>
    <mergeCell ref="G12:G14"/>
    <mergeCell ref="H12:H14"/>
    <mergeCell ref="A12:A14"/>
    <mergeCell ref="B12:B14"/>
    <mergeCell ref="C12:C14"/>
    <mergeCell ref="D12:D14"/>
    <mergeCell ref="E12:E14"/>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42A50-52A0-4CB9-B093-FF02A04FCB1E}">
  <sheetPr>
    <tabColor rgb="FF00B0F0"/>
  </sheetPr>
  <dimension ref="A1:AW53"/>
  <sheetViews>
    <sheetView showGridLines="0" topLeftCell="AQ1" zoomScale="70" zoomScaleNormal="70" workbookViewId="0">
      <pane ySplit="11" topLeftCell="A20" activePane="bottomLeft" state="frozen"/>
      <selection activeCell="M41" sqref="M41:M44"/>
      <selection pane="bottomLeft" activeCell="AW21" sqref="AW21"/>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89.25" x14ac:dyDescent="0.25">
      <c r="A12" s="287" t="s">
        <v>215</v>
      </c>
      <c r="B12" s="285" t="s">
        <v>0</v>
      </c>
      <c r="C12" s="285"/>
      <c r="D12" s="285"/>
      <c r="E12" s="285"/>
      <c r="F12" s="285"/>
      <c r="G12" s="285"/>
      <c r="H12" s="285"/>
      <c r="I12" s="285" t="s">
        <v>0</v>
      </c>
      <c r="J12" s="285"/>
      <c r="K12" s="285"/>
      <c r="L12" s="35"/>
      <c r="M12" s="13" t="s">
        <v>216</v>
      </c>
      <c r="N12" s="36"/>
      <c r="O12" s="44" t="s">
        <v>0</v>
      </c>
      <c r="P12" s="44"/>
      <c r="Q12" s="44"/>
      <c r="R12" s="44" t="s">
        <v>0</v>
      </c>
      <c r="S12" s="44"/>
      <c r="T12" s="44"/>
      <c r="U12" s="27"/>
      <c r="V12" s="44"/>
      <c r="W12" s="44" t="s">
        <v>0</v>
      </c>
      <c r="X12" s="44"/>
      <c r="Y12" s="44" t="s">
        <v>0</v>
      </c>
      <c r="Z12" s="44"/>
      <c r="AA12" s="44" t="s">
        <v>0</v>
      </c>
      <c r="AB12" s="27"/>
      <c r="AC12" s="44" t="s">
        <v>0</v>
      </c>
      <c r="AD12" s="44"/>
      <c r="AE12" s="60"/>
      <c r="AF12" s="44" t="s">
        <v>0</v>
      </c>
      <c r="AG12" s="44"/>
      <c r="AH12" s="44"/>
      <c r="AI12" s="60"/>
      <c r="AJ12" s="44" t="s">
        <v>0</v>
      </c>
      <c r="AK12" s="44"/>
      <c r="AL12" s="44"/>
      <c r="AM12" s="60"/>
      <c r="AN12" s="45"/>
      <c r="AO12" s="45" t="s">
        <v>0</v>
      </c>
      <c r="AP12" s="45" t="s">
        <v>0</v>
      </c>
      <c r="AQ12" s="45"/>
      <c r="AR12" s="61"/>
      <c r="AS12" s="27"/>
      <c r="AT12" s="45" t="s">
        <v>0</v>
      </c>
      <c r="AU12" s="45"/>
      <c r="AV12" s="33"/>
      <c r="AW12" s="34" t="s">
        <v>434</v>
      </c>
    </row>
    <row r="13" spans="1:49" ht="63.75" x14ac:dyDescent="0.25">
      <c r="A13" s="287"/>
      <c r="B13" s="285"/>
      <c r="C13" s="285"/>
      <c r="D13" s="285"/>
      <c r="E13" s="285"/>
      <c r="F13" s="285"/>
      <c r="G13" s="285"/>
      <c r="H13" s="285"/>
      <c r="I13" s="285"/>
      <c r="J13" s="285"/>
      <c r="K13" s="285"/>
      <c r="L13" s="35"/>
      <c r="M13" s="13" t="s">
        <v>217</v>
      </c>
      <c r="N13" s="36"/>
      <c r="O13" s="44" t="s">
        <v>0</v>
      </c>
      <c r="P13" s="44"/>
      <c r="Q13" s="44"/>
      <c r="R13" s="44" t="s">
        <v>0</v>
      </c>
      <c r="S13" s="44"/>
      <c r="T13" s="44"/>
      <c r="U13" s="27"/>
      <c r="V13" s="44"/>
      <c r="W13" s="44"/>
      <c r="X13" s="44"/>
      <c r="Y13" s="44"/>
      <c r="Z13" s="44"/>
      <c r="AA13" s="44"/>
      <c r="AB13" s="27"/>
      <c r="AC13" s="44"/>
      <c r="AD13" s="44"/>
      <c r="AE13" s="60"/>
      <c r="AF13" s="44" t="s">
        <v>0</v>
      </c>
      <c r="AG13" s="44"/>
      <c r="AH13" s="44"/>
      <c r="AI13" s="60"/>
      <c r="AJ13" s="44" t="s">
        <v>0</v>
      </c>
      <c r="AK13" s="44"/>
      <c r="AL13" s="44"/>
      <c r="AM13" s="60"/>
      <c r="AN13" s="295"/>
      <c r="AO13" s="295"/>
      <c r="AP13" s="295"/>
      <c r="AQ13" s="295"/>
      <c r="AR13" s="295"/>
      <c r="AS13" s="49"/>
      <c r="AT13" s="295"/>
      <c r="AU13" s="295"/>
      <c r="AV13" s="33"/>
      <c r="AW13" s="34" t="s">
        <v>435</v>
      </c>
    </row>
    <row r="14" spans="1:49" ht="51" x14ac:dyDescent="0.25">
      <c r="A14" s="287"/>
      <c r="B14" s="285"/>
      <c r="C14" s="285"/>
      <c r="D14" s="285"/>
      <c r="E14" s="285"/>
      <c r="F14" s="285"/>
      <c r="G14" s="285"/>
      <c r="H14" s="285"/>
      <c r="I14" s="285"/>
      <c r="J14" s="285"/>
      <c r="K14" s="285"/>
      <c r="L14" s="35"/>
      <c r="M14" s="13" t="s">
        <v>218</v>
      </c>
      <c r="N14" s="36"/>
      <c r="O14" s="44" t="s">
        <v>0</v>
      </c>
      <c r="P14" s="44"/>
      <c r="Q14" s="44"/>
      <c r="R14" s="44" t="s">
        <v>0</v>
      </c>
      <c r="S14" s="44"/>
      <c r="T14" s="44"/>
      <c r="U14" s="27"/>
      <c r="V14" s="44"/>
      <c r="W14" s="44"/>
      <c r="X14" s="44"/>
      <c r="Y14" s="44"/>
      <c r="Z14" s="44"/>
      <c r="AA14" s="44"/>
      <c r="AB14" s="27"/>
      <c r="AC14" s="44"/>
      <c r="AD14" s="44"/>
      <c r="AE14" s="60"/>
      <c r="AF14" s="44" t="s">
        <v>0</v>
      </c>
      <c r="AG14" s="44"/>
      <c r="AH14" s="44"/>
      <c r="AI14" s="60"/>
      <c r="AJ14" s="44" t="s">
        <v>0</v>
      </c>
      <c r="AK14" s="44"/>
      <c r="AL14" s="44"/>
      <c r="AM14" s="60"/>
      <c r="AN14" s="295"/>
      <c r="AO14" s="295"/>
      <c r="AP14" s="295"/>
      <c r="AQ14" s="295"/>
      <c r="AR14" s="295"/>
      <c r="AS14" s="49"/>
      <c r="AT14" s="295"/>
      <c r="AU14" s="295"/>
      <c r="AV14" s="33"/>
      <c r="AW14" s="34" t="s">
        <v>436</v>
      </c>
    </row>
    <row r="15" spans="1:49" ht="51" x14ac:dyDescent="0.25">
      <c r="A15" s="287"/>
      <c r="B15" s="285"/>
      <c r="C15" s="285"/>
      <c r="D15" s="285"/>
      <c r="E15" s="285"/>
      <c r="F15" s="285"/>
      <c r="G15" s="285"/>
      <c r="H15" s="285"/>
      <c r="I15" s="285"/>
      <c r="J15" s="285"/>
      <c r="K15" s="285"/>
      <c r="L15" s="35"/>
      <c r="M15" s="13" t="s">
        <v>219</v>
      </c>
      <c r="N15" s="36"/>
      <c r="O15" s="44" t="s">
        <v>0</v>
      </c>
      <c r="P15" s="44"/>
      <c r="Q15" s="44"/>
      <c r="R15" s="44" t="s">
        <v>0</v>
      </c>
      <c r="S15" s="44"/>
      <c r="T15" s="44"/>
      <c r="U15" s="27"/>
      <c r="V15" s="44"/>
      <c r="W15" s="44"/>
      <c r="X15" s="44"/>
      <c r="Y15" s="44"/>
      <c r="Z15" s="44"/>
      <c r="AA15" s="44"/>
      <c r="AB15" s="27"/>
      <c r="AC15" s="44"/>
      <c r="AD15" s="44"/>
      <c r="AE15" s="60"/>
      <c r="AF15" s="44" t="s">
        <v>0</v>
      </c>
      <c r="AG15" s="44"/>
      <c r="AH15" s="44"/>
      <c r="AI15" s="60"/>
      <c r="AJ15" s="44" t="s">
        <v>0</v>
      </c>
      <c r="AK15" s="44"/>
      <c r="AL15" s="44"/>
      <c r="AM15" s="60"/>
      <c r="AN15" s="295"/>
      <c r="AO15" s="295"/>
      <c r="AP15" s="295"/>
      <c r="AQ15" s="295"/>
      <c r="AR15" s="295"/>
      <c r="AS15" s="49"/>
      <c r="AT15" s="295"/>
      <c r="AU15" s="295"/>
      <c r="AV15" s="33"/>
      <c r="AW15" s="34" t="s">
        <v>436</v>
      </c>
    </row>
    <row r="16" spans="1:49" ht="114.75" x14ac:dyDescent="0.25">
      <c r="A16" s="287" t="s">
        <v>220</v>
      </c>
      <c r="B16" s="285" t="s">
        <v>0</v>
      </c>
      <c r="C16" s="285"/>
      <c r="D16" s="285"/>
      <c r="E16" s="285"/>
      <c r="F16" s="285"/>
      <c r="G16" s="285"/>
      <c r="H16" s="285"/>
      <c r="I16" s="285" t="s">
        <v>0</v>
      </c>
      <c r="J16" s="285"/>
      <c r="K16" s="285"/>
      <c r="L16" s="35"/>
      <c r="M16" s="13" t="s">
        <v>221</v>
      </c>
      <c r="N16" s="36"/>
      <c r="O16" s="44" t="s">
        <v>0</v>
      </c>
      <c r="P16" s="44"/>
      <c r="Q16" s="44"/>
      <c r="R16" s="44"/>
      <c r="S16" s="44"/>
      <c r="T16" s="44" t="s">
        <v>0</v>
      </c>
      <c r="U16" s="27"/>
      <c r="V16" s="44" t="s">
        <v>0</v>
      </c>
      <c r="W16" s="44"/>
      <c r="X16" s="44" t="s">
        <v>0</v>
      </c>
      <c r="Y16" s="44"/>
      <c r="Z16" s="44"/>
      <c r="AA16" s="44" t="s">
        <v>0</v>
      </c>
      <c r="AB16" s="27"/>
      <c r="AC16" s="44" t="s">
        <v>0</v>
      </c>
      <c r="AD16" s="44"/>
      <c r="AE16" s="60"/>
      <c r="AF16" s="44"/>
      <c r="AG16" s="44"/>
      <c r="AH16" s="44" t="s">
        <v>0</v>
      </c>
      <c r="AI16" s="60"/>
      <c r="AJ16" s="44"/>
      <c r="AK16" s="44"/>
      <c r="AL16" s="44" t="s">
        <v>0</v>
      </c>
      <c r="AM16" s="60"/>
      <c r="AN16" s="295"/>
      <c r="AO16" s="295"/>
      <c r="AP16" s="295"/>
      <c r="AQ16" s="295"/>
      <c r="AR16" s="295"/>
      <c r="AS16" s="49"/>
      <c r="AT16" s="295"/>
      <c r="AU16" s="295"/>
      <c r="AV16" s="33"/>
      <c r="AW16" s="34" t="s">
        <v>437</v>
      </c>
    </row>
    <row r="17" spans="1:49" ht="51" x14ac:dyDescent="0.25">
      <c r="A17" s="287"/>
      <c r="B17" s="285"/>
      <c r="C17" s="285"/>
      <c r="D17" s="285"/>
      <c r="E17" s="285"/>
      <c r="F17" s="285"/>
      <c r="G17" s="285"/>
      <c r="H17" s="285"/>
      <c r="I17" s="285"/>
      <c r="J17" s="285"/>
      <c r="K17" s="285"/>
      <c r="L17" s="35"/>
      <c r="M17" s="13" t="s">
        <v>222</v>
      </c>
      <c r="N17" s="36"/>
      <c r="O17" s="44" t="s">
        <v>0</v>
      </c>
      <c r="P17" s="44"/>
      <c r="Q17" s="44"/>
      <c r="R17" s="44" t="s">
        <v>0</v>
      </c>
      <c r="S17" s="44"/>
      <c r="T17" s="44"/>
      <c r="U17" s="27"/>
      <c r="V17" s="44"/>
      <c r="W17" s="44"/>
      <c r="X17" s="44"/>
      <c r="Y17" s="44"/>
      <c r="Z17" s="44"/>
      <c r="AA17" s="44"/>
      <c r="AB17" s="27"/>
      <c r="AC17" s="44"/>
      <c r="AD17" s="44"/>
      <c r="AE17" s="60"/>
      <c r="AF17" s="44" t="s">
        <v>0</v>
      </c>
      <c r="AG17" s="44"/>
      <c r="AH17" s="44"/>
      <c r="AI17" s="60"/>
      <c r="AJ17" s="44" t="s">
        <v>0</v>
      </c>
      <c r="AK17" s="44"/>
      <c r="AL17" s="44"/>
      <c r="AM17" s="60"/>
      <c r="AN17" s="295"/>
      <c r="AO17" s="295"/>
      <c r="AP17" s="295"/>
      <c r="AQ17" s="295"/>
      <c r="AR17" s="295"/>
      <c r="AS17" s="49"/>
      <c r="AT17" s="295"/>
      <c r="AU17" s="295"/>
      <c r="AV17" s="33"/>
      <c r="AW17" s="34" t="s">
        <v>436</v>
      </c>
    </row>
    <row r="18" spans="1:49" ht="51" x14ac:dyDescent="0.25">
      <c r="A18" s="287"/>
      <c r="B18" s="285"/>
      <c r="C18" s="285"/>
      <c r="D18" s="285"/>
      <c r="E18" s="285"/>
      <c r="F18" s="285"/>
      <c r="G18" s="285"/>
      <c r="H18" s="285"/>
      <c r="I18" s="285"/>
      <c r="J18" s="285"/>
      <c r="K18" s="285"/>
      <c r="L18" s="35"/>
      <c r="M18" s="13" t="s">
        <v>223</v>
      </c>
      <c r="N18" s="36"/>
      <c r="O18" s="44" t="s">
        <v>0</v>
      </c>
      <c r="P18" s="44"/>
      <c r="Q18" s="44"/>
      <c r="R18" s="45" t="s">
        <v>0</v>
      </c>
      <c r="S18" s="45"/>
      <c r="T18" s="45"/>
      <c r="U18" s="27"/>
      <c r="V18" s="45"/>
      <c r="W18" s="45"/>
      <c r="X18" s="45"/>
      <c r="Y18" s="45"/>
      <c r="Z18" s="45"/>
      <c r="AA18" s="44"/>
      <c r="AB18" s="27"/>
      <c r="AC18" s="45"/>
      <c r="AD18" s="44"/>
      <c r="AE18" s="60"/>
      <c r="AF18" s="45" t="s">
        <v>0</v>
      </c>
      <c r="AG18" s="45"/>
      <c r="AH18" s="45"/>
      <c r="AI18" s="60"/>
      <c r="AJ18" s="45" t="s">
        <v>0</v>
      </c>
      <c r="AK18" s="45"/>
      <c r="AL18" s="45"/>
      <c r="AM18" s="60"/>
      <c r="AN18" s="295"/>
      <c r="AO18" s="295"/>
      <c r="AP18" s="295"/>
      <c r="AQ18" s="295"/>
      <c r="AR18" s="295"/>
      <c r="AS18" s="49"/>
      <c r="AT18" s="295"/>
      <c r="AU18" s="295"/>
      <c r="AV18" s="33"/>
      <c r="AW18" s="34" t="s">
        <v>436</v>
      </c>
    </row>
    <row r="19" spans="1:49" ht="191.25" x14ac:dyDescent="0.25">
      <c r="A19" s="287" t="s">
        <v>224</v>
      </c>
      <c r="B19" s="285" t="s">
        <v>344</v>
      </c>
      <c r="C19" s="285"/>
      <c r="D19" s="285"/>
      <c r="E19" s="285"/>
      <c r="F19" s="285"/>
      <c r="G19" s="285"/>
      <c r="H19" s="285"/>
      <c r="I19" s="285" t="s">
        <v>0</v>
      </c>
      <c r="J19" s="285"/>
      <c r="K19" s="285"/>
      <c r="L19" s="35"/>
      <c r="M19" s="13" t="s">
        <v>225</v>
      </c>
      <c r="N19" s="36"/>
      <c r="O19" s="44"/>
      <c r="P19" s="44" t="s">
        <v>0</v>
      </c>
      <c r="Q19" s="44"/>
      <c r="R19" s="45"/>
      <c r="S19" s="45"/>
      <c r="T19" s="45" t="s">
        <v>0</v>
      </c>
      <c r="U19" s="27"/>
      <c r="V19" s="45" t="s">
        <v>0</v>
      </c>
      <c r="W19" s="45"/>
      <c r="X19" s="45"/>
      <c r="Y19" s="45" t="s">
        <v>0</v>
      </c>
      <c r="Z19" s="45"/>
      <c r="AA19" s="44" t="s">
        <v>0</v>
      </c>
      <c r="AB19" s="27"/>
      <c r="AC19" s="45" t="s">
        <v>0</v>
      </c>
      <c r="AD19" s="44"/>
      <c r="AE19" s="60"/>
      <c r="AF19" s="45"/>
      <c r="AG19" s="45"/>
      <c r="AH19" s="45" t="s">
        <v>0</v>
      </c>
      <c r="AI19" s="60"/>
      <c r="AJ19" s="45"/>
      <c r="AK19" s="45"/>
      <c r="AL19" s="45" t="s">
        <v>0</v>
      </c>
      <c r="AM19" s="60"/>
      <c r="AN19" s="295"/>
      <c r="AO19" s="295"/>
      <c r="AP19" s="295"/>
      <c r="AQ19" s="295"/>
      <c r="AR19" s="295"/>
      <c r="AS19" s="49"/>
      <c r="AT19" s="295"/>
      <c r="AU19" s="295"/>
      <c r="AV19" s="33"/>
      <c r="AW19" s="34" t="s">
        <v>438</v>
      </c>
    </row>
    <row r="20" spans="1:49" ht="102" x14ac:dyDescent="0.25">
      <c r="A20" s="287"/>
      <c r="B20" s="285"/>
      <c r="C20" s="285"/>
      <c r="D20" s="285"/>
      <c r="E20" s="285"/>
      <c r="F20" s="285"/>
      <c r="G20" s="285"/>
      <c r="H20" s="285"/>
      <c r="I20" s="285"/>
      <c r="J20" s="285"/>
      <c r="K20" s="285"/>
      <c r="L20" s="35"/>
      <c r="M20" s="13" t="s">
        <v>226</v>
      </c>
      <c r="N20" s="36"/>
      <c r="O20" s="44" t="s">
        <v>0</v>
      </c>
      <c r="P20" s="44"/>
      <c r="Q20" s="44"/>
      <c r="R20" s="45" t="s">
        <v>0</v>
      </c>
      <c r="S20" s="45"/>
      <c r="T20" s="45"/>
      <c r="U20" s="27"/>
      <c r="V20" s="45"/>
      <c r="W20" s="45"/>
      <c r="X20" s="45"/>
      <c r="Y20" s="45"/>
      <c r="Z20" s="45"/>
      <c r="AA20" s="44"/>
      <c r="AB20" s="27"/>
      <c r="AC20" s="44"/>
      <c r="AD20" s="44"/>
      <c r="AE20" s="60"/>
      <c r="AF20" s="45" t="s">
        <v>0</v>
      </c>
      <c r="AG20" s="45"/>
      <c r="AH20" s="45"/>
      <c r="AI20" s="60"/>
      <c r="AJ20" s="45" t="s">
        <v>0</v>
      </c>
      <c r="AK20" s="45"/>
      <c r="AL20" s="45"/>
      <c r="AM20" s="60"/>
      <c r="AN20" s="295"/>
      <c r="AO20" s="295"/>
      <c r="AP20" s="295"/>
      <c r="AQ20" s="295"/>
      <c r="AR20" s="295"/>
      <c r="AS20" s="49"/>
      <c r="AT20" s="295"/>
      <c r="AU20" s="295"/>
      <c r="AV20" s="33"/>
      <c r="AW20" s="34" t="s">
        <v>439</v>
      </c>
    </row>
    <row r="21" spans="1:49" ht="140.25" x14ac:dyDescent="0.25">
      <c r="A21" s="287"/>
      <c r="B21" s="285"/>
      <c r="C21" s="285"/>
      <c r="D21" s="285"/>
      <c r="E21" s="285"/>
      <c r="F21" s="285"/>
      <c r="G21" s="285"/>
      <c r="H21" s="285"/>
      <c r="I21" s="285"/>
      <c r="J21" s="285"/>
      <c r="K21" s="285"/>
      <c r="L21" s="35"/>
      <c r="M21" s="13" t="s">
        <v>227</v>
      </c>
      <c r="N21" s="36"/>
      <c r="O21" s="44" t="s">
        <v>0</v>
      </c>
      <c r="P21" s="44"/>
      <c r="Q21" s="44"/>
      <c r="R21" s="45" t="s">
        <v>0</v>
      </c>
      <c r="S21" s="45"/>
      <c r="T21" s="45"/>
      <c r="U21" s="27"/>
      <c r="V21" s="45"/>
      <c r="W21" s="45"/>
      <c r="X21" s="45"/>
      <c r="Y21" s="45"/>
      <c r="Z21" s="45"/>
      <c r="AA21" s="44"/>
      <c r="AB21" s="27"/>
      <c r="AC21" s="45"/>
      <c r="AD21" s="44"/>
      <c r="AE21" s="60"/>
      <c r="AF21" s="45" t="s">
        <v>0</v>
      </c>
      <c r="AG21" s="45"/>
      <c r="AH21" s="45"/>
      <c r="AI21" s="60"/>
      <c r="AJ21" s="45" t="s">
        <v>0</v>
      </c>
      <c r="AK21" s="45"/>
      <c r="AL21" s="45"/>
      <c r="AM21" s="60"/>
      <c r="AN21" s="295"/>
      <c r="AO21" s="295"/>
      <c r="AP21" s="295"/>
      <c r="AQ21" s="295"/>
      <c r="AR21" s="295"/>
      <c r="AS21" s="49"/>
      <c r="AT21" s="295"/>
      <c r="AU21" s="295"/>
      <c r="AV21" s="33"/>
      <c r="AW21" s="34" t="s">
        <v>440</v>
      </c>
    </row>
    <row r="22" spans="1:49" ht="140.25" x14ac:dyDescent="0.25">
      <c r="A22" s="287"/>
      <c r="B22" s="285"/>
      <c r="C22" s="285"/>
      <c r="D22" s="285"/>
      <c r="E22" s="285"/>
      <c r="F22" s="285"/>
      <c r="G22" s="285"/>
      <c r="H22" s="285"/>
      <c r="I22" s="285"/>
      <c r="J22" s="285"/>
      <c r="K22" s="285"/>
      <c r="L22" s="35"/>
      <c r="M22" s="13" t="s">
        <v>219</v>
      </c>
      <c r="N22" s="36"/>
      <c r="O22" s="44" t="s">
        <v>0</v>
      </c>
      <c r="P22" s="44"/>
      <c r="Q22" s="44"/>
      <c r="R22" s="45" t="s">
        <v>0</v>
      </c>
      <c r="S22" s="45"/>
      <c r="T22" s="45"/>
      <c r="U22" s="27"/>
      <c r="V22" s="45"/>
      <c r="W22" s="45"/>
      <c r="X22" s="45"/>
      <c r="Y22" s="45"/>
      <c r="Z22" s="45"/>
      <c r="AA22" s="44"/>
      <c r="AB22" s="27"/>
      <c r="AC22" s="45"/>
      <c r="AD22" s="44"/>
      <c r="AE22" s="60"/>
      <c r="AF22" s="45" t="s">
        <v>0</v>
      </c>
      <c r="AG22" s="45"/>
      <c r="AH22" s="45"/>
      <c r="AI22" s="60"/>
      <c r="AJ22" s="45" t="s">
        <v>0</v>
      </c>
      <c r="AK22" s="45"/>
      <c r="AL22" s="45"/>
      <c r="AM22" s="60"/>
      <c r="AN22" s="295"/>
      <c r="AO22" s="295"/>
      <c r="AP22" s="295"/>
      <c r="AQ22" s="295"/>
      <c r="AR22" s="295"/>
      <c r="AS22" s="49"/>
      <c r="AT22" s="295"/>
      <c r="AU22" s="295"/>
      <c r="AV22" s="33"/>
      <c r="AW22" s="34" t="s">
        <v>440</v>
      </c>
    </row>
    <row r="23" spans="1:49" ht="89.25" x14ac:dyDescent="0.25">
      <c r="A23" s="287" t="s">
        <v>228</v>
      </c>
      <c r="B23" s="285" t="s">
        <v>0</v>
      </c>
      <c r="C23" s="285"/>
      <c r="D23" s="285"/>
      <c r="E23" s="285"/>
      <c r="F23" s="285"/>
      <c r="G23" s="285"/>
      <c r="H23" s="285"/>
      <c r="I23" s="285" t="s">
        <v>0</v>
      </c>
      <c r="J23" s="285"/>
      <c r="K23" s="285"/>
      <c r="L23" s="35"/>
      <c r="M23" s="13" t="s">
        <v>216</v>
      </c>
      <c r="N23" s="36"/>
      <c r="O23" s="44" t="s">
        <v>0</v>
      </c>
      <c r="P23" s="44"/>
      <c r="Q23" s="44"/>
      <c r="R23" s="45" t="s">
        <v>0</v>
      </c>
      <c r="S23" s="45"/>
      <c r="T23" s="45"/>
      <c r="U23" s="27"/>
      <c r="V23" s="45"/>
      <c r="W23" s="45" t="s">
        <v>0</v>
      </c>
      <c r="X23" s="45"/>
      <c r="Y23" s="45" t="s">
        <v>0</v>
      </c>
      <c r="Z23" s="45"/>
      <c r="AA23" s="44" t="s">
        <v>0</v>
      </c>
      <c r="AB23" s="27"/>
      <c r="AC23" s="45" t="s">
        <v>0</v>
      </c>
      <c r="AD23" s="44"/>
      <c r="AE23" s="60"/>
      <c r="AF23" s="45" t="s">
        <v>0</v>
      </c>
      <c r="AG23" s="45"/>
      <c r="AH23" s="45"/>
      <c r="AI23" s="60"/>
      <c r="AJ23" s="45" t="s">
        <v>0</v>
      </c>
      <c r="AK23" s="45"/>
      <c r="AL23" s="45"/>
      <c r="AM23" s="60"/>
      <c r="AN23" s="295"/>
      <c r="AO23" s="295"/>
      <c r="AP23" s="295"/>
      <c r="AQ23" s="295"/>
      <c r="AR23" s="295"/>
      <c r="AS23" s="49"/>
      <c r="AT23" s="295"/>
      <c r="AU23" s="295"/>
      <c r="AV23" s="33"/>
      <c r="AW23" s="34" t="s">
        <v>441</v>
      </c>
    </row>
    <row r="24" spans="1:49" ht="51" x14ac:dyDescent="0.25">
      <c r="A24" s="287"/>
      <c r="B24" s="285"/>
      <c r="C24" s="285"/>
      <c r="D24" s="285"/>
      <c r="E24" s="285"/>
      <c r="F24" s="285"/>
      <c r="G24" s="285"/>
      <c r="H24" s="285"/>
      <c r="I24" s="285"/>
      <c r="J24" s="285"/>
      <c r="K24" s="285"/>
      <c r="L24" s="35"/>
      <c r="M24" s="13" t="s">
        <v>217</v>
      </c>
      <c r="N24" s="36"/>
      <c r="O24" s="44" t="s">
        <v>0</v>
      </c>
      <c r="P24" s="44"/>
      <c r="Q24" s="44"/>
      <c r="R24" s="45" t="s">
        <v>0</v>
      </c>
      <c r="S24" s="45"/>
      <c r="T24" s="45"/>
      <c r="U24" s="27"/>
      <c r="V24" s="45"/>
      <c r="W24" s="45"/>
      <c r="X24" s="45"/>
      <c r="Y24" s="45"/>
      <c r="Z24" s="45"/>
      <c r="AA24" s="44"/>
      <c r="AB24" s="27"/>
      <c r="AC24" s="45"/>
      <c r="AD24" s="44"/>
      <c r="AE24" s="60"/>
      <c r="AF24" s="45" t="s">
        <v>0</v>
      </c>
      <c r="AG24" s="45"/>
      <c r="AH24" s="45"/>
      <c r="AI24" s="60"/>
      <c r="AJ24" s="45" t="s">
        <v>0</v>
      </c>
      <c r="AK24" s="45"/>
      <c r="AL24" s="45"/>
      <c r="AM24" s="60"/>
      <c r="AN24" s="295"/>
      <c r="AO24" s="295"/>
      <c r="AP24" s="295"/>
      <c r="AQ24" s="295"/>
      <c r="AR24" s="295"/>
      <c r="AS24" s="49"/>
      <c r="AT24" s="295"/>
      <c r="AU24" s="295"/>
      <c r="AV24" s="33"/>
      <c r="AW24" s="34" t="s">
        <v>436</v>
      </c>
    </row>
    <row r="25" spans="1:49" ht="51" x14ac:dyDescent="0.25">
      <c r="A25" s="287"/>
      <c r="B25" s="285"/>
      <c r="C25" s="285"/>
      <c r="D25" s="285"/>
      <c r="E25" s="285"/>
      <c r="F25" s="285"/>
      <c r="G25" s="285"/>
      <c r="H25" s="285"/>
      <c r="I25" s="285"/>
      <c r="J25" s="285"/>
      <c r="K25" s="285"/>
      <c r="L25" s="35"/>
      <c r="M25" s="13" t="s">
        <v>227</v>
      </c>
      <c r="N25" s="36"/>
      <c r="O25" s="44" t="s">
        <v>0</v>
      </c>
      <c r="P25" s="44"/>
      <c r="Q25" s="44"/>
      <c r="R25" s="45" t="s">
        <v>0</v>
      </c>
      <c r="S25" s="45"/>
      <c r="T25" s="45"/>
      <c r="U25" s="27"/>
      <c r="V25" s="45"/>
      <c r="W25" s="45"/>
      <c r="X25" s="45"/>
      <c r="Y25" s="45"/>
      <c r="Z25" s="45"/>
      <c r="AA25" s="44"/>
      <c r="AB25" s="27"/>
      <c r="AC25" s="45"/>
      <c r="AD25" s="44"/>
      <c r="AE25" s="60"/>
      <c r="AF25" s="45" t="s">
        <v>0</v>
      </c>
      <c r="AG25" s="45"/>
      <c r="AH25" s="45"/>
      <c r="AI25" s="60"/>
      <c r="AJ25" s="45" t="s">
        <v>0</v>
      </c>
      <c r="AK25" s="45"/>
      <c r="AL25" s="45"/>
      <c r="AM25" s="60"/>
      <c r="AN25" s="295"/>
      <c r="AO25" s="295"/>
      <c r="AP25" s="295"/>
      <c r="AQ25" s="295"/>
      <c r="AR25" s="295"/>
      <c r="AS25" s="49"/>
      <c r="AT25" s="295"/>
      <c r="AU25" s="295"/>
      <c r="AV25" s="33"/>
      <c r="AW25" s="34" t="s">
        <v>436</v>
      </c>
    </row>
    <row r="26" spans="1:49" ht="51" x14ac:dyDescent="0.25">
      <c r="A26" s="287"/>
      <c r="B26" s="285"/>
      <c r="C26" s="285"/>
      <c r="D26" s="285"/>
      <c r="E26" s="285"/>
      <c r="F26" s="285"/>
      <c r="G26" s="285"/>
      <c r="H26" s="285"/>
      <c r="I26" s="285"/>
      <c r="J26" s="285"/>
      <c r="K26" s="285"/>
      <c r="L26" s="35"/>
      <c r="M26" s="13" t="s">
        <v>219</v>
      </c>
      <c r="N26" s="36"/>
      <c r="O26" s="44" t="s">
        <v>0</v>
      </c>
      <c r="P26" s="44"/>
      <c r="Q26" s="44"/>
      <c r="R26" s="45" t="s">
        <v>0</v>
      </c>
      <c r="S26" s="45"/>
      <c r="T26" s="45"/>
      <c r="U26" s="27"/>
      <c r="V26" s="45"/>
      <c r="W26" s="45"/>
      <c r="X26" s="45"/>
      <c r="Y26" s="45"/>
      <c r="Z26" s="45"/>
      <c r="AA26" s="44"/>
      <c r="AB26" s="27"/>
      <c r="AC26" s="45"/>
      <c r="AD26" s="44"/>
      <c r="AE26" s="60"/>
      <c r="AF26" s="45" t="s">
        <v>0</v>
      </c>
      <c r="AG26" s="45"/>
      <c r="AH26" s="45"/>
      <c r="AI26" s="60"/>
      <c r="AJ26" s="45" t="s">
        <v>0</v>
      </c>
      <c r="AK26" s="45"/>
      <c r="AL26" s="45"/>
      <c r="AM26" s="60"/>
      <c r="AN26" s="295"/>
      <c r="AO26" s="295"/>
      <c r="AP26" s="295"/>
      <c r="AQ26" s="295"/>
      <c r="AR26" s="295"/>
      <c r="AS26" s="49"/>
      <c r="AT26" s="295"/>
      <c r="AU26" s="295"/>
      <c r="AV26" s="33"/>
      <c r="AW26" s="34" t="s">
        <v>436</v>
      </c>
    </row>
    <row r="27" spans="1:49" ht="114.75" x14ac:dyDescent="0.25">
      <c r="A27" s="287" t="s">
        <v>229</v>
      </c>
      <c r="B27" s="285" t="s">
        <v>0</v>
      </c>
      <c r="C27" s="285"/>
      <c r="D27" s="285"/>
      <c r="E27" s="285"/>
      <c r="F27" s="285"/>
      <c r="G27" s="285"/>
      <c r="H27" s="285"/>
      <c r="I27" s="285" t="s">
        <v>0</v>
      </c>
      <c r="J27" s="285"/>
      <c r="K27" s="285"/>
      <c r="L27" s="35"/>
      <c r="M27" s="13" t="s">
        <v>230</v>
      </c>
      <c r="N27" s="36"/>
      <c r="O27" s="44"/>
      <c r="P27" s="44" t="s">
        <v>0</v>
      </c>
      <c r="Q27" s="44"/>
      <c r="R27" s="45"/>
      <c r="S27" s="45"/>
      <c r="T27" s="45" t="s">
        <v>0</v>
      </c>
      <c r="U27" s="27"/>
      <c r="V27" s="45" t="s">
        <v>0</v>
      </c>
      <c r="W27" s="45"/>
      <c r="X27" s="45" t="s">
        <v>0</v>
      </c>
      <c r="Y27" s="45"/>
      <c r="Z27" s="45"/>
      <c r="AA27" s="44" t="s">
        <v>0</v>
      </c>
      <c r="AB27" s="27"/>
      <c r="AC27" s="45" t="s">
        <v>0</v>
      </c>
      <c r="AD27" s="44"/>
      <c r="AE27" s="60"/>
      <c r="AF27" s="45"/>
      <c r="AG27" s="45"/>
      <c r="AH27" s="45" t="s">
        <v>0</v>
      </c>
      <c r="AI27" s="60"/>
      <c r="AJ27" s="45"/>
      <c r="AK27" s="45"/>
      <c r="AL27" s="45" t="s">
        <v>0</v>
      </c>
      <c r="AM27" s="60"/>
      <c r="AN27" s="295"/>
      <c r="AO27" s="295"/>
      <c r="AP27" s="295"/>
      <c r="AQ27" s="295"/>
      <c r="AR27" s="295"/>
      <c r="AS27" s="49"/>
      <c r="AT27" s="295"/>
      <c r="AU27" s="295"/>
      <c r="AV27" s="33"/>
      <c r="AW27" s="34" t="s">
        <v>442</v>
      </c>
    </row>
    <row r="28" spans="1:49" ht="51" x14ac:dyDescent="0.25">
      <c r="A28" s="287"/>
      <c r="B28" s="285"/>
      <c r="C28" s="285"/>
      <c r="D28" s="285"/>
      <c r="E28" s="285"/>
      <c r="F28" s="285"/>
      <c r="G28" s="285"/>
      <c r="H28" s="285"/>
      <c r="I28" s="285"/>
      <c r="J28" s="285"/>
      <c r="K28" s="285"/>
      <c r="L28" s="35"/>
      <c r="M28" s="13" t="s">
        <v>231</v>
      </c>
      <c r="N28" s="36"/>
      <c r="O28" s="44" t="s">
        <v>0</v>
      </c>
      <c r="P28" s="44"/>
      <c r="Q28" s="44"/>
      <c r="R28" s="45" t="s">
        <v>0</v>
      </c>
      <c r="S28" s="45"/>
      <c r="T28" s="45"/>
      <c r="U28" s="27"/>
      <c r="V28" s="45"/>
      <c r="W28" s="45"/>
      <c r="X28" s="45"/>
      <c r="Y28" s="45"/>
      <c r="Z28" s="45"/>
      <c r="AA28" s="44" t="s">
        <v>0</v>
      </c>
      <c r="AB28" s="27"/>
      <c r="AC28" s="45"/>
      <c r="AD28" s="44"/>
      <c r="AE28" s="60"/>
      <c r="AF28" s="45" t="s">
        <v>0</v>
      </c>
      <c r="AG28" s="45"/>
      <c r="AH28" s="45"/>
      <c r="AI28" s="60"/>
      <c r="AJ28" s="45" t="s">
        <v>0</v>
      </c>
      <c r="AK28" s="45"/>
      <c r="AL28" s="45"/>
      <c r="AM28" s="60"/>
      <c r="AN28" s="295"/>
      <c r="AO28" s="295"/>
      <c r="AP28" s="295"/>
      <c r="AQ28" s="295"/>
      <c r="AR28" s="295"/>
      <c r="AS28" s="49"/>
      <c r="AT28" s="295"/>
      <c r="AU28" s="295"/>
      <c r="AV28" s="33"/>
      <c r="AW28" s="34" t="s">
        <v>436</v>
      </c>
    </row>
    <row r="29" spans="1:49" ht="51" x14ac:dyDescent="0.25">
      <c r="A29" s="287"/>
      <c r="B29" s="285"/>
      <c r="C29" s="285"/>
      <c r="D29" s="285"/>
      <c r="E29" s="285"/>
      <c r="F29" s="285"/>
      <c r="G29" s="285"/>
      <c r="H29" s="285"/>
      <c r="I29" s="285"/>
      <c r="J29" s="285"/>
      <c r="K29" s="285"/>
      <c r="L29" s="35"/>
      <c r="M29" s="13" t="s">
        <v>232</v>
      </c>
      <c r="N29" s="36"/>
      <c r="O29" s="44" t="s">
        <v>0</v>
      </c>
      <c r="P29" s="44"/>
      <c r="Q29" s="44"/>
      <c r="R29" s="45" t="s">
        <v>0</v>
      </c>
      <c r="S29" s="45"/>
      <c r="T29" s="45"/>
      <c r="U29" s="27"/>
      <c r="V29" s="45"/>
      <c r="W29" s="45"/>
      <c r="X29" s="45"/>
      <c r="Y29" s="45"/>
      <c r="Z29" s="45"/>
      <c r="AA29" s="44" t="s">
        <v>0</v>
      </c>
      <c r="AB29" s="27"/>
      <c r="AC29" s="45"/>
      <c r="AD29" s="44"/>
      <c r="AE29" s="60"/>
      <c r="AF29" s="45" t="s">
        <v>0</v>
      </c>
      <c r="AG29" s="45"/>
      <c r="AH29" s="45"/>
      <c r="AI29" s="60"/>
      <c r="AJ29" s="45" t="s">
        <v>0</v>
      </c>
      <c r="AK29" s="45"/>
      <c r="AL29" s="45"/>
      <c r="AM29" s="60"/>
      <c r="AN29" s="295"/>
      <c r="AO29" s="295"/>
      <c r="AP29" s="295"/>
      <c r="AQ29" s="295"/>
      <c r="AR29" s="295"/>
      <c r="AS29" s="49"/>
      <c r="AT29" s="295"/>
      <c r="AU29" s="295"/>
      <c r="AV29" s="43"/>
      <c r="AW29" s="34" t="s">
        <v>436</v>
      </c>
    </row>
    <row r="30" spans="1:49" ht="114.75" x14ac:dyDescent="0.25">
      <c r="A30" s="287" t="s">
        <v>233</v>
      </c>
      <c r="B30" s="285" t="s">
        <v>0</v>
      </c>
      <c r="C30" s="285"/>
      <c r="D30" s="285"/>
      <c r="E30" s="285"/>
      <c r="F30" s="285"/>
      <c r="G30" s="285"/>
      <c r="H30" s="285"/>
      <c r="I30" s="285" t="s">
        <v>0</v>
      </c>
      <c r="J30" s="285"/>
      <c r="K30" s="285"/>
      <c r="L30" s="35"/>
      <c r="M30" s="13" t="s">
        <v>230</v>
      </c>
      <c r="N30" s="36"/>
      <c r="O30" s="44"/>
      <c r="P30" s="44" t="s">
        <v>0</v>
      </c>
      <c r="Q30" s="44"/>
      <c r="R30" s="45"/>
      <c r="S30" s="45"/>
      <c r="T30" s="45" t="s">
        <v>0</v>
      </c>
      <c r="U30" s="27"/>
      <c r="V30" s="45" t="s">
        <v>0</v>
      </c>
      <c r="W30" s="45"/>
      <c r="X30" s="45" t="s">
        <v>0</v>
      </c>
      <c r="Y30" s="45"/>
      <c r="Z30" s="45"/>
      <c r="AA30" s="44" t="s">
        <v>0</v>
      </c>
      <c r="AB30" s="27"/>
      <c r="AC30" s="45" t="s">
        <v>0</v>
      </c>
      <c r="AD30" s="44"/>
      <c r="AE30" s="60"/>
      <c r="AF30" s="45"/>
      <c r="AG30" s="45"/>
      <c r="AH30" s="45" t="s">
        <v>0</v>
      </c>
      <c r="AI30" s="60"/>
      <c r="AJ30" s="45"/>
      <c r="AK30" s="45"/>
      <c r="AL30" s="45" t="s">
        <v>0</v>
      </c>
      <c r="AM30" s="60"/>
      <c r="AN30" s="295"/>
      <c r="AO30" s="295"/>
      <c r="AP30" s="295"/>
      <c r="AQ30" s="295"/>
      <c r="AR30" s="295"/>
      <c r="AS30" s="49"/>
      <c r="AT30" s="295"/>
      <c r="AU30" s="295"/>
      <c r="AV30" s="43"/>
      <c r="AW30" s="34" t="s">
        <v>443</v>
      </c>
    </row>
    <row r="31" spans="1:49" ht="51" x14ac:dyDescent="0.25">
      <c r="A31" s="287"/>
      <c r="B31" s="285"/>
      <c r="C31" s="285"/>
      <c r="D31" s="285"/>
      <c r="E31" s="285"/>
      <c r="F31" s="285"/>
      <c r="G31" s="285"/>
      <c r="H31" s="285"/>
      <c r="I31" s="285"/>
      <c r="J31" s="285"/>
      <c r="K31" s="285"/>
      <c r="L31" s="35"/>
      <c r="M31" s="13" t="s">
        <v>234</v>
      </c>
      <c r="N31" s="36"/>
      <c r="O31" s="44" t="s">
        <v>0</v>
      </c>
      <c r="P31" s="44"/>
      <c r="Q31" s="44"/>
      <c r="R31" s="45" t="s">
        <v>0</v>
      </c>
      <c r="S31" s="45"/>
      <c r="T31" s="45"/>
      <c r="U31" s="27"/>
      <c r="V31" s="45"/>
      <c r="W31" s="45"/>
      <c r="X31" s="45"/>
      <c r="Y31" s="45"/>
      <c r="Z31" s="45"/>
      <c r="AA31" s="44" t="s">
        <v>0</v>
      </c>
      <c r="AB31" s="27"/>
      <c r="AC31" s="45"/>
      <c r="AD31" s="44"/>
      <c r="AE31" s="60"/>
      <c r="AF31" s="45" t="s">
        <v>0</v>
      </c>
      <c r="AG31" s="45"/>
      <c r="AH31" s="45"/>
      <c r="AI31" s="60"/>
      <c r="AJ31" s="45" t="s">
        <v>0</v>
      </c>
      <c r="AK31" s="45"/>
      <c r="AL31" s="45"/>
      <c r="AM31" s="60"/>
      <c r="AN31" s="295"/>
      <c r="AO31" s="295"/>
      <c r="AP31" s="295"/>
      <c r="AQ31" s="295"/>
      <c r="AR31" s="295"/>
      <c r="AS31" s="49"/>
      <c r="AT31" s="295"/>
      <c r="AU31" s="295"/>
      <c r="AV31" s="43"/>
      <c r="AW31" s="34" t="s">
        <v>436</v>
      </c>
    </row>
    <row r="32" spans="1:49" ht="51" x14ac:dyDescent="0.25">
      <c r="A32" s="287"/>
      <c r="B32" s="285"/>
      <c r="C32" s="285"/>
      <c r="D32" s="285"/>
      <c r="E32" s="285"/>
      <c r="F32" s="285"/>
      <c r="G32" s="285"/>
      <c r="H32" s="285"/>
      <c r="I32" s="285"/>
      <c r="J32" s="285"/>
      <c r="K32" s="285"/>
      <c r="L32" s="35"/>
      <c r="M32" s="13" t="s">
        <v>235</v>
      </c>
      <c r="N32" s="36"/>
      <c r="O32" s="44" t="s">
        <v>0</v>
      </c>
      <c r="P32" s="44"/>
      <c r="Q32" s="44"/>
      <c r="R32" s="45" t="s">
        <v>0</v>
      </c>
      <c r="S32" s="45"/>
      <c r="T32" s="45"/>
      <c r="U32" s="27"/>
      <c r="V32" s="45"/>
      <c r="W32" s="45"/>
      <c r="X32" s="45"/>
      <c r="Y32" s="45"/>
      <c r="Z32" s="45"/>
      <c r="AA32" s="44" t="s">
        <v>0</v>
      </c>
      <c r="AB32" s="27"/>
      <c r="AC32" s="45"/>
      <c r="AD32" s="44"/>
      <c r="AE32" s="60"/>
      <c r="AF32" s="45" t="s">
        <v>0</v>
      </c>
      <c r="AG32" s="45"/>
      <c r="AH32" s="45"/>
      <c r="AI32" s="60"/>
      <c r="AJ32" s="45" t="s">
        <v>0</v>
      </c>
      <c r="AK32" s="45"/>
      <c r="AL32" s="45"/>
      <c r="AM32" s="60"/>
      <c r="AN32" s="295"/>
      <c r="AO32" s="295"/>
      <c r="AP32" s="295"/>
      <c r="AQ32" s="295"/>
      <c r="AR32" s="295"/>
      <c r="AS32" s="49"/>
      <c r="AT32" s="295"/>
      <c r="AU32" s="295"/>
      <c r="AV32" s="43"/>
      <c r="AW32" s="34" t="s">
        <v>436</v>
      </c>
    </row>
    <row r="33" spans="1:49" ht="114.75" x14ac:dyDescent="0.25">
      <c r="A33" s="287" t="s">
        <v>236</v>
      </c>
      <c r="B33" s="285" t="s">
        <v>0</v>
      </c>
      <c r="C33" s="285"/>
      <c r="D33" s="285"/>
      <c r="E33" s="285"/>
      <c r="F33" s="285"/>
      <c r="G33" s="285"/>
      <c r="H33" s="285"/>
      <c r="I33" s="285" t="s">
        <v>0</v>
      </c>
      <c r="J33" s="285"/>
      <c r="K33" s="285"/>
      <c r="L33" s="35"/>
      <c r="M33" s="13" t="s">
        <v>237</v>
      </c>
      <c r="N33" s="36"/>
      <c r="O33" s="44"/>
      <c r="P33" s="44" t="s">
        <v>0</v>
      </c>
      <c r="Q33" s="44"/>
      <c r="R33" s="45"/>
      <c r="S33" s="45"/>
      <c r="T33" s="45" t="s">
        <v>0</v>
      </c>
      <c r="U33" s="27"/>
      <c r="V33" s="45" t="s">
        <v>0</v>
      </c>
      <c r="W33" s="45"/>
      <c r="X33" s="45" t="s">
        <v>0</v>
      </c>
      <c r="Y33" s="45"/>
      <c r="Z33" s="45"/>
      <c r="AA33" s="44" t="s">
        <v>0</v>
      </c>
      <c r="AB33" s="27"/>
      <c r="AC33" s="45" t="s">
        <v>0</v>
      </c>
      <c r="AD33" s="44"/>
      <c r="AE33" s="60"/>
      <c r="AF33" s="45"/>
      <c r="AG33" s="45"/>
      <c r="AH33" s="45" t="s">
        <v>0</v>
      </c>
      <c r="AI33" s="60"/>
      <c r="AJ33" s="45"/>
      <c r="AK33" s="45"/>
      <c r="AL33" s="45" t="s">
        <v>0</v>
      </c>
      <c r="AM33" s="60"/>
      <c r="AN33" s="295"/>
      <c r="AO33" s="295"/>
      <c r="AP33" s="295"/>
      <c r="AQ33" s="295"/>
      <c r="AR33" s="295"/>
      <c r="AS33" s="49"/>
      <c r="AT33" s="295"/>
      <c r="AU33" s="295"/>
      <c r="AV33" s="43"/>
      <c r="AW33" s="34" t="s">
        <v>444</v>
      </c>
    </row>
    <row r="34" spans="1:49" ht="51" x14ac:dyDescent="0.25">
      <c r="A34" s="287"/>
      <c r="B34" s="285"/>
      <c r="C34" s="285"/>
      <c r="D34" s="285"/>
      <c r="E34" s="285"/>
      <c r="F34" s="285"/>
      <c r="G34" s="285"/>
      <c r="H34" s="285"/>
      <c r="I34" s="285"/>
      <c r="J34" s="285"/>
      <c r="K34" s="285"/>
      <c r="L34" s="35"/>
      <c r="M34" s="13" t="s">
        <v>234</v>
      </c>
      <c r="N34" s="36"/>
      <c r="O34" s="44" t="s">
        <v>0</v>
      </c>
      <c r="P34" s="44"/>
      <c r="Q34" s="44"/>
      <c r="R34" s="45" t="s">
        <v>0</v>
      </c>
      <c r="S34" s="45"/>
      <c r="T34" s="45"/>
      <c r="U34" s="27"/>
      <c r="V34" s="45"/>
      <c r="W34" s="45"/>
      <c r="X34" s="45"/>
      <c r="Y34" s="45"/>
      <c r="Z34" s="45"/>
      <c r="AA34" s="44" t="s">
        <v>0</v>
      </c>
      <c r="AB34" s="27"/>
      <c r="AC34" s="45" t="s">
        <v>0</v>
      </c>
      <c r="AD34" s="44"/>
      <c r="AE34" s="60"/>
      <c r="AF34" s="45" t="s">
        <v>0</v>
      </c>
      <c r="AG34" s="45"/>
      <c r="AH34" s="45"/>
      <c r="AI34" s="60"/>
      <c r="AJ34" s="45" t="s">
        <v>0</v>
      </c>
      <c r="AK34" s="45"/>
      <c r="AL34" s="45"/>
      <c r="AM34" s="60"/>
      <c r="AN34" s="295"/>
      <c r="AO34" s="295"/>
      <c r="AP34" s="295"/>
      <c r="AQ34" s="295"/>
      <c r="AR34" s="295"/>
      <c r="AS34" s="49"/>
      <c r="AT34" s="295"/>
      <c r="AU34" s="295"/>
      <c r="AV34" s="43"/>
      <c r="AW34" s="34" t="s">
        <v>436</v>
      </c>
    </row>
    <row r="35" spans="1:49" ht="51" x14ac:dyDescent="0.25">
      <c r="A35" s="287"/>
      <c r="B35" s="285"/>
      <c r="C35" s="285"/>
      <c r="D35" s="285"/>
      <c r="E35" s="285"/>
      <c r="F35" s="285"/>
      <c r="G35" s="285"/>
      <c r="H35" s="285"/>
      <c r="I35" s="285"/>
      <c r="J35" s="285"/>
      <c r="K35" s="285"/>
      <c r="L35" s="35"/>
      <c r="M35" s="13" t="s">
        <v>238</v>
      </c>
      <c r="N35" s="36"/>
      <c r="O35" s="44" t="s">
        <v>0</v>
      </c>
      <c r="P35" s="44"/>
      <c r="Q35" s="44"/>
      <c r="R35" s="45" t="s">
        <v>0</v>
      </c>
      <c r="S35" s="45"/>
      <c r="T35" s="45"/>
      <c r="U35" s="27"/>
      <c r="V35" s="45"/>
      <c r="W35" s="45"/>
      <c r="X35" s="45"/>
      <c r="Y35" s="45"/>
      <c r="Z35" s="45"/>
      <c r="AA35" s="44" t="s">
        <v>0</v>
      </c>
      <c r="AB35" s="27"/>
      <c r="AC35" s="45"/>
      <c r="AD35" s="44"/>
      <c r="AE35" s="60"/>
      <c r="AF35" s="45" t="s">
        <v>0</v>
      </c>
      <c r="AG35" s="45"/>
      <c r="AH35" s="45"/>
      <c r="AI35" s="60"/>
      <c r="AJ35" s="45" t="s">
        <v>0</v>
      </c>
      <c r="AK35" s="45"/>
      <c r="AL35" s="45"/>
      <c r="AM35" s="60"/>
      <c r="AN35" s="295"/>
      <c r="AO35" s="295"/>
      <c r="AP35" s="295"/>
      <c r="AQ35" s="295"/>
      <c r="AR35" s="295"/>
      <c r="AS35" s="49"/>
      <c r="AT35" s="295"/>
      <c r="AU35" s="295"/>
      <c r="AV35" s="43"/>
      <c r="AW35" s="34" t="s">
        <v>436</v>
      </c>
    </row>
    <row r="36" spans="1:49" ht="51" x14ac:dyDescent="0.25">
      <c r="A36" s="287"/>
      <c r="B36" s="285"/>
      <c r="C36" s="285"/>
      <c r="D36" s="285"/>
      <c r="E36" s="285"/>
      <c r="F36" s="285"/>
      <c r="G36" s="285"/>
      <c r="H36" s="285"/>
      <c r="I36" s="285"/>
      <c r="J36" s="285"/>
      <c r="K36" s="285"/>
      <c r="L36" s="35"/>
      <c r="M36" s="13" t="s">
        <v>239</v>
      </c>
      <c r="N36" s="36"/>
      <c r="O36" s="44" t="s">
        <v>0</v>
      </c>
      <c r="P36" s="44"/>
      <c r="Q36" s="44"/>
      <c r="R36" s="45" t="s">
        <v>0</v>
      </c>
      <c r="S36" s="45"/>
      <c r="T36" s="45"/>
      <c r="U36" s="27"/>
      <c r="V36" s="45"/>
      <c r="W36" s="45"/>
      <c r="X36" s="45"/>
      <c r="Y36" s="45"/>
      <c r="Z36" s="45"/>
      <c r="AA36" s="44" t="s">
        <v>0</v>
      </c>
      <c r="AB36" s="27"/>
      <c r="AC36" s="45"/>
      <c r="AD36" s="44"/>
      <c r="AE36" s="60"/>
      <c r="AF36" s="45" t="s">
        <v>0</v>
      </c>
      <c r="AG36" s="45"/>
      <c r="AH36" s="45"/>
      <c r="AI36" s="60"/>
      <c r="AJ36" s="45" t="s">
        <v>0</v>
      </c>
      <c r="AK36" s="45"/>
      <c r="AL36" s="45"/>
      <c r="AM36" s="60"/>
      <c r="AN36" s="295"/>
      <c r="AO36" s="295"/>
      <c r="AP36" s="295"/>
      <c r="AQ36" s="295"/>
      <c r="AR36" s="295"/>
      <c r="AS36" s="49"/>
      <c r="AT36" s="295"/>
      <c r="AU36" s="295"/>
      <c r="AV36" s="43"/>
      <c r="AW36" s="34" t="s">
        <v>436</v>
      </c>
    </row>
    <row r="37" spans="1:49" ht="153" x14ac:dyDescent="0.25">
      <c r="A37" s="287" t="s">
        <v>240</v>
      </c>
      <c r="B37" s="285" t="s">
        <v>344</v>
      </c>
      <c r="C37" s="285"/>
      <c r="D37" s="285"/>
      <c r="E37" s="285"/>
      <c r="F37" s="285"/>
      <c r="G37" s="285"/>
      <c r="H37" s="285"/>
      <c r="I37" s="285" t="s">
        <v>0</v>
      </c>
      <c r="J37" s="285"/>
      <c r="K37" s="285"/>
      <c r="L37" s="35"/>
      <c r="M37" s="13" t="s">
        <v>237</v>
      </c>
      <c r="N37" s="36"/>
      <c r="O37" s="44"/>
      <c r="P37" s="44" t="s">
        <v>0</v>
      </c>
      <c r="Q37" s="44"/>
      <c r="R37" s="45"/>
      <c r="S37" s="45"/>
      <c r="T37" s="45" t="s">
        <v>0</v>
      </c>
      <c r="U37" s="27"/>
      <c r="V37" s="45" t="s">
        <v>0</v>
      </c>
      <c r="W37" s="45"/>
      <c r="X37" s="45" t="s">
        <v>0</v>
      </c>
      <c r="Y37" s="45"/>
      <c r="Z37" s="45"/>
      <c r="AA37" s="44" t="s">
        <v>0</v>
      </c>
      <c r="AB37" s="27"/>
      <c r="AC37" s="45" t="s">
        <v>0</v>
      </c>
      <c r="AD37" s="44"/>
      <c r="AE37" s="60"/>
      <c r="AF37" s="45"/>
      <c r="AG37" s="45"/>
      <c r="AH37" s="45" t="s">
        <v>0</v>
      </c>
      <c r="AI37" s="60"/>
      <c r="AJ37" s="45"/>
      <c r="AK37" s="45"/>
      <c r="AL37" s="45" t="s">
        <v>0</v>
      </c>
      <c r="AM37" s="60"/>
      <c r="AN37" s="295"/>
      <c r="AO37" s="295"/>
      <c r="AP37" s="295"/>
      <c r="AQ37" s="295"/>
      <c r="AR37" s="295"/>
      <c r="AS37" s="49"/>
      <c r="AT37" s="295"/>
      <c r="AU37" s="295"/>
      <c r="AV37" s="43"/>
      <c r="AW37" s="34" t="s">
        <v>445</v>
      </c>
    </row>
    <row r="38" spans="1:49" ht="140.25" x14ac:dyDescent="0.25">
      <c r="A38" s="287"/>
      <c r="B38" s="285"/>
      <c r="C38" s="285"/>
      <c r="D38" s="285"/>
      <c r="E38" s="285"/>
      <c r="F38" s="285"/>
      <c r="G38" s="285"/>
      <c r="H38" s="285"/>
      <c r="I38" s="285"/>
      <c r="J38" s="285"/>
      <c r="K38" s="285"/>
      <c r="L38" s="35"/>
      <c r="M38" s="13" t="s">
        <v>234</v>
      </c>
      <c r="N38" s="36"/>
      <c r="O38" s="44" t="s">
        <v>0</v>
      </c>
      <c r="P38" s="44"/>
      <c r="Q38" s="44"/>
      <c r="R38" s="45" t="s">
        <v>0</v>
      </c>
      <c r="S38" s="45"/>
      <c r="T38" s="45"/>
      <c r="U38" s="27"/>
      <c r="V38" s="45"/>
      <c r="W38" s="45"/>
      <c r="X38" s="45"/>
      <c r="Y38" s="45"/>
      <c r="Z38" s="45"/>
      <c r="AA38" s="44"/>
      <c r="AB38" s="27"/>
      <c r="AC38" s="45"/>
      <c r="AD38" s="44"/>
      <c r="AE38" s="60"/>
      <c r="AF38" s="45" t="s">
        <v>0</v>
      </c>
      <c r="AG38" s="45"/>
      <c r="AH38" s="45"/>
      <c r="AI38" s="60"/>
      <c r="AJ38" s="45" t="s">
        <v>0</v>
      </c>
      <c r="AK38" s="45"/>
      <c r="AL38" s="45"/>
      <c r="AM38" s="60"/>
      <c r="AN38" s="295"/>
      <c r="AO38" s="295"/>
      <c r="AP38" s="295"/>
      <c r="AQ38" s="295"/>
      <c r="AR38" s="295"/>
      <c r="AS38" s="49"/>
      <c r="AT38" s="295"/>
      <c r="AU38" s="295"/>
      <c r="AV38" s="43"/>
      <c r="AW38" s="34" t="s">
        <v>446</v>
      </c>
    </row>
    <row r="39" spans="1:49" ht="140.25" x14ac:dyDescent="0.25">
      <c r="A39" s="287"/>
      <c r="B39" s="285"/>
      <c r="C39" s="285"/>
      <c r="D39" s="285"/>
      <c r="E39" s="285"/>
      <c r="F39" s="285"/>
      <c r="G39" s="285"/>
      <c r="H39" s="285"/>
      <c r="I39" s="285"/>
      <c r="J39" s="285"/>
      <c r="K39" s="285"/>
      <c r="L39" s="35"/>
      <c r="M39" s="13" t="s">
        <v>238</v>
      </c>
      <c r="N39" s="36"/>
      <c r="O39" s="44" t="s">
        <v>0</v>
      </c>
      <c r="P39" s="44"/>
      <c r="Q39" s="44"/>
      <c r="R39" s="45" t="s">
        <v>0</v>
      </c>
      <c r="S39" s="45"/>
      <c r="T39" s="45"/>
      <c r="U39" s="27"/>
      <c r="V39" s="45"/>
      <c r="W39" s="45"/>
      <c r="X39" s="45"/>
      <c r="Y39" s="45"/>
      <c r="Z39" s="45"/>
      <c r="AA39" s="44"/>
      <c r="AB39" s="27"/>
      <c r="AC39" s="45"/>
      <c r="AD39" s="44"/>
      <c r="AE39" s="60"/>
      <c r="AF39" s="45" t="s">
        <v>0</v>
      </c>
      <c r="AG39" s="45"/>
      <c r="AH39" s="45"/>
      <c r="AI39" s="60"/>
      <c r="AJ39" s="45" t="s">
        <v>0</v>
      </c>
      <c r="AK39" s="45"/>
      <c r="AL39" s="45"/>
      <c r="AM39" s="60"/>
      <c r="AN39" s="295"/>
      <c r="AO39" s="295"/>
      <c r="AP39" s="295"/>
      <c r="AQ39" s="295"/>
      <c r="AR39" s="295"/>
      <c r="AS39" s="49"/>
      <c r="AT39" s="295"/>
      <c r="AU39" s="295"/>
      <c r="AV39" s="43"/>
      <c r="AW39" s="34" t="s">
        <v>446</v>
      </c>
    </row>
    <row r="40" spans="1:49" ht="140.25" x14ac:dyDescent="0.25">
      <c r="A40" s="287"/>
      <c r="B40" s="285"/>
      <c r="C40" s="285"/>
      <c r="D40" s="285"/>
      <c r="E40" s="285"/>
      <c r="F40" s="285"/>
      <c r="G40" s="285"/>
      <c r="H40" s="285"/>
      <c r="I40" s="285"/>
      <c r="J40" s="285"/>
      <c r="K40" s="285"/>
      <c r="L40" s="35"/>
      <c r="M40" s="13" t="s">
        <v>239</v>
      </c>
      <c r="N40" s="36"/>
      <c r="O40" s="44" t="s">
        <v>0</v>
      </c>
      <c r="P40" s="44"/>
      <c r="Q40" s="44"/>
      <c r="R40" s="45" t="s">
        <v>0</v>
      </c>
      <c r="S40" s="45"/>
      <c r="T40" s="45"/>
      <c r="U40" s="27"/>
      <c r="V40" s="45"/>
      <c r="W40" s="45"/>
      <c r="X40" s="45"/>
      <c r="Y40" s="45"/>
      <c r="Z40" s="45"/>
      <c r="AA40" s="44"/>
      <c r="AB40" s="27"/>
      <c r="AC40" s="45"/>
      <c r="AD40" s="44"/>
      <c r="AE40" s="60"/>
      <c r="AF40" s="45" t="s">
        <v>0</v>
      </c>
      <c r="AG40" s="45"/>
      <c r="AH40" s="45"/>
      <c r="AI40" s="60"/>
      <c r="AJ40" s="45" t="s">
        <v>0</v>
      </c>
      <c r="AK40" s="45"/>
      <c r="AL40" s="45"/>
      <c r="AM40" s="60"/>
      <c r="AN40" s="295"/>
      <c r="AO40" s="295"/>
      <c r="AP40" s="295"/>
      <c r="AQ40" s="295"/>
      <c r="AR40" s="295"/>
      <c r="AS40" s="49"/>
      <c r="AT40" s="295"/>
      <c r="AU40" s="295"/>
      <c r="AV40" s="43"/>
      <c r="AW40" s="34" t="s">
        <v>447</v>
      </c>
    </row>
    <row r="41" spans="1:49" ht="127.5" x14ac:dyDescent="0.25">
      <c r="A41" s="287" t="s">
        <v>241</v>
      </c>
      <c r="B41" s="285" t="s">
        <v>344</v>
      </c>
      <c r="C41" s="285"/>
      <c r="D41" s="285"/>
      <c r="E41" s="285"/>
      <c r="F41" s="285"/>
      <c r="G41" s="285"/>
      <c r="H41" s="285"/>
      <c r="I41" s="285" t="s">
        <v>0</v>
      </c>
      <c r="J41" s="285"/>
      <c r="K41" s="285"/>
      <c r="L41" s="35"/>
      <c r="M41" s="13" t="s">
        <v>242</v>
      </c>
      <c r="N41" s="36"/>
      <c r="O41" s="44"/>
      <c r="P41" s="44" t="s">
        <v>0</v>
      </c>
      <c r="Q41" s="44"/>
      <c r="R41" s="45"/>
      <c r="S41" s="45"/>
      <c r="T41" s="45" t="s">
        <v>0</v>
      </c>
      <c r="U41" s="27"/>
      <c r="V41" s="45" t="s">
        <v>0</v>
      </c>
      <c r="W41" s="45"/>
      <c r="X41" s="45" t="s">
        <v>0</v>
      </c>
      <c r="Y41" s="45"/>
      <c r="Z41" s="45"/>
      <c r="AA41" s="44" t="s">
        <v>0</v>
      </c>
      <c r="AB41" s="27"/>
      <c r="AC41" s="45" t="s">
        <v>0</v>
      </c>
      <c r="AD41" s="44"/>
      <c r="AE41" s="60"/>
      <c r="AF41" s="45" t="s">
        <v>0</v>
      </c>
      <c r="AG41" s="45"/>
      <c r="AH41" s="45" t="s">
        <v>0</v>
      </c>
      <c r="AI41" s="60"/>
      <c r="AJ41" s="45"/>
      <c r="AK41" s="45"/>
      <c r="AL41" s="45" t="s">
        <v>0</v>
      </c>
      <c r="AM41" s="60"/>
      <c r="AN41" s="295"/>
      <c r="AO41" s="295"/>
      <c r="AP41" s="295"/>
      <c r="AQ41" s="295"/>
      <c r="AR41" s="295"/>
      <c r="AS41" s="49"/>
      <c r="AT41" s="295"/>
      <c r="AU41" s="295"/>
      <c r="AV41" s="43"/>
      <c r="AW41" s="34" t="s">
        <v>448</v>
      </c>
    </row>
    <row r="42" spans="1:49" ht="140.25" x14ac:dyDescent="0.25">
      <c r="A42" s="287"/>
      <c r="B42" s="285"/>
      <c r="C42" s="285"/>
      <c r="D42" s="285"/>
      <c r="E42" s="285"/>
      <c r="F42" s="285"/>
      <c r="G42" s="285"/>
      <c r="H42" s="285"/>
      <c r="I42" s="285"/>
      <c r="J42" s="285"/>
      <c r="K42" s="285"/>
      <c r="L42" s="35"/>
      <c r="M42" s="13" t="s">
        <v>243</v>
      </c>
      <c r="N42" s="36"/>
      <c r="O42" s="44" t="s">
        <v>0</v>
      </c>
      <c r="P42" s="44"/>
      <c r="Q42" s="44"/>
      <c r="R42" s="45" t="s">
        <v>0</v>
      </c>
      <c r="S42" s="45"/>
      <c r="T42" s="45"/>
      <c r="U42" s="27"/>
      <c r="V42" s="45"/>
      <c r="W42" s="45"/>
      <c r="X42" s="45"/>
      <c r="Y42" s="45"/>
      <c r="Z42" s="45"/>
      <c r="AA42" s="44"/>
      <c r="AB42" s="27"/>
      <c r="AC42" s="45"/>
      <c r="AD42" s="44"/>
      <c r="AE42" s="60"/>
      <c r="AF42" s="45" t="s">
        <v>0</v>
      </c>
      <c r="AG42" s="45"/>
      <c r="AH42" s="45"/>
      <c r="AI42" s="60"/>
      <c r="AJ42" s="45" t="s">
        <v>0</v>
      </c>
      <c r="AK42" s="45"/>
      <c r="AL42" s="45"/>
      <c r="AM42" s="60"/>
      <c r="AN42" s="295"/>
      <c r="AO42" s="295"/>
      <c r="AP42" s="295"/>
      <c r="AQ42" s="295"/>
      <c r="AR42" s="295"/>
      <c r="AS42" s="49"/>
      <c r="AT42" s="295"/>
      <c r="AU42" s="295"/>
      <c r="AV42" s="43"/>
      <c r="AW42" s="34" t="s">
        <v>449</v>
      </c>
    </row>
    <row r="43" spans="1:49" ht="153" x14ac:dyDescent="0.25">
      <c r="A43" s="287"/>
      <c r="B43" s="285"/>
      <c r="C43" s="285"/>
      <c r="D43" s="285"/>
      <c r="E43" s="285"/>
      <c r="F43" s="285"/>
      <c r="G43" s="285"/>
      <c r="H43" s="285"/>
      <c r="I43" s="285"/>
      <c r="J43" s="285"/>
      <c r="K43" s="285"/>
      <c r="L43" s="35"/>
      <c r="M43" s="13" t="s">
        <v>244</v>
      </c>
      <c r="N43" s="36"/>
      <c r="O43" s="44" t="s">
        <v>0</v>
      </c>
      <c r="P43" s="44"/>
      <c r="Q43" s="44"/>
      <c r="R43" s="45" t="s">
        <v>0</v>
      </c>
      <c r="S43" s="45"/>
      <c r="T43" s="45"/>
      <c r="U43" s="27"/>
      <c r="V43" s="45"/>
      <c r="W43" s="45"/>
      <c r="X43" s="45"/>
      <c r="Y43" s="45"/>
      <c r="Z43" s="45"/>
      <c r="AA43" s="44"/>
      <c r="AB43" s="27"/>
      <c r="AC43" s="45"/>
      <c r="AD43" s="44"/>
      <c r="AE43" s="60"/>
      <c r="AF43" s="45" t="s">
        <v>0</v>
      </c>
      <c r="AG43" s="45"/>
      <c r="AH43" s="45"/>
      <c r="AI43" s="60"/>
      <c r="AJ43" s="45" t="s">
        <v>0</v>
      </c>
      <c r="AK43" s="45"/>
      <c r="AL43" s="45"/>
      <c r="AM43" s="60"/>
      <c r="AN43" s="295"/>
      <c r="AO43" s="295"/>
      <c r="AP43" s="295"/>
      <c r="AQ43" s="295"/>
      <c r="AR43" s="295"/>
      <c r="AS43" s="49"/>
      <c r="AT43" s="295"/>
      <c r="AU43" s="295"/>
      <c r="AV43" s="43"/>
      <c r="AW43" s="34" t="s">
        <v>450</v>
      </c>
    </row>
    <row r="44" spans="1:49" ht="140.25" x14ac:dyDescent="0.25">
      <c r="A44" s="287"/>
      <c r="B44" s="285"/>
      <c r="C44" s="285"/>
      <c r="D44" s="285"/>
      <c r="E44" s="285"/>
      <c r="F44" s="285"/>
      <c r="G44" s="285"/>
      <c r="H44" s="285"/>
      <c r="I44" s="285"/>
      <c r="J44" s="285"/>
      <c r="K44" s="285"/>
      <c r="L44" s="35"/>
      <c r="M44" s="13" t="s">
        <v>245</v>
      </c>
      <c r="N44" s="36"/>
      <c r="O44" s="44" t="s">
        <v>0</v>
      </c>
      <c r="P44" s="44"/>
      <c r="Q44" s="44"/>
      <c r="R44" s="45" t="s">
        <v>0</v>
      </c>
      <c r="S44" s="45"/>
      <c r="T44" s="45"/>
      <c r="U44" s="27"/>
      <c r="V44" s="45"/>
      <c r="W44" s="45"/>
      <c r="X44" s="45"/>
      <c r="Y44" s="45"/>
      <c r="Z44" s="45"/>
      <c r="AA44" s="44"/>
      <c r="AB44" s="27"/>
      <c r="AC44" s="45"/>
      <c r="AD44" s="44"/>
      <c r="AE44" s="60"/>
      <c r="AF44" s="45" t="s">
        <v>0</v>
      </c>
      <c r="AG44" s="45"/>
      <c r="AH44" s="45"/>
      <c r="AI44" s="60"/>
      <c r="AJ44" s="45" t="s">
        <v>0</v>
      </c>
      <c r="AK44" s="45"/>
      <c r="AL44" s="45"/>
      <c r="AM44" s="60"/>
      <c r="AN44" s="295"/>
      <c r="AO44" s="295"/>
      <c r="AP44" s="295"/>
      <c r="AQ44" s="295"/>
      <c r="AR44" s="295"/>
      <c r="AS44" s="49"/>
      <c r="AT44" s="295"/>
      <c r="AU44" s="295"/>
      <c r="AV44" s="43"/>
      <c r="AW44" s="34" t="s">
        <v>449</v>
      </c>
    </row>
    <row r="45" spans="1:49" ht="76.5" x14ac:dyDescent="0.25">
      <c r="A45" s="287" t="s">
        <v>246</v>
      </c>
      <c r="B45" s="285" t="s">
        <v>0</v>
      </c>
      <c r="C45" s="285"/>
      <c r="D45" s="285"/>
      <c r="E45" s="285"/>
      <c r="F45" s="285"/>
      <c r="G45" s="285"/>
      <c r="H45" s="285"/>
      <c r="I45" s="285" t="s">
        <v>0</v>
      </c>
      <c r="J45" s="285"/>
      <c r="K45" s="285"/>
      <c r="L45" s="35"/>
      <c r="M45" s="13" t="s">
        <v>247</v>
      </c>
      <c r="N45" s="36"/>
      <c r="O45" s="44" t="s">
        <v>0</v>
      </c>
      <c r="P45" s="44"/>
      <c r="Q45" s="44"/>
      <c r="R45" s="45" t="s">
        <v>0</v>
      </c>
      <c r="S45" s="45"/>
      <c r="T45" s="45"/>
      <c r="U45" s="27"/>
      <c r="V45" s="45"/>
      <c r="W45" s="45"/>
      <c r="X45" s="45"/>
      <c r="Y45" s="45"/>
      <c r="Z45" s="45"/>
      <c r="AA45" s="44"/>
      <c r="AB45" s="27"/>
      <c r="AC45" s="45"/>
      <c r="AD45" s="44"/>
      <c r="AE45" s="60"/>
      <c r="AF45" s="45" t="s">
        <v>0</v>
      </c>
      <c r="AG45" s="45"/>
      <c r="AH45" s="45"/>
      <c r="AI45" s="60"/>
      <c r="AJ45" s="45" t="s">
        <v>0</v>
      </c>
      <c r="AK45" s="45"/>
      <c r="AL45" s="45"/>
      <c r="AM45" s="60"/>
      <c r="AN45" s="295"/>
      <c r="AO45" s="295"/>
      <c r="AP45" s="295"/>
      <c r="AQ45" s="295"/>
      <c r="AR45" s="295"/>
      <c r="AS45" s="49"/>
      <c r="AT45" s="295"/>
      <c r="AU45" s="295"/>
      <c r="AV45" s="43"/>
      <c r="AW45" s="34" t="s">
        <v>451</v>
      </c>
    </row>
    <row r="46" spans="1:49" ht="76.5" x14ac:dyDescent="0.25">
      <c r="A46" s="287"/>
      <c r="B46" s="285"/>
      <c r="C46" s="285"/>
      <c r="D46" s="285"/>
      <c r="E46" s="285"/>
      <c r="F46" s="285"/>
      <c r="G46" s="285"/>
      <c r="H46" s="285"/>
      <c r="I46" s="285"/>
      <c r="J46" s="285"/>
      <c r="K46" s="285"/>
      <c r="L46" s="35"/>
      <c r="M46" s="13" t="s">
        <v>248</v>
      </c>
      <c r="N46" s="36"/>
      <c r="O46" s="44"/>
      <c r="P46" s="44" t="s">
        <v>0</v>
      </c>
      <c r="Q46" s="44"/>
      <c r="R46" s="45"/>
      <c r="S46" s="45"/>
      <c r="T46" s="45" t="s">
        <v>0</v>
      </c>
      <c r="U46" s="27"/>
      <c r="V46" s="45" t="s">
        <v>0</v>
      </c>
      <c r="W46" s="45"/>
      <c r="X46" s="45" t="s">
        <v>0</v>
      </c>
      <c r="Y46" s="45"/>
      <c r="Z46" s="45"/>
      <c r="AA46" s="44" t="s">
        <v>0</v>
      </c>
      <c r="AB46" s="27"/>
      <c r="AC46" s="45" t="s">
        <v>0</v>
      </c>
      <c r="AD46" s="44"/>
      <c r="AE46" s="60"/>
      <c r="AF46" s="45"/>
      <c r="AG46" s="45"/>
      <c r="AH46" s="45" t="s">
        <v>0</v>
      </c>
      <c r="AI46" s="60"/>
      <c r="AJ46" s="45"/>
      <c r="AK46" s="45"/>
      <c r="AL46" s="45" t="s">
        <v>0</v>
      </c>
      <c r="AM46" s="60"/>
      <c r="AN46" s="295"/>
      <c r="AO46" s="295"/>
      <c r="AP46" s="295"/>
      <c r="AQ46" s="295"/>
      <c r="AR46" s="295"/>
      <c r="AS46" s="49"/>
      <c r="AT46" s="295"/>
      <c r="AU46" s="295"/>
      <c r="AV46" s="43"/>
      <c r="AW46" s="34" t="s">
        <v>452</v>
      </c>
    </row>
    <row r="47" spans="1:49" ht="51" x14ac:dyDescent="0.25">
      <c r="A47" s="287"/>
      <c r="B47" s="285"/>
      <c r="C47" s="285"/>
      <c r="D47" s="285"/>
      <c r="E47" s="285"/>
      <c r="F47" s="285"/>
      <c r="G47" s="285"/>
      <c r="H47" s="285"/>
      <c r="I47" s="285"/>
      <c r="J47" s="285"/>
      <c r="K47" s="285"/>
      <c r="L47" s="35"/>
      <c r="M47" s="13" t="s">
        <v>249</v>
      </c>
      <c r="N47" s="36"/>
      <c r="O47" s="44" t="s">
        <v>0</v>
      </c>
      <c r="P47" s="44"/>
      <c r="Q47" s="44"/>
      <c r="R47" s="45" t="s">
        <v>0</v>
      </c>
      <c r="S47" s="45"/>
      <c r="T47" s="45"/>
      <c r="U47" s="27"/>
      <c r="V47" s="45"/>
      <c r="W47" s="45"/>
      <c r="X47" s="45"/>
      <c r="Y47" s="45"/>
      <c r="Z47" s="45"/>
      <c r="AA47" s="44"/>
      <c r="AB47" s="27"/>
      <c r="AC47" s="45"/>
      <c r="AD47" s="44"/>
      <c r="AE47" s="60"/>
      <c r="AF47" s="45" t="s">
        <v>0</v>
      </c>
      <c r="AG47" s="45"/>
      <c r="AH47" s="45"/>
      <c r="AI47" s="60"/>
      <c r="AJ47" s="45" t="s">
        <v>0</v>
      </c>
      <c r="AK47" s="45"/>
      <c r="AL47" s="45"/>
      <c r="AM47" s="60"/>
      <c r="AN47" s="295"/>
      <c r="AO47" s="295"/>
      <c r="AP47" s="295"/>
      <c r="AQ47" s="295"/>
      <c r="AR47" s="295"/>
      <c r="AS47" s="49"/>
      <c r="AT47" s="295"/>
      <c r="AU47" s="295"/>
      <c r="AV47" s="43"/>
      <c r="AW47" s="34" t="s">
        <v>436</v>
      </c>
    </row>
    <row r="48" spans="1:49" ht="114.75" x14ac:dyDescent="0.25">
      <c r="A48" s="287" t="s">
        <v>250</v>
      </c>
      <c r="B48" s="285" t="s">
        <v>0</v>
      </c>
      <c r="C48" s="285"/>
      <c r="D48" s="285"/>
      <c r="E48" s="285"/>
      <c r="F48" s="285"/>
      <c r="G48" s="285"/>
      <c r="H48" s="285"/>
      <c r="I48" s="285" t="s">
        <v>0</v>
      </c>
      <c r="J48" s="285"/>
      <c r="K48" s="285"/>
      <c r="L48" s="35"/>
      <c r="M48" s="13" t="s">
        <v>251</v>
      </c>
      <c r="N48" s="36"/>
      <c r="O48" s="44"/>
      <c r="P48" s="44" t="s">
        <v>0</v>
      </c>
      <c r="Q48" s="44"/>
      <c r="R48" s="45"/>
      <c r="S48" s="45"/>
      <c r="T48" s="45" t="s">
        <v>0</v>
      </c>
      <c r="U48" s="27"/>
      <c r="V48" s="45" t="s">
        <v>0</v>
      </c>
      <c r="W48" s="45"/>
      <c r="X48" s="45" t="s">
        <v>0</v>
      </c>
      <c r="Y48" s="45"/>
      <c r="Z48" s="45"/>
      <c r="AA48" s="44" t="s">
        <v>0</v>
      </c>
      <c r="AB48" s="27"/>
      <c r="AC48" s="45" t="s">
        <v>0</v>
      </c>
      <c r="AD48" s="44"/>
      <c r="AE48" s="60"/>
      <c r="AF48" s="45"/>
      <c r="AG48" s="45"/>
      <c r="AH48" s="45" t="s">
        <v>0</v>
      </c>
      <c r="AI48" s="60"/>
      <c r="AJ48" s="45"/>
      <c r="AK48" s="45"/>
      <c r="AL48" s="45" t="s">
        <v>0</v>
      </c>
      <c r="AM48" s="60"/>
      <c r="AN48" s="295"/>
      <c r="AO48" s="295"/>
      <c r="AP48" s="295"/>
      <c r="AQ48" s="295"/>
      <c r="AR48" s="295"/>
      <c r="AS48" s="49"/>
      <c r="AT48" s="295"/>
      <c r="AU48" s="295"/>
      <c r="AV48" s="43"/>
      <c r="AW48" s="34" t="s">
        <v>453</v>
      </c>
    </row>
    <row r="49" spans="1:49" ht="51" x14ac:dyDescent="0.25">
      <c r="A49" s="287"/>
      <c r="B49" s="285"/>
      <c r="C49" s="285"/>
      <c r="D49" s="285"/>
      <c r="E49" s="285"/>
      <c r="F49" s="285"/>
      <c r="G49" s="285"/>
      <c r="H49" s="285"/>
      <c r="I49" s="285"/>
      <c r="J49" s="285"/>
      <c r="K49" s="285"/>
      <c r="L49" s="35"/>
      <c r="M49" s="13" t="s">
        <v>252</v>
      </c>
      <c r="N49" s="36"/>
      <c r="O49" s="44" t="s">
        <v>0</v>
      </c>
      <c r="P49" s="44"/>
      <c r="Q49" s="44"/>
      <c r="R49" s="45" t="s">
        <v>0</v>
      </c>
      <c r="S49" s="45"/>
      <c r="T49" s="45"/>
      <c r="U49" s="27"/>
      <c r="V49" s="45"/>
      <c r="W49" s="45"/>
      <c r="X49" s="45"/>
      <c r="Y49" s="45"/>
      <c r="Z49" s="45"/>
      <c r="AA49" s="44"/>
      <c r="AB49" s="27"/>
      <c r="AC49" s="45"/>
      <c r="AD49" s="44"/>
      <c r="AE49" s="60"/>
      <c r="AF49" s="45" t="s">
        <v>0</v>
      </c>
      <c r="AG49" s="45"/>
      <c r="AH49" s="45"/>
      <c r="AI49" s="60"/>
      <c r="AJ49" s="45" t="s">
        <v>0</v>
      </c>
      <c r="AK49" s="45"/>
      <c r="AL49" s="45"/>
      <c r="AM49" s="60"/>
      <c r="AN49" s="295"/>
      <c r="AO49" s="295"/>
      <c r="AP49" s="295"/>
      <c r="AQ49" s="295"/>
      <c r="AR49" s="295"/>
      <c r="AS49" s="49"/>
      <c r="AT49" s="295"/>
      <c r="AU49" s="295"/>
      <c r="AV49" s="43"/>
      <c r="AW49" s="34" t="s">
        <v>436</v>
      </c>
    </row>
    <row r="50" spans="1:49" ht="51" x14ac:dyDescent="0.25">
      <c r="A50" s="287"/>
      <c r="B50" s="285"/>
      <c r="C50" s="285"/>
      <c r="D50" s="285"/>
      <c r="E50" s="285"/>
      <c r="F50" s="285"/>
      <c r="G50" s="285"/>
      <c r="H50" s="285"/>
      <c r="I50" s="285"/>
      <c r="J50" s="285"/>
      <c r="K50" s="285"/>
      <c r="L50" s="35"/>
      <c r="M50" s="13" t="s">
        <v>235</v>
      </c>
      <c r="N50" s="36"/>
      <c r="O50" s="44" t="s">
        <v>0</v>
      </c>
      <c r="P50" s="44"/>
      <c r="Q50" s="44"/>
      <c r="R50" s="45" t="s">
        <v>0</v>
      </c>
      <c r="S50" s="45"/>
      <c r="T50" s="45"/>
      <c r="U50" s="27"/>
      <c r="V50" s="45"/>
      <c r="W50" s="45"/>
      <c r="X50" s="45"/>
      <c r="Y50" s="45"/>
      <c r="Z50" s="45"/>
      <c r="AA50" s="44"/>
      <c r="AB50" s="27"/>
      <c r="AC50" s="45"/>
      <c r="AD50" s="44"/>
      <c r="AE50" s="60"/>
      <c r="AF50" s="45" t="s">
        <v>0</v>
      </c>
      <c r="AG50" s="45"/>
      <c r="AH50" s="45"/>
      <c r="AI50" s="60"/>
      <c r="AJ50" s="45" t="s">
        <v>0</v>
      </c>
      <c r="AK50" s="45"/>
      <c r="AL50" s="45"/>
      <c r="AM50" s="60"/>
      <c r="AN50" s="295"/>
      <c r="AO50" s="295"/>
      <c r="AP50" s="295"/>
      <c r="AQ50" s="295"/>
      <c r="AR50" s="295"/>
      <c r="AS50" s="49"/>
      <c r="AT50" s="295"/>
      <c r="AU50" s="295"/>
      <c r="AV50" s="43"/>
      <c r="AW50" s="34" t="s">
        <v>436</v>
      </c>
    </row>
    <row r="51" spans="1:49" ht="165.75" x14ac:dyDescent="0.25">
      <c r="A51" s="287" t="s">
        <v>253</v>
      </c>
      <c r="B51" s="285" t="s">
        <v>344</v>
      </c>
      <c r="C51" s="285"/>
      <c r="D51" s="285"/>
      <c r="E51" s="285"/>
      <c r="F51" s="285"/>
      <c r="G51" s="285"/>
      <c r="H51" s="285"/>
      <c r="I51" s="285" t="s">
        <v>0</v>
      </c>
      <c r="J51" s="285"/>
      <c r="K51" s="285"/>
      <c r="L51" s="35"/>
      <c r="M51" s="13" t="s">
        <v>254</v>
      </c>
      <c r="N51" s="36"/>
      <c r="O51" s="44"/>
      <c r="P51" s="44" t="s">
        <v>0</v>
      </c>
      <c r="Q51" s="44"/>
      <c r="R51" s="45"/>
      <c r="S51" s="45"/>
      <c r="T51" s="45" t="s">
        <v>0</v>
      </c>
      <c r="U51" s="27"/>
      <c r="V51" s="45" t="s">
        <v>0</v>
      </c>
      <c r="W51" s="45"/>
      <c r="X51" s="45"/>
      <c r="Y51" s="45" t="s">
        <v>0</v>
      </c>
      <c r="Z51" s="45"/>
      <c r="AA51" s="44" t="s">
        <v>0</v>
      </c>
      <c r="AB51" s="27"/>
      <c r="AC51" s="45" t="s">
        <v>0</v>
      </c>
      <c r="AD51" s="44"/>
      <c r="AE51" s="60"/>
      <c r="AF51" s="45"/>
      <c r="AG51" s="45" t="s">
        <v>0</v>
      </c>
      <c r="AH51" s="45"/>
      <c r="AI51" s="60"/>
      <c r="AJ51" s="45" t="s">
        <v>0</v>
      </c>
      <c r="AK51" s="45"/>
      <c r="AL51" s="45"/>
      <c r="AM51" s="60"/>
      <c r="AN51" s="295"/>
      <c r="AO51" s="295"/>
      <c r="AP51" s="295"/>
      <c r="AQ51" s="295"/>
      <c r="AR51" s="295"/>
      <c r="AS51" s="49"/>
      <c r="AT51" s="295"/>
      <c r="AU51" s="295"/>
      <c r="AV51" s="43"/>
      <c r="AW51" s="34" t="s">
        <v>454</v>
      </c>
    </row>
    <row r="52" spans="1:49" ht="165.75" x14ac:dyDescent="0.25">
      <c r="A52" s="287"/>
      <c r="B52" s="285"/>
      <c r="C52" s="285"/>
      <c r="D52" s="285"/>
      <c r="E52" s="285"/>
      <c r="F52" s="285"/>
      <c r="G52" s="285"/>
      <c r="H52" s="285"/>
      <c r="I52" s="285"/>
      <c r="J52" s="285"/>
      <c r="K52" s="285"/>
      <c r="L52" s="35"/>
      <c r="M52" s="13" t="s">
        <v>255</v>
      </c>
      <c r="N52" s="36"/>
      <c r="O52" s="44" t="s">
        <v>0</v>
      </c>
      <c r="P52" s="44"/>
      <c r="Q52" s="44"/>
      <c r="R52" s="45" t="s">
        <v>0</v>
      </c>
      <c r="S52" s="45"/>
      <c r="T52" s="45"/>
      <c r="U52" s="27"/>
      <c r="V52" s="45"/>
      <c r="W52" s="45"/>
      <c r="X52" s="45"/>
      <c r="Y52" s="45"/>
      <c r="Z52" s="45"/>
      <c r="AA52" s="45"/>
      <c r="AB52" s="27"/>
      <c r="AC52" s="45"/>
      <c r="AD52" s="45"/>
      <c r="AE52" s="60"/>
      <c r="AF52" s="45" t="s">
        <v>0</v>
      </c>
      <c r="AG52" s="45"/>
      <c r="AH52" s="45"/>
      <c r="AI52" s="60"/>
      <c r="AJ52" s="45" t="s">
        <v>0</v>
      </c>
      <c r="AK52" s="45"/>
      <c r="AL52" s="45"/>
      <c r="AM52" s="60"/>
      <c r="AN52" s="295"/>
      <c r="AO52" s="295"/>
      <c r="AP52" s="295"/>
      <c r="AQ52" s="295"/>
      <c r="AR52" s="295"/>
      <c r="AS52" s="49"/>
      <c r="AT52" s="295"/>
      <c r="AU52" s="295"/>
      <c r="AV52" s="43"/>
      <c r="AW52" s="34" t="s">
        <v>455</v>
      </c>
    </row>
    <row r="53" spans="1:49" ht="165.75" x14ac:dyDescent="0.25">
      <c r="A53" s="287"/>
      <c r="B53" s="285"/>
      <c r="C53" s="285"/>
      <c r="D53" s="285"/>
      <c r="E53" s="285"/>
      <c r="F53" s="285"/>
      <c r="G53" s="285"/>
      <c r="H53" s="285"/>
      <c r="I53" s="285"/>
      <c r="J53" s="285"/>
      <c r="K53" s="285"/>
      <c r="L53" s="35"/>
      <c r="M53" s="13" t="s">
        <v>256</v>
      </c>
      <c r="N53" s="36"/>
      <c r="O53" s="44" t="s">
        <v>0</v>
      </c>
      <c r="P53" s="44"/>
      <c r="Q53" s="44"/>
      <c r="R53" s="45" t="s">
        <v>0</v>
      </c>
      <c r="S53" s="45"/>
      <c r="T53" s="45"/>
      <c r="U53" s="27"/>
      <c r="V53" s="45"/>
      <c r="W53" s="45"/>
      <c r="X53" s="45"/>
      <c r="Y53" s="45"/>
      <c r="Z53" s="45"/>
      <c r="AA53" s="45"/>
      <c r="AB53" s="27"/>
      <c r="AC53" s="45"/>
      <c r="AD53" s="45"/>
      <c r="AE53" s="60"/>
      <c r="AF53" s="45" t="s">
        <v>0</v>
      </c>
      <c r="AG53" s="45"/>
      <c r="AH53" s="45"/>
      <c r="AI53" s="60"/>
      <c r="AJ53" s="45" t="s">
        <v>0</v>
      </c>
      <c r="AK53" s="45"/>
      <c r="AL53" s="45"/>
      <c r="AM53" s="60"/>
      <c r="AN53" s="295"/>
      <c r="AO53" s="295"/>
      <c r="AP53" s="295"/>
      <c r="AQ53" s="295"/>
      <c r="AR53" s="295"/>
      <c r="AS53" s="49"/>
      <c r="AT53" s="295"/>
      <c r="AU53" s="295"/>
      <c r="AV53" s="43"/>
      <c r="AW53" s="34" t="s">
        <v>455</v>
      </c>
    </row>
  </sheetData>
  <mergeCells count="165">
    <mergeCell ref="F51:F53"/>
    <mergeCell ref="G51:G53"/>
    <mergeCell ref="H51:H53"/>
    <mergeCell ref="I51:I53"/>
    <mergeCell ref="J51:J53"/>
    <mergeCell ref="K51:K53"/>
    <mergeCell ref="G48:G50"/>
    <mergeCell ref="H48:H50"/>
    <mergeCell ref="I48:I50"/>
    <mergeCell ref="J48:J50"/>
    <mergeCell ref="K48:K50"/>
    <mergeCell ref="F48:F50"/>
    <mergeCell ref="A51:A53"/>
    <mergeCell ref="B51:B53"/>
    <mergeCell ref="C51:C53"/>
    <mergeCell ref="D51:D53"/>
    <mergeCell ref="E51:E53"/>
    <mergeCell ref="A48:A50"/>
    <mergeCell ref="B48:B50"/>
    <mergeCell ref="C48:C50"/>
    <mergeCell ref="D48:D50"/>
    <mergeCell ref="E48:E50"/>
    <mergeCell ref="F45:F47"/>
    <mergeCell ref="G45:G47"/>
    <mergeCell ref="H45:H47"/>
    <mergeCell ref="I45:I47"/>
    <mergeCell ref="J45:J47"/>
    <mergeCell ref="K45:K47"/>
    <mergeCell ref="G41:G44"/>
    <mergeCell ref="H41:H44"/>
    <mergeCell ref="I41:I44"/>
    <mergeCell ref="J41:J44"/>
    <mergeCell ref="K41:K44"/>
    <mergeCell ref="F41:F44"/>
    <mergeCell ref="A45:A47"/>
    <mergeCell ref="B45:B47"/>
    <mergeCell ref="C45:C47"/>
    <mergeCell ref="D45:D47"/>
    <mergeCell ref="E45:E47"/>
    <mergeCell ref="A41:A44"/>
    <mergeCell ref="B41:B44"/>
    <mergeCell ref="C41:C44"/>
    <mergeCell ref="D41:D44"/>
    <mergeCell ref="E41:E44"/>
    <mergeCell ref="J27:J29"/>
    <mergeCell ref="K27:K29"/>
    <mergeCell ref="A37:A40"/>
    <mergeCell ref="B37:B40"/>
    <mergeCell ref="C37:C40"/>
    <mergeCell ref="D37:D40"/>
    <mergeCell ref="E37:E40"/>
    <mergeCell ref="A33:A36"/>
    <mergeCell ref="B33:B36"/>
    <mergeCell ref="C33:C36"/>
    <mergeCell ref="D33:D36"/>
    <mergeCell ref="E33:E36"/>
    <mergeCell ref="F37:F40"/>
    <mergeCell ref="G37:G40"/>
    <mergeCell ref="H37:H40"/>
    <mergeCell ref="I37:I40"/>
    <mergeCell ref="J37:J40"/>
    <mergeCell ref="K37:K40"/>
    <mergeCell ref="G33:G36"/>
    <mergeCell ref="H33:H36"/>
    <mergeCell ref="I33:I36"/>
    <mergeCell ref="J33:J36"/>
    <mergeCell ref="K33:K36"/>
    <mergeCell ref="F33:F36"/>
    <mergeCell ref="A30:A32"/>
    <mergeCell ref="B30:B32"/>
    <mergeCell ref="C30:C32"/>
    <mergeCell ref="D30:D32"/>
    <mergeCell ref="E30:E32"/>
    <mergeCell ref="H23:H26"/>
    <mergeCell ref="I23:I26"/>
    <mergeCell ref="J23:J26"/>
    <mergeCell ref="K23:K26"/>
    <mergeCell ref="A27:A29"/>
    <mergeCell ref="B27:B29"/>
    <mergeCell ref="C27:C29"/>
    <mergeCell ref="D27:D29"/>
    <mergeCell ref="E27:E29"/>
    <mergeCell ref="F27:F29"/>
    <mergeCell ref="F30:F32"/>
    <mergeCell ref="G30:G32"/>
    <mergeCell ref="H30:H32"/>
    <mergeCell ref="I30:I32"/>
    <mergeCell ref="J30:J32"/>
    <mergeCell ref="K30:K32"/>
    <mergeCell ref="G27:G29"/>
    <mergeCell ref="H27:H29"/>
    <mergeCell ref="I27:I29"/>
    <mergeCell ref="I19:I22"/>
    <mergeCell ref="J19:J22"/>
    <mergeCell ref="K19:K22"/>
    <mergeCell ref="A23:A26"/>
    <mergeCell ref="B23:B26"/>
    <mergeCell ref="C23:C26"/>
    <mergeCell ref="D23:D26"/>
    <mergeCell ref="E23:E26"/>
    <mergeCell ref="F23:F26"/>
    <mergeCell ref="G23:G26"/>
    <mergeCell ref="A19:A22"/>
    <mergeCell ref="B19:B22"/>
    <mergeCell ref="C19:C22"/>
    <mergeCell ref="D19:D22"/>
    <mergeCell ref="E19:E22"/>
    <mergeCell ref="F19:F22"/>
    <mergeCell ref="AT13:AU53"/>
    <mergeCell ref="A16:A18"/>
    <mergeCell ref="B16:B18"/>
    <mergeCell ref="C16:C18"/>
    <mergeCell ref="D16:D18"/>
    <mergeCell ref="E16:E18"/>
    <mergeCell ref="F16:F18"/>
    <mergeCell ref="G16:G18"/>
    <mergeCell ref="H16:H18"/>
    <mergeCell ref="I16:I18"/>
    <mergeCell ref="G12:G15"/>
    <mergeCell ref="H12:H15"/>
    <mergeCell ref="I12:I15"/>
    <mergeCell ref="J12:J15"/>
    <mergeCell ref="K12:K15"/>
    <mergeCell ref="AN13:AR53"/>
    <mergeCell ref="J16:J18"/>
    <mergeCell ref="K16:K18"/>
    <mergeCell ref="G19:G22"/>
    <mergeCell ref="H19:H22"/>
    <mergeCell ref="A12:A15"/>
    <mergeCell ref="B12:B15"/>
    <mergeCell ref="C12:C15"/>
    <mergeCell ref="D12:D15"/>
    <mergeCell ref="E12:E15"/>
    <mergeCell ref="F12:F15"/>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53C2-350A-497E-B147-BF2DCB53C0CF}">
  <sheetPr>
    <tabColor rgb="FF00B0F0"/>
  </sheetPr>
  <dimension ref="A1:AW29"/>
  <sheetViews>
    <sheetView showGridLines="0" topLeftCell="AV1" zoomScale="70" zoomScaleNormal="70" workbookViewId="0">
      <pane ySplit="11" topLeftCell="A12" activePane="bottomLeft" state="frozen"/>
      <selection activeCell="M41" sqref="M41:M44"/>
      <selection pane="bottomLeft" activeCell="AV13" sqref="AV13"/>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x14ac:dyDescent="0.25">
      <c r="A12" s="287" t="s">
        <v>258</v>
      </c>
      <c r="B12" s="285" t="s">
        <v>0</v>
      </c>
      <c r="C12" s="285"/>
      <c r="D12" s="285"/>
      <c r="E12" s="285"/>
      <c r="F12" s="285"/>
      <c r="G12" s="285"/>
      <c r="H12" s="285"/>
      <c r="I12" s="285" t="s">
        <v>0</v>
      </c>
      <c r="J12" s="285"/>
      <c r="K12" s="285"/>
      <c r="L12" s="35"/>
      <c r="M12" s="312" t="s">
        <v>259</v>
      </c>
      <c r="N12" s="36"/>
      <c r="O12" s="44"/>
      <c r="P12" s="44" t="s">
        <v>0</v>
      </c>
      <c r="Q12" s="44"/>
      <c r="R12" s="45"/>
      <c r="S12" s="45" t="s">
        <v>0</v>
      </c>
      <c r="T12" s="45"/>
      <c r="U12" s="27"/>
      <c r="V12" s="45" t="s">
        <v>0</v>
      </c>
      <c r="W12" s="45"/>
      <c r="X12" s="45" t="s">
        <v>0</v>
      </c>
      <c r="Y12" s="45"/>
      <c r="Z12" s="45" t="s">
        <v>0</v>
      </c>
      <c r="AA12" s="45"/>
      <c r="AB12" s="27"/>
      <c r="AC12" s="45" t="s">
        <v>0</v>
      </c>
      <c r="AD12" s="45"/>
      <c r="AE12" s="60"/>
      <c r="AF12" s="45"/>
      <c r="AG12" s="45" t="s">
        <v>0</v>
      </c>
      <c r="AH12" s="45"/>
      <c r="AI12" s="60"/>
      <c r="AJ12" s="45"/>
      <c r="AK12" s="45" t="s">
        <v>0</v>
      </c>
      <c r="AL12" s="45"/>
      <c r="AM12" s="60"/>
      <c r="AN12" s="45"/>
      <c r="AO12" s="45" t="s">
        <v>0</v>
      </c>
      <c r="AP12" s="45"/>
      <c r="AQ12" s="45" t="s">
        <v>0</v>
      </c>
      <c r="AR12" s="61"/>
      <c r="AS12" s="27"/>
      <c r="AT12" s="45" t="s">
        <v>0</v>
      </c>
      <c r="AU12" s="45"/>
      <c r="AV12" s="33"/>
      <c r="AW12" s="16" t="s">
        <v>500</v>
      </c>
    </row>
    <row r="13" spans="1:49" x14ac:dyDescent="0.25">
      <c r="A13" s="287"/>
      <c r="B13" s="285"/>
      <c r="C13" s="285"/>
      <c r="D13" s="285"/>
      <c r="E13" s="285"/>
      <c r="F13" s="285"/>
      <c r="G13" s="285"/>
      <c r="H13" s="285"/>
      <c r="I13" s="285"/>
      <c r="J13" s="285"/>
      <c r="K13" s="285"/>
      <c r="L13" s="35"/>
      <c r="M13" s="312"/>
      <c r="N13" s="36"/>
      <c r="O13" s="44"/>
      <c r="P13" s="44" t="s">
        <v>0</v>
      </c>
      <c r="Q13" s="44"/>
      <c r="R13" s="45"/>
      <c r="S13" s="45" t="s">
        <v>0</v>
      </c>
      <c r="T13" s="45"/>
      <c r="U13" s="27"/>
      <c r="V13" s="45" t="s">
        <v>0</v>
      </c>
      <c r="W13" s="45"/>
      <c r="X13" s="45" t="s">
        <v>0</v>
      </c>
      <c r="Y13" s="45"/>
      <c r="Z13" s="45" t="s">
        <v>0</v>
      </c>
      <c r="AA13" s="45"/>
      <c r="AB13" s="27"/>
      <c r="AC13" s="44" t="s">
        <v>0</v>
      </c>
      <c r="AD13" s="45"/>
      <c r="AE13" s="60"/>
      <c r="AF13" s="45"/>
      <c r="AG13" s="45" t="s">
        <v>0</v>
      </c>
      <c r="AH13" s="45"/>
      <c r="AI13" s="60"/>
      <c r="AJ13" s="45"/>
      <c r="AK13" s="45" t="s">
        <v>0</v>
      </c>
      <c r="AL13" s="45"/>
      <c r="AM13" s="60"/>
      <c r="AN13" s="295"/>
      <c r="AO13" s="295"/>
      <c r="AP13" s="295"/>
      <c r="AQ13" s="295"/>
      <c r="AR13" s="295"/>
      <c r="AS13" s="27"/>
      <c r="AT13" s="316"/>
      <c r="AU13" s="316"/>
      <c r="AV13" s="33"/>
      <c r="AW13" s="16" t="s">
        <v>500</v>
      </c>
    </row>
    <row r="14" spans="1:49" ht="89.25" x14ac:dyDescent="0.25">
      <c r="A14" s="287" t="s">
        <v>260</v>
      </c>
      <c r="B14" s="285" t="s">
        <v>0</v>
      </c>
      <c r="C14" s="285"/>
      <c r="D14" s="285"/>
      <c r="E14" s="285"/>
      <c r="F14" s="285"/>
      <c r="G14" s="285"/>
      <c r="H14" s="285"/>
      <c r="I14" s="285" t="s">
        <v>0</v>
      </c>
      <c r="J14" s="285"/>
      <c r="K14" s="285"/>
      <c r="L14" s="35"/>
      <c r="M14" s="13" t="s">
        <v>261</v>
      </c>
      <c r="N14" s="36"/>
      <c r="O14" s="44"/>
      <c r="P14" s="44" t="s">
        <v>0</v>
      </c>
      <c r="Q14" s="44"/>
      <c r="R14" s="45"/>
      <c r="S14" s="45" t="s">
        <v>0</v>
      </c>
      <c r="T14" s="45"/>
      <c r="U14" s="27"/>
      <c r="V14" s="45" t="s">
        <v>0</v>
      </c>
      <c r="W14" s="45"/>
      <c r="X14" s="45" t="s">
        <v>0</v>
      </c>
      <c r="Y14" s="45"/>
      <c r="Z14" s="45" t="s">
        <v>0</v>
      </c>
      <c r="AA14" s="45"/>
      <c r="AB14" s="27"/>
      <c r="AC14" s="44" t="s">
        <v>0</v>
      </c>
      <c r="AD14" s="45"/>
      <c r="AE14" s="60"/>
      <c r="AF14" s="44"/>
      <c r="AG14" s="45" t="s">
        <v>0</v>
      </c>
      <c r="AH14" s="44"/>
      <c r="AI14" s="60"/>
      <c r="AJ14" s="44"/>
      <c r="AK14" s="44" t="s">
        <v>0</v>
      </c>
      <c r="AL14" s="45"/>
      <c r="AM14" s="60"/>
      <c r="AN14" s="295"/>
      <c r="AO14" s="295"/>
      <c r="AP14" s="295"/>
      <c r="AQ14" s="295"/>
      <c r="AR14" s="295"/>
      <c r="AS14" s="27"/>
      <c r="AT14" s="316"/>
      <c r="AU14" s="316"/>
      <c r="AV14" s="33"/>
      <c r="AW14" s="20" t="s">
        <v>654</v>
      </c>
    </row>
    <row r="15" spans="1:49" ht="63.75" x14ac:dyDescent="0.25">
      <c r="A15" s="287"/>
      <c r="B15" s="285"/>
      <c r="C15" s="285"/>
      <c r="D15" s="285"/>
      <c r="E15" s="285"/>
      <c r="F15" s="285"/>
      <c r="G15" s="285"/>
      <c r="H15" s="285"/>
      <c r="I15" s="285"/>
      <c r="J15" s="285"/>
      <c r="K15" s="285"/>
      <c r="L15" s="35"/>
      <c r="M15" s="13" t="s">
        <v>262</v>
      </c>
      <c r="N15" s="36"/>
      <c r="O15" s="44"/>
      <c r="P15" s="44" t="s">
        <v>0</v>
      </c>
      <c r="Q15" s="44"/>
      <c r="R15" s="45"/>
      <c r="S15" s="45" t="s">
        <v>0</v>
      </c>
      <c r="T15" s="45"/>
      <c r="U15" s="27"/>
      <c r="V15" s="45" t="s">
        <v>0</v>
      </c>
      <c r="W15" s="45"/>
      <c r="X15" s="45"/>
      <c r="Y15" s="45" t="s">
        <v>0</v>
      </c>
      <c r="Z15" s="45"/>
      <c r="AA15" s="45"/>
      <c r="AB15" s="27"/>
      <c r="AC15" s="44"/>
      <c r="AD15" s="45"/>
      <c r="AE15" s="60"/>
      <c r="AF15" s="44"/>
      <c r="AG15" s="45"/>
      <c r="AH15" s="44"/>
      <c r="AI15" s="60"/>
      <c r="AJ15" s="44"/>
      <c r="AK15" s="44"/>
      <c r="AL15" s="45"/>
      <c r="AM15" s="60"/>
      <c r="AN15" s="295"/>
      <c r="AO15" s="295"/>
      <c r="AP15" s="295"/>
      <c r="AQ15" s="295"/>
      <c r="AR15" s="295"/>
      <c r="AS15" s="27"/>
      <c r="AT15" s="316"/>
      <c r="AU15" s="316"/>
      <c r="AV15" s="33"/>
      <c r="AW15" s="20" t="s">
        <v>655</v>
      </c>
    </row>
    <row r="16" spans="1:49" ht="38.25" x14ac:dyDescent="0.25">
      <c r="A16" s="16" t="s">
        <v>263</v>
      </c>
      <c r="B16" s="44" t="s">
        <v>0</v>
      </c>
      <c r="C16" s="44"/>
      <c r="D16" s="44"/>
      <c r="E16" s="44"/>
      <c r="F16" s="44"/>
      <c r="G16" s="44"/>
      <c r="H16" s="44"/>
      <c r="I16" s="44" t="s">
        <v>0</v>
      </c>
      <c r="J16" s="44"/>
      <c r="K16" s="44"/>
      <c r="L16" s="35"/>
      <c r="M16" s="13" t="s">
        <v>264</v>
      </c>
      <c r="N16" s="36"/>
      <c r="O16" s="44"/>
      <c r="P16" s="44" t="s">
        <v>0</v>
      </c>
      <c r="Q16" s="44"/>
      <c r="R16" s="45"/>
      <c r="S16" s="45"/>
      <c r="T16" s="45"/>
      <c r="U16" s="27"/>
      <c r="V16" s="45" t="s">
        <v>0</v>
      </c>
      <c r="W16" s="45"/>
      <c r="X16" s="45" t="s">
        <v>0</v>
      </c>
      <c r="Y16" s="45"/>
      <c r="Z16" s="45"/>
      <c r="AA16" s="45"/>
      <c r="AB16" s="27"/>
      <c r="AC16" s="44"/>
      <c r="AD16" s="45"/>
      <c r="AE16" s="60"/>
      <c r="AF16" s="44"/>
      <c r="AG16" s="45"/>
      <c r="AH16" s="44"/>
      <c r="AI16" s="60"/>
      <c r="AJ16" s="44"/>
      <c r="AK16" s="44" t="s">
        <v>0</v>
      </c>
      <c r="AL16" s="45"/>
      <c r="AM16" s="60"/>
      <c r="AN16" s="295"/>
      <c r="AO16" s="295"/>
      <c r="AP16" s="295"/>
      <c r="AQ16" s="295"/>
      <c r="AR16" s="295"/>
      <c r="AS16" s="27"/>
      <c r="AT16" s="316"/>
      <c r="AU16" s="316"/>
      <c r="AV16" s="33"/>
      <c r="AW16" s="20" t="s">
        <v>501</v>
      </c>
    </row>
    <row r="17" spans="1:49" ht="25.5" x14ac:dyDescent="0.25">
      <c r="A17" s="287" t="s">
        <v>265</v>
      </c>
      <c r="B17" s="285" t="s">
        <v>0</v>
      </c>
      <c r="C17" s="285"/>
      <c r="D17" s="285"/>
      <c r="E17" s="285"/>
      <c r="F17" s="285"/>
      <c r="G17" s="285"/>
      <c r="H17" s="285"/>
      <c r="I17" s="285" t="s">
        <v>0</v>
      </c>
      <c r="J17" s="285"/>
      <c r="K17" s="285"/>
      <c r="L17" s="35"/>
      <c r="M17" s="13" t="s">
        <v>266</v>
      </c>
      <c r="N17" s="36"/>
      <c r="O17" s="44"/>
      <c r="P17" s="44" t="s">
        <v>0</v>
      </c>
      <c r="Q17" s="44"/>
      <c r="R17" s="45"/>
      <c r="S17" s="45" t="s">
        <v>0</v>
      </c>
      <c r="T17" s="45"/>
      <c r="U17" s="27"/>
      <c r="V17" s="45" t="s">
        <v>0</v>
      </c>
      <c r="W17" s="45"/>
      <c r="X17" s="45" t="s">
        <v>0</v>
      </c>
      <c r="Y17" s="45"/>
      <c r="Z17" s="45" t="s">
        <v>0</v>
      </c>
      <c r="AA17" s="45"/>
      <c r="AB17" s="27"/>
      <c r="AC17" s="44"/>
      <c r="AD17" s="45"/>
      <c r="AE17" s="60"/>
      <c r="AF17" s="44"/>
      <c r="AG17" s="45"/>
      <c r="AH17" s="44"/>
      <c r="AI17" s="60"/>
      <c r="AJ17" s="44"/>
      <c r="AK17" s="44" t="s">
        <v>0</v>
      </c>
      <c r="AL17" s="45"/>
      <c r="AM17" s="60"/>
      <c r="AN17" s="295"/>
      <c r="AO17" s="295"/>
      <c r="AP17" s="295"/>
      <c r="AQ17" s="295"/>
      <c r="AR17" s="295"/>
      <c r="AS17" s="27"/>
      <c r="AT17" s="316"/>
      <c r="AU17" s="316"/>
      <c r="AV17" s="33"/>
      <c r="AW17" s="20" t="s">
        <v>500</v>
      </c>
    </row>
    <row r="18" spans="1:49" ht="51" x14ac:dyDescent="0.25">
      <c r="A18" s="287"/>
      <c r="B18" s="285"/>
      <c r="C18" s="285"/>
      <c r="D18" s="285"/>
      <c r="E18" s="285"/>
      <c r="F18" s="285"/>
      <c r="G18" s="285"/>
      <c r="H18" s="285"/>
      <c r="I18" s="285"/>
      <c r="J18" s="285"/>
      <c r="K18" s="285"/>
      <c r="L18" s="35"/>
      <c r="M18" s="13" t="s">
        <v>267</v>
      </c>
      <c r="N18" s="36"/>
      <c r="O18" s="44"/>
      <c r="P18" s="44" t="s">
        <v>0</v>
      </c>
      <c r="Q18" s="44"/>
      <c r="R18" s="45"/>
      <c r="S18" s="45" t="s">
        <v>0</v>
      </c>
      <c r="T18" s="45"/>
      <c r="U18" s="27"/>
      <c r="V18" s="45" t="s">
        <v>0</v>
      </c>
      <c r="W18" s="45"/>
      <c r="X18" s="45" t="s">
        <v>0</v>
      </c>
      <c r="Y18" s="45"/>
      <c r="Z18" s="45" t="s">
        <v>0</v>
      </c>
      <c r="AA18" s="45"/>
      <c r="AB18" s="27"/>
      <c r="AC18" s="44"/>
      <c r="AD18" s="45"/>
      <c r="AE18" s="60"/>
      <c r="AF18" s="44"/>
      <c r="AG18" s="45"/>
      <c r="AH18" s="44"/>
      <c r="AI18" s="60"/>
      <c r="AJ18" s="44"/>
      <c r="AK18" s="44" t="s">
        <v>0</v>
      </c>
      <c r="AL18" s="45"/>
      <c r="AM18" s="60"/>
      <c r="AN18" s="295"/>
      <c r="AO18" s="295"/>
      <c r="AP18" s="295"/>
      <c r="AQ18" s="295"/>
      <c r="AR18" s="295"/>
      <c r="AS18" s="27"/>
      <c r="AT18" s="316"/>
      <c r="AU18" s="316"/>
      <c r="AV18" s="33"/>
      <c r="AW18" s="20" t="s">
        <v>500</v>
      </c>
    </row>
    <row r="19" spans="1:49" ht="63.75" x14ac:dyDescent="0.25">
      <c r="A19" s="287" t="s">
        <v>268</v>
      </c>
      <c r="B19" s="285" t="s">
        <v>0</v>
      </c>
      <c r="C19" s="285"/>
      <c r="D19" s="285"/>
      <c r="E19" s="285"/>
      <c r="F19" s="285"/>
      <c r="G19" s="285"/>
      <c r="H19" s="285"/>
      <c r="I19" s="285" t="s">
        <v>0</v>
      </c>
      <c r="J19" s="285"/>
      <c r="K19" s="285"/>
      <c r="L19" s="35"/>
      <c r="M19" s="13" t="s">
        <v>269</v>
      </c>
      <c r="N19" s="36"/>
      <c r="O19" s="44"/>
      <c r="P19" s="44" t="s">
        <v>0</v>
      </c>
      <c r="Q19" s="44"/>
      <c r="R19" s="45"/>
      <c r="S19" s="45" t="s">
        <v>0</v>
      </c>
      <c r="T19" s="45"/>
      <c r="U19" s="27"/>
      <c r="V19" s="45" t="s">
        <v>0</v>
      </c>
      <c r="W19" s="45"/>
      <c r="X19" s="45" t="s">
        <v>0</v>
      </c>
      <c r="Y19" s="45"/>
      <c r="Z19" s="45" t="s">
        <v>0</v>
      </c>
      <c r="AA19" s="45"/>
      <c r="AB19" s="27"/>
      <c r="AC19" s="44"/>
      <c r="AD19" s="45"/>
      <c r="AE19" s="60"/>
      <c r="AF19" s="44"/>
      <c r="AG19" s="45"/>
      <c r="AH19" s="44"/>
      <c r="AI19" s="60"/>
      <c r="AJ19" s="44"/>
      <c r="AK19" s="44" t="s">
        <v>0</v>
      </c>
      <c r="AL19" s="45"/>
      <c r="AM19" s="60"/>
      <c r="AN19" s="295"/>
      <c r="AO19" s="295"/>
      <c r="AP19" s="295"/>
      <c r="AQ19" s="295"/>
      <c r="AR19" s="295"/>
      <c r="AS19" s="27"/>
      <c r="AT19" s="316"/>
      <c r="AU19" s="316"/>
      <c r="AV19" s="43"/>
      <c r="AW19" s="20" t="s">
        <v>500</v>
      </c>
    </row>
    <row r="20" spans="1:49" ht="25.5" x14ac:dyDescent="0.25">
      <c r="A20" s="287"/>
      <c r="B20" s="285"/>
      <c r="C20" s="285"/>
      <c r="D20" s="285"/>
      <c r="E20" s="285"/>
      <c r="F20" s="285"/>
      <c r="G20" s="285"/>
      <c r="H20" s="285"/>
      <c r="I20" s="285"/>
      <c r="J20" s="285"/>
      <c r="K20" s="285"/>
      <c r="L20" s="35"/>
      <c r="M20" s="13" t="s">
        <v>270</v>
      </c>
      <c r="N20" s="36"/>
      <c r="O20" s="44"/>
      <c r="P20" s="44" t="s">
        <v>0</v>
      </c>
      <c r="Q20" s="44"/>
      <c r="R20" s="45"/>
      <c r="S20" s="45" t="s">
        <v>0</v>
      </c>
      <c r="T20" s="45"/>
      <c r="U20" s="27"/>
      <c r="V20" s="45" t="s">
        <v>0</v>
      </c>
      <c r="W20" s="45"/>
      <c r="X20" s="45" t="s">
        <v>0</v>
      </c>
      <c r="Y20" s="45"/>
      <c r="Z20" s="45" t="s">
        <v>0</v>
      </c>
      <c r="AA20" s="45"/>
      <c r="AB20" s="27"/>
      <c r="AC20" s="44"/>
      <c r="AD20" s="45"/>
      <c r="AE20" s="60"/>
      <c r="AF20" s="44"/>
      <c r="AG20" s="45"/>
      <c r="AH20" s="44"/>
      <c r="AI20" s="60"/>
      <c r="AJ20" s="44"/>
      <c r="AK20" s="44" t="s">
        <v>0</v>
      </c>
      <c r="AL20" s="45"/>
      <c r="AM20" s="60"/>
      <c r="AN20" s="295"/>
      <c r="AO20" s="295"/>
      <c r="AP20" s="295"/>
      <c r="AQ20" s="295"/>
      <c r="AR20" s="295"/>
      <c r="AS20" s="27"/>
      <c r="AT20" s="316"/>
      <c r="AU20" s="316"/>
      <c r="AV20" s="43"/>
      <c r="AW20" s="16" t="s">
        <v>500</v>
      </c>
    </row>
    <row r="21" spans="1:49" ht="51" x14ac:dyDescent="0.25">
      <c r="A21" s="16" t="s">
        <v>271</v>
      </c>
      <c r="B21" s="44" t="s">
        <v>0</v>
      </c>
      <c r="C21" s="44"/>
      <c r="D21" s="44"/>
      <c r="E21" s="44"/>
      <c r="F21" s="44"/>
      <c r="G21" s="44"/>
      <c r="H21" s="44"/>
      <c r="I21" s="44" t="s">
        <v>0</v>
      </c>
      <c r="J21" s="44"/>
      <c r="K21" s="44"/>
      <c r="L21" s="35"/>
      <c r="M21" s="13" t="s">
        <v>272</v>
      </c>
      <c r="N21" s="36"/>
      <c r="O21" s="44"/>
      <c r="P21" s="44" t="s">
        <v>0</v>
      </c>
      <c r="Q21" s="44"/>
      <c r="R21" s="45"/>
      <c r="S21" s="45" t="s">
        <v>0</v>
      </c>
      <c r="T21" s="45"/>
      <c r="U21" s="27"/>
      <c r="V21" s="45" t="s">
        <v>0</v>
      </c>
      <c r="W21" s="45"/>
      <c r="X21" s="45" t="s">
        <v>0</v>
      </c>
      <c r="Y21" s="45"/>
      <c r="Z21" s="45" t="s">
        <v>0</v>
      </c>
      <c r="AA21" s="45"/>
      <c r="AB21" s="27"/>
      <c r="AC21" s="44"/>
      <c r="AD21" s="45"/>
      <c r="AE21" s="60"/>
      <c r="AF21" s="44"/>
      <c r="AG21" s="45"/>
      <c r="AH21" s="44"/>
      <c r="AI21" s="60"/>
      <c r="AJ21" s="44"/>
      <c r="AK21" s="44" t="s">
        <v>0</v>
      </c>
      <c r="AL21" s="45"/>
      <c r="AM21" s="60"/>
      <c r="AN21" s="295"/>
      <c r="AO21" s="295"/>
      <c r="AP21" s="295"/>
      <c r="AQ21" s="295"/>
      <c r="AR21" s="295"/>
      <c r="AS21" s="27"/>
      <c r="AT21" s="316"/>
      <c r="AU21" s="316"/>
      <c r="AV21" s="43"/>
      <c r="AW21" s="16" t="s">
        <v>500</v>
      </c>
    </row>
    <row r="22" spans="1:49" ht="51" x14ac:dyDescent="0.25">
      <c r="A22" s="16" t="s">
        <v>273</v>
      </c>
      <c r="B22" s="44" t="s">
        <v>0</v>
      </c>
      <c r="C22" s="44"/>
      <c r="D22" s="44"/>
      <c r="E22" s="44"/>
      <c r="F22" s="44"/>
      <c r="G22" s="44"/>
      <c r="H22" s="44"/>
      <c r="I22" s="44" t="s">
        <v>0</v>
      </c>
      <c r="J22" s="44"/>
      <c r="K22" s="44"/>
      <c r="L22" s="35"/>
      <c r="M22" s="13" t="s">
        <v>274</v>
      </c>
      <c r="N22" s="36"/>
      <c r="O22" s="44"/>
      <c r="P22" s="44" t="s">
        <v>0</v>
      </c>
      <c r="Q22" s="44"/>
      <c r="R22" s="45"/>
      <c r="S22" s="45" t="s">
        <v>0</v>
      </c>
      <c r="T22" s="45"/>
      <c r="U22" s="27"/>
      <c r="V22" s="45" t="s">
        <v>0</v>
      </c>
      <c r="W22" s="45"/>
      <c r="X22" s="45" t="s">
        <v>0</v>
      </c>
      <c r="Y22" s="45"/>
      <c r="Z22" s="45" t="s">
        <v>0</v>
      </c>
      <c r="AA22" s="45"/>
      <c r="AB22" s="27"/>
      <c r="AC22" s="44"/>
      <c r="AD22" s="45"/>
      <c r="AE22" s="60"/>
      <c r="AF22" s="44"/>
      <c r="AG22" s="45"/>
      <c r="AH22" s="44"/>
      <c r="AI22" s="60"/>
      <c r="AJ22" s="44"/>
      <c r="AK22" s="44" t="s">
        <v>0</v>
      </c>
      <c r="AL22" s="45"/>
      <c r="AM22" s="60"/>
      <c r="AN22" s="295"/>
      <c r="AO22" s="295"/>
      <c r="AP22" s="295"/>
      <c r="AQ22" s="295"/>
      <c r="AR22" s="295"/>
      <c r="AS22" s="27"/>
      <c r="AT22" s="316"/>
      <c r="AU22" s="316"/>
      <c r="AV22" s="43"/>
      <c r="AW22" s="16" t="s">
        <v>500</v>
      </c>
    </row>
    <row r="23" spans="1:49" ht="51" x14ac:dyDescent="0.25">
      <c r="A23" s="16" t="s">
        <v>275</v>
      </c>
      <c r="B23" s="44" t="s">
        <v>0</v>
      </c>
      <c r="C23" s="44"/>
      <c r="D23" s="44"/>
      <c r="E23" s="44"/>
      <c r="F23" s="44"/>
      <c r="G23" s="44"/>
      <c r="H23" s="44"/>
      <c r="I23" s="44" t="s">
        <v>0</v>
      </c>
      <c r="J23" s="44"/>
      <c r="K23" s="44"/>
      <c r="L23" s="35"/>
      <c r="M23" s="13" t="s">
        <v>276</v>
      </c>
      <c r="N23" s="36"/>
      <c r="O23" s="44"/>
      <c r="P23" s="44" t="s">
        <v>0</v>
      </c>
      <c r="Q23" s="44"/>
      <c r="R23" s="45"/>
      <c r="S23" s="45" t="s">
        <v>0</v>
      </c>
      <c r="T23" s="45"/>
      <c r="U23" s="27"/>
      <c r="V23" s="45" t="s">
        <v>0</v>
      </c>
      <c r="W23" s="45"/>
      <c r="X23" s="45" t="s">
        <v>0</v>
      </c>
      <c r="Y23" s="45"/>
      <c r="Z23" s="45" t="s">
        <v>0</v>
      </c>
      <c r="AA23" s="45"/>
      <c r="AB23" s="27"/>
      <c r="AC23" s="44"/>
      <c r="AD23" s="45"/>
      <c r="AE23" s="60"/>
      <c r="AF23" s="44"/>
      <c r="AG23" s="45"/>
      <c r="AH23" s="44"/>
      <c r="AI23" s="60"/>
      <c r="AJ23" s="44"/>
      <c r="AK23" s="44" t="s">
        <v>0</v>
      </c>
      <c r="AL23" s="45"/>
      <c r="AM23" s="60"/>
      <c r="AN23" s="295"/>
      <c r="AO23" s="295"/>
      <c r="AP23" s="295"/>
      <c r="AQ23" s="295"/>
      <c r="AR23" s="295"/>
      <c r="AS23" s="27"/>
      <c r="AT23" s="316"/>
      <c r="AU23" s="316"/>
      <c r="AV23" s="43"/>
      <c r="AW23" s="39" t="s">
        <v>500</v>
      </c>
    </row>
    <row r="24" spans="1:49" ht="63.75" x14ac:dyDescent="0.25">
      <c r="A24" s="16" t="s">
        <v>277</v>
      </c>
      <c r="B24" s="44" t="s">
        <v>0</v>
      </c>
      <c r="C24" s="44"/>
      <c r="D24" s="44"/>
      <c r="E24" s="44"/>
      <c r="F24" s="44"/>
      <c r="G24" s="44"/>
      <c r="H24" s="44"/>
      <c r="I24" s="44" t="s">
        <v>0</v>
      </c>
      <c r="J24" s="44"/>
      <c r="K24" s="44"/>
      <c r="L24" s="35"/>
      <c r="M24" s="13" t="s">
        <v>278</v>
      </c>
      <c r="N24" s="36"/>
      <c r="O24" s="44"/>
      <c r="P24" s="44" t="s">
        <v>0</v>
      </c>
      <c r="Q24" s="44"/>
      <c r="R24" s="44"/>
      <c r="S24" s="44" t="s">
        <v>0</v>
      </c>
      <c r="T24" s="44"/>
      <c r="U24" s="27"/>
      <c r="V24" s="44" t="s">
        <v>0</v>
      </c>
      <c r="W24" s="44"/>
      <c r="X24" s="44" t="s">
        <v>0</v>
      </c>
      <c r="Y24" s="44"/>
      <c r="Z24" s="44" t="s">
        <v>0</v>
      </c>
      <c r="AA24" s="44"/>
      <c r="AB24" s="27"/>
      <c r="AC24" s="44"/>
      <c r="AD24" s="44"/>
      <c r="AE24" s="60"/>
      <c r="AF24" s="44"/>
      <c r="AG24" s="45"/>
      <c r="AH24" s="44"/>
      <c r="AI24" s="60"/>
      <c r="AJ24" s="44"/>
      <c r="AK24" s="44" t="s">
        <v>0</v>
      </c>
      <c r="AL24" s="45"/>
      <c r="AM24" s="60"/>
      <c r="AN24" s="295"/>
      <c r="AO24" s="295"/>
      <c r="AP24" s="295"/>
      <c r="AQ24" s="295"/>
      <c r="AR24" s="295"/>
      <c r="AS24" s="27"/>
      <c r="AT24" s="316"/>
      <c r="AU24" s="316"/>
      <c r="AV24" s="33"/>
      <c r="AW24" s="39" t="s">
        <v>500</v>
      </c>
    </row>
    <row r="25" spans="1:49" ht="38.25" x14ac:dyDescent="0.25">
      <c r="A25" s="287" t="s">
        <v>279</v>
      </c>
      <c r="B25" s="285" t="s">
        <v>0</v>
      </c>
      <c r="C25" s="285"/>
      <c r="D25" s="285"/>
      <c r="E25" s="285"/>
      <c r="F25" s="285"/>
      <c r="G25" s="285"/>
      <c r="H25" s="285"/>
      <c r="I25" s="285" t="s">
        <v>0</v>
      </c>
      <c r="J25" s="285"/>
      <c r="K25" s="285"/>
      <c r="L25" s="35"/>
      <c r="M25" s="13" t="s">
        <v>280</v>
      </c>
      <c r="N25" s="36"/>
      <c r="O25" s="44"/>
      <c r="P25" s="44" t="s">
        <v>0</v>
      </c>
      <c r="Q25" s="44"/>
      <c r="R25" s="44"/>
      <c r="S25" s="44" t="s">
        <v>0</v>
      </c>
      <c r="T25" s="44"/>
      <c r="U25" s="27"/>
      <c r="V25" s="44" t="s">
        <v>0</v>
      </c>
      <c r="W25" s="44"/>
      <c r="X25" s="44" t="s">
        <v>0</v>
      </c>
      <c r="Y25" s="44"/>
      <c r="Z25" s="44" t="s">
        <v>0</v>
      </c>
      <c r="AA25" s="44"/>
      <c r="AB25" s="27"/>
      <c r="AC25" s="44"/>
      <c r="AD25" s="44"/>
      <c r="AE25" s="60"/>
      <c r="AF25" s="44"/>
      <c r="AG25" s="45"/>
      <c r="AH25" s="44"/>
      <c r="AI25" s="60"/>
      <c r="AJ25" s="44"/>
      <c r="AK25" s="44" t="s">
        <v>0</v>
      </c>
      <c r="AL25" s="45"/>
      <c r="AM25" s="60"/>
      <c r="AN25" s="295"/>
      <c r="AO25" s="295"/>
      <c r="AP25" s="295"/>
      <c r="AQ25" s="295"/>
      <c r="AR25" s="295"/>
      <c r="AS25" s="27"/>
      <c r="AT25" s="316"/>
      <c r="AU25" s="316"/>
      <c r="AV25" s="43"/>
      <c r="AW25" s="39" t="s">
        <v>500</v>
      </c>
    </row>
    <row r="26" spans="1:49" ht="38.25" x14ac:dyDescent="0.25">
      <c r="A26" s="287"/>
      <c r="B26" s="285"/>
      <c r="C26" s="285"/>
      <c r="D26" s="285"/>
      <c r="E26" s="285"/>
      <c r="F26" s="285"/>
      <c r="G26" s="285"/>
      <c r="H26" s="285"/>
      <c r="I26" s="285"/>
      <c r="J26" s="285"/>
      <c r="K26" s="285"/>
      <c r="L26" s="35"/>
      <c r="M26" s="13" t="s">
        <v>281</v>
      </c>
      <c r="N26" s="36"/>
      <c r="O26" s="44"/>
      <c r="P26" s="44" t="s">
        <v>0</v>
      </c>
      <c r="Q26" s="44"/>
      <c r="R26" s="45"/>
      <c r="S26" s="45" t="s">
        <v>0</v>
      </c>
      <c r="T26" s="45"/>
      <c r="U26" s="27"/>
      <c r="V26" s="45" t="s">
        <v>0</v>
      </c>
      <c r="W26" s="45"/>
      <c r="X26" s="45" t="s">
        <v>0</v>
      </c>
      <c r="Y26" s="45"/>
      <c r="Z26" s="45" t="s">
        <v>0</v>
      </c>
      <c r="AA26" s="45"/>
      <c r="AB26" s="27"/>
      <c r="AC26" s="45"/>
      <c r="AD26" s="45"/>
      <c r="AE26" s="60"/>
      <c r="AF26" s="45"/>
      <c r="AG26" s="45"/>
      <c r="AH26" s="45"/>
      <c r="AI26" s="60"/>
      <c r="AJ26" s="45"/>
      <c r="AK26" s="45"/>
      <c r="AL26" s="45"/>
      <c r="AM26" s="60"/>
      <c r="AN26" s="295"/>
      <c r="AO26" s="295"/>
      <c r="AP26" s="295"/>
      <c r="AQ26" s="295"/>
      <c r="AR26" s="295"/>
      <c r="AS26" s="27"/>
      <c r="AT26" s="316"/>
      <c r="AU26" s="316"/>
      <c r="AV26" s="33"/>
      <c r="AW26" s="39" t="s">
        <v>500</v>
      </c>
    </row>
    <row r="27" spans="1:49" ht="153" x14ac:dyDescent="0.25">
      <c r="A27" s="287" t="s">
        <v>282</v>
      </c>
      <c r="B27" s="285" t="s">
        <v>0</v>
      </c>
      <c r="C27" s="285"/>
      <c r="D27" s="285"/>
      <c r="E27" s="285"/>
      <c r="F27" s="285"/>
      <c r="G27" s="285"/>
      <c r="H27" s="285"/>
      <c r="I27" s="285" t="s">
        <v>0</v>
      </c>
      <c r="J27" s="285"/>
      <c r="K27" s="285"/>
      <c r="L27" s="35"/>
      <c r="M27" s="13" t="s">
        <v>283</v>
      </c>
      <c r="N27" s="36"/>
      <c r="O27" s="44"/>
      <c r="P27" s="44" t="s">
        <v>0</v>
      </c>
      <c r="Q27" s="44"/>
      <c r="R27" s="45"/>
      <c r="S27" s="45"/>
      <c r="T27" s="45" t="s">
        <v>0</v>
      </c>
      <c r="U27" s="27"/>
      <c r="V27" s="45" t="s">
        <v>0</v>
      </c>
      <c r="W27" s="45"/>
      <c r="X27" s="45" t="s">
        <v>0</v>
      </c>
      <c r="Y27" s="45"/>
      <c r="Z27" s="45"/>
      <c r="AA27" s="45" t="s">
        <v>0</v>
      </c>
      <c r="AB27" s="27"/>
      <c r="AC27" s="45" t="s">
        <v>0</v>
      </c>
      <c r="AD27" s="45"/>
      <c r="AE27" s="60"/>
      <c r="AF27" s="45"/>
      <c r="AG27" s="45" t="s">
        <v>0</v>
      </c>
      <c r="AH27" s="45"/>
      <c r="AI27" s="60"/>
      <c r="AJ27" s="45"/>
      <c r="AK27" s="45"/>
      <c r="AL27" s="45" t="s">
        <v>0</v>
      </c>
      <c r="AM27" s="60"/>
      <c r="AN27" s="295"/>
      <c r="AO27" s="295"/>
      <c r="AP27" s="295"/>
      <c r="AQ27" s="295"/>
      <c r="AR27" s="295"/>
      <c r="AS27" s="27"/>
      <c r="AT27" s="316"/>
      <c r="AU27" s="316"/>
      <c r="AV27" s="33"/>
      <c r="AW27" s="39" t="s">
        <v>656</v>
      </c>
    </row>
    <row r="28" spans="1:49" ht="102" x14ac:dyDescent="0.25">
      <c r="A28" s="287"/>
      <c r="B28" s="285"/>
      <c r="C28" s="285"/>
      <c r="D28" s="285"/>
      <c r="E28" s="285"/>
      <c r="F28" s="285"/>
      <c r="G28" s="285"/>
      <c r="H28" s="285"/>
      <c r="I28" s="285"/>
      <c r="J28" s="285"/>
      <c r="K28" s="285"/>
      <c r="L28" s="35"/>
      <c r="M28" s="13" t="s">
        <v>284</v>
      </c>
      <c r="N28" s="36"/>
      <c r="O28" s="44"/>
      <c r="P28" s="44" t="s">
        <v>0</v>
      </c>
      <c r="Q28" s="44"/>
      <c r="R28" s="45"/>
      <c r="S28" s="45" t="s">
        <v>0</v>
      </c>
      <c r="T28" s="45"/>
      <c r="U28" s="27"/>
      <c r="V28" s="45" t="s">
        <v>0</v>
      </c>
      <c r="W28" s="45"/>
      <c r="X28" s="45" t="s">
        <v>0</v>
      </c>
      <c r="Y28" s="45"/>
      <c r="Z28" s="45" t="s">
        <v>0</v>
      </c>
      <c r="AA28" s="45"/>
      <c r="AB28" s="27"/>
      <c r="AC28" s="45" t="s">
        <v>0</v>
      </c>
      <c r="AD28" s="45"/>
      <c r="AE28" s="60"/>
      <c r="AF28" s="45"/>
      <c r="AG28" s="45" t="s">
        <v>0</v>
      </c>
      <c r="AH28" s="45"/>
      <c r="AI28" s="60"/>
      <c r="AJ28" s="45"/>
      <c r="AK28" s="45"/>
      <c r="AL28" s="45" t="s">
        <v>0</v>
      </c>
      <c r="AM28" s="60"/>
      <c r="AN28" s="295"/>
      <c r="AO28" s="295"/>
      <c r="AP28" s="295"/>
      <c r="AQ28" s="295"/>
      <c r="AR28" s="295"/>
      <c r="AS28" s="27"/>
      <c r="AT28" s="316"/>
      <c r="AU28" s="316"/>
      <c r="AV28" s="33"/>
      <c r="AW28" s="39" t="s">
        <v>657</v>
      </c>
    </row>
    <row r="29" spans="1:49" ht="63.75" x14ac:dyDescent="0.25">
      <c r="A29" s="16" t="s">
        <v>285</v>
      </c>
      <c r="B29" s="44" t="s">
        <v>0</v>
      </c>
      <c r="C29" s="44"/>
      <c r="D29" s="44"/>
      <c r="E29" s="44"/>
      <c r="F29" s="44"/>
      <c r="G29" s="44"/>
      <c r="H29" s="44"/>
      <c r="I29" s="44" t="s">
        <v>0</v>
      </c>
      <c r="J29" s="44"/>
      <c r="K29" s="44"/>
      <c r="L29" s="35"/>
      <c r="M29" s="13" t="s">
        <v>286</v>
      </c>
      <c r="N29" s="36"/>
      <c r="O29" s="44"/>
      <c r="P29" s="44" t="s">
        <v>0</v>
      </c>
      <c r="Q29" s="44"/>
      <c r="R29" s="45"/>
      <c r="S29" s="45" t="s">
        <v>0</v>
      </c>
      <c r="T29" s="45"/>
      <c r="U29" s="27"/>
      <c r="V29" s="45" t="s">
        <v>0</v>
      </c>
      <c r="W29" s="45"/>
      <c r="X29" s="45" t="s">
        <v>0</v>
      </c>
      <c r="Y29" s="45"/>
      <c r="Z29" s="45" t="s">
        <v>0</v>
      </c>
      <c r="AA29" s="45"/>
      <c r="AB29" s="27"/>
      <c r="AC29" s="45" t="s">
        <v>0</v>
      </c>
      <c r="AD29" s="45"/>
      <c r="AE29" s="60"/>
      <c r="AF29" s="45"/>
      <c r="AG29" s="45" t="s">
        <v>0</v>
      </c>
      <c r="AH29" s="45"/>
      <c r="AI29" s="60"/>
      <c r="AJ29" s="45"/>
      <c r="AK29" s="45" t="s">
        <v>0</v>
      </c>
      <c r="AL29" s="45"/>
      <c r="AM29" s="60"/>
      <c r="AN29" s="295"/>
      <c r="AO29" s="295"/>
      <c r="AP29" s="295"/>
      <c r="AQ29" s="295"/>
      <c r="AR29" s="295"/>
      <c r="AS29" s="27"/>
      <c r="AT29" s="316"/>
      <c r="AU29" s="316"/>
      <c r="AV29" s="33"/>
      <c r="AW29" s="39" t="s">
        <v>500</v>
      </c>
    </row>
  </sheetData>
  <mergeCells count="100">
    <mergeCell ref="J27:J28"/>
    <mergeCell ref="K27:K28"/>
    <mergeCell ref="K25:K26"/>
    <mergeCell ref="A27:A28"/>
    <mergeCell ref="B27:B28"/>
    <mergeCell ref="C27:C28"/>
    <mergeCell ref="D27:D28"/>
    <mergeCell ref="E27:E28"/>
    <mergeCell ref="F27:F28"/>
    <mergeCell ref="G27:G28"/>
    <mergeCell ref="H27:H28"/>
    <mergeCell ref="I27:I28"/>
    <mergeCell ref="E25:E26"/>
    <mergeCell ref="F25:F26"/>
    <mergeCell ref="G25:G26"/>
    <mergeCell ref="H25:H26"/>
    <mergeCell ref="I25:I26"/>
    <mergeCell ref="J25:J26"/>
    <mergeCell ref="F19:F20"/>
    <mergeCell ref="G19:G20"/>
    <mergeCell ref="H19:H20"/>
    <mergeCell ref="I19:I20"/>
    <mergeCell ref="J19:J20"/>
    <mergeCell ref="K19:K20"/>
    <mergeCell ref="G17:G18"/>
    <mergeCell ref="H17:H18"/>
    <mergeCell ref="I17:I18"/>
    <mergeCell ref="J17:J18"/>
    <mergeCell ref="K17:K18"/>
    <mergeCell ref="A19:A20"/>
    <mergeCell ref="B19:B20"/>
    <mergeCell ref="C19:C20"/>
    <mergeCell ref="D19:D20"/>
    <mergeCell ref="E19:E20"/>
    <mergeCell ref="K14:K15"/>
    <mergeCell ref="A17:A18"/>
    <mergeCell ref="B17:B18"/>
    <mergeCell ref="C17:C18"/>
    <mergeCell ref="D17:D18"/>
    <mergeCell ref="E17:E18"/>
    <mergeCell ref="F17:F18"/>
    <mergeCell ref="A14:A15"/>
    <mergeCell ref="B14:B15"/>
    <mergeCell ref="C14:C15"/>
    <mergeCell ref="D14:D15"/>
    <mergeCell ref="E14:E15"/>
    <mergeCell ref="D12:D13"/>
    <mergeCell ref="E12:E13"/>
    <mergeCell ref="M12:M13"/>
    <mergeCell ref="AN13:AR29"/>
    <mergeCell ref="AT13:AU29"/>
    <mergeCell ref="F14:F15"/>
    <mergeCell ref="G14:G15"/>
    <mergeCell ref="F12:F13"/>
    <mergeCell ref="G12:G13"/>
    <mergeCell ref="H12:H13"/>
    <mergeCell ref="I12:I13"/>
    <mergeCell ref="J12:J13"/>
    <mergeCell ref="K12:K13"/>
    <mergeCell ref="H14:H15"/>
    <mergeCell ref="I14:I15"/>
    <mergeCell ref="J14:J15"/>
    <mergeCell ref="A25:A26"/>
    <mergeCell ref="B25:B26"/>
    <mergeCell ref="C25:C26"/>
    <mergeCell ref="D25:D26"/>
    <mergeCell ref="AR9:AR10"/>
    <mergeCell ref="AC9:AD10"/>
    <mergeCell ref="AE9:AE11"/>
    <mergeCell ref="L9:L11"/>
    <mergeCell ref="M9:M11"/>
    <mergeCell ref="N9:N11"/>
    <mergeCell ref="O9:Q10"/>
    <mergeCell ref="R9:T10"/>
    <mergeCell ref="U9:U11"/>
    <mergeCell ref="A12:A13"/>
    <mergeCell ref="B12:B13"/>
    <mergeCell ref="C12:C13"/>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1CCB-F726-48FB-9CEA-1887FA85728D}">
  <sheetPr>
    <tabColor rgb="FF00B0F0"/>
  </sheetPr>
  <dimension ref="A1:AW25"/>
  <sheetViews>
    <sheetView showGridLines="0" topLeftCell="AP1"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76.5" x14ac:dyDescent="0.25">
      <c r="A12" s="287" t="s">
        <v>287</v>
      </c>
      <c r="B12" s="285" t="s">
        <v>0</v>
      </c>
      <c r="C12" s="285"/>
      <c r="D12" s="285"/>
      <c r="E12" s="285"/>
      <c r="F12" s="285"/>
      <c r="G12" s="285"/>
      <c r="H12" s="285"/>
      <c r="I12" s="285" t="s">
        <v>0</v>
      </c>
      <c r="J12" s="285"/>
      <c r="K12" s="285"/>
      <c r="L12" s="35"/>
      <c r="M12" s="312" t="s">
        <v>153</v>
      </c>
      <c r="N12" s="36"/>
      <c r="O12" s="44"/>
      <c r="P12" s="44" t="s">
        <v>0</v>
      </c>
      <c r="Q12" s="44"/>
      <c r="R12" s="44"/>
      <c r="S12" s="44" t="s">
        <v>0</v>
      </c>
      <c r="T12" s="44"/>
      <c r="U12" s="27"/>
      <c r="V12" s="44" t="s">
        <v>0</v>
      </c>
      <c r="W12" s="44"/>
      <c r="X12" s="44" t="s">
        <v>0</v>
      </c>
      <c r="Y12" s="44"/>
      <c r="Z12" s="44" t="s">
        <v>0</v>
      </c>
      <c r="AA12" s="44"/>
      <c r="AB12" s="27"/>
      <c r="AC12" s="44" t="s">
        <v>0</v>
      </c>
      <c r="AD12" s="44"/>
      <c r="AE12" s="60"/>
      <c r="AF12" s="44"/>
      <c r="AG12" s="44" t="s">
        <v>0</v>
      </c>
      <c r="AH12" s="44"/>
      <c r="AI12" s="60"/>
      <c r="AJ12" s="44"/>
      <c r="AK12" s="44"/>
      <c r="AL12" s="44" t="s">
        <v>0</v>
      </c>
      <c r="AM12" s="60"/>
      <c r="AN12" s="45"/>
      <c r="AO12" s="45" t="s">
        <v>0</v>
      </c>
      <c r="AP12" s="45"/>
      <c r="AQ12" s="45" t="s">
        <v>0</v>
      </c>
      <c r="AR12" s="61"/>
      <c r="AS12" s="27"/>
      <c r="AT12" s="45" t="s">
        <v>0</v>
      </c>
      <c r="AU12" s="45"/>
      <c r="AV12" s="33"/>
      <c r="AW12" s="20" t="s">
        <v>464</v>
      </c>
    </row>
    <row r="13" spans="1:49" ht="102" x14ac:dyDescent="0.25">
      <c r="A13" s="287"/>
      <c r="B13" s="285"/>
      <c r="C13" s="285"/>
      <c r="D13" s="285"/>
      <c r="E13" s="285"/>
      <c r="F13" s="285"/>
      <c r="G13" s="285"/>
      <c r="H13" s="285"/>
      <c r="I13" s="285"/>
      <c r="J13" s="285"/>
      <c r="K13" s="285"/>
      <c r="L13" s="35"/>
      <c r="M13" s="312"/>
      <c r="N13" s="36"/>
      <c r="O13" s="44"/>
      <c r="P13" s="44" t="s">
        <v>0</v>
      </c>
      <c r="Q13" s="44"/>
      <c r="R13" s="44"/>
      <c r="S13" s="44"/>
      <c r="T13" s="44" t="s">
        <v>0</v>
      </c>
      <c r="U13" s="27"/>
      <c r="V13" s="44" t="s">
        <v>0</v>
      </c>
      <c r="W13" s="44"/>
      <c r="X13" s="44" t="s">
        <v>0</v>
      </c>
      <c r="Y13" s="44"/>
      <c r="Z13" s="44" t="s">
        <v>0</v>
      </c>
      <c r="AA13" s="44"/>
      <c r="AB13" s="27"/>
      <c r="AC13" s="44" t="s">
        <v>0</v>
      </c>
      <c r="AD13" s="44"/>
      <c r="AE13" s="60"/>
      <c r="AF13" s="44"/>
      <c r="AG13" s="44" t="s">
        <v>0</v>
      </c>
      <c r="AH13" s="44"/>
      <c r="AI13" s="60"/>
      <c r="AJ13" s="44"/>
      <c r="AK13" s="44"/>
      <c r="AL13" s="44" t="s">
        <v>0</v>
      </c>
      <c r="AM13" s="60"/>
      <c r="AN13" s="295"/>
      <c r="AO13" s="295"/>
      <c r="AP13" s="295"/>
      <c r="AQ13" s="295"/>
      <c r="AR13" s="295"/>
      <c r="AS13" s="49"/>
      <c r="AT13" s="316"/>
      <c r="AU13" s="316"/>
      <c r="AV13" s="33"/>
      <c r="AW13" s="20" t="s">
        <v>658</v>
      </c>
    </row>
    <row r="14" spans="1:49" ht="114.75" x14ac:dyDescent="0.25">
      <c r="A14" s="287"/>
      <c r="B14" s="285"/>
      <c r="C14" s="285"/>
      <c r="D14" s="285"/>
      <c r="E14" s="285"/>
      <c r="F14" s="285"/>
      <c r="G14" s="285"/>
      <c r="H14" s="285"/>
      <c r="I14" s="285"/>
      <c r="J14" s="285"/>
      <c r="K14" s="285"/>
      <c r="L14" s="35"/>
      <c r="M14" s="13" t="s">
        <v>288</v>
      </c>
      <c r="N14" s="36"/>
      <c r="O14" s="44"/>
      <c r="P14" s="44" t="s">
        <v>0</v>
      </c>
      <c r="Q14" s="44"/>
      <c r="R14" s="44"/>
      <c r="S14" s="44"/>
      <c r="T14" s="44" t="s">
        <v>0</v>
      </c>
      <c r="U14" s="27"/>
      <c r="V14" s="44" t="s">
        <v>0</v>
      </c>
      <c r="W14" s="44"/>
      <c r="X14" s="44" t="s">
        <v>0</v>
      </c>
      <c r="Y14" s="44"/>
      <c r="Z14" s="44"/>
      <c r="AA14" s="44" t="s">
        <v>0</v>
      </c>
      <c r="AB14" s="27"/>
      <c r="AC14" s="44" t="s">
        <v>0</v>
      </c>
      <c r="AD14" s="44"/>
      <c r="AE14" s="60"/>
      <c r="AF14" s="44"/>
      <c r="AG14" s="44" t="s">
        <v>0</v>
      </c>
      <c r="AH14" s="44"/>
      <c r="AI14" s="60"/>
      <c r="AJ14" s="44"/>
      <c r="AK14" s="44"/>
      <c r="AL14" s="44" t="s">
        <v>0</v>
      </c>
      <c r="AM14" s="60"/>
      <c r="AN14" s="295"/>
      <c r="AO14" s="295"/>
      <c r="AP14" s="295"/>
      <c r="AQ14" s="295"/>
      <c r="AR14" s="295"/>
      <c r="AS14" s="49"/>
      <c r="AT14" s="316"/>
      <c r="AU14" s="316"/>
      <c r="AV14" s="33"/>
      <c r="AW14" s="20" t="s">
        <v>465</v>
      </c>
    </row>
    <row r="15" spans="1:49" ht="140.25" x14ac:dyDescent="0.25">
      <c r="A15" s="287"/>
      <c r="B15" s="285"/>
      <c r="C15" s="285"/>
      <c r="D15" s="285"/>
      <c r="E15" s="285"/>
      <c r="F15" s="285"/>
      <c r="G15" s="285"/>
      <c r="H15" s="285"/>
      <c r="I15" s="285"/>
      <c r="J15" s="285"/>
      <c r="K15" s="285"/>
      <c r="L15" s="35"/>
      <c r="M15" s="16" t="s">
        <v>289</v>
      </c>
      <c r="N15" s="36"/>
      <c r="O15" s="44"/>
      <c r="P15" s="44" t="s">
        <v>0</v>
      </c>
      <c r="Q15" s="44"/>
      <c r="R15" s="44"/>
      <c r="S15" s="44"/>
      <c r="T15" s="44" t="s">
        <v>0</v>
      </c>
      <c r="U15" s="27"/>
      <c r="V15" s="44" t="s">
        <v>0</v>
      </c>
      <c r="W15" s="44"/>
      <c r="X15" s="44" t="s">
        <v>0</v>
      </c>
      <c r="Y15" s="44"/>
      <c r="Z15" s="44"/>
      <c r="AA15" s="44" t="s">
        <v>0</v>
      </c>
      <c r="AB15" s="27"/>
      <c r="AC15" s="44" t="s">
        <v>0</v>
      </c>
      <c r="AD15" s="44"/>
      <c r="AE15" s="60"/>
      <c r="AF15" s="44"/>
      <c r="AG15" s="44" t="s">
        <v>0</v>
      </c>
      <c r="AH15" s="44"/>
      <c r="AI15" s="60"/>
      <c r="AJ15" s="44"/>
      <c r="AK15" s="44"/>
      <c r="AL15" s="44" t="s">
        <v>0</v>
      </c>
      <c r="AM15" s="60"/>
      <c r="AN15" s="295"/>
      <c r="AO15" s="295"/>
      <c r="AP15" s="295"/>
      <c r="AQ15" s="295"/>
      <c r="AR15" s="295"/>
      <c r="AS15" s="49"/>
      <c r="AT15" s="316"/>
      <c r="AU15" s="316"/>
      <c r="AV15" s="33"/>
      <c r="AW15" s="20" t="s">
        <v>466</v>
      </c>
    </row>
    <row r="16" spans="1:49" ht="63.75" x14ac:dyDescent="0.25">
      <c r="A16" s="287" t="s">
        <v>290</v>
      </c>
      <c r="B16" s="285" t="s">
        <v>0</v>
      </c>
      <c r="C16" s="285"/>
      <c r="D16" s="285"/>
      <c r="E16" s="285"/>
      <c r="F16" s="285"/>
      <c r="G16" s="285"/>
      <c r="H16" s="285"/>
      <c r="I16" s="285" t="s">
        <v>0</v>
      </c>
      <c r="J16" s="285"/>
      <c r="K16" s="285"/>
      <c r="L16" s="35"/>
      <c r="M16" s="287" t="s">
        <v>291</v>
      </c>
      <c r="N16" s="36"/>
      <c r="O16" s="44"/>
      <c r="P16" s="44" t="s">
        <v>0</v>
      </c>
      <c r="Q16" s="44"/>
      <c r="R16" s="44"/>
      <c r="S16" s="44"/>
      <c r="T16" s="45" t="s">
        <v>0</v>
      </c>
      <c r="U16" s="27"/>
      <c r="V16" s="44" t="s">
        <v>0</v>
      </c>
      <c r="W16" s="44"/>
      <c r="X16" s="44" t="s">
        <v>0</v>
      </c>
      <c r="Y16" s="44"/>
      <c r="Z16" s="44" t="s">
        <v>0</v>
      </c>
      <c r="AA16" s="44"/>
      <c r="AB16" s="27"/>
      <c r="AC16" s="44" t="s">
        <v>0</v>
      </c>
      <c r="AD16" s="44"/>
      <c r="AE16" s="60"/>
      <c r="AF16" s="44"/>
      <c r="AG16" s="44" t="s">
        <v>0</v>
      </c>
      <c r="AH16" s="44"/>
      <c r="AI16" s="60"/>
      <c r="AJ16" s="44"/>
      <c r="AK16" s="44"/>
      <c r="AL16" s="44" t="s">
        <v>0</v>
      </c>
      <c r="AM16" s="60"/>
      <c r="AN16" s="295"/>
      <c r="AO16" s="295"/>
      <c r="AP16" s="295"/>
      <c r="AQ16" s="295"/>
      <c r="AR16" s="295"/>
      <c r="AS16" s="49"/>
      <c r="AT16" s="316"/>
      <c r="AU16" s="316"/>
      <c r="AV16" s="33"/>
      <c r="AW16" s="20" t="s">
        <v>467</v>
      </c>
    </row>
    <row r="17" spans="1:49" ht="63.75" x14ac:dyDescent="0.25">
      <c r="A17" s="287"/>
      <c r="B17" s="285"/>
      <c r="C17" s="285"/>
      <c r="D17" s="285"/>
      <c r="E17" s="285"/>
      <c r="F17" s="285"/>
      <c r="G17" s="285"/>
      <c r="H17" s="285"/>
      <c r="I17" s="285"/>
      <c r="J17" s="285"/>
      <c r="K17" s="285"/>
      <c r="L17" s="35"/>
      <c r="M17" s="287"/>
      <c r="N17" s="36"/>
      <c r="O17" s="44"/>
      <c r="P17" s="44" t="s">
        <v>0</v>
      </c>
      <c r="Q17" s="44"/>
      <c r="R17" s="44"/>
      <c r="S17" s="44"/>
      <c r="T17" s="45" t="s">
        <v>0</v>
      </c>
      <c r="U17" s="27"/>
      <c r="V17" s="44" t="s">
        <v>0</v>
      </c>
      <c r="W17" s="44"/>
      <c r="X17" s="44" t="s">
        <v>0</v>
      </c>
      <c r="Y17" s="44"/>
      <c r="Z17" s="44" t="s">
        <v>0</v>
      </c>
      <c r="AA17" s="44"/>
      <c r="AB17" s="27"/>
      <c r="AC17" s="44" t="s">
        <v>0</v>
      </c>
      <c r="AD17" s="44"/>
      <c r="AE17" s="60"/>
      <c r="AF17" s="44"/>
      <c r="AG17" s="44" t="s">
        <v>0</v>
      </c>
      <c r="AH17" s="44"/>
      <c r="AI17" s="60"/>
      <c r="AJ17" s="44"/>
      <c r="AK17" s="44"/>
      <c r="AL17" s="44" t="s">
        <v>0</v>
      </c>
      <c r="AM17" s="60"/>
      <c r="AN17" s="295"/>
      <c r="AO17" s="295"/>
      <c r="AP17" s="295"/>
      <c r="AQ17" s="295"/>
      <c r="AR17" s="295"/>
      <c r="AS17" s="49"/>
      <c r="AT17" s="316"/>
      <c r="AU17" s="316"/>
      <c r="AV17" s="33"/>
      <c r="AW17" s="20" t="s">
        <v>468</v>
      </c>
    </row>
    <row r="18" spans="1:49" ht="114.75" x14ac:dyDescent="0.25">
      <c r="A18" s="287"/>
      <c r="B18" s="285"/>
      <c r="C18" s="285"/>
      <c r="D18" s="285"/>
      <c r="E18" s="285"/>
      <c r="F18" s="285"/>
      <c r="G18" s="285"/>
      <c r="H18" s="285"/>
      <c r="I18" s="285"/>
      <c r="J18" s="285"/>
      <c r="K18" s="285"/>
      <c r="L18" s="35"/>
      <c r="M18" s="13" t="s">
        <v>288</v>
      </c>
      <c r="N18" s="36"/>
      <c r="O18" s="44"/>
      <c r="P18" s="44" t="s">
        <v>0</v>
      </c>
      <c r="Q18" s="44"/>
      <c r="R18" s="44"/>
      <c r="S18" s="44"/>
      <c r="T18" s="44" t="s">
        <v>0</v>
      </c>
      <c r="U18" s="27"/>
      <c r="V18" s="44" t="s">
        <v>0</v>
      </c>
      <c r="W18" s="44"/>
      <c r="X18" s="44" t="s">
        <v>0</v>
      </c>
      <c r="Y18" s="44"/>
      <c r="Z18" s="44"/>
      <c r="AA18" s="44" t="s">
        <v>0</v>
      </c>
      <c r="AB18" s="27"/>
      <c r="AC18" s="44" t="s">
        <v>0</v>
      </c>
      <c r="AD18" s="44"/>
      <c r="AE18" s="60"/>
      <c r="AF18" s="44"/>
      <c r="AG18" s="44" t="s">
        <v>0</v>
      </c>
      <c r="AH18" s="44"/>
      <c r="AI18" s="60"/>
      <c r="AJ18" s="44"/>
      <c r="AK18" s="44"/>
      <c r="AL18" s="44" t="s">
        <v>0</v>
      </c>
      <c r="AM18" s="60"/>
      <c r="AN18" s="295"/>
      <c r="AO18" s="295"/>
      <c r="AP18" s="295"/>
      <c r="AQ18" s="295"/>
      <c r="AR18" s="295"/>
      <c r="AS18" s="49"/>
      <c r="AT18" s="316"/>
      <c r="AU18" s="316"/>
      <c r="AV18" s="33"/>
      <c r="AW18" s="20" t="s">
        <v>469</v>
      </c>
    </row>
    <row r="19" spans="1:49" ht="46.5" customHeight="1" x14ac:dyDescent="0.25">
      <c r="A19" s="287"/>
      <c r="B19" s="285"/>
      <c r="C19" s="285"/>
      <c r="D19" s="285"/>
      <c r="E19" s="285"/>
      <c r="F19" s="285"/>
      <c r="G19" s="285"/>
      <c r="H19" s="285"/>
      <c r="I19" s="285"/>
      <c r="J19" s="285"/>
      <c r="K19" s="285"/>
      <c r="L19" s="35"/>
      <c r="M19" s="13" t="s">
        <v>289</v>
      </c>
      <c r="N19" s="36"/>
      <c r="O19" s="44"/>
      <c r="P19" s="44" t="s">
        <v>0</v>
      </c>
      <c r="Q19" s="44"/>
      <c r="R19" s="44"/>
      <c r="S19" s="44"/>
      <c r="T19" s="44" t="s">
        <v>0</v>
      </c>
      <c r="U19" s="27"/>
      <c r="V19" s="44" t="s">
        <v>0</v>
      </c>
      <c r="W19" s="44"/>
      <c r="X19" s="44" t="s">
        <v>0</v>
      </c>
      <c r="Y19" s="44"/>
      <c r="Z19" s="44"/>
      <c r="AA19" s="44" t="s">
        <v>0</v>
      </c>
      <c r="AB19" s="27"/>
      <c r="AC19" s="44" t="s">
        <v>0</v>
      </c>
      <c r="AD19" s="44"/>
      <c r="AE19" s="60"/>
      <c r="AF19" s="44"/>
      <c r="AG19" s="44" t="s">
        <v>0</v>
      </c>
      <c r="AH19" s="44"/>
      <c r="AI19" s="60"/>
      <c r="AJ19" s="44"/>
      <c r="AK19" s="44"/>
      <c r="AL19" s="44" t="s">
        <v>0</v>
      </c>
      <c r="AM19" s="60"/>
      <c r="AN19" s="295"/>
      <c r="AO19" s="295"/>
      <c r="AP19" s="295"/>
      <c r="AQ19" s="295"/>
      <c r="AR19" s="295"/>
      <c r="AS19" s="49"/>
      <c r="AT19" s="316"/>
      <c r="AU19" s="316"/>
      <c r="AV19" s="33"/>
      <c r="AW19" s="20" t="s">
        <v>470</v>
      </c>
    </row>
    <row r="20" spans="1:49" ht="76.5" x14ac:dyDescent="0.25">
      <c r="A20" s="287" t="s">
        <v>292</v>
      </c>
      <c r="B20" s="285" t="s">
        <v>0</v>
      </c>
      <c r="C20" s="285"/>
      <c r="D20" s="285"/>
      <c r="E20" s="285"/>
      <c r="F20" s="285"/>
      <c r="G20" s="285"/>
      <c r="H20" s="285"/>
      <c r="I20" s="285" t="s">
        <v>0</v>
      </c>
      <c r="J20" s="285"/>
      <c r="K20" s="285"/>
      <c r="L20" s="35"/>
      <c r="M20" s="13" t="s">
        <v>291</v>
      </c>
      <c r="N20" s="36"/>
      <c r="O20" s="44"/>
      <c r="P20" s="44" t="s">
        <v>0</v>
      </c>
      <c r="Q20" s="44"/>
      <c r="R20" s="44"/>
      <c r="S20" s="44"/>
      <c r="T20" s="44" t="s">
        <v>0</v>
      </c>
      <c r="U20" s="27"/>
      <c r="V20" s="44" t="s">
        <v>0</v>
      </c>
      <c r="W20" s="44"/>
      <c r="X20" s="44" t="s">
        <v>0</v>
      </c>
      <c r="Y20" s="44"/>
      <c r="Z20" s="44"/>
      <c r="AA20" s="44" t="s">
        <v>0</v>
      </c>
      <c r="AB20" s="27"/>
      <c r="AC20" s="44" t="s">
        <v>0</v>
      </c>
      <c r="AD20" s="44"/>
      <c r="AE20" s="60"/>
      <c r="AF20" s="44"/>
      <c r="AG20" s="44" t="s">
        <v>0</v>
      </c>
      <c r="AH20" s="44"/>
      <c r="AI20" s="60"/>
      <c r="AJ20" s="44"/>
      <c r="AK20" s="44"/>
      <c r="AL20" s="44" t="s">
        <v>0</v>
      </c>
      <c r="AM20" s="60"/>
      <c r="AN20" s="295"/>
      <c r="AO20" s="295"/>
      <c r="AP20" s="295"/>
      <c r="AQ20" s="295"/>
      <c r="AR20" s="295"/>
      <c r="AS20" s="49"/>
      <c r="AT20" s="316"/>
      <c r="AU20" s="316"/>
      <c r="AV20" s="33"/>
      <c r="AW20" s="16" t="s">
        <v>471</v>
      </c>
    </row>
    <row r="21" spans="1:49" ht="114.75" x14ac:dyDescent="0.25">
      <c r="A21" s="287"/>
      <c r="B21" s="285"/>
      <c r="C21" s="285"/>
      <c r="D21" s="285"/>
      <c r="E21" s="285"/>
      <c r="F21" s="285"/>
      <c r="G21" s="285"/>
      <c r="H21" s="285"/>
      <c r="I21" s="285"/>
      <c r="J21" s="285"/>
      <c r="K21" s="285"/>
      <c r="L21" s="35"/>
      <c r="M21" s="13" t="s">
        <v>288</v>
      </c>
      <c r="N21" s="36"/>
      <c r="O21" s="44"/>
      <c r="P21" s="44" t="s">
        <v>0</v>
      </c>
      <c r="Q21" s="44"/>
      <c r="R21" s="44"/>
      <c r="S21" s="44"/>
      <c r="T21" s="44" t="s">
        <v>0</v>
      </c>
      <c r="U21" s="27"/>
      <c r="V21" s="44" t="s">
        <v>0</v>
      </c>
      <c r="W21" s="44"/>
      <c r="X21" s="44" t="s">
        <v>0</v>
      </c>
      <c r="Y21" s="44"/>
      <c r="Z21" s="44"/>
      <c r="AA21" s="44" t="s">
        <v>0</v>
      </c>
      <c r="AB21" s="27"/>
      <c r="AC21" s="44" t="s">
        <v>0</v>
      </c>
      <c r="AD21" s="44"/>
      <c r="AE21" s="60"/>
      <c r="AF21" s="44"/>
      <c r="AG21" s="44" t="s">
        <v>0</v>
      </c>
      <c r="AH21" s="44"/>
      <c r="AI21" s="60"/>
      <c r="AJ21" s="44"/>
      <c r="AK21" s="44"/>
      <c r="AL21" s="44" t="s">
        <v>0</v>
      </c>
      <c r="AM21" s="60"/>
      <c r="AN21" s="295"/>
      <c r="AO21" s="295"/>
      <c r="AP21" s="295"/>
      <c r="AQ21" s="295"/>
      <c r="AR21" s="295"/>
      <c r="AS21" s="49"/>
      <c r="AT21" s="316"/>
      <c r="AU21" s="316"/>
      <c r="AV21" s="33"/>
      <c r="AW21" s="16" t="s">
        <v>469</v>
      </c>
    </row>
    <row r="22" spans="1:49" ht="178.5" x14ac:dyDescent="0.25">
      <c r="A22" s="287"/>
      <c r="B22" s="285"/>
      <c r="C22" s="285"/>
      <c r="D22" s="285"/>
      <c r="E22" s="285"/>
      <c r="F22" s="285"/>
      <c r="G22" s="285"/>
      <c r="H22" s="285"/>
      <c r="I22" s="285"/>
      <c r="J22" s="285"/>
      <c r="K22" s="285"/>
      <c r="L22" s="35"/>
      <c r="M22" s="13" t="s">
        <v>289</v>
      </c>
      <c r="N22" s="36"/>
      <c r="O22" s="44"/>
      <c r="P22" s="44" t="s">
        <v>0</v>
      </c>
      <c r="Q22" s="44"/>
      <c r="R22" s="44"/>
      <c r="S22" s="44"/>
      <c r="T22" s="44" t="s">
        <v>0</v>
      </c>
      <c r="U22" s="27"/>
      <c r="V22" s="44" t="s">
        <v>0</v>
      </c>
      <c r="W22" s="44"/>
      <c r="X22" s="44" t="s">
        <v>0</v>
      </c>
      <c r="Y22" s="44"/>
      <c r="Z22" s="44"/>
      <c r="AA22" s="44" t="s">
        <v>0</v>
      </c>
      <c r="AB22" s="27"/>
      <c r="AC22" s="44" t="s">
        <v>0</v>
      </c>
      <c r="AD22" s="44"/>
      <c r="AE22" s="60"/>
      <c r="AF22" s="44"/>
      <c r="AG22" s="44" t="s">
        <v>0</v>
      </c>
      <c r="AH22" s="44"/>
      <c r="AI22" s="60"/>
      <c r="AJ22" s="44"/>
      <c r="AK22" s="44"/>
      <c r="AL22" s="44" t="s">
        <v>0</v>
      </c>
      <c r="AM22" s="60"/>
      <c r="AN22" s="295"/>
      <c r="AO22" s="295"/>
      <c r="AP22" s="295"/>
      <c r="AQ22" s="295"/>
      <c r="AR22" s="295"/>
      <c r="AS22" s="49"/>
      <c r="AT22" s="316"/>
      <c r="AU22" s="316"/>
      <c r="AV22" s="33"/>
      <c r="AW22" s="16" t="s">
        <v>472</v>
      </c>
    </row>
    <row r="23" spans="1:49" ht="114.75" x14ac:dyDescent="0.25">
      <c r="A23" s="287" t="s">
        <v>293</v>
      </c>
      <c r="B23" s="285" t="s">
        <v>0</v>
      </c>
      <c r="C23" s="285"/>
      <c r="D23" s="285"/>
      <c r="E23" s="285"/>
      <c r="F23" s="285"/>
      <c r="G23" s="285"/>
      <c r="H23" s="285"/>
      <c r="I23" s="285" t="s">
        <v>0</v>
      </c>
      <c r="J23" s="285"/>
      <c r="K23" s="285"/>
      <c r="L23" s="35"/>
      <c r="M23" s="13" t="s">
        <v>291</v>
      </c>
      <c r="N23" s="36"/>
      <c r="O23" s="44"/>
      <c r="P23" s="44" t="s">
        <v>0</v>
      </c>
      <c r="Q23" s="44"/>
      <c r="R23" s="44"/>
      <c r="S23" s="44"/>
      <c r="T23" s="44" t="s">
        <v>0</v>
      </c>
      <c r="U23" s="27"/>
      <c r="V23" s="44" t="s">
        <v>0</v>
      </c>
      <c r="W23" s="44"/>
      <c r="X23" s="44" t="s">
        <v>0</v>
      </c>
      <c r="Y23" s="44"/>
      <c r="Z23" s="44"/>
      <c r="AA23" s="44" t="s">
        <v>0</v>
      </c>
      <c r="AB23" s="27"/>
      <c r="AC23" s="44" t="s">
        <v>0</v>
      </c>
      <c r="AD23" s="44"/>
      <c r="AE23" s="60"/>
      <c r="AF23" s="44"/>
      <c r="AG23" s="44" t="s">
        <v>0</v>
      </c>
      <c r="AH23" s="44"/>
      <c r="AI23" s="60"/>
      <c r="AJ23" s="44"/>
      <c r="AK23" s="44"/>
      <c r="AL23" s="44" t="s">
        <v>0</v>
      </c>
      <c r="AM23" s="60"/>
      <c r="AN23" s="295"/>
      <c r="AO23" s="295"/>
      <c r="AP23" s="295"/>
      <c r="AQ23" s="295"/>
      <c r="AR23" s="295"/>
      <c r="AS23" s="49"/>
      <c r="AT23" s="316"/>
      <c r="AU23" s="316"/>
      <c r="AV23" s="33"/>
      <c r="AW23" s="16" t="s">
        <v>659</v>
      </c>
    </row>
    <row r="24" spans="1:49" ht="114.75" x14ac:dyDescent="0.25">
      <c r="A24" s="287"/>
      <c r="B24" s="285"/>
      <c r="C24" s="285"/>
      <c r="D24" s="285"/>
      <c r="E24" s="285"/>
      <c r="F24" s="285"/>
      <c r="G24" s="285"/>
      <c r="H24" s="285"/>
      <c r="I24" s="285"/>
      <c r="J24" s="285"/>
      <c r="K24" s="285"/>
      <c r="L24" s="35"/>
      <c r="M24" s="13" t="s">
        <v>288</v>
      </c>
      <c r="N24" s="36"/>
      <c r="O24" s="44"/>
      <c r="P24" s="44" t="s">
        <v>0</v>
      </c>
      <c r="Q24" s="44"/>
      <c r="R24" s="44"/>
      <c r="S24" s="44"/>
      <c r="T24" s="44" t="s">
        <v>0</v>
      </c>
      <c r="U24" s="27"/>
      <c r="V24" s="44" t="s">
        <v>0</v>
      </c>
      <c r="W24" s="44"/>
      <c r="X24" s="44" t="s">
        <v>0</v>
      </c>
      <c r="Y24" s="44"/>
      <c r="Z24" s="44"/>
      <c r="AA24" s="44" t="s">
        <v>0</v>
      </c>
      <c r="AB24" s="27"/>
      <c r="AC24" s="44" t="s">
        <v>0</v>
      </c>
      <c r="AD24" s="44"/>
      <c r="AE24" s="60"/>
      <c r="AF24" s="44"/>
      <c r="AG24" s="44" t="s">
        <v>0</v>
      </c>
      <c r="AH24" s="44"/>
      <c r="AI24" s="60"/>
      <c r="AJ24" s="44"/>
      <c r="AK24" s="44"/>
      <c r="AL24" s="44" t="s">
        <v>0</v>
      </c>
      <c r="AM24" s="60"/>
      <c r="AN24" s="295"/>
      <c r="AO24" s="295"/>
      <c r="AP24" s="295"/>
      <c r="AQ24" s="295"/>
      <c r="AR24" s="295"/>
      <c r="AS24" s="49"/>
      <c r="AT24" s="316"/>
      <c r="AU24" s="316"/>
      <c r="AV24" s="33"/>
      <c r="AW24" s="16" t="s">
        <v>469</v>
      </c>
    </row>
    <row r="25" spans="1:49" ht="165.75" x14ac:dyDescent="0.25">
      <c r="A25" s="287"/>
      <c r="B25" s="285"/>
      <c r="C25" s="285"/>
      <c r="D25" s="285"/>
      <c r="E25" s="285"/>
      <c r="F25" s="285"/>
      <c r="G25" s="285"/>
      <c r="H25" s="285"/>
      <c r="I25" s="285"/>
      <c r="J25" s="285"/>
      <c r="K25" s="285"/>
      <c r="L25" s="35"/>
      <c r="M25" s="13" t="s">
        <v>289</v>
      </c>
      <c r="N25" s="36"/>
      <c r="O25" s="44"/>
      <c r="P25" s="44" t="s">
        <v>0</v>
      </c>
      <c r="Q25" s="44"/>
      <c r="R25" s="44"/>
      <c r="S25" s="44"/>
      <c r="T25" s="44" t="s">
        <v>0</v>
      </c>
      <c r="U25" s="27"/>
      <c r="V25" s="44" t="s">
        <v>0</v>
      </c>
      <c r="W25" s="44"/>
      <c r="X25" s="44" t="s">
        <v>0</v>
      </c>
      <c r="Y25" s="44"/>
      <c r="Z25" s="44"/>
      <c r="AA25" s="44" t="s">
        <v>0</v>
      </c>
      <c r="AB25" s="27"/>
      <c r="AC25" s="44" t="s">
        <v>0</v>
      </c>
      <c r="AD25" s="44"/>
      <c r="AE25" s="60"/>
      <c r="AF25" s="44"/>
      <c r="AG25" s="44" t="s">
        <v>0</v>
      </c>
      <c r="AH25" s="44"/>
      <c r="AI25" s="60"/>
      <c r="AJ25" s="44"/>
      <c r="AK25" s="44"/>
      <c r="AL25" s="44" t="s">
        <v>0</v>
      </c>
      <c r="AM25" s="60"/>
      <c r="AN25" s="295"/>
      <c r="AO25" s="295"/>
      <c r="AP25" s="295"/>
      <c r="AQ25" s="295"/>
      <c r="AR25" s="295"/>
      <c r="AS25" s="49"/>
      <c r="AT25" s="316"/>
      <c r="AU25" s="316"/>
      <c r="AV25" s="33"/>
      <c r="AW25" s="16" t="s">
        <v>473</v>
      </c>
    </row>
  </sheetData>
  <mergeCells count="79">
    <mergeCell ref="F23:F25"/>
    <mergeCell ref="G23:G25"/>
    <mergeCell ref="H23:H25"/>
    <mergeCell ref="I23:I25"/>
    <mergeCell ref="J23:J25"/>
    <mergeCell ref="K23:K25"/>
    <mergeCell ref="G20:G22"/>
    <mergeCell ref="H20:H22"/>
    <mergeCell ref="I20:I22"/>
    <mergeCell ref="J20:J22"/>
    <mergeCell ref="K20:K22"/>
    <mergeCell ref="A23:A25"/>
    <mergeCell ref="B23:B25"/>
    <mergeCell ref="C23:C25"/>
    <mergeCell ref="D23:D25"/>
    <mergeCell ref="E23:E25"/>
    <mergeCell ref="AT13:AU25"/>
    <mergeCell ref="A16:A19"/>
    <mergeCell ref="B16:B19"/>
    <mergeCell ref="C16:C19"/>
    <mergeCell ref="D16:D19"/>
    <mergeCell ref="E16:E19"/>
    <mergeCell ref="F16:F19"/>
    <mergeCell ref="G16:G19"/>
    <mergeCell ref="H16:H19"/>
    <mergeCell ref="I16:I19"/>
    <mergeCell ref="H12:H15"/>
    <mergeCell ref="I12:I15"/>
    <mergeCell ref="J12:J15"/>
    <mergeCell ref="K12:K15"/>
    <mergeCell ref="M12:M13"/>
    <mergeCell ref="A20:A22"/>
    <mergeCell ref="AN13:AR25"/>
    <mergeCell ref="J16:J19"/>
    <mergeCell ref="K16:K19"/>
    <mergeCell ref="M16:M17"/>
    <mergeCell ref="A12:A15"/>
    <mergeCell ref="B12:B15"/>
    <mergeCell ref="C12:C15"/>
    <mergeCell ref="D12:D15"/>
    <mergeCell ref="E12:E15"/>
    <mergeCell ref="F12:F15"/>
    <mergeCell ref="G12:G15"/>
    <mergeCell ref="F20:F22"/>
    <mergeCell ref="B20:B22"/>
    <mergeCell ref="C20:C22"/>
    <mergeCell ref="D20:D22"/>
    <mergeCell ref="E20:E22"/>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55763-C941-4B5F-A22D-C8446FBBFA11}">
  <sheetPr>
    <tabColor rgb="FF00B0F0"/>
  </sheetPr>
  <dimension ref="A1:AW13"/>
  <sheetViews>
    <sheetView showGridLines="0" zoomScale="70" zoomScaleNormal="70" workbookViewId="0">
      <pane ySplit="11" topLeftCell="A12" activePane="bottomLeft" state="frozen"/>
      <selection activeCell="M41" sqref="M41:M44"/>
      <selection pane="bottomLeft" activeCell="AW12" sqref="AW12"/>
    </sheetView>
  </sheetViews>
  <sheetFormatPr baseColWidth="10" defaultColWidth="9.140625" defaultRowHeight="15" x14ac:dyDescent="0.25"/>
  <cols>
    <col min="1" max="1" width="58.140625" style="18" customWidth="1"/>
    <col min="2" max="2" width="14.85546875" customWidth="1"/>
    <col min="3" max="3" width="15.28515625" bestFit="1" customWidth="1"/>
    <col min="4" max="4" width="28" customWidth="1"/>
    <col min="5" max="5" width="12.85546875" bestFit="1" customWidth="1"/>
    <col min="6" max="6" width="10" bestFit="1" customWidth="1"/>
    <col min="7" max="7" width="10.140625" bestFit="1" customWidth="1"/>
    <col min="8" max="8" width="30.140625" style="19" bestFit="1" customWidth="1"/>
    <col min="9" max="9" width="12.85546875" customWidth="1"/>
    <col min="10" max="10" width="14.85546875" customWidth="1"/>
    <col min="11" max="11" width="16.140625" customWidth="1"/>
    <col min="12" max="12" width="11.42578125" customWidth="1"/>
    <col min="13" max="13" width="44"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customWidth="1"/>
    <col min="50" max="50" width="22.7109375" customWidth="1"/>
    <col min="51" max="52" width="11.42578125" customWidth="1"/>
    <col min="53" max="53" width="13" customWidth="1"/>
    <col min="54" max="243" width="11.42578125" customWidth="1"/>
  </cols>
  <sheetData>
    <row r="1" spans="1:49" s="1" customFormat="1" ht="12.75" x14ac:dyDescent="0.2">
      <c r="A1" s="2"/>
      <c r="H1" s="3"/>
    </row>
    <row r="2" spans="1:49" s="1" customFormat="1" ht="12.75" x14ac:dyDescent="0.2">
      <c r="A2" s="212" t="s">
        <v>1</v>
      </c>
      <c r="B2" s="212"/>
      <c r="C2" s="212"/>
      <c r="D2" s="212"/>
      <c r="E2" s="212"/>
      <c r="F2" s="212"/>
      <c r="G2" s="212"/>
      <c r="H2" s="212"/>
      <c r="I2" s="212"/>
    </row>
    <row r="3" spans="1:49" s="1" customFormat="1" ht="12.75" x14ac:dyDescent="0.2">
      <c r="A3" s="278" t="s">
        <v>2</v>
      </c>
      <c r="B3" s="278"/>
      <c r="C3" s="278"/>
      <c r="D3" s="278"/>
      <c r="E3" s="278"/>
      <c r="F3" s="278"/>
      <c r="G3" s="278"/>
      <c r="H3" s="278"/>
      <c r="I3" s="278"/>
    </row>
    <row r="4" spans="1:49" s="1" customFormat="1" ht="12.75" x14ac:dyDescent="0.2">
      <c r="A4" s="4"/>
      <c r="B4" s="4"/>
      <c r="C4" s="4"/>
      <c r="D4" s="4"/>
      <c r="E4" s="4"/>
      <c r="H4" s="3"/>
    </row>
    <row r="5" spans="1:49" s="1" customFormat="1" ht="13.5" thickBot="1" x14ac:dyDescent="0.25">
      <c r="A5" s="69" t="s">
        <v>3</v>
      </c>
      <c r="B5" s="69"/>
      <c r="C5" s="69"/>
      <c r="D5" s="69"/>
      <c r="E5" s="69"/>
      <c r="F5" s="69"/>
      <c r="G5" s="69"/>
      <c r="H5" s="3"/>
    </row>
    <row r="6" spans="1:49" s="1" customFormat="1" ht="30.75" customHeight="1" thickBot="1" x14ac:dyDescent="0.25">
      <c r="A6" s="50" t="s">
        <v>343</v>
      </c>
      <c r="B6" s="6"/>
      <c r="C6" s="6"/>
      <c r="D6" s="314" t="s">
        <v>4</v>
      </c>
      <c r="E6" s="315"/>
      <c r="H6" s="3"/>
    </row>
    <row r="7" spans="1:49" s="1" customFormat="1" ht="13.5" thickBot="1" x14ac:dyDescent="0.25">
      <c r="A7" s="6" t="s">
        <v>662</v>
      </c>
      <c r="B7" s="6"/>
      <c r="C7" s="6"/>
      <c r="D7" s="8" t="s">
        <v>5</v>
      </c>
      <c r="E7" s="8" t="s">
        <v>6</v>
      </c>
      <c r="H7" s="3"/>
    </row>
    <row r="8" spans="1:49" s="1" customFormat="1" ht="12.75" x14ac:dyDescent="0.2">
      <c r="A8" s="12" t="s">
        <v>663</v>
      </c>
      <c r="B8" s="50"/>
      <c r="C8" s="9"/>
      <c r="D8" s="24" t="s">
        <v>7</v>
      </c>
      <c r="E8" s="25"/>
      <c r="H8" s="3"/>
    </row>
    <row r="9" spans="1:49" s="12" customFormat="1" ht="30.75" customHeight="1" x14ac:dyDescent="0.2">
      <c r="A9" s="277" t="s">
        <v>8</v>
      </c>
      <c r="B9" s="216" t="s">
        <v>8</v>
      </c>
      <c r="C9" s="216" t="s">
        <v>9</v>
      </c>
      <c r="D9" s="216"/>
      <c r="E9" s="216"/>
      <c r="F9" s="216"/>
      <c r="G9" s="216"/>
      <c r="H9" s="216"/>
      <c r="I9" s="216"/>
      <c r="J9" s="216"/>
      <c r="K9" s="216"/>
      <c r="L9" s="289"/>
      <c r="M9" s="290" t="s">
        <v>10</v>
      </c>
      <c r="N9" s="289"/>
      <c r="O9" s="288" t="s">
        <v>11</v>
      </c>
      <c r="P9" s="288"/>
      <c r="Q9" s="288"/>
      <c r="R9" s="277" t="s">
        <v>298</v>
      </c>
      <c r="S9" s="277"/>
      <c r="T9" s="277"/>
      <c r="U9" s="289"/>
      <c r="V9" s="277" t="s">
        <v>13</v>
      </c>
      <c r="W9" s="277"/>
      <c r="X9" s="277" t="s">
        <v>14</v>
      </c>
      <c r="Y9" s="277"/>
      <c r="Z9" s="288" t="s">
        <v>15</v>
      </c>
      <c r="AA9" s="288"/>
      <c r="AB9" s="296"/>
      <c r="AC9" s="297" t="s">
        <v>16</v>
      </c>
      <c r="AD9" s="298"/>
      <c r="AE9" s="289"/>
      <c r="AF9" s="290" t="s">
        <v>17</v>
      </c>
      <c r="AG9" s="301"/>
      <c r="AH9" s="302"/>
      <c r="AI9" s="289"/>
      <c r="AJ9" s="290" t="s">
        <v>18</v>
      </c>
      <c r="AK9" s="301"/>
      <c r="AL9" s="302"/>
      <c r="AM9" s="289"/>
      <c r="AN9" s="216" t="s">
        <v>19</v>
      </c>
      <c r="AO9" s="216"/>
      <c r="AP9" s="216" t="s">
        <v>20</v>
      </c>
      <c r="AQ9" s="216"/>
      <c r="AR9" s="216" t="s">
        <v>21</v>
      </c>
      <c r="AS9" s="31"/>
      <c r="AT9" s="216" t="s">
        <v>23</v>
      </c>
      <c r="AU9" s="216"/>
      <c r="AV9" s="32"/>
      <c r="AW9" s="216" t="s">
        <v>24</v>
      </c>
    </row>
    <row r="10" spans="1:49" s="12" customFormat="1" ht="12.75" x14ac:dyDescent="0.2">
      <c r="A10" s="277"/>
      <c r="B10" s="216"/>
      <c r="C10" s="216" t="s">
        <v>25</v>
      </c>
      <c r="D10" s="216"/>
      <c r="E10" s="216"/>
      <c r="F10" s="216"/>
      <c r="G10" s="216"/>
      <c r="H10" s="216"/>
      <c r="I10" s="216" t="s">
        <v>26</v>
      </c>
      <c r="J10" s="216" t="s">
        <v>27</v>
      </c>
      <c r="K10" s="216" t="s">
        <v>28</v>
      </c>
      <c r="L10" s="289"/>
      <c r="M10" s="291"/>
      <c r="N10" s="289"/>
      <c r="O10" s="288"/>
      <c r="P10" s="288"/>
      <c r="Q10" s="288"/>
      <c r="R10" s="277"/>
      <c r="S10" s="277"/>
      <c r="T10" s="277"/>
      <c r="U10" s="289"/>
      <c r="V10" s="277"/>
      <c r="W10" s="277"/>
      <c r="X10" s="277"/>
      <c r="Y10" s="277"/>
      <c r="Z10" s="288"/>
      <c r="AA10" s="288"/>
      <c r="AB10" s="296"/>
      <c r="AC10" s="299"/>
      <c r="AD10" s="300"/>
      <c r="AE10" s="289"/>
      <c r="AF10" s="292"/>
      <c r="AG10" s="158"/>
      <c r="AH10" s="159"/>
      <c r="AI10" s="289"/>
      <c r="AJ10" s="292"/>
      <c r="AK10" s="158"/>
      <c r="AL10" s="159"/>
      <c r="AM10" s="289"/>
      <c r="AN10" s="216"/>
      <c r="AO10" s="216"/>
      <c r="AP10" s="216"/>
      <c r="AQ10" s="216"/>
      <c r="AR10" s="216"/>
      <c r="AS10" s="31"/>
      <c r="AT10" s="216"/>
      <c r="AU10" s="216"/>
      <c r="AV10" s="32"/>
      <c r="AW10" s="216"/>
    </row>
    <row r="11" spans="1:49" s="12" customFormat="1" ht="40.5" customHeight="1" x14ac:dyDescent="0.2">
      <c r="A11" s="277"/>
      <c r="B11" s="216"/>
      <c r="C11" s="11" t="s">
        <v>33</v>
      </c>
      <c r="D11" s="11" t="s">
        <v>34</v>
      </c>
      <c r="E11" s="11" t="s">
        <v>30</v>
      </c>
      <c r="F11" s="11" t="s">
        <v>35</v>
      </c>
      <c r="G11" s="11" t="s">
        <v>36</v>
      </c>
      <c r="H11" s="11" t="s">
        <v>37</v>
      </c>
      <c r="I11" s="216"/>
      <c r="J11" s="216"/>
      <c r="K11" s="216"/>
      <c r="L11" s="289"/>
      <c r="M11" s="292"/>
      <c r="N11" s="289"/>
      <c r="O11" s="11" t="s">
        <v>38</v>
      </c>
      <c r="P11" s="11" t="s">
        <v>31</v>
      </c>
      <c r="Q11" s="11" t="s">
        <v>32</v>
      </c>
      <c r="R11" s="11" t="s">
        <v>38</v>
      </c>
      <c r="S11" s="11" t="s">
        <v>31</v>
      </c>
      <c r="T11" s="11" t="s">
        <v>32</v>
      </c>
      <c r="U11" s="289"/>
      <c r="V11" s="11" t="s">
        <v>31</v>
      </c>
      <c r="W11" s="11" t="s">
        <v>32</v>
      </c>
      <c r="X11" s="11" t="s">
        <v>31</v>
      </c>
      <c r="Y11" s="11" t="s">
        <v>32</v>
      </c>
      <c r="Z11" s="11" t="s">
        <v>31</v>
      </c>
      <c r="AA11" s="11" t="s">
        <v>32</v>
      </c>
      <c r="AB11" s="296"/>
      <c r="AC11" s="11" t="s">
        <v>31</v>
      </c>
      <c r="AD11" s="11" t="s">
        <v>32</v>
      </c>
      <c r="AE11" s="289"/>
      <c r="AF11" s="10" t="s">
        <v>38</v>
      </c>
      <c r="AG11" s="10" t="s">
        <v>31</v>
      </c>
      <c r="AH11" s="10" t="s">
        <v>32</v>
      </c>
      <c r="AI11" s="289"/>
      <c r="AJ11" s="10" t="s">
        <v>38</v>
      </c>
      <c r="AK11" s="10" t="s">
        <v>31</v>
      </c>
      <c r="AL11" s="10" t="s">
        <v>32</v>
      </c>
      <c r="AM11" s="289"/>
      <c r="AN11" s="11" t="s">
        <v>31</v>
      </c>
      <c r="AO11" s="11" t="s">
        <v>32</v>
      </c>
      <c r="AP11" s="11" t="s">
        <v>31</v>
      </c>
      <c r="AQ11" s="11" t="s">
        <v>32</v>
      </c>
      <c r="AR11" s="57" t="s">
        <v>39</v>
      </c>
      <c r="AS11" s="23"/>
      <c r="AT11" s="11" t="s">
        <v>31</v>
      </c>
      <c r="AU11" s="11" t="s">
        <v>32</v>
      </c>
      <c r="AV11" s="32"/>
      <c r="AW11" s="216"/>
    </row>
    <row r="12" spans="1:49" ht="204" x14ac:dyDescent="0.25">
      <c r="A12" s="287" t="s">
        <v>294</v>
      </c>
      <c r="B12" s="285" t="s">
        <v>0</v>
      </c>
      <c r="C12" s="285"/>
      <c r="D12" s="285"/>
      <c r="E12" s="285"/>
      <c r="F12" s="285"/>
      <c r="G12" s="285"/>
      <c r="H12" s="285"/>
      <c r="I12" s="285"/>
      <c r="J12" s="285" t="s">
        <v>0</v>
      </c>
      <c r="K12" s="285"/>
      <c r="L12" s="35"/>
      <c r="M12" s="13" t="s">
        <v>295</v>
      </c>
      <c r="N12" s="36"/>
      <c r="O12" s="44"/>
      <c r="P12" s="44" t="s">
        <v>0</v>
      </c>
      <c r="Q12" s="44"/>
      <c r="R12" s="45"/>
      <c r="S12" s="45" t="s">
        <v>0</v>
      </c>
      <c r="T12" s="45"/>
      <c r="U12" s="27"/>
      <c r="V12" s="45" t="s">
        <v>0</v>
      </c>
      <c r="W12" s="45"/>
      <c r="X12" s="45" t="s">
        <v>0</v>
      </c>
      <c r="Y12" s="45"/>
      <c r="Z12" s="45" t="s">
        <v>0</v>
      </c>
      <c r="AA12" s="45"/>
      <c r="AB12" s="27"/>
      <c r="AC12" s="45" t="s">
        <v>0</v>
      </c>
      <c r="AD12" s="45"/>
      <c r="AE12" s="60"/>
      <c r="AF12" s="45"/>
      <c r="AG12" s="45" t="s">
        <v>0</v>
      </c>
      <c r="AH12" s="45"/>
      <c r="AI12" s="60"/>
      <c r="AJ12" s="45"/>
      <c r="AK12" s="45"/>
      <c r="AL12" s="45" t="s">
        <v>0</v>
      </c>
      <c r="AM12" s="60"/>
      <c r="AN12" s="45"/>
      <c r="AO12" s="45" t="s">
        <v>0</v>
      </c>
      <c r="AP12" s="45"/>
      <c r="AQ12" s="45" t="s">
        <v>0</v>
      </c>
      <c r="AR12" s="61"/>
      <c r="AS12" s="27"/>
      <c r="AT12" s="45" t="s">
        <v>0</v>
      </c>
      <c r="AU12" s="45"/>
      <c r="AV12" s="33"/>
      <c r="AW12" s="34" t="s">
        <v>660</v>
      </c>
    </row>
    <row r="13" spans="1:49" ht="216.75" x14ac:dyDescent="0.25">
      <c r="A13" s="287"/>
      <c r="B13" s="285"/>
      <c r="C13" s="285"/>
      <c r="D13" s="285"/>
      <c r="E13" s="285"/>
      <c r="F13" s="285"/>
      <c r="G13" s="285"/>
      <c r="H13" s="285"/>
      <c r="I13" s="285"/>
      <c r="J13" s="285"/>
      <c r="K13" s="285"/>
      <c r="L13" s="35"/>
      <c r="M13" s="13" t="s">
        <v>296</v>
      </c>
      <c r="N13" s="36"/>
      <c r="O13" s="44"/>
      <c r="P13" s="44" t="s">
        <v>0</v>
      </c>
      <c r="Q13" s="44"/>
      <c r="R13" s="44"/>
      <c r="S13" s="45" t="s">
        <v>0</v>
      </c>
      <c r="T13" s="44"/>
      <c r="U13" s="27"/>
      <c r="V13" s="44" t="s">
        <v>0</v>
      </c>
      <c r="W13" s="44"/>
      <c r="X13" s="44" t="s">
        <v>0</v>
      </c>
      <c r="Y13" s="44"/>
      <c r="Z13" s="44" t="s">
        <v>0</v>
      </c>
      <c r="AA13" s="44"/>
      <c r="AB13" s="27"/>
      <c r="AC13" s="44" t="s">
        <v>0</v>
      </c>
      <c r="AD13" s="44"/>
      <c r="AE13" s="60"/>
      <c r="AF13" s="44"/>
      <c r="AG13" s="44" t="s">
        <v>0</v>
      </c>
      <c r="AH13" s="44"/>
      <c r="AI13" s="60"/>
      <c r="AJ13" s="44"/>
      <c r="AK13" s="44"/>
      <c r="AL13" s="44" t="s">
        <v>0</v>
      </c>
      <c r="AM13" s="60"/>
      <c r="AN13" s="321"/>
      <c r="AO13" s="322"/>
      <c r="AP13" s="322"/>
      <c r="AQ13" s="322"/>
      <c r="AR13" s="322"/>
      <c r="AS13" s="49"/>
      <c r="AT13" s="316"/>
      <c r="AU13" s="316"/>
      <c r="AV13" s="33"/>
      <c r="AW13" s="34" t="s">
        <v>661</v>
      </c>
    </row>
  </sheetData>
  <mergeCells count="44">
    <mergeCell ref="AN13:AR13"/>
    <mergeCell ref="AT13:AU13"/>
    <mergeCell ref="F12:F13"/>
    <mergeCell ref="G12:G13"/>
    <mergeCell ref="H12:H13"/>
    <mergeCell ref="I12:I13"/>
    <mergeCell ref="J12:J13"/>
    <mergeCell ref="K12:K13"/>
    <mergeCell ref="A12:A13"/>
    <mergeCell ref="B12:B13"/>
    <mergeCell ref="C12:C13"/>
    <mergeCell ref="D12:D13"/>
    <mergeCell ref="E12:E13"/>
    <mergeCell ref="AR9:AR10"/>
    <mergeCell ref="AT9:AU10"/>
    <mergeCell ref="AW9:AW11"/>
    <mergeCell ref="C10:H10"/>
    <mergeCell ref="I10:I11"/>
    <mergeCell ref="J10:J11"/>
    <mergeCell ref="K10:K11"/>
    <mergeCell ref="AF9:AH10"/>
    <mergeCell ref="AI9:AI11"/>
    <mergeCell ref="AJ9:AL10"/>
    <mergeCell ref="AM9:AM11"/>
    <mergeCell ref="AN9:AO10"/>
    <mergeCell ref="AP9:AQ10"/>
    <mergeCell ref="V9:W10"/>
    <mergeCell ref="X9:Y10"/>
    <mergeCell ref="Z9:AA10"/>
    <mergeCell ref="AB9:AB11"/>
    <mergeCell ref="AC9:AD10"/>
    <mergeCell ref="AE9:AE11"/>
    <mergeCell ref="L9:L11"/>
    <mergeCell ref="M9:M11"/>
    <mergeCell ref="N9:N11"/>
    <mergeCell ref="O9:Q10"/>
    <mergeCell ref="R9:T10"/>
    <mergeCell ref="U9:U11"/>
    <mergeCell ref="A2:I2"/>
    <mergeCell ref="A3:I3"/>
    <mergeCell ref="D6:E6"/>
    <mergeCell ref="A9:A11"/>
    <mergeCell ref="B9:B11"/>
    <mergeCell ref="C9:K9"/>
  </mergeCells>
  <pageMargins left="1.299212598425197" right="0.51181102362204722" top="0.74803149606299213" bottom="0.74803149606299213" header="0.31496062992125984" footer="0.31496062992125984"/>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RESUMEN APOYO</vt:lpstr>
      <vt:lpstr>RESUMEN PROCESOS</vt:lpstr>
      <vt:lpstr>RESUMEN ALERTAS</vt:lpstr>
      <vt:lpstr>S. PLANEACIÓN</vt:lpstr>
      <vt:lpstr>S. GENERAL</vt:lpstr>
      <vt:lpstr>D. TALENTO HUMANO</vt:lpstr>
      <vt:lpstr>DATT</vt:lpstr>
      <vt:lpstr>E. GOBIERNO</vt:lpstr>
      <vt:lpstr>D.A. LOGISTICO</vt:lpstr>
      <vt:lpstr>A. GENERAL</vt:lpstr>
      <vt:lpstr>G.E. PUBLICO</vt:lpstr>
      <vt:lpstr>F. PENSIONES</vt:lpstr>
      <vt:lpstr>S. PARTICIPACIÓN</vt:lpstr>
      <vt:lpstr>S. EDUCACIÓN</vt:lpstr>
      <vt:lpstr>S. HACIENDA</vt:lpstr>
      <vt:lpstr>S. INFRAESTRUCTURA</vt:lpstr>
      <vt:lpstr>S. INTERIOR</vt:lpstr>
      <vt:lpstr>O.A JURIDICA</vt:lpstr>
      <vt:lpstr>O.A.C. DICIPLINARIO</vt:lpstr>
      <vt:lpstr>O.A. INFORMATICA</vt:lpstr>
      <vt:lpstr>O.A.C. INTERNO</vt:lpstr>
      <vt:lpstr>O.A.G. RIESGO</vt:lpstr>
      <vt:lpstr>DADIS</vt:lpstr>
      <vt:lpstr>D.A. VALORIZACIÓN</vt:lpstr>
      <vt:lpstr>O.A.C. PRENSA</vt:lpstr>
      <vt:lpstr>'O.A JURIDICA'!_Hlk134191426</vt:lpstr>
      <vt:lpstr>'O.A JURIDICA'!_Hlk134382244</vt:lpstr>
      <vt:lpstr>'RESUMEN APOYO'!Área_de_impresión</vt:lpstr>
      <vt:lpstr>'RESUMEN PROCESOS'!Área_de_impresión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PC AB6122G5N</cp:lastModifiedBy>
  <dcterms:created xsi:type="dcterms:W3CDTF">2023-04-19T14:38:51Z</dcterms:created>
  <dcterms:modified xsi:type="dcterms:W3CDTF">2023-09-12T20:25:47Z</dcterms:modified>
</cp:coreProperties>
</file>