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firstSheet="1" activeTab="1"/>
  </bookViews>
  <sheets>
    <sheet name="INSTRUCTIVO" sheetId="3" r:id="rId1"/>
    <sheet name="PLAN DE ACCIÓN" sheetId="1" r:id="rId2"/>
    <sheet name="CONTROL DE CAMBIOS " sheetId="2"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1" l="1"/>
  <c r="W18" i="1"/>
  <c r="AZ18" i="1"/>
  <c r="AY18" i="1"/>
  <c r="AX18" i="1"/>
  <c r="AI12" i="1"/>
  <c r="AI11" i="1"/>
  <c r="AI18" i="1"/>
  <c r="V17" i="1"/>
  <c r="W17" i="1"/>
  <c r="W10" i="1"/>
  <c r="V10" i="1"/>
  <c r="AH13" i="1"/>
  <c r="AH14" i="1"/>
  <c r="AZ10" i="1"/>
  <c r="AI10"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J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text>
        <r>
          <rPr>
            <b/>
            <sz val="9"/>
            <color indexed="81"/>
            <rFont val="Tahoma"/>
            <family val="2"/>
          </rPr>
          <t>Luz Marlene Andrade:</t>
        </r>
        <r>
          <rPr>
            <sz val="9"/>
            <color indexed="81"/>
            <rFont val="Tahoma"/>
            <family val="2"/>
          </rPr>
          <t xml:space="preserve">
1. Recursos Propios - ICLD
2. SGP
3. Donaciones
</t>
        </r>
      </text>
    </comment>
    <comment ref="BC7" authorId="2" shapeId="0">
      <text>
        <r>
          <rPr>
            <sz val="9"/>
            <color indexed="81"/>
            <rFont val="Tahoma"/>
            <family val="2"/>
          </rPr>
          <t xml:space="preserve">VER ANEXO 1
</t>
        </r>
      </text>
    </comment>
    <comment ref="BD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<sst xmlns="http://schemas.openxmlformats.org/spreadsheetml/2006/main" count="609" uniqueCount="241">
  <si>
    <t>INSTRUCTIVO PARA EL DILIGENCIAMIENTO DEL PLAN DE ACCION VIGENCIA 2023</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</si>
  <si>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</si>
  <si>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</si>
  <si>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</si>
  <si>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</si>
  <si>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</si>
  <si>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</si>
  <si>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</si>
  <si>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</si>
  <si>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</si>
  <si>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</si>
  <si>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</si>
  <si>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</si>
  <si>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</si>
  <si>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</si>
  <si>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</si>
  <si>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</si>
  <si>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</si>
  <si>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2023</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</si>
  <si>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</si>
  <si>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</si>
  <si>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</si>
  <si>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</si>
  <si>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</si>
  <si>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</si>
  <si>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</si>
  <si>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</si>
  <si>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</si>
  <si>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</si>
  <si>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</si>
  <si>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</si>
  <si>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</si>
  <si>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</si>
  <si>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</si>
  <si>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</si>
  <si>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</si>
  <si>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2023</t>
  </si>
  <si>
    <t>Colocar en esta casilla , la cantidad de la meta propuesta para la actual vigencia, relacionada con el plan indicativo.</t>
  </si>
  <si>
    <t>ACUMULADO DE META PRODUCTO 2020- 2022</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</si>
  <si>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</si>
  <si>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</si>
  <si>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</si>
  <si>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</si>
  <si>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</si>
  <si>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</si>
  <si>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</si>
  <si>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</si>
  <si>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</si>
  <si>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</si>
  <si>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</si>
  <si>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</si>
  <si>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</si>
  <si>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</si>
  <si>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</si>
  <si>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</si>
  <si>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</si>
  <si>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</si>
  <si>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</si>
  <si>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</si>
  <si>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</si>
  <si>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</si>
  <si>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 xml:space="preserve">PROGRAMACION NUMERICA DE LA ACTIVIDAD PROYECTO 2023
</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</si>
  <si>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</si>
  <si>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</si>
  <si>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</si>
  <si>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</si>
  <si>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</si>
  <si>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</si>
  <si>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</si>
  <si>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</si>
  <si>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</si>
  <si>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</si>
  <si>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</si>
  <si>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</si>
  <si>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</si>
  <si>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</si>
  <si>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</si>
  <si>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</si>
  <si>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</si>
  <si>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</si>
  <si>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</si>
  <si>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</si>
  <si>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</si>
  <si>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</si>
  <si>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</si>
  <si>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</si>
  <si>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 xml:space="preserve">Nombre de la fuente origen de los recursos
1. Recursos Propios - ICLD
2. SGP
3. Donaciones
</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</si>
  <si>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</si>
  <si>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</si>
  <si>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</si>
  <si>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</si>
  <si>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</si>
  <si>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</si>
  <si>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</si>
  <si>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</si>
  <si>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</si>
  <si>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</si>
  <si>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</si>
  <si>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</si>
  <si>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</si>
  <si>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</si>
  <si>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</si>
  <si>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</si>
  <si>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</si>
  <si>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</si>
  <si>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</si>
  <si>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</si>
  <si>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</si>
  <si>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</si>
  <si>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</si>
  <si>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</si>
  <si>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</si>
  <si>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</si>
  <si>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</si>
  <si>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</si>
  <si>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</si>
  <si>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</si>
  <si>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 </t>
  </si>
  <si>
    <r>
      <t xml:space="preserve">NO ES PERTINENTE COLOCAR ITEM </t>
    </r>
    <r>
      <rPr>
        <b/>
        <i/>
        <u/>
        <sz val="20"/>
        <color rgb="FFFF0000"/>
        <rFont val="Calibri"/>
        <family val="2"/>
        <scheme val="minor"/>
      </rPr>
      <t>DEPENDENCIA</t>
    </r>
    <r>
      <rPr>
        <b/>
        <sz val="20"/>
        <color rgb="FFFF0000"/>
        <rFont val="Calibri"/>
        <family val="2"/>
        <scheme val="minor"/>
      </rPr>
      <t xml:space="preserve">, TENIENDO EN CUENTA QUE EXISTEN LAS COLUMNAS </t>
    </r>
    <r>
      <rPr>
        <b/>
        <u/>
        <sz val="20"/>
        <color rgb="FFFF0000"/>
        <rFont val="Calibri"/>
        <family val="2"/>
        <scheme val="minor"/>
      </rPr>
      <t>AF, AG</t>
    </r>
    <r>
      <rPr>
        <b/>
        <sz val="20"/>
        <color rgb="FFFF0000"/>
        <rFont val="Calibri"/>
        <family val="2"/>
        <scheme val="minor"/>
      </rPr>
      <t xml:space="preserve"> QUE DEFINE LA DEPENDENCIA Y EL NOMBRE RESPONSABLE.</t>
    </r>
  </si>
  <si>
    <t xml:space="preserve">ARTICULACION </t>
  </si>
  <si>
    <t>POLICA DE ADMINISTRACION DE RIESGOS</t>
  </si>
  <si>
    <t xml:space="preserve">PROGRAMA </t>
  </si>
  <si>
    <t xml:space="preserve">DENOMINACION DEL PRODUCTO
</t>
  </si>
  <si>
    <t>REPORTE META PRODUCTO EJECUTADO DE ENERO A MARZO 2023</t>
  </si>
  <si>
    <t>REPORTE ACTIVIDAD DE PROYECTO
EJECUTADO DE ENERO A MARZO DE2023</t>
  </si>
  <si>
    <t>1. BIEN</t>
  </si>
  <si>
    <t>2- SERVICIO</t>
  </si>
  <si>
    <t>Objetivo 11. Hacer que las ciudades y asentamiento humanos sean inclusivos, seguros, resilientes y sostenibles.</t>
  </si>
  <si>
    <t>Cartagena Resiliente</t>
  </si>
  <si>
    <t>Espacio Público, Movilidad y Transporte resiliente</t>
  </si>
  <si>
    <t>Sistema Integrado de Transporte Masivo en Funcionamiento</t>
  </si>
  <si>
    <t>Llevar a un 90% el funcionamiento del Sistema Integrado de Transporte Masivo</t>
  </si>
  <si>
    <t>Porcentaje</t>
  </si>
  <si>
    <t>Transporte para Todos</t>
  </si>
  <si>
    <t>Patios Complementarios Construidos</t>
  </si>
  <si>
    <t>Número</t>
  </si>
  <si>
    <t>Construcción de dos (2) patios complementarios</t>
  </si>
  <si>
    <t>X</t>
  </si>
  <si>
    <t>Patio-Taller construido (240800201)</t>
  </si>
  <si>
    <t>NO PROGRAMADA</t>
  </si>
  <si>
    <t>GESTION CON VALORES PARA RESULTADOS</t>
  </si>
  <si>
    <t>Fortalecimiento Organizacional y Simplicación de Procesos</t>
  </si>
  <si>
    <t>Operación Regular del SITM</t>
  </si>
  <si>
    <t>Implementación del 100% de la operación del SITM, desintegración parque automotor TPC.</t>
  </si>
  <si>
    <t>N/A</t>
  </si>
  <si>
    <t>Transcaribe S.A.</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</si>
  <si>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</si>
  <si>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</si>
  <si>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</si>
  <si>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Sistemas de transporte público organizado en funcionamiento (240800101)</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</si>
  <si>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</si>
  <si>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</si>
  <si>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</si>
  <si>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Rutas nuevas o modificadas</t>
  </si>
  <si>
    <t>Dirección de Operaciones</t>
  </si>
  <si>
    <t>DISTRITO</t>
  </si>
  <si>
    <t>NO</t>
  </si>
  <si>
    <t>ESTA ACTIVIDAD NO SE ENCUENTRA VIABILIZADA PARA 2023 EN EL PROYECTO DE INVERSIÓN, SIN EMBARGO CORRESPONDE A UNA ACTIVIDAD DE GESTIÓN Y GENERA UN PRODUCTO POR TANTO SE INCLUYE EN ESTE PLAN.</t>
  </si>
  <si>
    <t>Disponibilidad de flota para operación de rutas</t>
  </si>
  <si>
    <t>Buses disponibles para operar</t>
  </si>
  <si>
    <t>LA DISPONIBILIDAD DE FLOTA DE OPERACIÓN DEL SITM SE REGISTRÓ EN  74% DEBIDO A QUE ALGUNOS VEHÍCULOS HAN BAJADO SU NIVEL DE CONFIABILIDAD LO QUE HA AFECTADO LA DISPONIBILIDAD DE VEHÍCULOS EN LA OPERACIÓN, LO ANTERIOR COMO CONSECUENCIA DE LA DEMORA EN LA TRASNFERENCIA DE LOS RECURSOS PROVENIENTES PARA COMPLETAR EL DIFERENCIAL TARIFARIO, AFECTANDO EL FLUJO DE CAJA Y EN MAYOR MEDIDA A LOS PROVEEDORES DE ROL OPERADOR.</t>
  </si>
  <si>
    <t>Regularidad de la Operación del servicio</t>
  </si>
  <si>
    <t>Kilometros reales ejecutados vs programados</t>
  </si>
  <si>
    <t>LO REPORTADO CORRESPONDE AL PROMEDIO MENSUAL DE LOS TRES MESES EVALUADOS KILÓMETROS EJECUTADOS VS PLANEADOS</t>
  </si>
  <si>
    <t>Movilización de pasajeros</t>
  </si>
  <si>
    <t>Pasajeros movilizados</t>
  </si>
  <si>
    <t>ESTA ACTIVIDAD NO SE ENCUENTRA VIABILIZADA PARA 2023 EN EL PROYECTO DE INVERSIÓN, SIN EMBARGO CORRESPONDE A UNA ACTIVIDAD DE GESTIÓN. LA META DE MOVILIZACIÓN DE PASAJEROS SE ESTABLECE CONFORME LA PROYECCIÓN REALIZADA EN EL INFORME TECNICO DE TARIFA AL USUARIO (SEPT 2022) LA CUAL ES DE 35.354.388 PARA 20223.</t>
  </si>
  <si>
    <t>Sostenibilidad del SITM Transcaribe - Fondo de estabilización tarifaria (FET)</t>
  </si>
  <si>
    <t>Diferencial Tarifa técnica vs. Tarifa usuario cubierto</t>
  </si>
  <si>
    <t>Dirección administrativa y financiera</t>
  </si>
  <si>
    <t>1.2.1.0.00-001 ICLD</t>
  </si>
  <si>
    <t>FORTALECIMIENTO FORTALECIMIENTO OPERACIONAL DEL SISTEMA INTEGRADO DE TRANSPORTE MASIVO DE CARTAGENA DE INDIAS  TRANSCARIBE  CARTAGENA DE INDIAS</t>
  </si>
  <si>
    <t>2.3.2408.0600.2020130010075</t>
  </si>
  <si>
    <t xml:space="preserve">LA META CORRESPONDE AL VALOR TOTAL DEL FET 2023, QUE CORRESPONDE AL DIFERENCIAL ENTRE LA TARIFA TECNICA Y LA TARIFA USUARIO PARA EL APOYO A LOS PROCESOS DE TRANSCARIBE ENTE GESTOR Y TRANSCARIBE OPERADOR. 
SE MIDE DE ACUERDO A LA EJECUCIÓN PRESUPUESTAL.
LO EJECUTADO CORRESPONDE A LAS SEMANAS DE LA 1 A LA 3 (PARCIAL)
</t>
  </si>
  <si>
    <t>Número de buses en operación</t>
  </si>
  <si>
    <t>Entrada de 336 buses en Operación</t>
  </si>
  <si>
    <t>Buses de bajas emisiones contaminantes adquiridos (240804702)</t>
  </si>
  <si>
    <t>LOS BUSES A IMPLEMENTAR EN EL AÑO 2023 ESTARÁN ESTABILIZADOS Y ESTAS SON LAS CAUSAS: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</si>
  <si>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</si>
  <si>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</si>
  <si>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Paraderos y zonas de espera construidos (240800301)</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</si>
  <si>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</si>
  <si>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</si>
  <si>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</si>
  <si>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Reconocimientos económicos entregados por vehículos retirados y desintegrados físicamente (240805000)</t>
  </si>
  <si>
    <t>IMPLEMENTACIÓN DEL SISTEMA PARA RETIRO DE VEHÍCULOS DE TRANSPORTE PÚBLICO COLECTIVO (FONDO DE DESINTEGRACIÓN) EN EL DISTRITO CARTAGENA DE INDIAS</t>
  </si>
  <si>
    <t>Implementar el sistema para retiro de Vehículos de Transporte Público Colectivo (Fondo de Desintegración) en el Distrito Cartagena de Indias</t>
  </si>
  <si>
    <t>Chatarrización de buses</t>
  </si>
  <si>
    <t>Buses del TPC con reconocimiento económico por chatarrización</t>
  </si>
  <si>
    <t>1.3.1.1.05-018 Recursos de crédito interno 2022</t>
  </si>
  <si>
    <t>2.3.2408.0600.2021130010243</t>
  </si>
  <si>
    <t>DE ACUERDO A EL DECRETO 1252 DE 2011 Y 0369 DE 2013 SON 1591 VEHICULOS, POR LO QUE DESCONTANDO LOS 850 REALIZADOS HASTA 2019, FALTARIAN 741. HASTA 2022 SE HAN PAGADO UN TOTAL DE 97 BUSES, QUE CORRESPONDE A 12,28% DE LOS BUSES FALTANTES. 
SE ENVIÓ LA SOLICITUD DE CDP Y SE ESTÁ A LA ESPERA DE RECIBIR LOS RECURSOS.</t>
  </si>
  <si>
    <t>Plan Estratégico de Tecnologías de la Información (PETI)</t>
  </si>
  <si>
    <t>Actividades ejecutadas 100%</t>
  </si>
  <si>
    <t>Secretaría General</t>
  </si>
  <si>
    <t>EN EL PERIODO ENERO A MARZO DE 2023 SE EJECUTARON 12 ACTIVIDADES DE 29 PROGRAMADAS, LO QUE REPRESENTA UN AVANCE DEL 41%.</t>
  </si>
  <si>
    <t>Plan Anual de Adquisiciones formulado y en ejecución</t>
  </si>
  <si>
    <t>LA EJECUCIÓN DEL PRESUPUESTO DE GASTOS CONSISTE EN LA ASUNCIÓN DE COMPROMISOS A TRAVÉS DE AFECTACIÓN DE LAS APROPIACIONES APROBADAS EN EL ACUERDO ANUAL DE PRESUPUESTO, ASÍ COMO LA EJECUCIÓN DE LAS ADQUISICIONES INCLUIDAS EN EL PLAN ANUAL DE ADQUISICIONES – PAA VIGENCIA 2023.
EN EL PAA EL PORCENTAJE DE EJECUCIÓN DEL PERIODO COMPRENDIDO DE ENERO – MARZO DEL AÑO 2023, ES DEL 16.83%.</t>
  </si>
  <si>
    <t>Plan Institucional de Archivo de la entidad PINAR formulado y en ejecución</t>
  </si>
  <si>
    <t>EN EL PERIODO ENERO A MARZO DE 2023 SE EJECUTARON 6 ACTIVIDADES DE FORMA PARCIAL DE 9 PROGRAMADAS, LO QUE REPRESENTA UN AVANCE DEL 6%.</t>
  </si>
  <si>
    <t>Plan Estratégico de Talento Humano formulado y en ejecución</t>
  </si>
  <si>
    <t>Ejecución 100% PIC, Plan de Incentivos y Plan SST</t>
  </si>
  <si>
    <t>LOS AVANCES DEL PLAN DE TALENTO HUMANO CORRESPONDEN A LAS ACTIVIDADES EJECUTADAS DEL PLAN DE CAPACITACIÓN, PLAN DE INCENTIVOS Y PLAN DE SEGURIDAD Y SALUD EN EL TRABAJO.</t>
  </si>
  <si>
    <t>Plan Institucional de Capacitación formulado y en ejecución</t>
  </si>
  <si>
    <t>EN EL PERIODO ENERO A MARZO DE 2023 SE EJECUTARON 6 ACTIVIDADES DE 28 PROGRAMADAS, LO QUE REPRESENTA UN AVANCE DEL 21%.</t>
  </si>
  <si>
    <t>Plan de Incentivos Institucionales formulado y en ejecución</t>
  </si>
  <si>
    <t>EN EL PERIODO ENERO A MARZO DE 2023 SE EJECUTARON 9 ACTIVIDADES DE 45 PROGRAMADAS, LO QUE REPRESENTA UN AVANCE DEL 20%.</t>
  </si>
  <si>
    <t>Plan de Trabajo Anual en Seguridad y Salud en el Trabajo formulado y en ejecución</t>
  </si>
  <si>
    <t>EN EL PERIODO ENERO A MARZO DE 2023 SE EJECUTARON 17 ACTIVIDADES DE 132 PROGRAMADAS, LO QUE REPRESENTA UN AVANCE DEL 8%.</t>
  </si>
  <si>
    <t>Plan Anual Anticorrupción formulado y en ejecución</t>
  </si>
  <si>
    <t>Revisión de riesgos y seguimientos (cuatrimestrales)</t>
  </si>
  <si>
    <t>Dirección de Planeación e Infraestructura</t>
  </si>
  <si>
    <t>EL PLAN ANTICORRUPCIÓN Y DE ATENCIÓN AL CIUDADANO DE LA VIGENCIA SE CONSTRUYÓ A TRAVÉS DE MESAS DE TRABAJO CON CADA UNA DE LAS ÁREAS Y LÍDERES DE PROCESOS, SE SOCIALIZÓ PREVIA SU PUBLICACIÓN A LOS JEFES DE ÁREA POR PARTE DE LA DIRECCIÓN DE PLANEACIÓN E INFRAESTRUCTURA A TRAVÉS DE COMITÉ DE GESTIÓN Y DESEMPEÑO, Y SE PUBLICÓ EN LA PÁGINA WEB EL 31 DE ENERO DE 2022.</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</si>
  <si>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</si>
  <si>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</si>
  <si>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</si>
  <si>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</si>
  <si>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</si>
  <si>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</si>
  <si>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</si>
  <si>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</si>
  <si>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</si>
  <si>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</si>
  <si>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</si>
  <si>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</si>
  <si>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</si>
  <si>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</si>
  <si>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</si>
  <si>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</si>
  <si>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</si>
  <si>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AVANCES DE EJECUCION PRESUPUESTAL</t>
  </si>
  <si>
    <t>AVANCE DEL PROGRAMA TRANSPORTE PARA TODOS</t>
  </si>
  <si>
    <t>GIROS</t>
  </si>
  <si>
    <t>APROPIACION</t>
  </si>
  <si>
    <t>RUBRO</t>
  </si>
  <si>
    <t>2020130010075 FORTALECIMIENTO FORTALECIMIENTO OPERACIONAL DEL SISTEMA INTEGRADO DE TRANSPORTE MASIVO DE CARTAGENA DE INDIAS  TRANSCARIBE  CARTAGENA DE INDIAS</t>
  </si>
  <si>
    <t>2021130010243 IMPLEMENTACION DEL SISTEMA PARA RETIRO DE VEHICULOS DE TRANSPORTE PUBLICO COLECTIVO (FONDO DE DESINTEGRACION) EN EL DISTRITO DE CARTAGENA DE INDIAS</t>
  </si>
  <si>
    <t>AVANCE META PRODUCTO MARZO 2023</t>
  </si>
  <si>
    <t>AVANCE META PRODUCTO CUATRIENIO</t>
  </si>
  <si>
    <t>AVANCE PLAN DE ACCION MARZO 2023</t>
  </si>
  <si>
    <t>AVANCES ACTIVIDADES DEL PROYECTO A MARZO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</si>
</sst>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0;[Red]0"/>
    <numFmt numFmtId="168" formatCode="&quot;$&quot;\ #,##0"/>
  </numFmts>
  <fonts count="34"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b/>
      <i/>
      <u/>
      <sz val="20"/>
      <color rgb="FFFF0000"/>
      <name val="Calibri"/>
      <family val="2"/>
      <scheme val="minor"/>
    </font>
    <font>
      <b/>
      <u/>
      <sz val="20"/>
      <color rgb="FFFF0000"/>
      <name val="Calibri"/>
      <family val="2"/>
      <scheme val="minor"/>
    </font>
    <font>
      <sz val="10"/>
      <name val="Arial"/>
      <family val="2"/>
    </font>
    <font>
      <b/>
      <sz val="12"/>
      <color theme="1"/>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b/>
      <sz val="11"/>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00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8">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9" fillId="0" borderId="0"/>
    <xf numFmtId="43" fontId="29" fillId="0" borderId="0" applyFont="0" applyFill="0" applyBorder="0" applyAlignment="0" applyProtection="0"/>
    <xf numFmtId="166" fontId="29" fillId="0" borderId="0" applyFont="0" applyFill="0" applyBorder="0" applyAlignment="0" applyProtection="0"/>
    <xf numFmtId="9" fontId="29" fillId="0" borderId="0" applyFont="0" applyFill="0" applyBorder="0" applyAlignment="0" applyProtection="0"/>
  </cellStyleXfs>
  <cellXfs count="199">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7"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xf>
    <xf numFmtId="0" fontId="20" fillId="0" borderId="1" xfId="4" applyFont="1" applyBorder="1" applyAlignment="1">
      <alignment horizontal="left" vertical="center"/>
    </xf>
    <xf numFmtId="0" fontId="22" fillId="0" borderId="10" xfId="4" applyFont="1" applyBorder="1" applyAlignment="1">
      <alignment horizontal="center" vertical="center"/>
    </xf>
    <xf numFmtId="14" fontId="22" fillId="0" borderId="2" xfId="4" applyNumberFormat="1" applyFont="1" applyBorder="1"/>
    <xf numFmtId="0" fontId="22" fillId="0" borderId="15" xfId="4" applyFont="1" applyBorder="1" applyAlignment="1">
      <alignment horizontal="center" vertical="center"/>
    </xf>
    <xf numFmtId="14" fontId="22" fillId="0" borderId="16" xfId="4" applyNumberFormat="1" applyFont="1" applyBorder="1"/>
    <xf numFmtId="0" fontId="22" fillId="0" borderId="11" xfId="4" applyFont="1" applyBorder="1" applyAlignment="1">
      <alignment horizontal="center" vertical="center"/>
    </xf>
    <xf numFmtId="14" fontId="0" fillId="0" borderId="1" xfId="0" applyNumberFormat="1" applyBorder="1" applyAlignment="1">
      <alignment horizontal="center" vertical="center"/>
    </xf>
    <xf numFmtId="0" fontId="22" fillId="0" borderId="10" xfId="4" applyFont="1" applyBorder="1"/>
    <xf numFmtId="0" fontId="22" fillId="0" borderId="11" xfId="4" applyFont="1" applyBorder="1"/>
    <xf numFmtId="0" fontId="21" fillId="4" borderId="12" xfId="4" applyFont="1" applyFill="1" applyBorder="1" applyAlignment="1">
      <alignment horizontal="center" vertical="center"/>
    </xf>
    <xf numFmtId="0" fontId="21" fillId="4" borderId="9" xfId="4" applyFont="1" applyFill="1" applyBorder="1" applyAlignment="1">
      <alignment horizontal="center" vertical="center"/>
    </xf>
    <xf numFmtId="0" fontId="0" fillId="0" borderId="0" xfId="0" applyAlignment="1">
      <alignment vertical="center"/>
    </xf>
    <xf numFmtId="0" fontId="21" fillId="4" borderId="14" xfId="4" applyFont="1" applyFill="1" applyBorder="1" applyAlignment="1">
      <alignment vertical="center"/>
    </xf>
    <xf numFmtId="0" fontId="21" fillId="4" borderId="10"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24"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25" fillId="0" borderId="1" xfId="0" applyFont="1" applyBorder="1" applyAlignment="1">
      <alignment horizontal="left" vertical="center"/>
    </xf>
    <xf numFmtId="0" fontId="21" fillId="4" borderId="13" xfId="4"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1" fillId="4" borderId="16" xfId="4" applyFont="1" applyFill="1" applyBorder="1" applyAlignment="1">
      <alignment vertical="center"/>
    </xf>
    <xf numFmtId="0" fontId="21" fillId="4" borderId="14" xfId="4" applyFont="1" applyFill="1" applyBorder="1" applyAlignment="1">
      <alignment horizontal="center" vertical="center"/>
    </xf>
    <xf numFmtId="0" fontId="3" fillId="3"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 fontId="0" fillId="0" borderId="0" xfId="0" applyNumberFormat="1" applyAlignment="1">
      <alignment horizontal="center" vertical="center" wrapText="1"/>
    </xf>
    <xf numFmtId="167" fontId="6" fillId="0" borderId="0" xfId="0" applyNumberFormat="1" applyFont="1" applyAlignment="1">
      <alignment horizontal="center" vertical="center" wrapText="1"/>
    </xf>
    <xf numFmtId="0" fontId="11" fillId="0" borderId="0" xfId="0" applyFont="1" applyAlignment="1">
      <alignment horizontal="center" vertical="center" wrapText="1"/>
    </xf>
    <xf numFmtId="1"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168" fontId="0" fillId="0" borderId="1" xfId="6" applyNumberFormat="1" applyFont="1" applyBorder="1" applyAlignment="1">
      <alignment horizontal="center" vertical="center" wrapText="1"/>
    </xf>
    <xf numFmtId="0" fontId="11" fillId="0" borderId="1" xfId="0" applyFont="1" applyBorder="1" applyAlignment="1">
      <alignment horizontal="left" vertical="center" wrapText="1"/>
    </xf>
    <xf numFmtId="0" fontId="2" fillId="6" borderId="4" xfId="0" applyFont="1" applyFill="1" applyBorder="1" applyAlignment="1">
      <alignment horizontal="center" vertical="center"/>
    </xf>
    <xf numFmtId="1" fontId="0" fillId="6" borderId="0" xfId="0" applyNumberFormat="1" applyFill="1" applyAlignment="1">
      <alignment horizontal="center" vertical="center"/>
    </xf>
    <xf numFmtId="9"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0" fillId="7" borderId="1" xfId="0" applyFill="1" applyBorder="1" applyAlignment="1">
      <alignment horizontal="center" vertical="center" wrapText="1"/>
    </xf>
    <xf numFmtId="0" fontId="11" fillId="7" borderId="1" xfId="0"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9" fontId="8" fillId="0" borderId="1" xfId="7" applyFont="1" applyBorder="1" applyAlignment="1">
      <alignment horizontal="center" vertical="center" wrapText="1"/>
    </xf>
    <xf numFmtId="0" fontId="9" fillId="0" borderId="0" xfId="0" applyFont="1" applyAlignment="1">
      <alignment horizontal="center" vertical="center" wrapText="1"/>
    </xf>
    <xf numFmtId="1" fontId="25" fillId="0" borderId="0" xfId="0" applyNumberFormat="1" applyFont="1" applyAlignment="1">
      <alignment horizontal="center" vertical="center" wrapText="1"/>
    </xf>
    <xf numFmtId="9" fontId="25" fillId="0" borderId="0" xfId="7" applyFont="1" applyFill="1" applyAlignment="1">
      <alignment horizontal="center" vertical="center" wrapText="1"/>
    </xf>
    <xf numFmtId="0" fontId="0" fillId="0" borderId="4" xfId="0" applyBorder="1" applyAlignment="1">
      <alignment horizontal="center" vertical="center" wrapText="1"/>
    </xf>
    <xf numFmtId="10" fontId="0" fillId="0" borderId="4" xfId="0" applyNumberFormat="1" applyBorder="1" applyAlignment="1">
      <alignment horizontal="center" vertical="center" wrapText="1"/>
    </xf>
    <xf numFmtId="9" fontId="0" fillId="0" borderId="4" xfId="0" applyNumberFormat="1" applyBorder="1" applyAlignment="1">
      <alignment horizontal="center" vertical="center" wrapText="1"/>
    </xf>
    <xf numFmtId="168" fontId="0" fillId="0" borderId="1" xfId="6" applyNumberFormat="1" applyFont="1" applyFill="1" applyBorder="1" applyAlignment="1">
      <alignment horizontal="center" vertical="center" wrapText="1"/>
    </xf>
    <xf numFmtId="0" fontId="25" fillId="0" borderId="4" xfId="0" applyFont="1" applyBorder="1" applyAlignment="1">
      <alignment vertical="center" wrapText="1"/>
    </xf>
    <xf numFmtId="9" fontId="11" fillId="0" borderId="1" xfId="7" applyFont="1" applyFill="1" applyBorder="1" applyAlignment="1">
      <alignment horizontal="center" vertical="center" wrapText="1"/>
    </xf>
    <xf numFmtId="9" fontId="33" fillId="0" borderId="1" xfId="0" applyNumberFormat="1" applyFont="1" applyBorder="1" applyAlignment="1">
      <alignment horizontal="center" vertical="center" wrapText="1"/>
    </xf>
    <xf numFmtId="1" fontId="0" fillId="0" borderId="1" xfId="0" applyNumberFormat="1" applyFill="1" applyBorder="1" applyAlignment="1">
      <alignment horizontal="center" vertical="center" wrapText="1"/>
    </xf>
    <xf numFmtId="9" fontId="0" fillId="0" borderId="1" xfId="7"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10" fontId="0" fillId="0" borderId="1" xfId="0" applyNumberFormat="1" applyFill="1" applyBorder="1" applyAlignment="1">
      <alignment horizontal="center" vertical="center" wrapText="1"/>
    </xf>
    <xf numFmtId="10" fontId="0" fillId="0" borderId="1" xfId="7"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1" xfId="7" applyNumberFormat="1"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0" xfId="0" applyFill="1"/>
    <xf numFmtId="3" fontId="0" fillId="0" borderId="1" xfId="5"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166" fontId="30" fillId="0" borderId="1" xfId="0" applyNumberFormat="1" applyFont="1" applyFill="1" applyBorder="1" applyAlignment="1">
      <alignment horizontal="center" vertical="center" wrapText="1"/>
    </xf>
    <xf numFmtId="166" fontId="11" fillId="0" borderId="1" xfId="6" applyFont="1" applyFill="1" applyBorder="1" applyAlignment="1">
      <alignment horizontal="center" vertical="center" wrapText="1"/>
    </xf>
    <xf numFmtId="9" fontId="31" fillId="0" borderId="1" xfId="7"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8" fillId="0" borderId="1" xfId="0" applyFont="1" applyBorder="1" applyAlignment="1">
      <alignment horizontal="left" vertical="center" wrapText="1"/>
    </xf>
    <xf numFmtId="0" fontId="24" fillId="0" borderId="6" xfId="0" applyFont="1" applyBorder="1" applyAlignment="1">
      <alignment horizontal="justify" vertical="center" wrapText="1"/>
    </xf>
    <xf numFmtId="0" fontId="24" fillId="0" borderId="7" xfId="0" applyFont="1" applyBorder="1" applyAlignment="1">
      <alignment horizontal="justify" vertical="center" wrapText="1"/>
    </xf>
    <xf numFmtId="0" fontId="24" fillId="0" borderId="8" xfId="0" applyFont="1" applyBorder="1" applyAlignment="1">
      <alignment horizontal="justify" vertical="center"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7" xfId="0" applyBorder="1" applyAlignment="1">
      <alignment horizontal="center" vertical="center"/>
    </xf>
    <xf numFmtId="0" fontId="3"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26" fillId="0" borderId="1" xfId="0" applyFont="1" applyBorder="1" applyAlignment="1">
      <alignment horizontal="center" vertical="center"/>
    </xf>
    <xf numFmtId="0" fontId="0" fillId="0" borderId="4" xfId="0" applyBorder="1" applyAlignment="1">
      <alignment horizontal="center"/>
    </xf>
    <xf numFmtId="0" fontId="24" fillId="0" borderId="1" xfId="0" applyFont="1" applyBorder="1" applyAlignment="1">
      <alignment horizontal="center" vertical="center" wrapText="1"/>
    </xf>
    <xf numFmtId="0" fontId="5" fillId="0" borderId="1" xfId="0" applyFont="1" applyBorder="1" applyAlignment="1">
      <alignment vertical="center" wrapText="1"/>
    </xf>
    <xf numFmtId="0" fontId="25" fillId="0" borderId="0" xfId="0" applyFont="1" applyAlignment="1">
      <alignment horizontal="center" vertical="center"/>
    </xf>
    <xf numFmtId="0" fontId="3" fillId="0" borderId="1" xfId="0" applyFont="1" applyBorder="1" applyAlignment="1">
      <alignment horizontal="left" vertical="center" wrapText="1"/>
    </xf>
    <xf numFmtId="9" fontId="0" fillId="0" borderId="19" xfId="7" applyFont="1" applyFill="1" applyBorder="1" applyAlignment="1">
      <alignment horizontal="center" vertical="center" wrapText="1"/>
    </xf>
    <xf numFmtId="9" fontId="0" fillId="0" borderId="22" xfId="7" applyFont="1" applyFill="1" applyBorder="1" applyAlignment="1">
      <alignment horizontal="center" vertical="center" wrapText="1"/>
    </xf>
    <xf numFmtId="9" fontId="0" fillId="0" borderId="3" xfId="7"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9" xfId="0" applyFont="1" applyBorder="1" applyAlignment="1">
      <alignment horizontal="center" wrapText="1"/>
    </xf>
    <xf numFmtId="0" fontId="24" fillId="5" borderId="1"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3" fillId="3" borderId="19"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9" xfId="6" applyFont="1" applyFill="1" applyBorder="1" applyAlignment="1">
      <alignment horizontal="center" vertical="center" wrapText="1"/>
    </xf>
    <xf numFmtId="166" fontId="0" fillId="0" borderId="22" xfId="6" applyFont="1" applyFill="1" applyBorder="1" applyAlignment="1">
      <alignment horizontal="center" vertical="center" wrapText="1"/>
    </xf>
    <xf numFmtId="166" fontId="0" fillId="0" borderId="3" xfId="6"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1" fontId="0" fillId="0" borderId="19" xfId="0" applyNumberFormat="1" applyFill="1" applyBorder="1" applyAlignment="1">
      <alignment horizontal="center" vertical="center" wrapText="1"/>
    </xf>
    <xf numFmtId="1" fontId="0" fillId="0" borderId="22" xfId="0" applyNumberFormat="1" applyFill="1" applyBorder="1" applyAlignment="1">
      <alignment horizontal="center" vertical="center" wrapText="1"/>
    </xf>
    <xf numFmtId="1" fontId="0" fillId="0" borderId="3" xfId="0" applyNumberFormat="1" applyFill="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9"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5" fillId="0" borderId="4" xfId="0" applyFont="1" applyBorder="1" applyAlignment="1">
      <alignment horizontal="center" vertical="center" wrapText="1"/>
    </xf>
    <xf numFmtId="10" fontId="0" fillId="0" borderId="19" xfId="7" applyNumberFormat="1" applyFont="1" applyFill="1" applyBorder="1" applyAlignment="1">
      <alignment horizontal="center" vertical="center" wrapText="1"/>
    </xf>
    <xf numFmtId="10" fontId="0" fillId="0" borderId="22" xfId="7" applyNumberFormat="1" applyFont="1" applyFill="1" applyBorder="1" applyAlignment="1">
      <alignment horizontal="center" vertical="center" wrapText="1"/>
    </xf>
    <xf numFmtId="10" fontId="0" fillId="0" borderId="3" xfId="7" applyNumberFormat="1"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23" fillId="4" borderId="12" xfId="4" applyFont="1" applyFill="1" applyBorder="1" applyAlignment="1">
      <alignment horizontal="center" vertical="center"/>
    </xf>
    <xf numFmtId="0" fontId="23" fillId="4" borderId="13" xfId="4" applyFont="1" applyFill="1" applyBorder="1" applyAlignment="1">
      <alignment horizontal="center" vertical="center"/>
    </xf>
    <xf numFmtId="0" fontId="23" fillId="4" borderId="9" xfId="4" applyFont="1" applyFill="1" applyBorder="1" applyAlignment="1">
      <alignment horizontal="center" vertical="center"/>
    </xf>
    <xf numFmtId="0" fontId="21" fillId="4" borderId="1" xfId="4" applyFont="1" applyFill="1" applyBorder="1" applyAlignment="1">
      <alignment horizontal="center" vertical="center"/>
    </xf>
    <xf numFmtId="0" fontId="22" fillId="0" borderId="6"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2" fillId="0" borderId="6" xfId="4" applyFont="1" applyBorder="1" applyAlignment="1">
      <alignment horizontal="center"/>
    </xf>
    <xf numFmtId="0" fontId="22" fillId="0" borderId="7" xfId="4" applyFont="1" applyBorder="1" applyAlignment="1">
      <alignment horizontal="center"/>
    </xf>
    <xf numFmtId="0" fontId="22" fillId="0" borderId="8" xfId="4" applyFont="1" applyBorder="1" applyAlignment="1">
      <alignment horizontal="center"/>
    </xf>
    <xf numFmtId="0" fontId="22" fillId="0" borderId="1" xfId="4" applyFont="1" applyBorder="1" applyAlignment="1">
      <alignment horizontal="center" vertical="center"/>
    </xf>
    <xf numFmtId="0" fontId="22" fillId="0" borderId="17" xfId="4" applyFont="1" applyBorder="1" applyAlignment="1">
      <alignment horizontal="center"/>
    </xf>
    <xf numFmtId="0" fontId="22" fillId="0" borderId="0" xfId="4" applyFont="1" applyAlignment="1">
      <alignment horizontal="center"/>
    </xf>
    <xf numFmtId="0" fontId="21" fillId="4" borderId="13" xfId="4" applyFont="1" applyFill="1" applyBorder="1" applyAlignment="1">
      <alignment horizontal="center" vertical="center"/>
    </xf>
    <xf numFmtId="0" fontId="22" fillId="0" borderId="1" xfId="4" applyFont="1" applyBorder="1" applyAlignment="1">
      <alignment horizontal="center" vertical="center" wrapText="1"/>
    </xf>
  </cellXfs>
  <cellStyles count="8">
    <cellStyle name="BodyStyle" xfId="2"/>
    <cellStyle name="HeaderStyle" xfId="1"/>
    <cellStyle name="Millares" xfId="5" builtinId="3"/>
    <cellStyle name="Moneda" xfId="6" builtinId="4"/>
    <cellStyle name="Normal" xfId="0" builtinId="0"/>
    <cellStyle name="Normal 2" xfId="4"/>
    <cellStyle name="Numeric" xfId="3"/>
    <cellStyle name="Porcentaje" xfId="7"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7</xdr:row>
      <xdr:rowOff>80457</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topLeftCell="A57" zoomScale="60" zoomScaleNormal="60" workbookViewId="0">
      <selection activeCell="C64" sqref="C64"/>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22" t="s">
        <v>0</v>
      </c>
      <c r="B1" s="122"/>
      <c r="C1" s="122"/>
      <c r="D1" s="122"/>
      <c r="E1" s="122"/>
      <c r="F1" s="122"/>
      <c r="G1" s="122"/>
      <c r="H1" s="122"/>
      <c r="I1" s="122"/>
    </row>
    <row r="2" spans="1:51" ht="36.75" customHeight="1" x14ac:dyDescent="0.25">
      <c r="A2" s="122" t="s">
        <v>1</v>
      </c>
      <c r="B2" s="122"/>
      <c r="C2" s="122"/>
      <c r="D2" s="122"/>
      <c r="E2" s="122"/>
      <c r="F2" s="122"/>
      <c r="G2" s="122"/>
      <c r="H2" s="122"/>
      <c r="I2" s="122"/>
      <c r="J2" s="31"/>
      <c r="K2" s="31"/>
      <c r="L2" s="31"/>
      <c r="M2" s="31"/>
      <c r="N2" s="31"/>
      <c r="O2" s="29"/>
      <c r="P2" s="29"/>
      <c r="Q2" s="29"/>
      <c r="R2" s="31"/>
      <c r="S2" s="31"/>
      <c r="T2" s="31"/>
      <c r="U2" s="30"/>
      <c r="V2" s="30"/>
      <c r="W2" s="30"/>
      <c r="X2" s="30"/>
      <c r="Y2" s="31"/>
      <c r="Z2" s="31"/>
      <c r="AA2" s="31"/>
      <c r="AB2" s="32"/>
      <c r="AC2" s="32"/>
      <c r="AD2" s="32"/>
      <c r="AE2" s="32"/>
      <c r="AF2" s="32"/>
      <c r="AG2" s="32"/>
      <c r="AH2" s="33"/>
      <c r="AI2" s="33"/>
      <c r="AJ2" s="33"/>
      <c r="AK2" s="33"/>
      <c r="AL2" s="33"/>
      <c r="AM2" s="33"/>
      <c r="AN2" s="33"/>
      <c r="AO2" s="33"/>
      <c r="AP2" s="33"/>
      <c r="AQ2" s="33"/>
      <c r="AR2" s="29"/>
      <c r="AS2" s="29"/>
      <c r="AT2" s="29"/>
      <c r="AU2" s="29"/>
      <c r="AV2" s="29"/>
      <c r="AW2" s="31"/>
      <c r="AX2" s="28"/>
      <c r="AY2" s="28"/>
    </row>
    <row r="3" spans="1:51" ht="48" customHeight="1" x14ac:dyDescent="0.25">
      <c r="A3" s="37" t="s">
        <v>2</v>
      </c>
      <c r="B3" s="101" t="s">
        <v>3</v>
      </c>
      <c r="C3" s="102"/>
      <c r="D3" s="102"/>
      <c r="E3" s="102"/>
      <c r="F3" s="102"/>
      <c r="G3" s="102"/>
      <c r="H3" s="103"/>
      <c r="I3" s="35"/>
    </row>
    <row r="4" spans="1:51" ht="31.5" customHeight="1" x14ac:dyDescent="0.25">
      <c r="A4" s="37" t="s">
        <v>4</v>
      </c>
      <c r="B4" s="101" t="s">
        <v>5</v>
      </c>
      <c r="C4" s="102"/>
      <c r="D4" s="102"/>
      <c r="E4" s="102"/>
      <c r="F4" s="102"/>
      <c r="G4" s="102"/>
      <c r="H4" s="103"/>
      <c r="I4" s="35"/>
    </row>
    <row r="5" spans="1:51" ht="40.5" customHeight="1" x14ac:dyDescent="0.25">
      <c r="A5" s="37" t="s">
        <v>6</v>
      </c>
      <c r="B5" s="101" t="s">
        <v>7</v>
      </c>
      <c r="C5" s="102"/>
      <c r="D5" s="102"/>
      <c r="E5" s="102"/>
      <c r="F5" s="102"/>
      <c r="G5" s="102"/>
      <c r="H5" s="103"/>
      <c r="I5" s="35"/>
    </row>
    <row r="6" spans="1:51" ht="56.25" customHeight="1" x14ac:dyDescent="0.25">
      <c r="A6" s="37" t="s">
        <v>8</v>
      </c>
      <c r="B6" s="101" t="s">
        <v>9</v>
      </c>
      <c r="C6" s="102"/>
      <c r="D6" s="102"/>
      <c r="E6" s="102"/>
      <c r="F6" s="102"/>
      <c r="G6" s="102"/>
      <c r="H6" s="103"/>
      <c r="I6" s="35"/>
    </row>
    <row r="7" spans="1:51" ht="30" x14ac:dyDescent="0.25">
      <c r="A7" s="37" t="s">
        <v>10</v>
      </c>
      <c r="B7" s="101" t="s">
        <v>11</v>
      </c>
      <c r="C7" s="102"/>
      <c r="D7" s="102"/>
      <c r="E7" s="102"/>
      <c r="F7" s="102"/>
      <c r="G7" s="102"/>
      <c r="H7" s="103"/>
      <c r="I7" s="35"/>
    </row>
    <row r="8" spans="1:51" ht="30" x14ac:dyDescent="0.25">
      <c r="A8" s="37" t="s">
        <v>12</v>
      </c>
      <c r="B8" s="101" t="s">
        <v>13</v>
      </c>
      <c r="C8" s="102"/>
      <c r="D8" s="102"/>
      <c r="E8" s="102"/>
      <c r="F8" s="102"/>
      <c r="G8" s="102"/>
      <c r="H8" s="103"/>
      <c r="I8" s="35"/>
    </row>
    <row r="9" spans="1:51" ht="30" x14ac:dyDescent="0.25">
      <c r="A9" s="37" t="s">
        <v>14</v>
      </c>
      <c r="B9" s="101" t="s">
        <v>15</v>
      </c>
      <c r="C9" s="102"/>
      <c r="D9" s="102"/>
      <c r="E9" s="102"/>
      <c r="F9" s="102"/>
      <c r="G9" s="102"/>
      <c r="H9" s="103"/>
      <c r="I9" s="35"/>
    </row>
    <row r="10" spans="1:51" ht="30" x14ac:dyDescent="0.25">
      <c r="A10" s="37" t="s">
        <v>16</v>
      </c>
      <c r="B10" s="101" t="s">
        <v>17</v>
      </c>
      <c r="C10" s="102"/>
      <c r="D10" s="102"/>
      <c r="E10" s="102"/>
      <c r="F10" s="102"/>
      <c r="G10" s="102"/>
      <c r="H10" s="103"/>
      <c r="I10" s="35"/>
    </row>
    <row r="11" spans="1:51" ht="30" x14ac:dyDescent="0.25">
      <c r="A11" s="37" t="s">
        <v>18</v>
      </c>
      <c r="B11" s="101" t="s">
        <v>19</v>
      </c>
      <c r="C11" s="102"/>
      <c r="D11" s="102"/>
      <c r="E11" s="102"/>
      <c r="F11" s="102"/>
      <c r="G11" s="102"/>
      <c r="H11" s="103"/>
      <c r="I11" s="35"/>
    </row>
    <row r="12" spans="1:51" ht="58.5" customHeight="1" x14ac:dyDescent="0.25">
      <c r="A12" s="37" t="s">
        <v>20</v>
      </c>
      <c r="B12" s="101" t="s">
        <v>21</v>
      </c>
      <c r="C12" s="102"/>
      <c r="D12" s="102"/>
      <c r="E12" s="102"/>
      <c r="F12" s="102"/>
      <c r="G12" s="102"/>
      <c r="H12" s="103"/>
      <c r="I12" s="35"/>
    </row>
    <row r="13" spans="1:51" ht="30" x14ac:dyDescent="0.25">
      <c r="A13" s="37" t="s">
        <v>22</v>
      </c>
      <c r="B13" s="101" t="s">
        <v>23</v>
      </c>
      <c r="C13" s="102"/>
      <c r="D13" s="102"/>
      <c r="E13" s="102"/>
      <c r="F13" s="102"/>
      <c r="G13" s="102"/>
      <c r="H13" s="103"/>
      <c r="I13" s="35"/>
    </row>
    <row r="14" spans="1:51" ht="30" x14ac:dyDescent="0.25">
      <c r="A14" s="37" t="s">
        <v>24</v>
      </c>
      <c r="B14" s="101" t="s">
        <v>25</v>
      </c>
      <c r="C14" s="102"/>
      <c r="D14" s="102"/>
      <c r="E14" s="102"/>
      <c r="F14" s="102"/>
      <c r="G14" s="102"/>
      <c r="H14" s="103"/>
      <c r="I14" s="35"/>
    </row>
    <row r="15" spans="1:51" ht="30" x14ac:dyDescent="0.25">
      <c r="A15" s="37" t="s">
        <v>26</v>
      </c>
      <c r="B15" s="101" t="s">
        <v>27</v>
      </c>
      <c r="C15" s="102"/>
      <c r="D15" s="102"/>
      <c r="E15" s="102"/>
      <c r="F15" s="102"/>
      <c r="G15" s="102"/>
      <c r="H15" s="103"/>
      <c r="I15" s="35"/>
    </row>
    <row r="16" spans="1:51" ht="30" x14ac:dyDescent="0.25">
      <c r="A16" s="37" t="s">
        <v>28</v>
      </c>
      <c r="B16" s="101" t="s">
        <v>29</v>
      </c>
      <c r="C16" s="102"/>
      <c r="D16" s="102"/>
      <c r="E16" s="102"/>
      <c r="F16" s="102"/>
      <c r="G16" s="102"/>
      <c r="H16" s="103"/>
      <c r="I16" s="35"/>
    </row>
    <row r="17" spans="1:9" ht="45" x14ac:dyDescent="0.25">
      <c r="A17" s="37" t="s">
        <v>30</v>
      </c>
      <c r="B17" s="101" t="s">
        <v>31</v>
      </c>
      <c r="C17" s="102"/>
      <c r="D17" s="102"/>
      <c r="E17" s="102"/>
      <c r="F17" s="102"/>
      <c r="G17" s="102"/>
      <c r="H17" s="103"/>
      <c r="I17" s="35"/>
    </row>
    <row r="18" spans="1:9" ht="60" customHeight="1" x14ac:dyDescent="0.25">
      <c r="A18" s="37" t="s">
        <v>32</v>
      </c>
      <c r="B18" s="101" t="s">
        <v>33</v>
      </c>
      <c r="C18" s="102"/>
      <c r="D18" s="102"/>
      <c r="E18" s="102"/>
      <c r="F18" s="102"/>
      <c r="G18" s="102"/>
      <c r="H18" s="103"/>
      <c r="I18" s="35"/>
    </row>
    <row r="19" spans="1:9" ht="45.75" customHeight="1" x14ac:dyDescent="0.25">
      <c r="A19" s="37" t="s">
        <v>34</v>
      </c>
      <c r="B19" s="101" t="s">
        <v>35</v>
      </c>
      <c r="C19" s="102"/>
      <c r="D19" s="102"/>
      <c r="E19" s="102"/>
      <c r="F19" s="102"/>
      <c r="G19" s="102"/>
      <c r="H19" s="103"/>
      <c r="I19" s="35"/>
    </row>
    <row r="20" spans="1:9" ht="51.75" customHeight="1" x14ac:dyDescent="0.25">
      <c r="A20" s="37" t="s">
        <v>36</v>
      </c>
      <c r="B20" s="101" t="s">
        <v>37</v>
      </c>
      <c r="C20" s="102"/>
      <c r="D20" s="102"/>
      <c r="E20" s="102"/>
      <c r="F20" s="102"/>
      <c r="G20" s="102"/>
      <c r="H20" s="103"/>
      <c r="I20" s="35"/>
    </row>
    <row r="21" spans="1:9" ht="57.75" customHeight="1" x14ac:dyDescent="0.25">
      <c r="A21" s="37" t="s">
        <v>38</v>
      </c>
      <c r="B21" s="101" t="s">
        <v>39</v>
      </c>
      <c r="C21" s="102"/>
      <c r="D21" s="102"/>
      <c r="E21" s="102"/>
      <c r="F21" s="102"/>
      <c r="G21" s="102"/>
      <c r="H21" s="103"/>
      <c r="I21" s="35"/>
    </row>
    <row r="22" spans="1:9" x14ac:dyDescent="0.25">
      <c r="A22" s="108"/>
      <c r="B22" s="109"/>
      <c r="C22" s="109"/>
      <c r="D22" s="109"/>
      <c r="E22" s="109"/>
      <c r="F22" s="109"/>
      <c r="G22" s="109"/>
      <c r="H22" s="109"/>
      <c r="I22" s="110"/>
    </row>
    <row r="23" spans="1:9" ht="51" customHeight="1" x14ac:dyDescent="0.25">
      <c r="A23" s="122" t="s">
        <v>40</v>
      </c>
      <c r="B23" s="122"/>
      <c r="C23" s="122"/>
      <c r="D23" s="122"/>
      <c r="E23" s="122"/>
      <c r="F23" s="122"/>
      <c r="G23" s="122"/>
      <c r="H23" s="122"/>
      <c r="I23" s="122"/>
    </row>
    <row r="24" spans="1:9" ht="180" customHeight="1" x14ac:dyDescent="0.25">
      <c r="A24" s="105" t="s">
        <v>41</v>
      </c>
      <c r="B24" s="106"/>
      <c r="C24" s="106"/>
      <c r="D24" s="106"/>
      <c r="E24" s="106"/>
      <c r="F24" s="106"/>
      <c r="G24" s="106"/>
      <c r="H24" s="106"/>
      <c r="I24" s="107"/>
    </row>
    <row r="25" spans="1:9" ht="201" customHeight="1" x14ac:dyDescent="0.25">
      <c r="A25" s="38" t="s">
        <v>42</v>
      </c>
      <c r="B25" s="104" t="s">
        <v>43</v>
      </c>
      <c r="C25" s="104"/>
      <c r="D25" s="104"/>
      <c r="E25" s="104"/>
      <c r="F25" s="104"/>
      <c r="G25" s="104"/>
      <c r="H25" s="104"/>
      <c r="I25" s="104"/>
    </row>
    <row r="26" spans="1:9" ht="120.75" customHeight="1" x14ac:dyDescent="0.25">
      <c r="A26" s="38" t="s">
        <v>44</v>
      </c>
      <c r="B26" s="104" t="s">
        <v>45</v>
      </c>
      <c r="C26" s="104"/>
      <c r="D26" s="104"/>
      <c r="E26" s="104"/>
      <c r="F26" s="104"/>
      <c r="G26" s="104"/>
      <c r="H26" s="104"/>
      <c r="I26" s="104"/>
    </row>
    <row r="27" spans="1:9" ht="87" customHeight="1" x14ac:dyDescent="0.25">
      <c r="A27" s="38" t="s">
        <v>46</v>
      </c>
      <c r="B27" s="104" t="s">
        <v>47</v>
      </c>
      <c r="C27" s="104"/>
      <c r="D27" s="104"/>
      <c r="E27" s="104"/>
      <c r="F27" s="104"/>
      <c r="G27" s="104"/>
      <c r="H27" s="104"/>
      <c r="I27" s="104"/>
    </row>
    <row r="28" spans="1:9" ht="45.75" customHeight="1" x14ac:dyDescent="0.25">
      <c r="A28" s="38" t="s">
        <v>48</v>
      </c>
      <c r="B28" s="104" t="s">
        <v>49</v>
      </c>
      <c r="C28" s="104"/>
      <c r="D28" s="104"/>
      <c r="E28" s="104"/>
      <c r="F28" s="104"/>
      <c r="G28" s="104"/>
      <c r="H28" s="104"/>
      <c r="I28" s="104"/>
    </row>
    <row r="29" spans="1:9" x14ac:dyDescent="0.25">
      <c r="A29" s="111"/>
      <c r="B29" s="111"/>
      <c r="C29" s="111"/>
      <c r="D29" s="111"/>
      <c r="E29" s="111"/>
      <c r="F29" s="111"/>
      <c r="G29" s="111"/>
      <c r="H29" s="111"/>
      <c r="I29" s="111"/>
    </row>
    <row r="30" spans="1:9" ht="45" customHeight="1" x14ac:dyDescent="0.25">
      <c r="A30" s="116" t="s">
        <v>50</v>
      </c>
      <c r="B30" s="116"/>
      <c r="C30" s="116"/>
      <c r="D30" s="116"/>
      <c r="E30" s="116"/>
      <c r="F30" s="116"/>
      <c r="G30" s="116"/>
      <c r="H30" s="116"/>
      <c r="I30" s="116"/>
    </row>
    <row r="31" spans="1:9" ht="42" customHeight="1" x14ac:dyDescent="0.25">
      <c r="A31" s="117" t="s">
        <v>51</v>
      </c>
      <c r="B31" s="117"/>
      <c r="C31" s="98" t="s">
        <v>52</v>
      </c>
      <c r="D31" s="99"/>
      <c r="E31" s="99"/>
      <c r="F31" s="99"/>
      <c r="G31" s="99"/>
      <c r="H31" s="100"/>
      <c r="I31" s="34"/>
    </row>
    <row r="32" spans="1:9" ht="43.5" customHeight="1" x14ac:dyDescent="0.25">
      <c r="A32" s="117" t="s">
        <v>53</v>
      </c>
      <c r="B32" s="117"/>
      <c r="C32" s="98" t="s">
        <v>54</v>
      </c>
      <c r="D32" s="99"/>
      <c r="E32" s="99"/>
      <c r="F32" s="99"/>
      <c r="G32" s="99"/>
      <c r="H32" s="100"/>
      <c r="I32" s="34"/>
    </row>
    <row r="33" spans="1:9" ht="40.5" customHeight="1" x14ac:dyDescent="0.25">
      <c r="A33" s="117" t="s">
        <v>55</v>
      </c>
      <c r="B33" s="117"/>
      <c r="C33" s="98" t="s">
        <v>56</v>
      </c>
      <c r="D33" s="99"/>
      <c r="E33" s="99"/>
      <c r="F33" s="99"/>
      <c r="G33" s="99"/>
      <c r="H33" s="100"/>
      <c r="I33" s="34"/>
    </row>
    <row r="34" spans="1:9" ht="75.75" customHeight="1" x14ac:dyDescent="0.25">
      <c r="A34" s="115" t="s">
        <v>57</v>
      </c>
      <c r="B34" s="115"/>
      <c r="C34" s="101" t="s">
        <v>58</v>
      </c>
      <c r="D34" s="102"/>
      <c r="E34" s="102"/>
      <c r="F34" s="102"/>
      <c r="G34" s="102"/>
      <c r="H34" s="103"/>
      <c r="I34" s="34"/>
    </row>
    <row r="35" spans="1:9" ht="57.75" customHeight="1" x14ac:dyDescent="0.25">
      <c r="A35" s="115" t="s">
        <v>59</v>
      </c>
      <c r="B35" s="115"/>
      <c r="C35" s="98" t="s">
        <v>60</v>
      </c>
      <c r="D35" s="99"/>
      <c r="E35" s="99"/>
      <c r="F35" s="99"/>
      <c r="G35" s="99"/>
      <c r="H35" s="100"/>
      <c r="I35" s="34"/>
    </row>
    <row r="36" spans="1:9" ht="73.5" customHeight="1" x14ac:dyDescent="0.25">
      <c r="A36" s="115" t="s">
        <v>61</v>
      </c>
      <c r="B36" s="115"/>
      <c r="C36" s="98" t="s">
        <v>62</v>
      </c>
      <c r="D36" s="99"/>
      <c r="E36" s="99"/>
      <c r="F36" s="99"/>
      <c r="G36" s="99"/>
      <c r="H36" s="100"/>
      <c r="I36" s="34"/>
    </row>
    <row r="37" spans="1:9" ht="67.5" customHeight="1" x14ac:dyDescent="0.25">
      <c r="A37" s="115" t="s">
        <v>63</v>
      </c>
      <c r="B37" s="115"/>
      <c r="C37" s="98" t="s">
        <v>64</v>
      </c>
      <c r="D37" s="99"/>
      <c r="E37" s="99"/>
      <c r="F37" s="99"/>
      <c r="G37" s="99"/>
      <c r="H37" s="100"/>
      <c r="I37" s="34"/>
    </row>
    <row r="38" spans="1:9" ht="45.75" customHeight="1" x14ac:dyDescent="0.25">
      <c r="A38" s="115" t="s">
        <v>65</v>
      </c>
      <c r="B38" s="115"/>
      <c r="C38" s="98" t="s">
        <v>66</v>
      </c>
      <c r="D38" s="99"/>
      <c r="E38" s="99"/>
      <c r="F38" s="99"/>
      <c r="G38" s="99"/>
      <c r="H38" s="100"/>
      <c r="I38" s="34"/>
    </row>
    <row r="39" spans="1:9" ht="39.75" customHeight="1" x14ac:dyDescent="0.25">
      <c r="A39" s="115" t="s">
        <v>67</v>
      </c>
      <c r="B39" s="115"/>
      <c r="C39" s="98" t="s">
        <v>68</v>
      </c>
      <c r="D39" s="99"/>
      <c r="E39" s="99"/>
      <c r="F39" s="99"/>
      <c r="G39" s="99"/>
      <c r="H39" s="100"/>
      <c r="I39" s="34"/>
    </row>
    <row r="40" spans="1:9" ht="52.5" customHeight="1" x14ac:dyDescent="0.25">
      <c r="A40" s="123" t="s">
        <v>69</v>
      </c>
      <c r="B40" s="123"/>
      <c r="C40" s="98" t="s">
        <v>70</v>
      </c>
      <c r="D40" s="99"/>
      <c r="E40" s="99"/>
      <c r="F40" s="99"/>
      <c r="G40" s="99"/>
      <c r="H40" s="100"/>
      <c r="I40" s="34"/>
    </row>
    <row r="42" spans="1:9" ht="42.75" customHeight="1" x14ac:dyDescent="0.25">
      <c r="A42" s="124" t="s">
        <v>71</v>
      </c>
      <c r="B42" s="124"/>
      <c r="C42" s="124"/>
      <c r="D42" s="124"/>
      <c r="E42" s="124"/>
      <c r="F42" s="124"/>
      <c r="G42" s="124"/>
      <c r="H42" s="124"/>
    </row>
    <row r="43" spans="1:9" ht="53.25" customHeight="1" x14ac:dyDescent="0.25">
      <c r="A43" s="119" t="s">
        <v>72</v>
      </c>
      <c r="B43" s="119"/>
      <c r="C43" s="98" t="s">
        <v>73</v>
      </c>
      <c r="D43" s="99"/>
      <c r="E43" s="99"/>
      <c r="F43" s="99"/>
      <c r="G43" s="99"/>
      <c r="H43" s="100"/>
    </row>
    <row r="44" spans="1:9" ht="69" customHeight="1" x14ac:dyDescent="0.25">
      <c r="A44" s="119" t="s">
        <v>74</v>
      </c>
      <c r="B44" s="119"/>
      <c r="C44" s="101" t="s">
        <v>75</v>
      </c>
      <c r="D44" s="102"/>
      <c r="E44" s="102"/>
      <c r="F44" s="102"/>
      <c r="G44" s="102"/>
      <c r="H44" s="103"/>
    </row>
    <row r="45" spans="1:9" ht="56.25" customHeight="1" x14ac:dyDescent="0.25">
      <c r="A45" s="119" t="s">
        <v>76</v>
      </c>
      <c r="B45" s="119"/>
      <c r="C45" s="98" t="s">
        <v>77</v>
      </c>
      <c r="D45" s="99"/>
      <c r="E45" s="99"/>
      <c r="F45" s="99"/>
      <c r="G45" s="99"/>
      <c r="H45" s="100"/>
    </row>
    <row r="46" spans="1:9" ht="51.75" customHeight="1" x14ac:dyDescent="0.25">
      <c r="A46" s="119" t="s">
        <v>78</v>
      </c>
      <c r="B46" s="119"/>
      <c r="C46" s="98" t="s">
        <v>79</v>
      </c>
      <c r="D46" s="99"/>
      <c r="E46" s="99"/>
      <c r="F46" s="99"/>
      <c r="G46" s="99"/>
      <c r="H46" s="100"/>
    </row>
    <row r="47" spans="1:9" ht="48.75" customHeight="1" x14ac:dyDescent="0.25">
      <c r="A47" s="119" t="s">
        <v>80</v>
      </c>
      <c r="B47" s="119"/>
      <c r="C47" s="98" t="s">
        <v>81</v>
      </c>
      <c r="D47" s="99"/>
      <c r="E47" s="99"/>
      <c r="F47" s="99"/>
      <c r="G47" s="99"/>
      <c r="H47" s="100"/>
    </row>
    <row r="48" spans="1:9" x14ac:dyDescent="0.25">
      <c r="A48" s="121"/>
      <c r="B48" s="121"/>
      <c r="C48" s="121"/>
      <c r="D48" s="121"/>
      <c r="E48" s="121"/>
      <c r="F48" s="121"/>
      <c r="G48" s="121"/>
      <c r="H48" s="121"/>
    </row>
    <row r="49" spans="1:8" ht="34.5" customHeight="1" x14ac:dyDescent="0.25">
      <c r="A49" s="120" t="s">
        <v>82</v>
      </c>
      <c r="B49" s="120"/>
      <c r="C49" s="120"/>
      <c r="D49" s="120"/>
      <c r="E49" s="120"/>
      <c r="F49" s="120"/>
      <c r="G49" s="120"/>
      <c r="H49" s="120"/>
    </row>
    <row r="50" spans="1:8" ht="44.25" customHeight="1" x14ac:dyDescent="0.25">
      <c r="A50" s="119" t="s">
        <v>83</v>
      </c>
      <c r="B50" s="119"/>
      <c r="C50" s="98" t="s">
        <v>84</v>
      </c>
      <c r="D50" s="99"/>
      <c r="E50" s="99"/>
      <c r="F50" s="99"/>
      <c r="G50" s="99"/>
      <c r="H50" s="100"/>
    </row>
    <row r="51" spans="1:8" ht="90" customHeight="1" x14ac:dyDescent="0.25">
      <c r="A51" s="119" t="s">
        <v>85</v>
      </c>
      <c r="B51" s="119"/>
      <c r="C51" s="101" t="s">
        <v>86</v>
      </c>
      <c r="D51" s="99"/>
      <c r="E51" s="99"/>
      <c r="F51" s="99"/>
      <c r="G51" s="99"/>
      <c r="H51" s="100"/>
    </row>
    <row r="52" spans="1:8" ht="40.5" customHeight="1" x14ac:dyDescent="0.25">
      <c r="A52" s="119" t="s">
        <v>87</v>
      </c>
      <c r="B52" s="119"/>
      <c r="C52" s="98" t="s">
        <v>88</v>
      </c>
      <c r="D52" s="99"/>
      <c r="E52" s="99"/>
      <c r="F52" s="99"/>
      <c r="G52" s="99"/>
      <c r="H52" s="100"/>
    </row>
    <row r="53" spans="1:8" ht="32.25" customHeight="1" x14ac:dyDescent="0.25">
      <c r="A53" s="119" t="s">
        <v>89</v>
      </c>
      <c r="B53" s="119"/>
      <c r="C53" s="98" t="s">
        <v>90</v>
      </c>
      <c r="D53" s="99"/>
      <c r="E53" s="99"/>
      <c r="F53" s="99"/>
      <c r="G53" s="99"/>
      <c r="H53" s="100"/>
    </row>
    <row r="54" spans="1:8" ht="51.75" customHeight="1" x14ac:dyDescent="0.25">
      <c r="A54" s="118" t="s">
        <v>91</v>
      </c>
      <c r="B54" s="118"/>
      <c r="C54" s="98" t="s">
        <v>92</v>
      </c>
      <c r="D54" s="99"/>
      <c r="E54" s="99"/>
      <c r="F54" s="99"/>
      <c r="G54" s="99"/>
      <c r="H54" s="100"/>
    </row>
    <row r="55" spans="1:8" ht="65.25" customHeight="1" x14ac:dyDescent="0.25">
      <c r="A55" s="118" t="s">
        <v>93</v>
      </c>
      <c r="B55" s="118"/>
      <c r="C55" s="98" t="s">
        <v>94</v>
      </c>
      <c r="D55" s="99"/>
      <c r="E55" s="99"/>
      <c r="F55" s="99"/>
      <c r="G55" s="99"/>
      <c r="H55" s="100"/>
    </row>
    <row r="56" spans="1:8" ht="40.5" customHeight="1" x14ac:dyDescent="0.25">
      <c r="A56" s="118" t="s">
        <v>95</v>
      </c>
      <c r="B56" s="118"/>
      <c r="C56" s="98" t="s">
        <v>96</v>
      </c>
      <c r="D56" s="99"/>
      <c r="E56" s="99"/>
      <c r="F56" s="99"/>
      <c r="G56" s="99"/>
      <c r="H56" s="100"/>
    </row>
    <row r="57" spans="1:8" ht="60" customHeight="1" x14ac:dyDescent="0.25">
      <c r="A57" s="118" t="s">
        <v>97</v>
      </c>
      <c r="B57" s="118"/>
      <c r="C57" s="98" t="s">
        <v>98</v>
      </c>
      <c r="D57" s="99"/>
      <c r="E57" s="99"/>
      <c r="F57" s="99"/>
      <c r="G57" s="99"/>
      <c r="H57" s="100"/>
    </row>
    <row r="58" spans="1:8" ht="51.75" customHeight="1" x14ac:dyDescent="0.25">
      <c r="A58" s="118" t="s">
        <v>99</v>
      </c>
      <c r="B58" s="118"/>
      <c r="C58" s="98" t="s">
        <v>100</v>
      </c>
      <c r="D58" s="99"/>
      <c r="E58" s="99"/>
      <c r="F58" s="99"/>
      <c r="G58" s="99"/>
      <c r="H58" s="100"/>
    </row>
    <row r="59" spans="1:8" ht="54.75" customHeight="1" x14ac:dyDescent="0.25">
      <c r="A59" s="125" t="s">
        <v>101</v>
      </c>
      <c r="B59" s="125"/>
      <c r="C59" s="98" t="s">
        <v>102</v>
      </c>
      <c r="D59" s="99"/>
      <c r="E59" s="99"/>
      <c r="F59" s="99"/>
      <c r="G59" s="99"/>
      <c r="H59" s="100"/>
    </row>
    <row r="61" spans="1:8" s="34" customFormat="1" ht="182.25" customHeight="1" x14ac:dyDescent="0.25">
      <c r="A61" s="113" t="s">
        <v>103</v>
      </c>
      <c r="B61" s="114"/>
      <c r="C61" s="114"/>
      <c r="D61" s="114"/>
      <c r="E61" s="114"/>
      <c r="F61" s="114"/>
      <c r="G61" s="114"/>
      <c r="H61" s="114"/>
    </row>
    <row r="62" spans="1:8" s="34" customFormat="1" ht="64.5" customHeight="1" x14ac:dyDescent="0.25">
      <c r="A62" s="112" t="s">
        <v>104</v>
      </c>
      <c r="B62" s="112"/>
      <c r="C62" s="101" t="s">
        <v>105</v>
      </c>
      <c r="D62" s="102"/>
      <c r="E62" s="102"/>
      <c r="F62" s="102"/>
      <c r="G62" s="102"/>
      <c r="H62" s="103"/>
    </row>
    <row r="63" spans="1:8" s="34" customFormat="1" ht="69.75" customHeight="1" x14ac:dyDescent="0.25">
      <c r="A63" s="112" t="s">
        <v>106</v>
      </c>
      <c r="B63" s="112"/>
      <c r="C63" s="101" t="s">
        <v>107</v>
      </c>
      <c r="D63" s="102"/>
      <c r="E63" s="102"/>
      <c r="F63" s="102"/>
      <c r="G63" s="102"/>
      <c r="H63" s="103"/>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1"/>
  <sheetViews>
    <sheetView tabSelected="1" topLeftCell="AU7" zoomScale="71" zoomScaleNormal="71" workbookViewId="0">
      <pane ySplit="1" topLeftCell="A23" activePane="bottomLeft" state="frozen"/>
      <selection activeCell="D7" sqref="D7"/>
      <selection pane="bottomLeft" activeCell="AW10" sqref="AW10:AW14"/>
    </sheetView>
  </sheetViews>
  <sheetFormatPr baseColWidth="10" defaultColWidth="11.42578125" defaultRowHeight="18.75" x14ac:dyDescent="0.25"/>
  <cols>
    <col min="1" max="1" width="17.42578125" customWidth="1"/>
    <col min="2" max="2" width="16.5703125" customWidth="1"/>
    <col min="3" max="3" width="18" customWidth="1"/>
    <col min="4" max="4" width="20.28515625" customWidth="1"/>
    <col min="5" max="5" width="23.28515625" customWidth="1"/>
    <col min="6" max="6" width="21" customWidth="1"/>
    <col min="7" max="7" width="17.5703125" customWidth="1"/>
    <col min="8" max="8" width="21.7109375" customWidth="1"/>
    <col min="9" max="9" width="21.42578125" customWidth="1"/>
    <col min="10" max="10" width="19.7109375" customWidth="1"/>
    <col min="11" max="11" width="21.85546875" customWidth="1"/>
    <col min="12" max="12" width="17.28515625" customWidth="1"/>
    <col min="13" max="13" width="17.85546875" customWidth="1"/>
    <col min="14" max="14" width="23.28515625" style="2" customWidth="1"/>
    <col min="15" max="15" width="15.5703125" style="2" customWidth="1"/>
    <col min="16" max="16" width="17.7109375" style="2" customWidth="1"/>
    <col min="17" max="17" width="22" style="2" customWidth="1"/>
    <col min="18" max="18" width="19.140625" style="3" customWidth="1"/>
    <col min="19" max="19" width="25.5703125" style="4" customWidth="1"/>
    <col min="20" max="20" width="20.28515625" style="5" customWidth="1"/>
    <col min="21" max="23" width="20.28515625" style="60" customWidth="1"/>
    <col min="24" max="24" width="31.85546875" style="6" bestFit="1" customWidth="1"/>
    <col min="25" max="25" width="34.85546875" style="7" bestFit="1" customWidth="1"/>
    <col min="26" max="26" width="25.28515625" style="8" bestFit="1" customWidth="1"/>
    <col min="27" max="27" width="29.85546875" style="9" bestFit="1" customWidth="1"/>
    <col min="28" max="28" width="21.42578125" style="9" customWidth="1"/>
    <col min="29" max="29" width="25.140625" style="10" customWidth="1"/>
    <col min="30" max="30" width="22.7109375" style="10" customWidth="1"/>
    <col min="31" max="31" width="22.28515625" customWidth="1"/>
    <col min="32" max="32" width="21.85546875" style="91" customWidth="1"/>
    <col min="33" max="33" width="24.42578125" style="91" customWidth="1"/>
    <col min="34" max="34" width="24.140625" style="91" customWidth="1"/>
    <col min="35" max="35" width="25.85546875" style="91" customWidth="1"/>
    <col min="36" max="36" width="20.42578125" style="11" customWidth="1"/>
    <col min="37" max="37" width="20.28515625" style="12" customWidth="1"/>
    <col min="38" max="38" width="25.7109375" style="13" customWidth="1"/>
    <col min="39" max="39" width="22.5703125" customWidth="1"/>
    <col min="40" max="40" width="24.140625" customWidth="1"/>
    <col min="41" max="41" width="22" customWidth="1"/>
    <col min="42" max="42" width="23" customWidth="1"/>
    <col min="43" max="44" width="23.42578125" customWidth="1"/>
    <col min="45" max="45" width="28.42578125" customWidth="1"/>
    <col min="46" max="46" width="25" customWidth="1"/>
    <col min="47" max="47" width="25.5703125" customWidth="1"/>
    <col min="48" max="48" width="25.7109375" customWidth="1"/>
    <col min="49" max="49" width="25.7109375" style="91" customWidth="1"/>
    <col min="50" max="50" width="26" style="91" customWidth="1"/>
    <col min="51" max="51" width="25.28515625" style="91" customWidth="1"/>
    <col min="52" max="52" width="21.7109375" style="91" customWidth="1"/>
    <col min="53" max="53" width="28.28515625" customWidth="1"/>
    <col min="54" max="54" width="63.85546875" customWidth="1"/>
    <col min="55" max="55" width="19.42578125" customWidth="1"/>
    <col min="56" max="56" width="18.85546875" customWidth="1"/>
    <col min="57" max="57" width="25.5703125" customWidth="1"/>
    <col min="58" max="58" width="69.85546875" customWidth="1"/>
    <col min="59" max="59" width="16" customWidth="1"/>
    <col min="60" max="60" width="27" customWidth="1"/>
  </cols>
  <sheetData>
    <row r="1" spans="1:60" ht="29.25" hidden="1" customHeight="1" x14ac:dyDescent="0.25">
      <c r="B1" s="142" t="s">
        <v>108</v>
      </c>
      <c r="C1" s="142"/>
      <c r="D1" s="139" t="s">
        <v>109</v>
      </c>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1"/>
      <c r="BB1" s="14" t="s">
        <v>110</v>
      </c>
    </row>
    <row r="2" spans="1:60" ht="30" hidden="1" customHeight="1" x14ac:dyDescent="0.25">
      <c r="B2" s="142"/>
      <c r="C2" s="142"/>
      <c r="D2" s="139" t="s">
        <v>111</v>
      </c>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1"/>
      <c r="BB2" s="14" t="s">
        <v>112</v>
      </c>
    </row>
    <row r="3" spans="1:60" ht="30.75" hidden="1" customHeight="1" x14ac:dyDescent="0.25">
      <c r="B3" s="142"/>
      <c r="C3" s="142"/>
      <c r="D3" s="139" t="s">
        <v>113</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1"/>
      <c r="BB3" s="14" t="s">
        <v>114</v>
      </c>
    </row>
    <row r="4" spans="1:60" ht="24.75" hidden="1" customHeight="1" x14ac:dyDescent="0.25">
      <c r="B4" s="142"/>
      <c r="C4" s="142"/>
      <c r="D4" s="139" t="s">
        <v>115</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1"/>
      <c r="BB4" s="14" t="s">
        <v>116</v>
      </c>
    </row>
    <row r="5" spans="1:60" ht="27" hidden="1" customHeight="1" x14ac:dyDescent="0.25">
      <c r="B5" s="136" t="s">
        <v>117</v>
      </c>
      <c r="C5" s="136"/>
      <c r="D5" s="137" t="s">
        <v>118</v>
      </c>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8"/>
    </row>
    <row r="6" spans="1:60" ht="30.75" hidden="1" customHeight="1" x14ac:dyDescent="0.25">
      <c r="A6" s="148" t="s">
        <v>1</v>
      </c>
      <c r="B6" s="148"/>
      <c r="C6" s="148"/>
      <c r="D6" s="148"/>
      <c r="E6" s="148"/>
      <c r="F6" s="148"/>
      <c r="G6" s="148"/>
      <c r="H6" s="148"/>
      <c r="I6" s="148"/>
      <c r="J6" s="148"/>
      <c r="K6" s="148"/>
      <c r="L6" s="148"/>
      <c r="M6" s="148"/>
      <c r="N6" s="148"/>
      <c r="O6" s="148"/>
      <c r="P6" s="148"/>
      <c r="Q6" s="148"/>
      <c r="R6" s="148"/>
      <c r="S6" s="148"/>
      <c r="T6" s="148"/>
      <c r="U6" s="59"/>
      <c r="V6" s="59"/>
      <c r="W6" s="59"/>
      <c r="X6" s="149" t="s">
        <v>119</v>
      </c>
      <c r="Y6" s="149"/>
      <c r="Z6" s="149"/>
      <c r="AA6" s="150"/>
      <c r="AB6" s="153" t="s">
        <v>50</v>
      </c>
      <c r="AC6" s="149"/>
      <c r="AD6" s="149"/>
      <c r="AE6" s="149"/>
      <c r="AF6" s="149"/>
      <c r="AG6" s="149"/>
      <c r="AH6" s="149"/>
      <c r="AI6" s="149"/>
      <c r="AJ6" s="149"/>
      <c r="AK6" s="149"/>
      <c r="AL6" s="149"/>
      <c r="AM6" s="154"/>
      <c r="AN6" s="151" t="s">
        <v>71</v>
      </c>
      <c r="AO6" s="152"/>
      <c r="AP6" s="152"/>
      <c r="AQ6" s="152"/>
      <c r="AR6" s="152"/>
      <c r="AS6" s="155" t="s">
        <v>82</v>
      </c>
      <c r="AT6" s="155"/>
      <c r="AU6" s="155"/>
      <c r="AV6" s="155"/>
      <c r="AW6" s="155"/>
      <c r="AX6" s="155"/>
      <c r="AY6" s="155"/>
      <c r="AZ6" s="155"/>
      <c r="BA6" s="155"/>
      <c r="BB6" s="155"/>
      <c r="BC6" s="155"/>
      <c r="BD6" s="155"/>
      <c r="BE6" s="155"/>
      <c r="BF6" s="155"/>
      <c r="BG6" s="146" t="s">
        <v>120</v>
      </c>
      <c r="BH6" s="146"/>
    </row>
    <row r="7" spans="1:60" s="1" customFormat="1" ht="96" customHeight="1" x14ac:dyDescent="0.2">
      <c r="A7" s="147" t="s">
        <v>2</v>
      </c>
      <c r="B7" s="112" t="s">
        <v>4</v>
      </c>
      <c r="C7" s="112" t="s">
        <v>6</v>
      </c>
      <c r="D7" s="112" t="s">
        <v>8</v>
      </c>
      <c r="E7" s="112" t="s">
        <v>10</v>
      </c>
      <c r="F7" s="112" t="s">
        <v>12</v>
      </c>
      <c r="G7" s="129" t="s">
        <v>14</v>
      </c>
      <c r="H7" s="129" t="s">
        <v>16</v>
      </c>
      <c r="I7" s="129" t="s">
        <v>18</v>
      </c>
      <c r="J7" s="112" t="s">
        <v>121</v>
      </c>
      <c r="K7" s="112" t="s">
        <v>22</v>
      </c>
      <c r="L7" s="112" t="s">
        <v>24</v>
      </c>
      <c r="M7" s="112" t="s">
        <v>26</v>
      </c>
      <c r="N7" s="112" t="s">
        <v>28</v>
      </c>
      <c r="O7" s="129" t="s">
        <v>122</v>
      </c>
      <c r="P7" s="129"/>
      <c r="Q7" s="129" t="s">
        <v>32</v>
      </c>
      <c r="R7" s="112" t="s">
        <v>34</v>
      </c>
      <c r="S7" s="112" t="s">
        <v>36</v>
      </c>
      <c r="T7" s="112" t="s">
        <v>38</v>
      </c>
      <c r="U7" s="130" t="s">
        <v>123</v>
      </c>
      <c r="V7" s="80" t="s">
        <v>237</v>
      </c>
      <c r="W7" s="80" t="s">
        <v>238</v>
      </c>
      <c r="X7" s="147" t="s">
        <v>42</v>
      </c>
      <c r="Y7" s="147" t="s">
        <v>44</v>
      </c>
      <c r="Z7" s="147" t="s">
        <v>46</v>
      </c>
      <c r="AA7" s="147" t="s">
        <v>48</v>
      </c>
      <c r="AB7" s="112" t="s">
        <v>51</v>
      </c>
      <c r="AC7" s="112" t="s">
        <v>53</v>
      </c>
      <c r="AD7" s="112" t="s">
        <v>55</v>
      </c>
      <c r="AE7" s="143" t="s">
        <v>57</v>
      </c>
      <c r="AF7" s="157" t="s">
        <v>59</v>
      </c>
      <c r="AG7" s="157" t="s">
        <v>61</v>
      </c>
      <c r="AH7" s="132" t="s">
        <v>124</v>
      </c>
      <c r="AI7" s="130" t="s">
        <v>240</v>
      </c>
      <c r="AJ7" s="143" t="s">
        <v>63</v>
      </c>
      <c r="AK7" s="143" t="s">
        <v>65</v>
      </c>
      <c r="AL7" s="143" t="s">
        <v>67</v>
      </c>
      <c r="AM7" s="134" t="s">
        <v>69</v>
      </c>
      <c r="AN7" s="134" t="s">
        <v>72</v>
      </c>
      <c r="AO7" s="134" t="s">
        <v>74</v>
      </c>
      <c r="AP7" s="134" t="s">
        <v>76</v>
      </c>
      <c r="AQ7" s="134" t="s">
        <v>78</v>
      </c>
      <c r="AR7" s="134" t="s">
        <v>80</v>
      </c>
      <c r="AS7" s="134" t="s">
        <v>83</v>
      </c>
      <c r="AT7" s="134" t="s">
        <v>85</v>
      </c>
      <c r="AU7" s="134" t="s">
        <v>87</v>
      </c>
      <c r="AV7" s="134" t="s">
        <v>89</v>
      </c>
      <c r="AW7" s="93" t="s">
        <v>234</v>
      </c>
      <c r="AX7" s="144" t="s">
        <v>233</v>
      </c>
      <c r="AY7" s="93" t="s">
        <v>232</v>
      </c>
      <c r="AZ7" s="93" t="s">
        <v>230</v>
      </c>
      <c r="BA7" s="129" t="s">
        <v>91</v>
      </c>
      <c r="BB7" s="129" t="s">
        <v>93</v>
      </c>
      <c r="BC7" s="129" t="s">
        <v>95</v>
      </c>
      <c r="BD7" s="129" t="s">
        <v>97</v>
      </c>
      <c r="BE7" s="129" t="s">
        <v>99</v>
      </c>
      <c r="BF7" s="112" t="s">
        <v>101</v>
      </c>
      <c r="BG7" s="156" t="s">
        <v>104</v>
      </c>
      <c r="BH7" s="156" t="s">
        <v>106</v>
      </c>
    </row>
    <row r="8" spans="1:60" s="1" customFormat="1" ht="15.6" customHeight="1" x14ac:dyDescent="0.2">
      <c r="A8" s="147"/>
      <c r="B8" s="112"/>
      <c r="C8" s="112"/>
      <c r="D8" s="112"/>
      <c r="E8" s="112"/>
      <c r="F8" s="112"/>
      <c r="G8" s="129"/>
      <c r="H8" s="129"/>
      <c r="I8" s="129"/>
      <c r="J8" s="112"/>
      <c r="K8" s="112"/>
      <c r="L8" s="112"/>
      <c r="M8" s="112"/>
      <c r="N8" s="112"/>
      <c r="O8" s="41" t="s">
        <v>125</v>
      </c>
      <c r="P8" s="41" t="s">
        <v>126</v>
      </c>
      <c r="Q8" s="129"/>
      <c r="R8" s="112"/>
      <c r="S8" s="112"/>
      <c r="T8" s="112"/>
      <c r="U8" s="131"/>
      <c r="V8" s="81"/>
      <c r="W8" s="81"/>
      <c r="X8" s="147"/>
      <c r="Y8" s="147"/>
      <c r="Z8" s="147"/>
      <c r="AA8" s="147"/>
      <c r="AB8" s="112"/>
      <c r="AC8" s="112"/>
      <c r="AD8" s="112"/>
      <c r="AE8" s="143"/>
      <c r="AF8" s="157"/>
      <c r="AG8" s="157"/>
      <c r="AH8" s="133"/>
      <c r="AI8" s="131"/>
      <c r="AJ8" s="143"/>
      <c r="AK8" s="143"/>
      <c r="AL8" s="143"/>
      <c r="AM8" s="134"/>
      <c r="AN8" s="134"/>
      <c r="AO8" s="134"/>
      <c r="AP8" s="134"/>
      <c r="AQ8" s="134"/>
      <c r="AR8" s="134"/>
      <c r="AS8" s="134"/>
      <c r="AT8" s="134"/>
      <c r="AU8" s="134"/>
      <c r="AV8" s="134"/>
      <c r="AW8" s="94"/>
      <c r="AX8" s="145"/>
      <c r="AY8" s="94"/>
      <c r="AZ8" s="94"/>
      <c r="BA8" s="129"/>
      <c r="BB8" s="129"/>
      <c r="BC8" s="129"/>
      <c r="BD8" s="129"/>
      <c r="BE8" s="129"/>
      <c r="BF8" s="112"/>
      <c r="BG8" s="156"/>
      <c r="BH8" s="156"/>
    </row>
    <row r="9" spans="1:60" s="11" customFormat="1" ht="101.45" customHeight="1" x14ac:dyDescent="0.25">
      <c r="A9" s="135" t="s">
        <v>127</v>
      </c>
      <c r="B9" s="135" t="s">
        <v>128</v>
      </c>
      <c r="C9" s="135" t="s">
        <v>129</v>
      </c>
      <c r="D9" s="135" t="s">
        <v>130</v>
      </c>
      <c r="E9" s="158">
        <v>0.54400000000000004</v>
      </c>
      <c r="F9" s="135" t="s">
        <v>131</v>
      </c>
      <c r="G9" s="159">
        <v>0.9</v>
      </c>
      <c r="H9" s="135" t="s">
        <v>132</v>
      </c>
      <c r="I9" s="135"/>
      <c r="J9" s="135" t="s">
        <v>133</v>
      </c>
      <c r="K9" s="48" t="s">
        <v>134</v>
      </c>
      <c r="L9" s="48" t="s">
        <v>135</v>
      </c>
      <c r="M9" s="48">
        <v>0</v>
      </c>
      <c r="N9" s="48" t="s">
        <v>136</v>
      </c>
      <c r="O9" s="48" t="s">
        <v>137</v>
      </c>
      <c r="P9" s="48"/>
      <c r="Q9" s="48" t="s">
        <v>138</v>
      </c>
      <c r="R9" s="49">
        <v>2</v>
      </c>
      <c r="S9" s="50" t="s">
        <v>139</v>
      </c>
      <c r="T9" s="50" t="s">
        <v>139</v>
      </c>
      <c r="U9" s="50" t="s">
        <v>139</v>
      </c>
      <c r="V9" s="50"/>
      <c r="W9" s="50"/>
      <c r="X9" s="51" t="s">
        <v>140</v>
      </c>
      <c r="Y9" s="52" t="s">
        <v>141</v>
      </c>
      <c r="Z9" s="53" t="s">
        <v>142</v>
      </c>
      <c r="AA9" s="54" t="s">
        <v>143</v>
      </c>
      <c r="AB9" s="54" t="s">
        <v>144</v>
      </c>
      <c r="AC9" s="54" t="s">
        <v>144</v>
      </c>
      <c r="AD9" s="54" t="s">
        <v>144</v>
      </c>
      <c r="AE9" s="54" t="s">
        <v>144</v>
      </c>
      <c r="AF9" s="89" t="s">
        <v>144</v>
      </c>
      <c r="AG9" s="89" t="s">
        <v>144</v>
      </c>
      <c r="AH9" s="89" t="s">
        <v>144</v>
      </c>
      <c r="AI9" s="89"/>
      <c r="AJ9" s="54" t="s">
        <v>144</v>
      </c>
      <c r="AK9" s="54" t="s">
        <v>144</v>
      </c>
      <c r="AL9" s="54" t="s">
        <v>144</v>
      </c>
      <c r="AM9" s="54" t="s">
        <v>144</v>
      </c>
      <c r="AN9" s="54" t="s">
        <v>144</v>
      </c>
      <c r="AO9" s="54" t="s">
        <v>144</v>
      </c>
      <c r="AP9" s="48" t="s">
        <v>145</v>
      </c>
      <c r="AQ9" s="54" t="s">
        <v>144</v>
      </c>
      <c r="AR9" s="54" t="s">
        <v>144</v>
      </c>
      <c r="AS9" s="54" t="s">
        <v>144</v>
      </c>
      <c r="AT9" s="54" t="s">
        <v>144</v>
      </c>
      <c r="AU9" s="54" t="s">
        <v>144</v>
      </c>
      <c r="AV9" s="54" t="s">
        <v>144</v>
      </c>
      <c r="AW9" s="89"/>
      <c r="AX9" s="89" t="s">
        <v>144</v>
      </c>
      <c r="AY9" s="89"/>
      <c r="AZ9" s="89"/>
      <c r="BA9" s="54" t="s">
        <v>144</v>
      </c>
      <c r="BB9" s="54" t="s">
        <v>144</v>
      </c>
      <c r="BC9" s="54" t="s">
        <v>144</v>
      </c>
      <c r="BD9" s="54" t="s">
        <v>144</v>
      </c>
      <c r="BE9" s="54" t="s">
        <v>144</v>
      </c>
      <c r="BF9" s="54" t="s">
        <v>146</v>
      </c>
      <c r="BG9" s="54" t="s">
        <v>144</v>
      </c>
      <c r="BH9" s="54" t="s">
        <v>144</v>
      </c>
    </row>
    <row r="10" spans="1:60" s="11" customFormat="1" ht="116.1" customHeight="1" x14ac:dyDescent="0.25">
      <c r="A10" s="135"/>
      <c r="B10" s="135"/>
      <c r="C10" s="135"/>
      <c r="D10" s="135"/>
      <c r="E10" s="158"/>
      <c r="F10" s="135"/>
      <c r="G10" s="159"/>
      <c r="H10" s="135"/>
      <c r="I10" s="135"/>
      <c r="J10" s="135"/>
      <c r="K10" s="135" t="s">
        <v>147</v>
      </c>
      <c r="L10" s="135" t="s">
        <v>135</v>
      </c>
      <c r="M10" s="135">
        <v>23</v>
      </c>
      <c r="N10" s="135" t="s">
        <v>148</v>
      </c>
      <c r="O10" s="135"/>
      <c r="P10" s="135" t="s">
        <v>137</v>
      </c>
      <c r="Q10" s="135" t="s">
        <v>149</v>
      </c>
      <c r="R10" s="183">
        <v>19</v>
      </c>
      <c r="S10" s="164">
        <v>1</v>
      </c>
      <c r="T10" s="165">
        <v>1</v>
      </c>
      <c r="U10" s="169">
        <v>0</v>
      </c>
      <c r="V10" s="126">
        <f>U10/S10</f>
        <v>0</v>
      </c>
      <c r="W10" s="177">
        <f>(U10+T10)/R10</f>
        <v>5.2631578947368418E-2</v>
      </c>
      <c r="X10" s="166" t="s">
        <v>140</v>
      </c>
      <c r="Y10" s="167" t="s">
        <v>141</v>
      </c>
      <c r="Z10" s="168" t="s">
        <v>142</v>
      </c>
      <c r="AA10" s="163" t="s">
        <v>143</v>
      </c>
      <c r="AB10" s="163" t="s">
        <v>150</v>
      </c>
      <c r="AC10" s="172">
        <v>2020130010075</v>
      </c>
      <c r="AD10" s="163" t="s">
        <v>151</v>
      </c>
      <c r="AE10" s="48" t="s">
        <v>152</v>
      </c>
      <c r="AF10" s="82" t="s">
        <v>153</v>
      </c>
      <c r="AG10" s="82">
        <v>1</v>
      </c>
      <c r="AH10" s="82">
        <v>0</v>
      </c>
      <c r="AI10" s="82">
        <f>AH10/AG10</f>
        <v>0</v>
      </c>
      <c r="AJ10" s="55">
        <v>0.05</v>
      </c>
      <c r="AK10" s="56">
        <v>44927</v>
      </c>
      <c r="AL10" s="56">
        <v>45291</v>
      </c>
      <c r="AM10" s="48">
        <v>365</v>
      </c>
      <c r="AN10" s="47">
        <v>1043926</v>
      </c>
      <c r="AO10" s="47">
        <v>1043926</v>
      </c>
      <c r="AP10" s="48" t="s">
        <v>145</v>
      </c>
      <c r="AQ10" s="48" t="s">
        <v>154</v>
      </c>
      <c r="AR10" s="48" t="s">
        <v>155</v>
      </c>
      <c r="AS10" s="54" t="s">
        <v>144</v>
      </c>
      <c r="AT10" s="54" t="s">
        <v>144</v>
      </c>
      <c r="AU10" s="54" t="s">
        <v>144</v>
      </c>
      <c r="AV10" s="54" t="s">
        <v>144</v>
      </c>
      <c r="AW10" s="173" t="s">
        <v>235</v>
      </c>
      <c r="AX10" s="160">
        <v>26934446511</v>
      </c>
      <c r="AY10" s="160">
        <v>4639633500</v>
      </c>
      <c r="AZ10" s="126">
        <f>AY10/AS14</f>
        <v>0.17225650054123734</v>
      </c>
      <c r="BA10" s="48" t="s">
        <v>156</v>
      </c>
      <c r="BB10" s="48" t="s">
        <v>144</v>
      </c>
      <c r="BC10" s="48" t="s">
        <v>144</v>
      </c>
      <c r="BD10" s="48" t="s">
        <v>144</v>
      </c>
      <c r="BE10" s="48" t="s">
        <v>144</v>
      </c>
      <c r="BF10" s="48" t="s">
        <v>157</v>
      </c>
      <c r="BG10" s="48"/>
      <c r="BH10" s="48"/>
    </row>
    <row r="11" spans="1:60" s="11" customFormat="1" ht="123" customHeight="1" x14ac:dyDescent="0.25">
      <c r="A11" s="135"/>
      <c r="B11" s="135"/>
      <c r="C11" s="135"/>
      <c r="D11" s="135"/>
      <c r="E11" s="158"/>
      <c r="F11" s="135"/>
      <c r="G11" s="159"/>
      <c r="H11" s="135"/>
      <c r="I11" s="135"/>
      <c r="J11" s="135"/>
      <c r="K11" s="135"/>
      <c r="L11" s="135"/>
      <c r="M11" s="135"/>
      <c r="N11" s="135"/>
      <c r="O11" s="135"/>
      <c r="P11" s="135"/>
      <c r="Q11" s="135"/>
      <c r="R11" s="183"/>
      <c r="S11" s="164"/>
      <c r="T11" s="165"/>
      <c r="U11" s="170"/>
      <c r="V11" s="127"/>
      <c r="W11" s="178"/>
      <c r="X11" s="166"/>
      <c r="Y11" s="167"/>
      <c r="Z11" s="168"/>
      <c r="AA11" s="163"/>
      <c r="AB11" s="163"/>
      <c r="AC11" s="172"/>
      <c r="AD11" s="163"/>
      <c r="AE11" s="48" t="s">
        <v>158</v>
      </c>
      <c r="AF11" s="82" t="s">
        <v>159</v>
      </c>
      <c r="AG11" s="90">
        <v>0.85</v>
      </c>
      <c r="AH11" s="85">
        <v>0.74</v>
      </c>
      <c r="AI11" s="83">
        <f>AG11*AH11</f>
        <v>0.629</v>
      </c>
      <c r="AJ11" s="55">
        <v>0.05</v>
      </c>
      <c r="AK11" s="56">
        <v>44927</v>
      </c>
      <c r="AL11" s="56">
        <v>45291</v>
      </c>
      <c r="AM11" s="48">
        <v>365</v>
      </c>
      <c r="AN11" s="47">
        <v>1043926</v>
      </c>
      <c r="AO11" s="47">
        <v>1043926</v>
      </c>
      <c r="AP11" s="48" t="s">
        <v>145</v>
      </c>
      <c r="AQ11" s="48" t="s">
        <v>154</v>
      </c>
      <c r="AR11" s="48" t="s">
        <v>155</v>
      </c>
      <c r="AS11" s="54" t="s">
        <v>144</v>
      </c>
      <c r="AT11" s="54" t="s">
        <v>144</v>
      </c>
      <c r="AU11" s="54" t="s">
        <v>144</v>
      </c>
      <c r="AV11" s="54" t="s">
        <v>144</v>
      </c>
      <c r="AW11" s="174"/>
      <c r="AX11" s="161"/>
      <c r="AY11" s="161"/>
      <c r="AZ11" s="127"/>
      <c r="BA11" s="48" t="s">
        <v>156</v>
      </c>
      <c r="BB11" s="48" t="s">
        <v>144</v>
      </c>
      <c r="BC11" s="48" t="s">
        <v>144</v>
      </c>
      <c r="BD11" s="48" t="s">
        <v>144</v>
      </c>
      <c r="BE11" s="48" t="s">
        <v>144</v>
      </c>
      <c r="BF11" s="48" t="s">
        <v>160</v>
      </c>
      <c r="BG11" s="48"/>
      <c r="BH11" s="48"/>
    </row>
    <row r="12" spans="1:60" s="11" customFormat="1" ht="45" x14ac:dyDescent="0.25">
      <c r="A12" s="135"/>
      <c r="B12" s="135"/>
      <c r="C12" s="135"/>
      <c r="D12" s="135"/>
      <c r="E12" s="158"/>
      <c r="F12" s="135"/>
      <c r="G12" s="159"/>
      <c r="H12" s="135"/>
      <c r="I12" s="135"/>
      <c r="J12" s="135"/>
      <c r="K12" s="135"/>
      <c r="L12" s="135"/>
      <c r="M12" s="135"/>
      <c r="N12" s="135"/>
      <c r="O12" s="135"/>
      <c r="P12" s="135"/>
      <c r="Q12" s="135"/>
      <c r="R12" s="183"/>
      <c r="S12" s="164"/>
      <c r="T12" s="165"/>
      <c r="U12" s="170"/>
      <c r="V12" s="127"/>
      <c r="W12" s="178"/>
      <c r="X12" s="166"/>
      <c r="Y12" s="167"/>
      <c r="Z12" s="168"/>
      <c r="AA12" s="163"/>
      <c r="AB12" s="163"/>
      <c r="AC12" s="172"/>
      <c r="AD12" s="163"/>
      <c r="AE12" s="48" t="s">
        <v>161</v>
      </c>
      <c r="AF12" s="82" t="s">
        <v>162</v>
      </c>
      <c r="AG12" s="90">
        <v>0.85</v>
      </c>
      <c r="AH12" s="86">
        <v>0.86350000000000005</v>
      </c>
      <c r="AI12" s="83">
        <f>AG12*AH12</f>
        <v>0.73397500000000004</v>
      </c>
      <c r="AJ12" s="55">
        <v>0.05</v>
      </c>
      <c r="AK12" s="56">
        <v>44927</v>
      </c>
      <c r="AL12" s="56">
        <v>45291</v>
      </c>
      <c r="AM12" s="48">
        <v>365</v>
      </c>
      <c r="AN12" s="47">
        <v>1043926</v>
      </c>
      <c r="AO12" s="47">
        <v>1043926</v>
      </c>
      <c r="AP12" s="48" t="s">
        <v>145</v>
      </c>
      <c r="AQ12" s="48" t="s">
        <v>154</v>
      </c>
      <c r="AR12" s="48" t="s">
        <v>155</v>
      </c>
      <c r="AS12" s="54" t="s">
        <v>144</v>
      </c>
      <c r="AT12" s="54" t="s">
        <v>144</v>
      </c>
      <c r="AU12" s="54" t="s">
        <v>144</v>
      </c>
      <c r="AV12" s="54" t="s">
        <v>144</v>
      </c>
      <c r="AW12" s="174"/>
      <c r="AX12" s="161"/>
      <c r="AY12" s="161"/>
      <c r="AZ12" s="127"/>
      <c r="BA12" s="48" t="s">
        <v>156</v>
      </c>
      <c r="BB12" s="48" t="s">
        <v>144</v>
      </c>
      <c r="BC12" s="48" t="s">
        <v>144</v>
      </c>
      <c r="BD12" s="48" t="s">
        <v>144</v>
      </c>
      <c r="BE12" s="48" t="s">
        <v>144</v>
      </c>
      <c r="BF12" s="48" t="s">
        <v>163</v>
      </c>
      <c r="BG12" s="48"/>
      <c r="BH12" s="48"/>
    </row>
    <row r="13" spans="1:60" s="11" customFormat="1" ht="95.25" customHeight="1" x14ac:dyDescent="0.25">
      <c r="A13" s="135"/>
      <c r="B13" s="135"/>
      <c r="C13" s="135"/>
      <c r="D13" s="135"/>
      <c r="E13" s="158"/>
      <c r="F13" s="135"/>
      <c r="G13" s="159"/>
      <c r="H13" s="135"/>
      <c r="I13" s="135"/>
      <c r="J13" s="135"/>
      <c r="K13" s="135"/>
      <c r="L13" s="135"/>
      <c r="M13" s="135"/>
      <c r="N13" s="135"/>
      <c r="O13" s="135"/>
      <c r="P13" s="135"/>
      <c r="Q13" s="135"/>
      <c r="R13" s="183"/>
      <c r="S13" s="164"/>
      <c r="T13" s="165"/>
      <c r="U13" s="170"/>
      <c r="V13" s="127"/>
      <c r="W13" s="178"/>
      <c r="X13" s="166"/>
      <c r="Y13" s="167"/>
      <c r="Z13" s="168"/>
      <c r="AA13" s="163"/>
      <c r="AB13" s="163"/>
      <c r="AC13" s="172"/>
      <c r="AD13" s="163"/>
      <c r="AE13" s="48" t="s">
        <v>164</v>
      </c>
      <c r="AF13" s="82" t="s">
        <v>165</v>
      </c>
      <c r="AG13" s="92">
        <v>35354388</v>
      </c>
      <c r="AH13" s="86">
        <f>7136629/AG13</f>
        <v>0.20185978046063194</v>
      </c>
      <c r="AI13" s="84">
        <v>0.2019</v>
      </c>
      <c r="AJ13" s="55">
        <v>0.05</v>
      </c>
      <c r="AK13" s="56">
        <v>44927</v>
      </c>
      <c r="AL13" s="56">
        <v>45291</v>
      </c>
      <c r="AM13" s="48">
        <v>365</v>
      </c>
      <c r="AN13" s="47">
        <v>452000</v>
      </c>
      <c r="AO13" s="47">
        <v>452000</v>
      </c>
      <c r="AP13" s="48" t="s">
        <v>145</v>
      </c>
      <c r="AQ13" s="48" t="s">
        <v>154</v>
      </c>
      <c r="AR13" s="48" t="s">
        <v>155</v>
      </c>
      <c r="AS13" s="54" t="s">
        <v>144</v>
      </c>
      <c r="AT13" s="54" t="s">
        <v>144</v>
      </c>
      <c r="AU13" s="54" t="s">
        <v>144</v>
      </c>
      <c r="AV13" s="54" t="s">
        <v>144</v>
      </c>
      <c r="AW13" s="174"/>
      <c r="AX13" s="161"/>
      <c r="AY13" s="161"/>
      <c r="AZ13" s="127"/>
      <c r="BA13" s="48" t="s">
        <v>156</v>
      </c>
      <c r="BB13" s="48" t="s">
        <v>144</v>
      </c>
      <c r="BC13" s="48" t="s">
        <v>144</v>
      </c>
      <c r="BD13" s="48" t="s">
        <v>144</v>
      </c>
      <c r="BE13" s="48" t="s">
        <v>144</v>
      </c>
      <c r="BF13" s="48" t="s">
        <v>166</v>
      </c>
      <c r="BG13" s="48"/>
      <c r="BH13" s="48"/>
    </row>
    <row r="14" spans="1:60" s="11" customFormat="1" ht="141" customHeight="1" x14ac:dyDescent="0.25">
      <c r="A14" s="135"/>
      <c r="B14" s="135"/>
      <c r="C14" s="135"/>
      <c r="D14" s="135"/>
      <c r="E14" s="158"/>
      <c r="F14" s="135"/>
      <c r="G14" s="159"/>
      <c r="H14" s="135"/>
      <c r="I14" s="135"/>
      <c r="J14" s="135"/>
      <c r="K14" s="135"/>
      <c r="L14" s="135"/>
      <c r="M14" s="135"/>
      <c r="N14" s="135"/>
      <c r="O14" s="135"/>
      <c r="P14" s="135"/>
      <c r="Q14" s="135"/>
      <c r="R14" s="183"/>
      <c r="S14" s="164"/>
      <c r="T14" s="165"/>
      <c r="U14" s="171"/>
      <c r="V14" s="128"/>
      <c r="W14" s="179"/>
      <c r="X14" s="166"/>
      <c r="Y14" s="167"/>
      <c r="Z14" s="168"/>
      <c r="AA14" s="163"/>
      <c r="AB14" s="163"/>
      <c r="AC14" s="172"/>
      <c r="AD14" s="163"/>
      <c r="AE14" s="48" t="s">
        <v>167</v>
      </c>
      <c r="AF14" s="82" t="s">
        <v>168</v>
      </c>
      <c r="AG14" s="87">
        <v>66780510157</v>
      </c>
      <c r="AH14" s="88">
        <f>AX10/AG14</f>
        <v>0.40332795373496716</v>
      </c>
      <c r="AI14" s="83">
        <v>3.3399999999999999E-2</v>
      </c>
      <c r="AJ14" s="55">
        <v>0.8</v>
      </c>
      <c r="AK14" s="56">
        <v>44927</v>
      </c>
      <c r="AL14" s="56">
        <v>45291</v>
      </c>
      <c r="AM14" s="48">
        <v>365</v>
      </c>
      <c r="AN14" s="47">
        <v>452000</v>
      </c>
      <c r="AO14" s="47">
        <v>452000</v>
      </c>
      <c r="AP14" s="48" t="s">
        <v>145</v>
      </c>
      <c r="AQ14" s="48" t="s">
        <v>169</v>
      </c>
      <c r="AR14" s="48" t="s">
        <v>155</v>
      </c>
      <c r="AS14" s="57">
        <v>26934446511</v>
      </c>
      <c r="AT14" s="48" t="s">
        <v>170</v>
      </c>
      <c r="AU14" s="48" t="s">
        <v>171</v>
      </c>
      <c r="AV14" s="48" t="s">
        <v>172</v>
      </c>
      <c r="AW14" s="175"/>
      <c r="AX14" s="162"/>
      <c r="AY14" s="162"/>
      <c r="AZ14" s="128"/>
      <c r="BA14" s="48" t="s">
        <v>156</v>
      </c>
      <c r="BB14" s="48" t="s">
        <v>144</v>
      </c>
      <c r="BC14" s="48" t="s">
        <v>144</v>
      </c>
      <c r="BD14" s="48" t="s">
        <v>144</v>
      </c>
      <c r="BE14" s="48" t="s">
        <v>144</v>
      </c>
      <c r="BF14" s="48" t="s">
        <v>173</v>
      </c>
      <c r="BG14" s="48"/>
      <c r="BH14" s="48"/>
    </row>
    <row r="15" spans="1:60" s="11" customFormat="1" ht="290.25" customHeight="1" x14ac:dyDescent="0.25">
      <c r="A15" s="135"/>
      <c r="B15" s="135"/>
      <c r="C15" s="135"/>
      <c r="D15" s="135"/>
      <c r="E15" s="158"/>
      <c r="F15" s="135"/>
      <c r="G15" s="159"/>
      <c r="H15" s="135"/>
      <c r="I15" s="135"/>
      <c r="J15" s="135"/>
      <c r="K15" s="48" t="s">
        <v>174</v>
      </c>
      <c r="L15" s="48" t="s">
        <v>135</v>
      </c>
      <c r="M15" s="48">
        <v>322</v>
      </c>
      <c r="N15" s="48" t="s">
        <v>175</v>
      </c>
      <c r="O15" s="48" t="s">
        <v>137</v>
      </c>
      <c r="P15" s="48"/>
      <c r="Q15" s="48" t="s">
        <v>176</v>
      </c>
      <c r="R15" s="49">
        <v>336</v>
      </c>
      <c r="S15" s="50" t="s">
        <v>139</v>
      </c>
      <c r="T15" s="50" t="s">
        <v>139</v>
      </c>
      <c r="U15" s="50" t="s">
        <v>139</v>
      </c>
      <c r="V15" s="67" t="s">
        <v>139</v>
      </c>
      <c r="W15" s="67"/>
      <c r="X15" s="51" t="s">
        <v>140</v>
      </c>
      <c r="Y15" s="52" t="s">
        <v>141</v>
      </c>
      <c r="Z15" s="53" t="s">
        <v>142</v>
      </c>
      <c r="AA15" s="54" t="s">
        <v>143</v>
      </c>
      <c r="AB15" s="54" t="s">
        <v>144</v>
      </c>
      <c r="AC15" s="54" t="s">
        <v>144</v>
      </c>
      <c r="AD15" s="54" t="s">
        <v>144</v>
      </c>
      <c r="AE15" s="54" t="s">
        <v>144</v>
      </c>
      <c r="AF15" s="89" t="s">
        <v>144</v>
      </c>
      <c r="AG15" s="89" t="s">
        <v>144</v>
      </c>
      <c r="AH15" s="89" t="s">
        <v>144</v>
      </c>
      <c r="AI15" s="89"/>
      <c r="AJ15" s="54" t="s">
        <v>144</v>
      </c>
      <c r="AK15" s="54" t="s">
        <v>144</v>
      </c>
      <c r="AL15" s="54" t="s">
        <v>144</v>
      </c>
      <c r="AM15" s="54" t="s">
        <v>144</v>
      </c>
      <c r="AN15" s="54" t="s">
        <v>144</v>
      </c>
      <c r="AO15" s="54" t="s">
        <v>144</v>
      </c>
      <c r="AP15" s="48" t="s">
        <v>145</v>
      </c>
      <c r="AQ15" s="54" t="s">
        <v>144</v>
      </c>
      <c r="AR15" s="54" t="s">
        <v>144</v>
      </c>
      <c r="AS15" s="54" t="s">
        <v>144</v>
      </c>
      <c r="AT15" s="54" t="s">
        <v>144</v>
      </c>
      <c r="AU15" s="54" t="s">
        <v>144</v>
      </c>
      <c r="AV15" s="54" t="s">
        <v>144</v>
      </c>
      <c r="AW15" s="89"/>
      <c r="AX15" s="89" t="s">
        <v>144</v>
      </c>
      <c r="AY15" s="89"/>
      <c r="AZ15" s="89"/>
      <c r="BA15" s="54" t="s">
        <v>144</v>
      </c>
      <c r="BB15" s="54" t="s">
        <v>144</v>
      </c>
      <c r="BC15" s="54" t="s">
        <v>144</v>
      </c>
      <c r="BD15" s="54" t="s">
        <v>144</v>
      </c>
      <c r="BE15" s="54" t="s">
        <v>144</v>
      </c>
      <c r="BF15" s="58" t="s">
        <v>177</v>
      </c>
      <c r="BG15" s="54" t="s">
        <v>144</v>
      </c>
      <c r="BH15" s="54" t="s">
        <v>144</v>
      </c>
    </row>
    <row r="16" spans="1:60" s="11" customFormat="1" ht="150.75" customHeight="1" x14ac:dyDescent="0.25">
      <c r="A16" s="135"/>
      <c r="B16" s="135"/>
      <c r="C16" s="135"/>
      <c r="D16" s="135"/>
      <c r="E16" s="158"/>
      <c r="F16" s="135"/>
      <c r="G16" s="159"/>
      <c r="H16" s="135"/>
      <c r="I16" s="135"/>
      <c r="J16" s="135"/>
      <c r="K16" s="48" t="s">
        <v>178</v>
      </c>
      <c r="L16" s="48" t="s">
        <v>135</v>
      </c>
      <c r="M16" s="48">
        <v>0</v>
      </c>
      <c r="N16" s="48" t="s">
        <v>179</v>
      </c>
      <c r="O16" s="48" t="s">
        <v>137</v>
      </c>
      <c r="P16" s="48"/>
      <c r="Q16" s="48" t="s">
        <v>180</v>
      </c>
      <c r="R16" s="49">
        <v>409</v>
      </c>
      <c r="S16" s="50" t="s">
        <v>139</v>
      </c>
      <c r="T16" s="50" t="s">
        <v>139</v>
      </c>
      <c r="U16" s="50" t="s">
        <v>139</v>
      </c>
      <c r="V16" s="50" t="s">
        <v>139</v>
      </c>
      <c r="W16" s="50"/>
      <c r="X16" s="51" t="s">
        <v>140</v>
      </c>
      <c r="Y16" s="52" t="s">
        <v>141</v>
      </c>
      <c r="Z16" s="53" t="s">
        <v>142</v>
      </c>
      <c r="AA16" s="54" t="s">
        <v>143</v>
      </c>
      <c r="AB16" s="54" t="s">
        <v>144</v>
      </c>
      <c r="AC16" s="54" t="s">
        <v>144</v>
      </c>
      <c r="AD16" s="54" t="s">
        <v>144</v>
      </c>
      <c r="AE16" s="54" t="s">
        <v>144</v>
      </c>
      <c r="AF16" s="89" t="s">
        <v>144</v>
      </c>
      <c r="AG16" s="89" t="s">
        <v>144</v>
      </c>
      <c r="AH16" s="89" t="s">
        <v>144</v>
      </c>
      <c r="AI16" s="89"/>
      <c r="AJ16" s="54" t="s">
        <v>144</v>
      </c>
      <c r="AK16" s="54" t="s">
        <v>144</v>
      </c>
      <c r="AL16" s="54" t="s">
        <v>144</v>
      </c>
      <c r="AM16" s="54" t="s">
        <v>144</v>
      </c>
      <c r="AN16" s="54" t="s">
        <v>144</v>
      </c>
      <c r="AO16" s="54" t="s">
        <v>144</v>
      </c>
      <c r="AP16" s="48" t="s">
        <v>145</v>
      </c>
      <c r="AQ16" s="54" t="s">
        <v>144</v>
      </c>
      <c r="AR16" s="54" t="s">
        <v>144</v>
      </c>
      <c r="AS16" s="54" t="s">
        <v>144</v>
      </c>
      <c r="AT16" s="54" t="s">
        <v>144</v>
      </c>
      <c r="AU16" s="54" t="s">
        <v>144</v>
      </c>
      <c r="AV16" s="54" t="s">
        <v>144</v>
      </c>
      <c r="AW16" s="89"/>
      <c r="AX16" s="89" t="s">
        <v>144</v>
      </c>
      <c r="AY16" s="89"/>
      <c r="AZ16" s="89"/>
      <c r="BA16" s="54" t="s">
        <v>144</v>
      </c>
      <c r="BB16" s="54" t="s">
        <v>144</v>
      </c>
      <c r="BC16" s="54" t="s">
        <v>144</v>
      </c>
      <c r="BD16" s="54" t="s">
        <v>144</v>
      </c>
      <c r="BE16" s="54" t="s">
        <v>144</v>
      </c>
      <c r="BF16" s="58" t="s">
        <v>181</v>
      </c>
      <c r="BG16" s="54" t="s">
        <v>144</v>
      </c>
      <c r="BH16" s="54" t="s">
        <v>144</v>
      </c>
    </row>
    <row r="17" spans="1:60" s="11" customFormat="1" ht="161.25" customHeight="1" x14ac:dyDescent="0.25">
      <c r="A17" s="135"/>
      <c r="B17" s="135"/>
      <c r="C17" s="135"/>
      <c r="D17" s="135"/>
      <c r="E17" s="158"/>
      <c r="F17" s="135"/>
      <c r="G17" s="159"/>
      <c r="H17" s="135"/>
      <c r="I17" s="135"/>
      <c r="J17" s="135"/>
      <c r="K17" s="48" t="s">
        <v>182</v>
      </c>
      <c r="L17" s="48" t="s">
        <v>135</v>
      </c>
      <c r="M17" s="48">
        <v>850</v>
      </c>
      <c r="N17" s="48" t="s">
        <v>183</v>
      </c>
      <c r="O17" s="48"/>
      <c r="P17" s="48" t="s">
        <v>137</v>
      </c>
      <c r="Q17" s="48" t="s">
        <v>184</v>
      </c>
      <c r="R17" s="49">
        <v>712</v>
      </c>
      <c r="S17" s="50">
        <v>116</v>
      </c>
      <c r="T17" s="47">
        <v>97</v>
      </c>
      <c r="U17" s="78">
        <v>0</v>
      </c>
      <c r="V17" s="78">
        <f>U17/S17</f>
        <v>0</v>
      </c>
      <c r="W17" s="79">
        <f>(V17+T17)/R17</f>
        <v>0.13623595505617977</v>
      </c>
      <c r="X17" s="51" t="s">
        <v>140</v>
      </c>
      <c r="Y17" s="52" t="s">
        <v>141</v>
      </c>
      <c r="Z17" s="53" t="s">
        <v>142</v>
      </c>
      <c r="AA17" s="54" t="s">
        <v>143</v>
      </c>
      <c r="AB17" s="65" t="s">
        <v>185</v>
      </c>
      <c r="AC17" s="66">
        <v>2021130010243</v>
      </c>
      <c r="AD17" s="65" t="s">
        <v>186</v>
      </c>
      <c r="AE17" s="54" t="s">
        <v>187</v>
      </c>
      <c r="AF17" s="89" t="s">
        <v>188</v>
      </c>
      <c r="AG17" s="89">
        <v>116</v>
      </c>
      <c r="AH17" s="89">
        <v>0</v>
      </c>
      <c r="AI17" s="89">
        <v>0</v>
      </c>
      <c r="AJ17" s="61">
        <v>1</v>
      </c>
      <c r="AK17" s="62">
        <v>44998</v>
      </c>
      <c r="AL17" s="62">
        <v>45291</v>
      </c>
      <c r="AM17" s="54">
        <v>292</v>
      </c>
      <c r="AN17" s="63">
        <v>1065570</v>
      </c>
      <c r="AO17" s="63">
        <v>452000</v>
      </c>
      <c r="AP17" s="48" t="s">
        <v>145</v>
      </c>
      <c r="AQ17" s="54" t="s">
        <v>154</v>
      </c>
      <c r="AR17" s="54" t="s">
        <v>155</v>
      </c>
      <c r="AS17" s="57">
        <v>20734679472.779999</v>
      </c>
      <c r="AT17" s="54" t="s">
        <v>189</v>
      </c>
      <c r="AU17" s="54" t="s">
        <v>185</v>
      </c>
      <c r="AV17" s="54" t="s">
        <v>190</v>
      </c>
      <c r="AW17" s="89" t="s">
        <v>236</v>
      </c>
      <c r="AX17" s="96">
        <v>20734679472.779999</v>
      </c>
      <c r="AY17" s="89">
        <v>0</v>
      </c>
      <c r="AZ17" s="89">
        <v>0</v>
      </c>
      <c r="BA17" s="54" t="s">
        <v>144</v>
      </c>
      <c r="BB17" s="54" t="s">
        <v>144</v>
      </c>
      <c r="BC17" s="54" t="s">
        <v>144</v>
      </c>
      <c r="BD17" s="54" t="s">
        <v>144</v>
      </c>
      <c r="BE17" s="54" t="s">
        <v>144</v>
      </c>
      <c r="BF17" s="58" t="s">
        <v>191</v>
      </c>
      <c r="BG17" s="54" t="s">
        <v>144</v>
      </c>
      <c r="BH17" s="54" t="s">
        <v>144</v>
      </c>
    </row>
    <row r="18" spans="1:60" s="11" customFormat="1" ht="57" customHeight="1" x14ac:dyDescent="0.25">
      <c r="D18" s="71"/>
      <c r="E18" s="72"/>
      <c r="F18" s="71"/>
      <c r="G18" s="73"/>
      <c r="H18" s="71"/>
      <c r="I18" s="71"/>
      <c r="J18" s="71"/>
      <c r="K18" s="71"/>
      <c r="L18" s="71"/>
      <c r="M18" s="180" t="s">
        <v>231</v>
      </c>
      <c r="N18" s="180"/>
      <c r="O18" s="180"/>
      <c r="P18" s="180"/>
      <c r="Q18" s="180"/>
      <c r="R18" s="180"/>
      <c r="S18" s="180"/>
      <c r="T18" s="180"/>
      <c r="U18" s="37"/>
      <c r="V18" s="77">
        <f>AVERAGE(V17,V10)</f>
        <v>0</v>
      </c>
      <c r="W18" s="77">
        <f>AVERAGE(W17,W10)</f>
        <v>9.4433767001774097E-2</v>
      </c>
      <c r="X18" s="75"/>
      <c r="Y18" s="75"/>
      <c r="Z18" s="75"/>
      <c r="AA18" s="75"/>
      <c r="AB18" s="75"/>
      <c r="AC18" s="181" t="s">
        <v>239</v>
      </c>
      <c r="AD18" s="181"/>
      <c r="AE18" s="181"/>
      <c r="AF18" s="181"/>
      <c r="AG18" s="182"/>
      <c r="AH18" s="89"/>
      <c r="AI18" s="76">
        <f>(AI17+AI14+AI13+AI12+AI11)/5</f>
        <v>0.31965500000000002</v>
      </c>
      <c r="AJ18" s="61"/>
      <c r="AK18" s="62"/>
      <c r="AL18" s="62"/>
      <c r="AM18" s="54"/>
      <c r="AN18" s="63"/>
      <c r="AO18" s="63"/>
      <c r="AP18" s="48"/>
      <c r="AQ18" s="54"/>
      <c r="AR18" s="54"/>
      <c r="AS18" s="74"/>
      <c r="AT18" s="54"/>
      <c r="AU18" s="54"/>
      <c r="AV18" s="54"/>
      <c r="AW18" s="89"/>
      <c r="AX18" s="95">
        <f>AX17+AX10</f>
        <v>47669125983.779999</v>
      </c>
      <c r="AY18" s="95">
        <f>AY17+AY10</f>
        <v>4639633500</v>
      </c>
      <c r="AZ18" s="97">
        <f>AY18/AX18</f>
        <v>9.7329946883831939E-2</v>
      </c>
      <c r="BA18" s="54"/>
      <c r="BB18" s="54"/>
      <c r="BC18" s="54"/>
      <c r="BD18" s="54"/>
      <c r="BE18" s="54"/>
      <c r="BF18" s="58"/>
      <c r="BG18" s="54"/>
      <c r="BH18" s="54"/>
    </row>
    <row r="19" spans="1:60" s="11" customFormat="1" ht="56.25" customHeight="1" x14ac:dyDescent="0.25">
      <c r="D19" s="176"/>
      <c r="E19" s="176"/>
      <c r="F19" s="176"/>
      <c r="G19" s="176"/>
      <c r="H19" s="176"/>
      <c r="I19" s="176"/>
      <c r="J19" s="176"/>
      <c r="K19" s="176"/>
      <c r="L19" s="176"/>
      <c r="M19" s="176"/>
      <c r="N19" s="176"/>
      <c r="O19" s="176"/>
      <c r="P19" s="176"/>
      <c r="Q19" s="176"/>
      <c r="R19" s="176"/>
      <c r="S19" s="176"/>
      <c r="T19" s="176"/>
      <c r="U19" s="44"/>
      <c r="V19" s="69"/>
      <c r="W19" s="70"/>
      <c r="X19" s="68"/>
      <c r="Y19" s="7"/>
      <c r="Z19" s="45"/>
      <c r="AA19" s="46"/>
      <c r="AB19" s="46"/>
      <c r="AC19" s="46"/>
      <c r="AD19" s="46"/>
      <c r="AE19" s="64" t="s">
        <v>192</v>
      </c>
      <c r="AF19" s="82" t="s">
        <v>193</v>
      </c>
      <c r="AG19" s="82">
        <v>29</v>
      </c>
      <c r="AH19" s="90">
        <v>0.41</v>
      </c>
      <c r="AI19" s="90">
        <v>0.41</v>
      </c>
      <c r="AJ19" s="48" t="s">
        <v>144</v>
      </c>
      <c r="AK19" s="56">
        <v>44927</v>
      </c>
      <c r="AL19" s="56">
        <v>45291</v>
      </c>
      <c r="AM19" s="48">
        <v>365</v>
      </c>
      <c r="AN19" s="48" t="s">
        <v>144</v>
      </c>
      <c r="AO19" s="48" t="s">
        <v>144</v>
      </c>
      <c r="AP19" s="48" t="s">
        <v>145</v>
      </c>
      <c r="AQ19" s="48" t="s">
        <v>194</v>
      </c>
      <c r="AR19" s="48" t="s">
        <v>144</v>
      </c>
      <c r="AS19" s="48" t="s">
        <v>144</v>
      </c>
      <c r="AT19" s="48" t="s">
        <v>144</v>
      </c>
      <c r="AU19" s="48" t="s">
        <v>144</v>
      </c>
      <c r="AV19" s="48" t="s">
        <v>144</v>
      </c>
      <c r="AW19" s="82"/>
      <c r="AX19" s="89" t="s">
        <v>144</v>
      </c>
      <c r="AY19" s="89"/>
      <c r="AZ19" s="89"/>
      <c r="BA19" s="48" t="s">
        <v>144</v>
      </c>
      <c r="BB19" s="48" t="s">
        <v>144</v>
      </c>
      <c r="BC19" s="48" t="s">
        <v>144</v>
      </c>
      <c r="BD19" s="48" t="s">
        <v>144</v>
      </c>
      <c r="BE19" s="48" t="s">
        <v>144</v>
      </c>
      <c r="BF19" s="48" t="s">
        <v>195</v>
      </c>
      <c r="BG19" s="48"/>
      <c r="BH19" s="48"/>
    </row>
    <row r="20" spans="1:60" s="11" customFormat="1" ht="123" customHeight="1" x14ac:dyDescent="0.25">
      <c r="R20" s="42"/>
      <c r="S20" s="43"/>
      <c r="T20" s="44"/>
      <c r="U20" s="44"/>
      <c r="V20" s="44"/>
      <c r="W20" s="44"/>
      <c r="X20" s="68"/>
      <c r="Y20" s="7"/>
      <c r="Z20" s="45"/>
      <c r="AA20" s="46"/>
      <c r="AB20" s="46"/>
      <c r="AC20" s="46"/>
      <c r="AD20" s="46"/>
      <c r="AE20" s="48" t="s">
        <v>196</v>
      </c>
      <c r="AF20" s="82" t="s">
        <v>193</v>
      </c>
      <c r="AG20" s="90">
        <v>1</v>
      </c>
      <c r="AH20" s="83">
        <v>0.16830000000000001</v>
      </c>
      <c r="AI20" s="83">
        <v>0.16830000000000001</v>
      </c>
      <c r="AJ20" s="48" t="s">
        <v>144</v>
      </c>
      <c r="AK20" s="56">
        <v>44927</v>
      </c>
      <c r="AL20" s="56">
        <v>45291</v>
      </c>
      <c r="AM20" s="48">
        <v>365</v>
      </c>
      <c r="AN20" s="48" t="s">
        <v>144</v>
      </c>
      <c r="AO20" s="48" t="s">
        <v>144</v>
      </c>
      <c r="AP20" s="48" t="s">
        <v>145</v>
      </c>
      <c r="AQ20" s="48" t="s">
        <v>169</v>
      </c>
      <c r="AR20" s="48" t="s">
        <v>144</v>
      </c>
      <c r="AS20" s="48" t="s">
        <v>144</v>
      </c>
      <c r="AT20" s="48" t="s">
        <v>144</v>
      </c>
      <c r="AU20" s="48" t="s">
        <v>144</v>
      </c>
      <c r="AV20" s="48" t="s">
        <v>144</v>
      </c>
      <c r="AW20" s="82"/>
      <c r="AX20" s="89" t="s">
        <v>144</v>
      </c>
      <c r="AY20" s="89"/>
      <c r="AZ20" s="89"/>
      <c r="BA20" s="48" t="s">
        <v>144</v>
      </c>
      <c r="BB20" s="48" t="s">
        <v>144</v>
      </c>
      <c r="BC20" s="48" t="s">
        <v>144</v>
      </c>
      <c r="BD20" s="48" t="s">
        <v>144</v>
      </c>
      <c r="BE20" s="48" t="s">
        <v>144</v>
      </c>
      <c r="BF20" s="48" t="s">
        <v>197</v>
      </c>
      <c r="BG20" s="48"/>
      <c r="BH20" s="48"/>
    </row>
    <row r="21" spans="1:60" s="11" customFormat="1" ht="60" x14ac:dyDescent="0.25">
      <c r="R21" s="42"/>
      <c r="S21" s="43"/>
      <c r="T21" s="44"/>
      <c r="U21" s="44"/>
      <c r="V21" s="44"/>
      <c r="W21" s="44"/>
      <c r="X21" s="68"/>
      <c r="Y21" s="7"/>
      <c r="Z21" s="45"/>
      <c r="AA21" s="46"/>
      <c r="AB21" s="46"/>
      <c r="AC21" s="46"/>
      <c r="AD21" s="46"/>
      <c r="AE21" s="48" t="s">
        <v>198</v>
      </c>
      <c r="AF21" s="82" t="s">
        <v>193</v>
      </c>
      <c r="AG21" s="82">
        <v>9</v>
      </c>
      <c r="AH21" s="90">
        <v>0.06</v>
      </c>
      <c r="AI21" s="90">
        <v>0.06</v>
      </c>
      <c r="AJ21" s="48" t="s">
        <v>144</v>
      </c>
      <c r="AK21" s="56">
        <v>44927</v>
      </c>
      <c r="AL21" s="56">
        <v>45291</v>
      </c>
      <c r="AM21" s="48">
        <v>365</v>
      </c>
      <c r="AN21" s="48" t="s">
        <v>144</v>
      </c>
      <c r="AO21" s="48" t="s">
        <v>144</v>
      </c>
      <c r="AP21" s="48" t="s">
        <v>145</v>
      </c>
      <c r="AQ21" s="48" t="s">
        <v>169</v>
      </c>
      <c r="AR21" s="48" t="s">
        <v>144</v>
      </c>
      <c r="AS21" s="48" t="s">
        <v>144</v>
      </c>
      <c r="AT21" s="48" t="s">
        <v>144</v>
      </c>
      <c r="AU21" s="48" t="s">
        <v>144</v>
      </c>
      <c r="AV21" s="48" t="s">
        <v>144</v>
      </c>
      <c r="AW21" s="82"/>
      <c r="AX21" s="89" t="s">
        <v>144</v>
      </c>
      <c r="AY21" s="89"/>
      <c r="AZ21" s="89"/>
      <c r="BA21" s="48" t="s">
        <v>144</v>
      </c>
      <c r="BB21" s="48" t="s">
        <v>144</v>
      </c>
      <c r="BC21" s="48" t="s">
        <v>144</v>
      </c>
      <c r="BD21" s="48" t="s">
        <v>144</v>
      </c>
      <c r="BE21" s="48" t="s">
        <v>144</v>
      </c>
      <c r="BF21" s="48" t="s">
        <v>199</v>
      </c>
      <c r="BG21" s="48"/>
      <c r="BH21" s="48"/>
    </row>
    <row r="22" spans="1:60" s="11" customFormat="1" ht="60" x14ac:dyDescent="0.25">
      <c r="R22" s="42"/>
      <c r="S22" s="43"/>
      <c r="T22" s="44"/>
      <c r="U22" s="44"/>
      <c r="V22" s="44"/>
      <c r="W22" s="44"/>
      <c r="X22" s="68"/>
      <c r="Y22" s="7"/>
      <c r="Z22" s="45"/>
      <c r="AA22" s="46"/>
      <c r="AB22" s="46"/>
      <c r="AC22" s="46"/>
      <c r="AD22" s="46"/>
      <c r="AE22" s="48" t="s">
        <v>200</v>
      </c>
      <c r="AF22" s="82" t="s">
        <v>201</v>
      </c>
      <c r="AG22" s="90">
        <v>1</v>
      </c>
      <c r="AH22" s="90">
        <v>0.16</v>
      </c>
      <c r="AI22" s="90">
        <v>0.16</v>
      </c>
      <c r="AJ22" s="48" t="s">
        <v>144</v>
      </c>
      <c r="AK22" s="56">
        <v>44927</v>
      </c>
      <c r="AL22" s="56">
        <v>45291</v>
      </c>
      <c r="AM22" s="48">
        <v>365</v>
      </c>
      <c r="AN22" s="48" t="s">
        <v>144</v>
      </c>
      <c r="AO22" s="48" t="s">
        <v>144</v>
      </c>
      <c r="AP22" s="48" t="s">
        <v>145</v>
      </c>
      <c r="AQ22" s="48" t="s">
        <v>169</v>
      </c>
      <c r="AR22" s="48" t="s">
        <v>144</v>
      </c>
      <c r="AS22" s="48" t="s">
        <v>144</v>
      </c>
      <c r="AT22" s="48" t="s">
        <v>144</v>
      </c>
      <c r="AU22" s="48" t="s">
        <v>144</v>
      </c>
      <c r="AV22" s="48" t="s">
        <v>144</v>
      </c>
      <c r="AW22" s="82"/>
      <c r="AX22" s="89" t="s">
        <v>144</v>
      </c>
      <c r="AY22" s="89"/>
      <c r="AZ22" s="89"/>
      <c r="BA22" s="48" t="s">
        <v>144</v>
      </c>
      <c r="BB22" s="48" t="s">
        <v>144</v>
      </c>
      <c r="BC22" s="48" t="s">
        <v>144</v>
      </c>
      <c r="BD22" s="48" t="s">
        <v>144</v>
      </c>
      <c r="BE22" s="48" t="s">
        <v>144</v>
      </c>
      <c r="BF22" s="48" t="s">
        <v>202</v>
      </c>
      <c r="BG22" s="48"/>
      <c r="BH22" s="48"/>
    </row>
    <row r="23" spans="1:60" s="11" customFormat="1" ht="45" x14ac:dyDescent="0.25">
      <c r="R23" s="42"/>
      <c r="S23" s="43"/>
      <c r="T23" s="44"/>
      <c r="U23" s="44"/>
      <c r="V23" s="44"/>
      <c r="W23" s="44"/>
      <c r="X23" s="68"/>
      <c r="Y23" s="7"/>
      <c r="Z23" s="45"/>
      <c r="AA23" s="46"/>
      <c r="AB23" s="46"/>
      <c r="AC23" s="46"/>
      <c r="AD23" s="46"/>
      <c r="AE23" s="48" t="s">
        <v>203</v>
      </c>
      <c r="AF23" s="82" t="s">
        <v>193</v>
      </c>
      <c r="AG23" s="82">
        <v>28</v>
      </c>
      <c r="AH23" s="90">
        <v>0.21</v>
      </c>
      <c r="AI23" s="90">
        <v>0.21</v>
      </c>
      <c r="AJ23" s="48" t="s">
        <v>144</v>
      </c>
      <c r="AK23" s="56">
        <v>44927</v>
      </c>
      <c r="AL23" s="56">
        <v>45291</v>
      </c>
      <c r="AM23" s="48">
        <v>365</v>
      </c>
      <c r="AN23" s="48" t="s">
        <v>144</v>
      </c>
      <c r="AO23" s="48" t="s">
        <v>144</v>
      </c>
      <c r="AP23" s="48" t="s">
        <v>145</v>
      </c>
      <c r="AQ23" s="48" t="s">
        <v>169</v>
      </c>
      <c r="AR23" s="48" t="s">
        <v>144</v>
      </c>
      <c r="AS23" s="48" t="s">
        <v>144</v>
      </c>
      <c r="AT23" s="48" t="s">
        <v>144</v>
      </c>
      <c r="AU23" s="48" t="s">
        <v>144</v>
      </c>
      <c r="AV23" s="48" t="s">
        <v>144</v>
      </c>
      <c r="AW23" s="82"/>
      <c r="AX23" s="89" t="s">
        <v>144</v>
      </c>
      <c r="AY23" s="89"/>
      <c r="AZ23" s="89"/>
      <c r="BA23" s="48" t="s">
        <v>144</v>
      </c>
      <c r="BB23" s="48" t="s">
        <v>144</v>
      </c>
      <c r="BC23" s="48" t="s">
        <v>144</v>
      </c>
      <c r="BD23" s="48" t="s">
        <v>144</v>
      </c>
      <c r="BE23" s="48" t="s">
        <v>144</v>
      </c>
      <c r="BF23" s="48" t="s">
        <v>204</v>
      </c>
      <c r="BG23" s="48"/>
      <c r="BH23" s="48"/>
    </row>
    <row r="24" spans="1:60" s="11" customFormat="1" ht="60" x14ac:dyDescent="0.25">
      <c r="R24" s="42"/>
      <c r="S24" s="43"/>
      <c r="T24" s="44"/>
      <c r="U24" s="44"/>
      <c r="V24" s="44"/>
      <c r="W24" s="44"/>
      <c r="X24" s="68"/>
      <c r="Y24" s="7"/>
      <c r="Z24" s="45"/>
      <c r="AA24" s="46"/>
      <c r="AB24" s="46"/>
      <c r="AC24" s="46"/>
      <c r="AD24" s="46"/>
      <c r="AE24" s="48" t="s">
        <v>205</v>
      </c>
      <c r="AF24" s="82" t="s">
        <v>193</v>
      </c>
      <c r="AG24" s="82">
        <v>45</v>
      </c>
      <c r="AH24" s="90">
        <v>0.2</v>
      </c>
      <c r="AI24" s="90">
        <v>0.2</v>
      </c>
      <c r="AJ24" s="48" t="s">
        <v>144</v>
      </c>
      <c r="AK24" s="56">
        <v>44927</v>
      </c>
      <c r="AL24" s="56">
        <v>45291</v>
      </c>
      <c r="AM24" s="48">
        <v>365</v>
      </c>
      <c r="AN24" s="48" t="s">
        <v>144</v>
      </c>
      <c r="AO24" s="48" t="s">
        <v>144</v>
      </c>
      <c r="AP24" s="48" t="s">
        <v>145</v>
      </c>
      <c r="AQ24" s="48" t="s">
        <v>169</v>
      </c>
      <c r="AR24" s="48" t="s">
        <v>144</v>
      </c>
      <c r="AS24" s="48" t="s">
        <v>144</v>
      </c>
      <c r="AT24" s="48" t="s">
        <v>144</v>
      </c>
      <c r="AU24" s="48" t="s">
        <v>144</v>
      </c>
      <c r="AV24" s="48" t="s">
        <v>144</v>
      </c>
      <c r="AW24" s="82"/>
      <c r="AX24" s="89" t="s">
        <v>144</v>
      </c>
      <c r="AY24" s="89"/>
      <c r="AZ24" s="89"/>
      <c r="BA24" s="48" t="s">
        <v>144</v>
      </c>
      <c r="BB24" s="48" t="s">
        <v>144</v>
      </c>
      <c r="BC24" s="48" t="s">
        <v>144</v>
      </c>
      <c r="BD24" s="48" t="s">
        <v>144</v>
      </c>
      <c r="BE24" s="48" t="s">
        <v>144</v>
      </c>
      <c r="BF24" s="48" t="s">
        <v>206</v>
      </c>
      <c r="BG24" s="48"/>
      <c r="BH24" s="48"/>
    </row>
    <row r="25" spans="1:60" ht="60" x14ac:dyDescent="0.25">
      <c r="U25" s="5"/>
      <c r="V25" s="5"/>
      <c r="W25" s="5"/>
      <c r="AE25" s="48" t="s">
        <v>207</v>
      </c>
      <c r="AF25" s="82" t="s">
        <v>193</v>
      </c>
      <c r="AG25" s="82">
        <v>132</v>
      </c>
      <c r="AH25" s="90">
        <v>0.08</v>
      </c>
      <c r="AI25" s="90">
        <v>0.08</v>
      </c>
      <c r="AJ25" s="48" t="s">
        <v>144</v>
      </c>
      <c r="AK25" s="56">
        <v>44927</v>
      </c>
      <c r="AL25" s="56">
        <v>45291</v>
      </c>
      <c r="AM25" s="48">
        <v>365</v>
      </c>
      <c r="AN25" s="48" t="s">
        <v>144</v>
      </c>
      <c r="AO25" s="48" t="s">
        <v>144</v>
      </c>
      <c r="AP25" s="48" t="s">
        <v>145</v>
      </c>
      <c r="AQ25" s="48" t="s">
        <v>169</v>
      </c>
      <c r="AR25" s="48" t="s">
        <v>144</v>
      </c>
      <c r="AS25" s="48" t="s">
        <v>144</v>
      </c>
      <c r="AT25" s="48" t="s">
        <v>144</v>
      </c>
      <c r="AU25" s="48" t="s">
        <v>144</v>
      </c>
      <c r="AV25" s="48" t="s">
        <v>144</v>
      </c>
      <c r="AW25" s="82"/>
      <c r="AX25" s="89" t="s">
        <v>144</v>
      </c>
      <c r="AY25" s="89"/>
      <c r="AZ25" s="89"/>
      <c r="BA25" s="48" t="s">
        <v>144</v>
      </c>
      <c r="BB25" s="48" t="s">
        <v>144</v>
      </c>
      <c r="BC25" s="48" t="s">
        <v>144</v>
      </c>
      <c r="BD25" s="48" t="s">
        <v>144</v>
      </c>
      <c r="BE25" s="48" t="s">
        <v>144</v>
      </c>
      <c r="BF25" s="48" t="s">
        <v>208</v>
      </c>
      <c r="BG25" s="34"/>
      <c r="BH25" s="34"/>
    </row>
    <row r="26" spans="1:60" ht="90" x14ac:dyDescent="0.25">
      <c r="U26" s="5"/>
      <c r="V26" s="5"/>
      <c r="W26" s="5"/>
      <c r="AE26" s="48" t="s">
        <v>209</v>
      </c>
      <c r="AF26" s="82" t="s">
        <v>210</v>
      </c>
      <c r="AG26" s="82">
        <v>1</v>
      </c>
      <c r="AH26" s="90">
        <v>0.4</v>
      </c>
      <c r="AI26" s="90">
        <v>0.4</v>
      </c>
      <c r="AJ26" s="48" t="s">
        <v>144</v>
      </c>
      <c r="AK26" s="56">
        <v>44927</v>
      </c>
      <c r="AL26" s="56">
        <v>45291</v>
      </c>
      <c r="AM26" s="48">
        <v>365</v>
      </c>
      <c r="AN26" s="48" t="s">
        <v>144</v>
      </c>
      <c r="AO26" s="48" t="s">
        <v>144</v>
      </c>
      <c r="AP26" s="48" t="s">
        <v>145</v>
      </c>
      <c r="AQ26" s="48" t="s">
        <v>211</v>
      </c>
      <c r="AR26" s="48" t="s">
        <v>144</v>
      </c>
      <c r="AS26" s="48" t="s">
        <v>144</v>
      </c>
      <c r="AT26" s="48" t="s">
        <v>144</v>
      </c>
      <c r="AU26" s="48" t="s">
        <v>144</v>
      </c>
      <c r="AV26" s="48" t="s">
        <v>144</v>
      </c>
      <c r="AW26" s="82"/>
      <c r="AX26" s="89" t="s">
        <v>144</v>
      </c>
      <c r="AY26" s="89"/>
      <c r="AZ26" s="89"/>
      <c r="BA26" s="48" t="s">
        <v>144</v>
      </c>
      <c r="BB26" s="48" t="s">
        <v>144</v>
      </c>
      <c r="BC26" s="48" t="s">
        <v>144</v>
      </c>
      <c r="BD26" s="48" t="s">
        <v>144</v>
      </c>
      <c r="BE26" s="48" t="s">
        <v>144</v>
      </c>
      <c r="BF26" s="48" t="s">
        <v>212</v>
      </c>
      <c r="BG26" s="34"/>
      <c r="BH26" s="34"/>
    </row>
    <row r="27" spans="1:60" x14ac:dyDescent="0.25">
      <c r="U27" s="5"/>
      <c r="V27" s="5"/>
      <c r="W27" s="5"/>
      <c r="AE27" s="11"/>
    </row>
    <row r="28" spans="1:60" x14ac:dyDescent="0.25">
      <c r="U28" s="5"/>
      <c r="V28" s="5"/>
      <c r="W28" s="5"/>
    </row>
    <row r="29" spans="1:60" x14ac:dyDescent="0.25">
      <c r="U29" s="5"/>
      <c r="V29" s="5"/>
      <c r="W29" s="5"/>
    </row>
    <row r="30" spans="1:60" x14ac:dyDescent="0.25">
      <c r="U30" s="5"/>
      <c r="V30" s="5"/>
      <c r="W30" s="5"/>
    </row>
    <row r="31" spans="1:60" x14ac:dyDescent="0.25">
      <c r="U31" s="5"/>
      <c r="V31" s="5"/>
      <c r="W31" s="5"/>
    </row>
  </sheetData>
  <mergeCells count="104">
    <mergeCell ref="AW10:AW14"/>
    <mergeCell ref="AI7:AI8"/>
    <mergeCell ref="D19:T19"/>
    <mergeCell ref="V10:V14"/>
    <mergeCell ref="W10:W14"/>
    <mergeCell ref="M18:T18"/>
    <mergeCell ref="AC18:AG18"/>
    <mergeCell ref="P10:P14"/>
    <mergeCell ref="Q10:Q14"/>
    <mergeCell ref="R10:R14"/>
    <mergeCell ref="J9:J17"/>
    <mergeCell ref="M10:M14"/>
    <mergeCell ref="N10:N14"/>
    <mergeCell ref="O10:O14"/>
    <mergeCell ref="S10:S14"/>
    <mergeCell ref="T10:T14"/>
    <mergeCell ref="X10:X14"/>
    <mergeCell ref="Y10:Y14"/>
    <mergeCell ref="Z10:Z14"/>
    <mergeCell ref="U10:U14"/>
    <mergeCell ref="AD10:AD14"/>
    <mergeCell ref="AC10:AC14"/>
    <mergeCell ref="AB10:AB14"/>
    <mergeCell ref="A9:A17"/>
    <mergeCell ref="B9:B17"/>
    <mergeCell ref="C9:C17"/>
    <mergeCell ref="D9:D17"/>
    <mergeCell ref="E9:E17"/>
    <mergeCell ref="F9:F17"/>
    <mergeCell ref="G9:G17"/>
    <mergeCell ref="H9:H17"/>
    <mergeCell ref="I9:I17"/>
    <mergeCell ref="BG6:BH6"/>
    <mergeCell ref="A7:A8"/>
    <mergeCell ref="X7:X8"/>
    <mergeCell ref="Y7:Y8"/>
    <mergeCell ref="A6:T6"/>
    <mergeCell ref="X6:AA6"/>
    <mergeCell ref="AN6:AR6"/>
    <mergeCell ref="AB6:AM6"/>
    <mergeCell ref="AS6:BF6"/>
    <mergeCell ref="BB7:BB8"/>
    <mergeCell ref="BC7:BC8"/>
    <mergeCell ref="BD7:BD8"/>
    <mergeCell ref="BE7:BE8"/>
    <mergeCell ref="BF7:BF8"/>
    <mergeCell ref="AK7:AK8"/>
    <mergeCell ref="Q7:Q8"/>
    <mergeCell ref="BG7:BG8"/>
    <mergeCell ref="BH7:BH8"/>
    <mergeCell ref="R7:R8"/>
    <mergeCell ref="S7:S8"/>
    <mergeCell ref="T7:T8"/>
    <mergeCell ref="AB7:AB8"/>
    <mergeCell ref="Z7:Z8"/>
    <mergeCell ref="AA7:AA8"/>
    <mergeCell ref="B5:C5"/>
    <mergeCell ref="D5:BB5"/>
    <mergeCell ref="D1:BA1"/>
    <mergeCell ref="D2:BA2"/>
    <mergeCell ref="D3:BA3"/>
    <mergeCell ref="D4:BA4"/>
    <mergeCell ref="B1:C4"/>
    <mergeCell ref="BA7:BA8"/>
    <mergeCell ref="AL7:AL8"/>
    <mergeCell ref="AM7:AM8"/>
    <mergeCell ref="AN7:AN8"/>
    <mergeCell ref="AO7:AO8"/>
    <mergeCell ref="AP7:AP8"/>
    <mergeCell ref="AQ7:AQ8"/>
    <mergeCell ref="AR7:AR8"/>
    <mergeCell ref="AS7:AS8"/>
    <mergeCell ref="AT7:AT8"/>
    <mergeCell ref="AU7:AU8"/>
    <mergeCell ref="AX7:AX8"/>
    <mergeCell ref="B7:B8"/>
    <mergeCell ref="C7:C8"/>
    <mergeCell ref="D7:D8"/>
    <mergeCell ref="E7:E8"/>
    <mergeCell ref="F7:F8"/>
    <mergeCell ref="AZ10:AZ14"/>
    <mergeCell ref="G7:G8"/>
    <mergeCell ref="I7:I8"/>
    <mergeCell ref="AC7:AC8"/>
    <mergeCell ref="J7:J8"/>
    <mergeCell ref="K7:K8"/>
    <mergeCell ref="L7:L8"/>
    <mergeCell ref="M7:M8"/>
    <mergeCell ref="N7:N8"/>
    <mergeCell ref="O7:P7"/>
    <mergeCell ref="H7:H8"/>
    <mergeCell ref="U7:U8"/>
    <mergeCell ref="AH7:AH8"/>
    <mergeCell ref="AV7:AV8"/>
    <mergeCell ref="K10:K14"/>
    <mergeCell ref="L10:L14"/>
    <mergeCell ref="AD7:AD8"/>
    <mergeCell ref="AE7:AE8"/>
    <mergeCell ref="AF7:AF8"/>
    <mergeCell ref="AG7:AG8"/>
    <mergeCell ref="AJ7:AJ8"/>
    <mergeCell ref="AY10:AY14"/>
    <mergeCell ref="AX10:AX14"/>
    <mergeCell ref="AA10:AA1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60" zoomScaleNormal="60" workbookViewId="0">
      <selection activeCell="B3" sqref="B3:F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184" t="s">
        <v>213</v>
      </c>
      <c r="B1" s="185"/>
      <c r="C1" s="185"/>
      <c r="D1" s="185"/>
      <c r="E1" s="185"/>
      <c r="F1" s="185"/>
      <c r="G1" s="186"/>
    </row>
    <row r="2" spans="1:7" s="25" customFormat="1" ht="43.5" customHeight="1" x14ac:dyDescent="0.25">
      <c r="A2" s="40" t="s">
        <v>214</v>
      </c>
      <c r="B2" s="187" t="s">
        <v>215</v>
      </c>
      <c r="C2" s="187"/>
      <c r="D2" s="187"/>
      <c r="E2" s="187"/>
      <c r="F2" s="187"/>
      <c r="G2" s="27" t="s">
        <v>216</v>
      </c>
    </row>
    <row r="3" spans="1:7" ht="45" customHeight="1" x14ac:dyDescent="0.25">
      <c r="A3" s="20" t="s">
        <v>217</v>
      </c>
      <c r="B3" s="188" t="s">
        <v>218</v>
      </c>
      <c r="C3" s="189"/>
      <c r="D3" s="189"/>
      <c r="E3" s="189"/>
      <c r="F3" s="190"/>
      <c r="G3" s="15" t="s">
        <v>219</v>
      </c>
    </row>
    <row r="4" spans="1:7" ht="45" customHeight="1" x14ac:dyDescent="0.25">
      <c r="A4" s="16"/>
      <c r="B4" s="191"/>
      <c r="C4" s="192"/>
      <c r="D4" s="192"/>
      <c r="E4" s="192"/>
      <c r="F4" s="193"/>
      <c r="G4" s="17"/>
    </row>
    <row r="5" spans="1:7" ht="45" customHeight="1" x14ac:dyDescent="0.25">
      <c r="A5" s="16"/>
      <c r="B5" s="191"/>
      <c r="C5" s="192"/>
      <c r="D5" s="192"/>
      <c r="E5" s="192"/>
      <c r="F5" s="193"/>
      <c r="G5" s="17"/>
    </row>
    <row r="6" spans="1:7" ht="45" customHeight="1" thickBot="1" x14ac:dyDescent="0.3">
      <c r="A6" s="18"/>
      <c r="B6" s="195"/>
      <c r="C6" s="195"/>
      <c r="D6" s="195"/>
      <c r="E6" s="195"/>
      <c r="F6" s="195"/>
      <c r="G6" s="19"/>
    </row>
    <row r="7" spans="1:7" ht="45" customHeight="1" thickBot="1" x14ac:dyDescent="0.3">
      <c r="A7" s="196"/>
      <c r="B7" s="196"/>
      <c r="C7" s="196"/>
      <c r="D7" s="196"/>
      <c r="E7" s="196"/>
      <c r="F7" s="196"/>
      <c r="G7" s="196"/>
    </row>
    <row r="8" spans="1:7" s="25" customFormat="1" ht="45" customHeight="1" x14ac:dyDescent="0.25">
      <c r="A8" s="23"/>
      <c r="B8" s="197" t="s">
        <v>220</v>
      </c>
      <c r="C8" s="197"/>
      <c r="D8" s="197" t="s">
        <v>221</v>
      </c>
      <c r="E8" s="197"/>
      <c r="F8" s="36" t="s">
        <v>214</v>
      </c>
      <c r="G8" s="24" t="s">
        <v>222</v>
      </c>
    </row>
    <row r="9" spans="1:7" ht="45" customHeight="1" x14ac:dyDescent="0.25">
      <c r="A9" s="26" t="s">
        <v>223</v>
      </c>
      <c r="B9" s="198" t="s">
        <v>224</v>
      </c>
      <c r="C9" s="198"/>
      <c r="D9" s="194" t="s">
        <v>225</v>
      </c>
      <c r="E9" s="194"/>
      <c r="F9" s="20" t="s">
        <v>217</v>
      </c>
      <c r="G9" s="21"/>
    </row>
    <row r="10" spans="1:7" ht="45" customHeight="1" x14ac:dyDescent="0.25">
      <c r="A10" s="26" t="s">
        <v>226</v>
      </c>
      <c r="B10" s="194" t="s">
        <v>227</v>
      </c>
      <c r="C10" s="194"/>
      <c r="D10" s="194" t="s">
        <v>228</v>
      </c>
      <c r="E10" s="194"/>
      <c r="F10" s="20" t="s">
        <v>217</v>
      </c>
      <c r="G10" s="21"/>
    </row>
    <row r="11" spans="1:7" ht="45" customHeight="1" thickBot="1" x14ac:dyDescent="0.3">
      <c r="A11" s="39" t="s">
        <v>229</v>
      </c>
      <c r="B11" s="194" t="s">
        <v>227</v>
      </c>
      <c r="C11" s="194"/>
      <c r="D11" s="194" t="s">
        <v>228</v>
      </c>
      <c r="E11" s="194"/>
      <c r="F11" s="20" t="s">
        <v>217</v>
      </c>
      <c r="G11" s="22"/>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vt:lpstr>
      <vt:lpstr>CONTROL DE CAMBIOS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Maria Mernarda Perez Carmona</cp:lastModifiedBy>
  <cp:revision/>
  <dcterms:created xsi:type="dcterms:W3CDTF">2022-12-26T20:23:47Z</dcterms:created>
  <dcterms:modified xsi:type="dcterms:W3CDTF">2023-04-24T15:48:16Z</dcterms:modified>
  <cp:category/>
  <cp:contentStatus/>
</cp:coreProperties>
</file>