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alcart-my.sharepoint.com/personal/adminshp_cartagena_gov_co/Documents/Publicaciones Web/Planeación/"/>
    </mc:Choice>
  </mc:AlternateContent>
  <xr:revisionPtr revIDLastSave="0" documentId="8_{DFD0BD9B-3B2D-4C3C-94B0-E491612D0812}" xr6:coauthVersionLast="47" xr6:coauthVersionMax="47" xr10:uidLastSave="{00000000-0000-0000-0000-000000000000}"/>
  <bookViews>
    <workbookView xWindow="-120" yWindow="-120" windowWidth="29040" windowHeight="15840" xr2:uid="{00000000-000D-0000-FFFF-FFFF00000000}"/>
  </bookViews>
  <sheets>
    <sheet name="MATRIZ EVALUACIÓN UMAYOR 2022" sheetId="2" r:id="rId1"/>
    <sheet name="PA 2022 UMAYOR CORTE 31 DICIEMB"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AN9" i="2"/>
  <c r="AT9" i="2"/>
  <c r="AU9" i="2"/>
  <c r="AV9" i="2"/>
  <c r="AX9" i="2"/>
  <c r="AY9" i="2"/>
  <c r="AZ9" i="2"/>
  <c r="BA9" i="2"/>
  <c r="BB9" i="2"/>
  <c r="BC9" i="2"/>
  <c r="BD9" i="2"/>
  <c r="BE9" i="2"/>
  <c r="BF9" i="2"/>
  <c r="BG9" i="2"/>
  <c r="BI9" i="2"/>
  <c r="O10" i="2"/>
  <c r="AN10" i="2"/>
  <c r="AS10" i="2"/>
  <c r="AT10" i="2"/>
  <c r="AU10" i="2"/>
  <c r="AX10" i="2"/>
  <c r="AY10" i="2"/>
  <c r="AZ10" i="2"/>
  <c r="BA10" i="2"/>
  <c r="BB10" i="2"/>
  <c r="BC10" i="2"/>
  <c r="BD10" i="2"/>
  <c r="BG10" i="2"/>
  <c r="BI10" i="2"/>
  <c r="H11" i="2"/>
  <c r="O11" i="2"/>
  <c r="AN11" i="2"/>
  <c r="AS11" i="2"/>
  <c r="AT11" i="2"/>
  <c r="AU11" i="2"/>
  <c r="AX11" i="2"/>
  <c r="AY11" i="2"/>
  <c r="AZ11" i="2"/>
  <c r="BA11" i="2"/>
  <c r="BB11" i="2"/>
  <c r="BD11" i="2"/>
  <c r="BF11" i="2"/>
  <c r="BG11" i="2"/>
  <c r="BI11" i="2"/>
  <c r="P12" i="2"/>
  <c r="AQ12" i="2"/>
  <c r="AS12" i="2"/>
  <c r="AU12" i="2"/>
  <c r="AV12" i="2"/>
  <c r="AW12" i="2"/>
  <c r="AX12" i="2"/>
  <c r="AY12" i="2"/>
  <c r="AZ12" i="2"/>
  <c r="BA12" i="2"/>
  <c r="BB12" i="2"/>
  <c r="BC12" i="2"/>
  <c r="BD12" i="2"/>
  <c r="BE12" i="2"/>
  <c r="BF12" i="2"/>
  <c r="BG12" i="2"/>
  <c r="AA82" i="1"/>
  <c r="AA81" i="1"/>
  <c r="R83" i="1"/>
  <c r="R71" i="1"/>
  <c r="R86" i="1"/>
  <c r="Q71" i="1"/>
  <c r="Q85" i="1" s="1"/>
  <c r="Q86" i="1" s="1"/>
  <c r="O81" i="1"/>
  <c r="AW83" i="1"/>
  <c r="AF81" i="1"/>
  <c r="AG81" i="1"/>
  <c r="AU85" i="1"/>
  <c r="AB82" i="1"/>
  <c r="AC82" i="1"/>
  <c r="W83" i="1"/>
  <c r="AL83" i="1"/>
  <c r="W81" i="1"/>
  <c r="AT85" i="1"/>
  <c r="AV85" i="1" s="1"/>
  <c r="AW71" i="1"/>
  <c r="Z76" i="1"/>
  <c r="AA76" i="1"/>
  <c r="Z77" i="1"/>
  <c r="AA77" i="1"/>
  <c r="Z78" i="1"/>
  <c r="AA78" i="1"/>
  <c r="Z79" i="1"/>
  <c r="AA79" i="1"/>
  <c r="Z73" i="1"/>
  <c r="AA73" i="1"/>
  <c r="Z74" i="1"/>
  <c r="AA74" i="1"/>
  <c r="Z75" i="1"/>
  <c r="AA75" i="1"/>
  <c r="Z72" i="1"/>
  <c r="AA72" i="1"/>
  <c r="Z71" i="1"/>
  <c r="AA71" i="1" s="1"/>
  <c r="AA80" i="1" s="1"/>
  <c r="AC84" i="1"/>
  <c r="AG83" i="1"/>
  <c r="AC83" i="1"/>
  <c r="Z84" i="1"/>
  <c r="AA84" i="1"/>
  <c r="Z83" i="1"/>
  <c r="AA83" i="1"/>
  <c r="AC77" i="1"/>
  <c r="AC76" i="1"/>
  <c r="AC74" i="1"/>
  <c r="AC72" i="1"/>
  <c r="AC71" i="1"/>
  <c r="AC79" i="1"/>
  <c r="AC73" i="1"/>
  <c r="AC78" i="1"/>
  <c r="AC75" i="1"/>
  <c r="AC81" i="1"/>
  <c r="AL81" i="1"/>
  <c r="AQ81" i="1"/>
  <c r="AJ81" i="1"/>
  <c r="AI81" i="1"/>
  <c r="AL71" i="1"/>
  <c r="N81" i="1"/>
  <c r="AW81" i="1"/>
  <c r="AQ71" i="1"/>
  <c r="AQ83" i="1"/>
  <c r="AP85" i="1" s="1"/>
  <c r="Q87" i="1"/>
  <c r="AK85" i="1"/>
  <c r="R87" i="1" l="1"/>
  <c r="R85" i="1"/>
  <c r="AA85" i="1"/>
  <c r="AA8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F6" authorId="0" shapeId="0" xr:uid="{00000000-0006-0000-0000-000001000000}">
      <text>
        <r>
          <rPr>
            <b/>
            <sz val="9"/>
            <color indexed="81"/>
            <rFont val="Tahoma"/>
            <family val="2"/>
          </rPr>
          <t>VALOR NÚMERICO</t>
        </r>
      </text>
    </comment>
    <comment ref="G6" authorId="0" shapeId="0" xr:uid="{00000000-0006-0000-0000-000002000000}">
      <text>
        <r>
          <rPr>
            <b/>
            <sz val="9"/>
            <color indexed="81"/>
            <rFont val="Tahoma"/>
            <family val="2"/>
          </rPr>
          <t xml:space="preserve">VALOR EN PORCENTAJE
</t>
        </r>
      </text>
    </comment>
    <comment ref="H6" authorId="0" shapeId="0" xr:uid="{00000000-0006-0000-0000-000003000000}">
      <text>
        <r>
          <rPr>
            <b/>
            <sz val="9"/>
            <color indexed="81"/>
            <rFont val="Tahoma"/>
            <family val="2"/>
          </rPr>
          <t xml:space="preserve">VALOR EN PORCENTAJE
</t>
        </r>
      </text>
    </comment>
    <comment ref="L6" authorId="0" shapeId="0" xr:uid="{00000000-0006-0000-0000-000004000000}">
      <text>
        <r>
          <rPr>
            <b/>
            <sz val="9"/>
            <color indexed="81"/>
            <rFont val="Tahoma"/>
            <family val="2"/>
          </rPr>
          <t>INCLUIR EVIDENCIA ORGANIZADA POR PROGRAMA PROYECTO Y ACTIVIDAD</t>
        </r>
      </text>
    </comment>
    <comment ref="M6" authorId="0" shapeId="0" xr:uid="{00000000-0006-0000-0000-000005000000}">
      <text>
        <r>
          <rPr>
            <b/>
            <sz val="9"/>
            <color indexed="81"/>
            <rFont val="Tahoma"/>
            <family val="2"/>
          </rPr>
          <t xml:space="preserve">SE DEBE ESPECIFICAR LA FECHA Y PERIODICIDAD DE LA ACTIVIDAD
</t>
        </r>
      </text>
    </comment>
    <comment ref="N6" authorId="0" shapeId="0" xr:uid="{00000000-0006-0000-0000-000006000000}">
      <text>
        <r>
          <rPr>
            <b/>
            <sz val="9"/>
            <color indexed="81"/>
            <rFont val="Tahoma"/>
            <family val="2"/>
          </rPr>
          <t xml:space="preserve">SE DEBE ESPECIFICAR LA FECHA Y PERIODICIDAD DE LA ACTIVIDAD
</t>
        </r>
      </text>
    </comment>
    <comment ref="P6" authorId="0" shapeId="0" xr:uid="{00000000-0006-0000-0000-000007000000}">
      <text>
        <r>
          <rPr>
            <b/>
            <sz val="9"/>
            <color indexed="81"/>
            <rFont val="Tahoma"/>
            <family val="2"/>
          </rPr>
          <t>VALOR NÚMERICO</t>
        </r>
      </text>
    </comment>
    <comment ref="Q6" authorId="0" shapeId="0" xr:uid="{00000000-0006-0000-0000-000008000000}">
      <text>
        <r>
          <rPr>
            <b/>
            <sz val="9"/>
            <color indexed="81"/>
            <rFont val="Tahoma"/>
            <family val="2"/>
          </rPr>
          <t xml:space="preserve">VALOR EN PORCENTAJE
</t>
        </r>
      </text>
    </comment>
    <comment ref="R6" authorId="0" shapeId="0" xr:uid="{00000000-0006-0000-0000-000009000000}">
      <text>
        <r>
          <rPr>
            <b/>
            <sz val="9"/>
            <color indexed="81"/>
            <rFont val="Tahoma"/>
            <family val="2"/>
          </rPr>
          <t xml:space="preserve">VALOR EN PORCENTAJE
</t>
        </r>
      </text>
    </comment>
    <comment ref="S7" authorId="0" shapeId="0" xr:uid="{00000000-0006-0000-0000-00000A000000}">
      <text>
        <r>
          <rPr>
            <b/>
            <sz val="9"/>
            <color indexed="81"/>
            <rFont val="Tahoma"/>
            <family val="2"/>
          </rPr>
          <t xml:space="preserve">INCLUIR EL OBJETIVO Y LAS ACTIVIDADES DEL PROYECTO
</t>
        </r>
      </text>
    </comment>
    <comment ref="V7" authorId="0" shapeId="0" xr:uid="{00000000-0006-0000-0000-00000B000000}">
      <text>
        <r>
          <rPr>
            <b/>
            <sz val="9"/>
            <color indexed="81"/>
            <rFont val="Tahoma"/>
            <family val="2"/>
          </rPr>
          <t>RELACIONAR LAS ACTIVIDADES ESPECIFICAS DEL PROYECTO</t>
        </r>
      </text>
    </comment>
    <comment ref="AK7" authorId="0" shapeId="0" xr:uid="{00000000-0006-0000-0000-00000C000000}">
      <text>
        <r>
          <rPr>
            <b/>
            <sz val="9"/>
            <color indexed="81"/>
            <rFont val="Tahoma"/>
            <family val="2"/>
          </rPr>
          <t>VERIFICAR AVANCE EN LAS EVIDENCIAS
VALOR EN PORCENTAJE</t>
        </r>
      </text>
    </comment>
    <comment ref="AL7" authorId="0" shapeId="0" xr:uid="{00000000-0006-0000-0000-00000D000000}">
      <text>
        <r>
          <rPr>
            <b/>
            <sz val="9"/>
            <color indexed="81"/>
            <rFont val="Tahoma"/>
            <family val="2"/>
          </rPr>
          <t>TENER EN CUENTA EL PORCENTAJE DE PARTICIPACIÓN DE LA ACTIVIDAD DENTRO DEL AVANCE DEL PROYECTO (NO PROMEDIAR)</t>
        </r>
      </text>
    </comment>
    <comment ref="AM7" authorId="0" shapeId="0" xr:uid="{00000000-0006-0000-0000-00000E000000}">
      <text>
        <r>
          <rPr>
            <b/>
            <sz val="9"/>
            <color indexed="81"/>
            <rFont val="Tahoma"/>
            <family val="2"/>
          </rPr>
          <t>TENER EN CUENTA LA PARTICIPACIÓN DEL PROYECTO DENTRO DE LA META PRODUCTO (NO PROMEDIAR)</t>
        </r>
      </text>
    </comment>
    <comment ref="AP7" authorId="0" shapeId="0" xr:uid="{00000000-0006-0000-0000-00000F000000}">
      <text>
        <r>
          <rPr>
            <b/>
            <sz val="9"/>
            <color indexed="81"/>
            <rFont val="Tahoma"/>
            <family val="2"/>
          </rPr>
          <t>ICLD
SGP
SGR
ENTRE OTROS
(ESPECIFICAR OTROS)</t>
        </r>
      </text>
    </comment>
    <comment ref="AQ7" authorId="0" shapeId="0" xr:uid="{00000000-0006-0000-0000-000010000000}">
      <text>
        <r>
          <rPr>
            <b/>
            <sz val="9"/>
            <color indexed="81"/>
            <rFont val="Tahoma"/>
            <family val="2"/>
          </rPr>
          <t>VALOR NÚMERICO</t>
        </r>
      </text>
    </comment>
    <comment ref="AR7" authorId="0" shapeId="0" xr:uid="{00000000-0006-0000-0000-000011000000}">
      <text>
        <r>
          <rPr>
            <b/>
            <sz val="9"/>
            <color indexed="81"/>
            <rFont val="Tahoma"/>
            <family val="2"/>
          </rPr>
          <t>VALOR EN PORCENTAJE</t>
        </r>
      </text>
    </comment>
    <comment ref="AS7" authorId="0" shapeId="0" xr:uid="{00000000-0006-0000-0000-000012000000}">
      <text>
        <r>
          <rPr>
            <b/>
            <sz val="9"/>
            <color indexed="81"/>
            <rFont val="Tahoma"/>
            <family val="2"/>
          </rPr>
          <t>VALOR ASIGNADO PARA LA VIGENCIA A EVALUAR</t>
        </r>
      </text>
    </comment>
    <comment ref="AT7" authorId="0" shapeId="0" xr:uid="{00000000-0006-0000-0000-000013000000}">
      <text>
        <r>
          <rPr>
            <b/>
            <sz val="9"/>
            <color indexed="81"/>
            <rFont val="Tahoma"/>
            <family val="2"/>
          </rPr>
          <t>VALOR ASIGNADO PARA LA VIGENCIA A EVALUAR</t>
        </r>
      </text>
    </comment>
    <comment ref="AV7" authorId="0" shapeId="0" xr:uid="{00000000-0006-0000-0000-000014000000}">
      <text>
        <r>
          <rPr>
            <b/>
            <sz val="9"/>
            <color indexed="81"/>
            <rFont val="Tahoma"/>
            <family val="2"/>
          </rPr>
          <t>INFORMACIÓN DEL INFORME DE EJECUCION DEL PRESUPUESTO DE GASTOS E INVERSIONES (PREDIS)</t>
        </r>
      </text>
    </comment>
    <comment ref="AY7" authorId="0" shapeId="0" xr:uid="{00000000-0006-0000-0000-000015000000}">
      <text>
        <r>
          <rPr>
            <b/>
            <sz val="9"/>
            <color indexed="81"/>
            <rFont val="Tahoma"/>
            <family val="2"/>
          </rPr>
          <t>INFORMACIÓN DEL INFORME DE EJECUCION DEL PRESUPUESTO DE GASTOS E INVERSIONES (PREDIS)</t>
        </r>
      </text>
    </comment>
    <comment ref="BB7" authorId="0" shapeId="0" xr:uid="{00000000-0006-0000-0000-000016000000}">
      <text>
        <r>
          <rPr>
            <b/>
            <sz val="9"/>
            <color indexed="81"/>
            <rFont val="Tahoma"/>
            <family val="2"/>
          </rPr>
          <t>INFORMACIÓN DEL INFORME DE EJECUCION DEL PRESUPUESTO DE GASTOS E INVERSIONES (PREDIS)</t>
        </r>
      </text>
    </comment>
    <comment ref="BE7" authorId="0" shapeId="0" xr:uid="{00000000-0006-0000-0000-000017000000}">
      <text>
        <r>
          <rPr>
            <b/>
            <sz val="9"/>
            <color indexed="81"/>
            <rFont val="Tahoma"/>
            <family val="2"/>
          </rPr>
          <t>INFORMACIÓN DEL INFORME DE EJECUCION DEL PRESUPUESTO DE GASTOS E INVERSIONES (PREDIS)</t>
        </r>
      </text>
    </comment>
    <comment ref="AV8" authorId="0" shapeId="0" xr:uid="{00000000-0006-0000-0000-000018000000}">
      <text>
        <r>
          <rPr>
            <b/>
            <sz val="9"/>
            <color indexed="81"/>
            <rFont val="Tahoma"/>
            <family val="2"/>
          </rPr>
          <t>HACE REFERENCIA AL PRESUPUESTO ASIGNADO</t>
        </r>
      </text>
    </comment>
    <comment ref="AW8" authorId="0" shapeId="0" xr:uid="{00000000-0006-0000-0000-000019000000}">
      <text>
        <r>
          <rPr>
            <b/>
            <sz val="9"/>
            <color indexed="81"/>
            <rFont val="Tahoma"/>
            <family val="2"/>
          </rPr>
          <t>HACE REFERENCIA AL REGISTRO PRESUPUESTAL</t>
        </r>
      </text>
    </comment>
    <comment ref="AY8" authorId="0" shapeId="0" xr:uid="{00000000-0006-0000-0000-00001A000000}">
      <text>
        <r>
          <rPr>
            <b/>
            <sz val="9"/>
            <color indexed="81"/>
            <rFont val="Tahoma"/>
            <family val="2"/>
          </rPr>
          <t>HACE REFERENCIA AL PRESUPUESTO ASIGNADO</t>
        </r>
      </text>
    </comment>
    <comment ref="AZ8" authorId="0" shapeId="0" xr:uid="{00000000-0006-0000-0000-00001B000000}">
      <text>
        <r>
          <rPr>
            <b/>
            <sz val="9"/>
            <color indexed="81"/>
            <rFont val="Tahoma"/>
            <family val="2"/>
          </rPr>
          <t>HACE REFERENCIA AL REGISTRO PRESUPUESTAL</t>
        </r>
      </text>
    </comment>
    <comment ref="BB8" authorId="0" shapeId="0" xr:uid="{00000000-0006-0000-0000-00001C000000}">
      <text>
        <r>
          <rPr>
            <b/>
            <sz val="9"/>
            <color indexed="81"/>
            <rFont val="Tahoma"/>
            <family val="2"/>
          </rPr>
          <t>HACE REFERENCIA AL PRESUPUESTO ASIGNADO</t>
        </r>
      </text>
    </comment>
    <comment ref="BC8" authorId="0" shapeId="0" xr:uid="{00000000-0006-0000-0000-00001D000000}">
      <text>
        <r>
          <rPr>
            <b/>
            <sz val="9"/>
            <color indexed="81"/>
            <rFont val="Tahoma"/>
            <family val="2"/>
          </rPr>
          <t>HACE REFERENCIA AL REGISTRO PRESUPUESTAL</t>
        </r>
      </text>
    </comment>
    <comment ref="BE8" authorId="0" shapeId="0" xr:uid="{00000000-0006-0000-0000-00001E000000}">
      <text>
        <r>
          <rPr>
            <b/>
            <sz val="9"/>
            <color indexed="81"/>
            <rFont val="Tahoma"/>
            <family val="2"/>
          </rPr>
          <t>HACE REFERENCIA AL PRESUPUESTO ASIGNADO</t>
        </r>
      </text>
    </comment>
    <comment ref="BF8" authorId="0" shapeId="0" xr:uid="{00000000-0006-0000-0000-00001F000000}">
      <text>
        <r>
          <rPr>
            <b/>
            <sz val="9"/>
            <color indexed="81"/>
            <rFont val="Tahoma"/>
            <family val="2"/>
          </rPr>
          <t>HACE REFERENCIA AL REGISTRO PRESUPUESTAL</t>
        </r>
      </text>
    </comment>
    <comment ref="BH8" authorId="0" shapeId="0" xr:uid="{00000000-0006-0000-0000-000020000000}">
      <text>
        <r>
          <rPr>
            <b/>
            <sz val="9"/>
            <color indexed="81"/>
            <rFont val="Tahoma"/>
            <family val="2"/>
          </rPr>
          <t>COHERENCIA ENTRE LA EJECUCIÓN PRESUPUESTAL Y EL CUMPLIMIENTO DE LAS METAS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Marlene Andrade</author>
    <author>Blas Otero</author>
  </authors>
  <commentList>
    <comment ref="M1" authorId="0" shapeId="0" xr:uid="{00000000-0006-0000-0100-000001000000}">
      <text>
        <r>
          <rPr>
            <b/>
            <sz val="9"/>
            <color indexed="81"/>
            <rFont val="Tahoma"/>
            <family val="2"/>
          </rPr>
          <t>Luz Marlene Andrade:</t>
        </r>
        <r>
          <rPr>
            <sz val="9"/>
            <color indexed="81"/>
            <rFont val="Tahoma"/>
            <family val="2"/>
          </rPr>
          <t xml:space="preserve">
</t>
        </r>
        <r>
          <rPr>
            <sz val="36"/>
            <color indexed="81"/>
            <rFont val="Tahoma"/>
            <family val="2"/>
          </rPr>
          <t xml:space="preserve">Corresponde a lo programado según plan indicativo, más lo alcanzado o rezagado en las vigencias anteriores (2020-2021) </t>
        </r>
      </text>
    </comment>
    <comment ref="AH1" authorId="1" shapeId="0" xr:uid="{00000000-0006-0000-0100-000002000000}">
      <text>
        <r>
          <rPr>
            <b/>
            <sz val="9"/>
            <color indexed="81"/>
            <rFont val="Tahoma"/>
            <family val="2"/>
          </rPr>
          <t>Blas Otero:</t>
        </r>
        <r>
          <rPr>
            <sz val="9"/>
            <color indexed="81"/>
            <rFont val="Tahoma"/>
            <family val="2"/>
          </rPr>
          <t xml:space="preserve">
</t>
        </r>
        <r>
          <rPr>
            <sz val="22"/>
            <color indexed="81"/>
            <rFont val="Tahoma"/>
            <family val="2"/>
          </rPr>
          <t>Corresponde al avance de la actividad en el proyecto</t>
        </r>
      </text>
    </comment>
  </commentList>
</comments>
</file>

<file path=xl/sharedStrings.xml><?xml version="1.0" encoding="utf-8"?>
<sst xmlns="http://schemas.openxmlformats.org/spreadsheetml/2006/main" count="492" uniqueCount="416">
  <si>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</si>
  <si>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</si>
  <si>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</si>
  <si>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</si>
  <si>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</si>
  <si>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</si>
  <si>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 UMAYOR</t>
  </si>
  <si>
    <t xml:space="preserve">Páginas:  </t>
  </si>
  <si>
    <t>Información Plan de Acción</t>
  </si>
  <si>
    <t>Evaluación y seguimiento</t>
  </si>
  <si>
    <t>Pilar</t>
  </si>
  <si>
    <t>Linea estrategica</t>
  </si>
  <si>
    <t>Programa</t>
  </si>
  <si>
    <t>Meta producto</t>
  </si>
  <si>
    <t>Meta programada para 2022</t>
  </si>
  <si>
    <t>Avance meta producto 2022</t>
  </si>
  <si>
    <t>Avance meta producto 2022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</si>
  <si>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</si>
  <si>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</si>
  <si>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</si>
  <si>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</si>
  <si>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</si>
  <si>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</si>
  <si>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</si>
  <si>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</si>
  <si>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</si>
  <si>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</si>
  <si>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</si>
  <si>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</si>
  <si>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</si>
  <si>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</si>
  <si>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</si>
  <si>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</si>
  <si>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</si>
  <si>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</si>
  <si>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</si>
  <si>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</si>
  <si>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</si>
  <si>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</si>
  <si>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</si>
  <si>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</si>
  <si>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</si>
  <si>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</si>
  <si>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</si>
  <si>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</si>
  <si>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Fuente de Financiación</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</si>
  <si>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</si>
  <si>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</si>
  <si>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</si>
  <si>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</si>
  <si>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</si>
  <si>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</si>
  <si>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</si>
  <si>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</si>
  <si>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</si>
  <si>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</si>
  <si>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</si>
  <si>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</si>
  <si>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</si>
  <si>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</si>
  <si>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</si>
  <si>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</si>
  <si>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</si>
  <si>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</si>
  <si>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</si>
  <si>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</si>
  <si>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CARTAGENA INCLUYENTE</t>
  </si>
  <si>
    <t>LÍNEA EDUCACIÓN: CULTURA DE LA FORMACIÓN “Con la Educación para Todos y Todas Salvamos Juntos a Cartagena”</t>
  </si>
  <si>
    <t>Programa Fortalecimiento de la oferta de educación superior oficial del Distrito de Cartagena D. T. y C.</t>
  </si>
  <si>
    <t>AMPLIACIÓN DE LA OFERTA ACADÉMICA DE LA INSTITUCIÓN UNIVERSITARIA MAYOR DE CARTAGENA, UMAYOR, CON CALIDAD Y PERTINENCIA EN CARTAGENA DE INDIAS -EG+. CARTAGENA DE INDIAS</t>
  </si>
  <si>
    <t>2021-13001-0151</t>
  </si>
  <si>
    <t>Objetivo general – Propósito
Aumentar la cobertura educativa de nuevos programas pertinentes y acordes con las necesidades de la ciudad, la región y el país, en la Institución Universitaria Mayor de Cartagena</t>
  </si>
  <si>
    <t xml:space="preserve">Fortalecimiento del proceso para la Acreditación de programas con en alta calidad Académica
1. Reestructuración curricular de los programas académicos
2. Fortalecimiento y desarrollo de los procesos de Autoevaluación de los programas académicos e institucionales.
3. Mejoramiento de los resultados de competencia genérica (pruebas TyT y Saber PRO) de los estudiantes
4. Fortalecimiento del proceso de Investigación, Innovación y desarrollo tecnológico de los programas académicos
5. Incrementar la Movilidad local, nacional e internacional de la comunidad académica de los programas
6. Fortalecimiento del sistema de Bienestar Universitario en las actividades de deporte, recreación en espacios multiculturales para la inclusión y equidad de la comunidad académica de los programas
7. Fortalecimiento del Relacionamiento externo para la interacción de la comunidad académica con los sectores sociales y productivos 
8. Fortalecimiento de los procesos de permanencia y graduación de los estudiantes de los programas académicos
9. Desarrollo de la documentación a enviar al CNA y posterior atención y seguimiento a los requerimientos del CNA en el proceso de solicitud de acreditación de programas e institucional
</t>
  </si>
  <si>
    <t>Fortalecimiento del proceso para la Acreditación de programas con en alta calidad Académica</t>
  </si>
  <si>
    <t xml:space="preserve">1. Reestructuración curricular de los programas académicos
2. Fortalecimiento y desarrollo de los procesos de Autoevaluación de los programas académicos e institucionales.
3. Mejoramiento de los resultados de competencia genérica (pruebas TyT y Saber PRO) de los estudiantes
4. Fortalecimiento del proceso de Investigación, Innovación y desarrollo tecnológico de los programas académicos
5. Incrementar la Movilidad local, nacional e internacional de la comunidad académica de los programas
6. Fortalecimiento del sistema de Bienestar Universitario en las actividades de deporte, recreación en espacios multiculturales para la inclusión y equidad de la comunidad académica de los programas
7. Fortalecimiento del Relacionamiento externo para la interacción de la comunidad académica con los sectores sociales y productivos 
8. Fortalecimiento de los procesos de permanencia y graduación de los estudiantes de los programas académicos
9. Desarrollo de la documentación a enviar al CNA y posterior atención y seguimiento a los requerimientos del CNA en el proceso de solicitud de acreditación de programas e institucional
</t>
  </si>
  <si>
    <t>NINGUNA</t>
  </si>
  <si>
    <t>AMPLIACIÓN DE LA OFERTA
ACADÉMICA DE LA INSTITUCIÓN
UNIVERSITARIA MAYOR DE
CARTAGENA, UMAYOR,CON
CALIDAD Y PERTINENCIA EN
CARTAGENA DE INDIAS -EG+-0
CARTAGENA DE INDIAS</t>
  </si>
  <si>
    <t>1,2,1,0,00-001 - ICLD</t>
  </si>
  <si>
    <t>SI</t>
  </si>
  <si>
    <t>SE DIO CUMPLIMIENTO A LAS ACTIVIDADES DE PROYECTO. FORTALECIMIENTO DEL PROCESO PARA LA ACREDITACIÓN DE PROGRAMAS CON EN ALTA CALIDAD ACADÉMICA CORTE 31 DE DIC 2022.RAR</t>
  </si>
  <si>
    <t>FORTALECIMIENTO DE LA INSTITUCIÓN UNIVERSITARIA MAYOR DE CARTAGENA DE CARTAGENA DE INDIAS</t>
  </si>
  <si>
    <t>2021-13001-0152</t>
  </si>
  <si>
    <t xml:space="preserve">Objetivo general – Propósito
Mejorar la capacidad de acceso y permanencia de los estudiantes de bajos ingresos en la Institución Universitaria Mayor de Cartagena 
</t>
  </si>
  <si>
    <t>ESTRATEGIA MATRÍCULA CERO PARA 807 ESTUDIANTES DE LA INSTITUCIÓN Y DE NUEVO INGRESO 
1. Inscripción nuevos estudiantes
2. Matrícula Financiera estudiantes</t>
  </si>
  <si>
    <t xml:space="preserve">ESTRATEGIA MATRÍCULA CERO PARA 807 ESTUDIANTES DE LA INSTITUCIÓN Y DE NUEVO INGRESO </t>
  </si>
  <si>
    <t xml:space="preserve">1. Inscripción nuevos estudiantes
2. Matrícula Financiera estudiantes
</t>
  </si>
  <si>
    <t>FORTALECIMIENTO DE LA
INSTITUCIÓN UNIVERSITARIA
MAYOR DE CARTAGENA</t>
  </si>
  <si>
    <t>SE HIZO EL DESEMBOLSO del 100% , Y SE DIO CUMPLIMIENTO A LA GESTIÓN DEL PROGRAMA EN UN 59.92%. COMO TAMBIEN SE HIZO UN INCREMENTO DE $900 MILLONES PARA AUXILIO DE MATRICULA EN LA CUAL SALE DE DISMINUIR $900 MILLONES DE LA ACTIVIDAD DE AMBIENTES DE APRENDIZAJE.  VER EVIDENCIA SOPORTE AJUSTE DOCUMENTO ESCANEADO SEPT 6</t>
  </si>
  <si>
    <t>ADECUACIÓN DE AMBIENTES DE APRENDIZAJE
Adquisición y suministro de insumos, materiales y equipos que componen las dotaciones para la adecuación de ambientes de aprendizaje para su funcionamiento</t>
  </si>
  <si>
    <t>DECUACIÓN DE AMBIENTES DE APRENDIZAJE</t>
  </si>
  <si>
    <t>Adquisición y suministro de insumos, materiales y equipos que componen las dotaciones para la adecuación de ambientes de aprendizaje para su funcionamiento</t>
  </si>
  <si>
    <t>SE HIZO EL DESEMBOLSO DE $900 MILL Y SE DIO CUMPLIMIENTO A LA GESTIÓN  VER EVIDENCIA  ADECUACION DE ABIENTES DE APRENDIZAJE $900 MILLOES 1. Adquisición y suministro de insumos.rar. SE DISMINUYO EN $900 MILLONES PARA TRASLADARLO A AUXILIO DE MATRICULA. VER SOPORTE AJUSTE DOCUMENTO ESCANEADO SEPT 6</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</si>
  <si>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</si>
  <si>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</si>
  <si>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</si>
  <si>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</si>
  <si>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</si>
  <si>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</si>
  <si>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</si>
  <si>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</si>
  <si>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</si>
  <si>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</si>
  <si>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Absoluto de la Meta Producto 2020-2023</t>
  </si>
  <si>
    <t>PROGRAMACIÓN META A 2022</t>
  </si>
  <si>
    <t>ACUMULADO DE META PRODUCTO 2020- 2021</t>
  </si>
  <si>
    <t>REPORTE META PRODUCTO
EJECUTADO A SEPTIEMBRE 30 DE2022</t>
  </si>
  <si>
    <t>REPORTE META PRODUCTO
EJECUTADO A DICIEMBRE 31 DE2022</t>
  </si>
  <si>
    <t>AVANCE META PRODUCTO A DICIEMBRE 31 DE2022</t>
  </si>
  <si>
    <t>AVANCE META PRODUCTO AL CUATRIENIO</t>
  </si>
  <si>
    <t>PROYECTO</t>
  </si>
  <si>
    <t>Código de proyecto BPIM</t>
  </si>
  <si>
    <t>Objetivo del Proyecto</t>
  </si>
  <si>
    <t>Actividades de Proyecto</t>
  </si>
  <si>
    <t>Valor Absoluto de la Actividad del  Proyecto 2022</t>
  </si>
  <si>
    <t>SUB Actividades de Proyecto</t>
  </si>
  <si>
    <t>PONDERACION</t>
  </si>
  <si>
    <t>EJECUTADO</t>
  </si>
  <si>
    <t>AVANCE META PROYECTO A DICIEMBRE 31 DE2022</t>
  </si>
  <si>
    <t>VALOR SUB ACTIVIDADES</t>
  </si>
  <si>
    <t>REPORTE ACTIVIDAD DE PROYECTO
EJECUTADO  A DICIEMBRE 31 DE2022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</si>
  <si>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</si>
  <si>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</si>
  <si>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</si>
  <si>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</si>
  <si>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</si>
  <si>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</si>
  <si>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Responable</t>
  </si>
  <si>
    <t xml:space="preserve">Apropiación Definitiva
(en pesos) 2022
</t>
  </si>
  <si>
    <t>Fuente Presupuestal</t>
  </si>
  <si>
    <t>Rubro Presupuestal</t>
  </si>
  <si>
    <t xml:space="preserve">INDICAR SI EL RUBRO ESTÁ MARCADO COMO TRAZADOR DE GÉNERO
(SI ó NO) </t>
  </si>
  <si>
    <t>Código Presupuestal</t>
  </si>
  <si>
    <t>REPORTE EJECUCIÓN PRESUPUESTAL</t>
  </si>
  <si>
    <t>¿Requiere contratación?</t>
  </si>
  <si>
    <t>Tipo de Contratación</t>
  </si>
  <si>
    <t>Fecha de Inicio Contratación</t>
  </si>
  <si>
    <t>APROPACION DEFINITIVA POR PROGRAMA</t>
  </si>
  <si>
    <t>EJECUTADO POR PROGRAMA</t>
  </si>
  <si>
    <t>PORCENTAJE EJECUTADO POR PROGRAMA</t>
  </si>
  <si>
    <t xml:space="preserve">OBSERVACIONES Y ANEXAR 
EVIDENCIAS DE SOPORTE
</t>
  </si>
  <si>
    <t>LÍNEA ESTRATÉGICA: SUPERACIÓN DE LA POBREZA Y DESIGUALDAD.</t>
  </si>
  <si>
    <t>Acompañamiento   a personas  para la superación de la pobreza extrema en el Distrito de Cartagena</t>
  </si>
  <si>
    <t>206.189 personas en pobreza por IPM Cartagena – 2019.
 Fuente: Censo Nacional de Población y Vivienda 2018. (CNPV 2018). Boletín Técnico Gran encuesta integrada de Hogares GEIH- 2018.</t>
  </si>
  <si>
    <t>Acompañar a 61.860   personas en pobreza extrema</t>
  </si>
  <si>
    <t xml:space="preserve">Programa: Identificación para la superación de la pobreza extrema y desigualdad </t>
  </si>
  <si>
    <t xml:space="preserve">Número de personas en extrema pobreza identificadas, en articulación con la Registraduría Nacional del Estado Civil </t>
  </si>
  <si>
    <t>24.366 personas identificadas
Fuente: Seguimiento Plan de desarrollo PES-PR 2016- 2019</t>
  </si>
  <si>
    <t xml:space="preserve">Aumentar a 48.732 personas identificadas en pobreza extrema en articulación con la Registraduría Nacional del Estado Civil  </t>
  </si>
  <si>
    <t>Hombres con situación militar definidas, por distrito militar</t>
  </si>
  <si>
    <t>18.052 hombres en extrema pobreza en Cartagena   
Fuente: Cálculos Propios PES-PR con base I.P.M DANE 2019.</t>
  </si>
  <si>
    <t>5.000 los hombres en extrema pobreza con situación militar definida por el distrito militar</t>
  </si>
  <si>
    <t>Número de migrantes  asesorados y/o acompañados en proceso de regularización de la situación migratoria en Cartagena</t>
  </si>
  <si>
    <t>52.486 migrantes informados
Fuente: Migración Colombia, diciembre 2019</t>
  </si>
  <si>
    <t>10.000 migrantes asesorados y orientados en la regulación de su situación legal</t>
  </si>
  <si>
    <t xml:space="preserve">Programa: Salud para la superación de la pobreza extrema y desigualdad </t>
  </si>
  <si>
    <t>Número de personas, en condición de pobreza extrema, accediendo al Sistema General de Seguridad Social en salud en articulación con el Dadis</t>
  </si>
  <si>
    <r>
      <t xml:space="preserve"> 13.136 personas sin aseguramiento en salud en Cartagena
</t>
    </r>
    <r>
      <rPr>
        <sz val="72"/>
        <color indexed="8"/>
        <rFont val="Arial"/>
        <family val="2"/>
      </rPr>
      <t>Fuente: DADIS 2019</t>
    </r>
  </si>
  <si>
    <t xml:space="preserve">100% personas en pobreza extrema vinculadas al Sistema General de Seguridad Social en Salud, en articulación con el Dadis </t>
  </si>
  <si>
    <r>
      <t xml:space="preserve">Número de personas en extrema pobreza capacitadas de forma virtual y presencial en  </t>
    </r>
    <r>
      <rPr>
        <b/>
        <sz val="72"/>
        <color indexed="8"/>
        <rFont val="Arial"/>
        <family val="2"/>
      </rPr>
      <t>Salud Integral a la Comunidad</t>
    </r>
    <r>
      <rPr>
        <sz val="72"/>
        <color indexed="8"/>
        <rFont val="Arial"/>
        <family val="2"/>
      </rPr>
      <t>.</t>
    </r>
  </si>
  <si>
    <r>
      <t>10.000 personas en extrema pobreza capacitadas virtual y presencialmente en  “</t>
    </r>
    <r>
      <rPr>
        <b/>
        <sz val="72"/>
        <color indexed="8"/>
        <rFont val="Arial"/>
        <family val="2"/>
      </rPr>
      <t>Salud Integral a la Comunidad”</t>
    </r>
  </si>
  <si>
    <t xml:space="preserve"> Número de personas atendidas por medicina tradicional Ancestral en los territorios afrodescendientes e indígenas articuladas con los cabildos indígenas y consejos comunitarios</t>
  </si>
  <si>
    <t xml:space="preserve"> 7.000 personas afrodescendientes e indígenas atendidas por medicina tradicional y ancestral articuladas con los cabildos indígenas y consejos comunitarios</t>
  </si>
  <si>
    <t>Programa: Educación para la superación de la pobreza extrema y la desigualdad</t>
  </si>
  <si>
    <t>Número de niños, niñas y adolescentes incluidos al sistema educativo, articulado con la Secretaría de Educación</t>
  </si>
  <si>
    <r>
      <t xml:space="preserve">13.196 niños, niñas y adolescentes en I.P.M en Inasistencia escolar
</t>
    </r>
    <r>
      <rPr>
        <sz val="72"/>
        <color indexed="8"/>
        <rFont val="Arial"/>
        <family val="2"/>
      </rPr>
      <t xml:space="preserve">Fuente: Cálculos Propios PES-PR con base I.P.M DANE 2019.  </t>
    </r>
  </si>
  <si>
    <t xml:space="preserve">3.959 niños, niñas y adolescentes incluidos al sistema educativo en articulación con la Secretaría de Educación para el periodo 2020 - 2023. </t>
  </si>
  <si>
    <t>Número de jóvenes y adultos, acceden a programas de alfabetización y educación   articulados con la Secretaría de Educación Distrital.</t>
  </si>
  <si>
    <t>13.402 personas en condición de Analfabetismo
 Fuente: Cálculos Propios PES-PR con base I.P.M DANE 2019.</t>
  </si>
  <si>
    <r>
      <t>1.200</t>
    </r>
    <r>
      <rPr>
        <b/>
        <sz val="72"/>
        <rFont val="Arial"/>
        <family val="2"/>
      </rPr>
      <t xml:space="preserve"> </t>
    </r>
    <r>
      <rPr>
        <sz val="72"/>
        <rFont val="Arial"/>
        <family val="2"/>
      </rPr>
      <t>jóvenes y adultos alfabetizados en articulación con la   Secretaría de educación para el periodo 2020 – 2023.</t>
    </r>
  </si>
  <si>
    <t>Número de jóvenes y adultos en pobreza extrema que acceden a educación técnica, tecnológica y superior.</t>
  </si>
  <si>
    <t>11.588 jóvenes en atención por el DPS en programa de educación</t>
  </si>
  <si>
    <r>
      <t>2.000</t>
    </r>
    <r>
      <rPr>
        <b/>
        <sz val="72"/>
        <color indexed="8"/>
        <rFont val="Arial"/>
        <family val="2"/>
      </rPr>
      <t xml:space="preserve"> </t>
    </r>
    <r>
      <rPr>
        <sz val="72"/>
        <color indexed="8"/>
        <rFont val="Arial"/>
        <family val="2"/>
      </rPr>
      <t>nuevos</t>
    </r>
    <r>
      <rPr>
        <b/>
        <sz val="72"/>
        <color indexed="8"/>
        <rFont val="Arial"/>
        <family val="2"/>
      </rPr>
      <t xml:space="preserve"> </t>
    </r>
    <r>
      <rPr>
        <sz val="72"/>
        <color indexed="8"/>
        <rFont val="Arial"/>
        <family val="2"/>
      </rPr>
      <t>Jóvenes y Adultos acceden a educación técnica, tecnológica y/o superior, articulado con</t>
    </r>
  </si>
  <si>
    <t>Número de personas en pobreza extremas que acceden a la educación para el trabajo y desarrollo humano.</t>
  </si>
  <si>
    <t xml:space="preserve">12.000 personas acceden a la educación para el trabajo y desarrollo humano para el periodo 2020 - 2023. </t>
  </si>
  <si>
    <t>Programa: Habitabilidad para la superación de la pobreza extrema y la desigualdad</t>
  </si>
  <si>
    <t>Viviendas con inadecuada eliminación de excretas en la población de extrema pobreza.</t>
  </si>
  <si>
    <t xml:space="preserve">      23.770   viviendas, según  Censo - Dane 2018.  </t>
  </si>
  <si>
    <t xml:space="preserve"> Intervenir 3.047 hogares con inadecuada eliminación de excretas para el año 2023.</t>
  </si>
  <si>
    <t xml:space="preserve"> Viviendas intervenidas con acceso a Fuente de Agua Mejorada</t>
  </si>
  <si>
    <t>16.456 viviendas, según  Censo - Dane 2018</t>
  </si>
  <si>
    <t xml:space="preserve"> Intervenir 3.657 casas sin acceso a fuente de agua mejorada para el año 2023</t>
  </si>
  <si>
    <t>Viviendas que acceden a un piso adecuado</t>
  </si>
  <si>
    <t>15.237 viviendas, según  Censo - Dane 2018</t>
  </si>
  <si>
    <t>Intervenir 3.047 hogares con material adecuado de pisos para el año 2023.</t>
  </si>
  <si>
    <t xml:space="preserve">Programa Ingresos y trabajo para la superación de la pobreza extrema y desigualdad </t>
  </si>
  <si>
    <t>Número de personas en pobreza extrema vinculadas laboralmente</t>
  </si>
  <si>
    <t xml:space="preserve"> 28.000 personas desocupadas
Fuente: Dane 2019</t>
  </si>
  <si>
    <t xml:space="preserve">Vincular a 3.000 personas al mundo laboral para el periodo 2020 a 2023 </t>
  </si>
  <si>
    <t>Número de personas en pobreza extrema certificadas y capacitadas en   competencias laborales</t>
  </si>
  <si>
    <t xml:space="preserve"> 2.013 Personas en pobreza extrema certificadas en competencias laborales</t>
  </si>
  <si>
    <t>Certificar a 3.000 personas nuevas en competencias laborales para el periodo 2020 a 2023</t>
  </si>
  <si>
    <t>Número de familias en pobreza extrema creando nuevas unidades productivas</t>
  </si>
  <si>
    <t xml:space="preserve"> 2.493 unidades productivas creadas a través de proceso de emprendimiento 
Fuente: Seguimiento Plan de Acción PES-PR 2019</t>
  </si>
  <si>
    <t xml:space="preserve">Crear 3.000 nuevas unidades productivas familiares para el periodo 2020 a 2023 </t>
  </si>
  <si>
    <t>Número de negocios familiares apoyados técnica y financieramente</t>
  </si>
  <si>
    <t>2.288 familias Fortalecidas técnica y financiera unidades productivas  a través del Empresarismo
Fuente: Seguimiento Plan de Acción PES-PR 2019</t>
  </si>
  <si>
    <t>4.000 negocios familiares apoyados técnica y financieramente para el periodo 2020 a 2023</t>
  </si>
  <si>
    <t>Emprendimientos en las comunidades Afro, Palenqueras e Indígenas creados</t>
  </si>
  <si>
    <t>Crear 2.000 emprendimientos Afro, palenqueros e indígenas para el periodo 2020 a 2023</t>
  </si>
  <si>
    <t xml:space="preserve">Programa: Bancarización para la superación de la pobreza extrema y desigualdad </t>
  </si>
  <si>
    <t>Número de ferias y ruedas de negocios realizadas</t>
  </si>
  <si>
    <t>6 ruedas de negocios</t>
  </si>
  <si>
    <t>Realizar 8 ruedas de negocios para el periodo 2020 -  2023</t>
  </si>
  <si>
    <t>Número de personas en pobreza extrema accediendo al sistema financiero</t>
  </si>
  <si>
    <t>32.300 personas en IPM (3,6%) Indice de Pobreza Multidimensional 
Fuente: Calculos propios PES-PR con base al IPM Dane 2019</t>
  </si>
  <si>
    <t>14.500 personas que Acceden sistema financiero para el periodo 2020 a 2023</t>
  </si>
  <si>
    <t>Número de personas en pobreza extrema accediendo a créditos financiero</t>
  </si>
  <si>
    <t>10.500 personas PES 2019</t>
  </si>
  <si>
    <t>Aumentar a 15.000 personas  en pobreza extrema acceden a créditos financieros para el período 2020 – 2023</t>
  </si>
  <si>
    <t>Programa: Dinámica Familiar para la Superación de la Pobreza Extrema</t>
  </si>
  <si>
    <t xml:space="preserve"> Número de familias en pobreza extrema formadas en mecanismo saludables de convivencia para prevenir la violencia basada en género e intrafamiliar</t>
  </si>
  <si>
    <t>61.860 familias en Pobreza Multidimensional
Fuente: Calculos propios PES-PR con base al IPM Dane 2019</t>
  </si>
  <si>
    <t xml:space="preserve"> 12.000 familias en pobreza extrema formadas en mecanismo saludables de convivencia para prevenir la violencia basada en género e intrafamiliarr. </t>
  </si>
  <si>
    <t>Número de Jóvenes y Adolescentes  formados en prevención de consumo de sustancias psicoactivas, maltrato y violencia de género , diversidad sexual y racismo</t>
  </si>
  <si>
    <t xml:space="preserve"> 26.907 jóvenes y adolescentes
Fuente: Censo Nacional de Poblacion y vivienda 2018 (CNPV 2018) Boletín Tecnico Gran Encuesta Integrada de Hogares GEIH 2018</t>
  </si>
  <si>
    <t>13.453 jóvenes y Adolescentes formados para prevenir el consumo de sustancias psicoactivas, el maltrato, la violencia de género , diversidad sexual y racismo</t>
  </si>
  <si>
    <t>Número de personas afro e indígenas formadas en derechos étnicos y rescate de los valores culturales. (Fortalecimiento del reconocimiento Étnica, racial y cultural)</t>
  </si>
  <si>
    <t xml:space="preserve">7.000 personas entre afro. Palenqueras e indígenas formadas en derechos étnicos y rescate de los valores culturales.  </t>
  </si>
  <si>
    <t>Programa Seguridad alimentaria y nutrición para la superación de la pobreza extrema</t>
  </si>
  <si>
    <t>Número de personas beneficiadas con comedores comunitarios y universitarios</t>
  </si>
  <si>
    <t>4.288 beneficiarios
Fuente: Seguimiento Plan de Acción PES-PR 2019</t>
  </si>
  <si>
    <t>6.000 personas beneficiadas con el funcionamiento permanente de comedores comunitarios y universitarios.</t>
  </si>
  <si>
    <t>Números de niños de 6 meses a 5 años caracterizados nutricionalmente y vinculados a programas de nutrición.</t>
  </si>
  <si>
    <t xml:space="preserve">17.349 niños y niñas de 6 meses a 5 años
Fuente: Censo Nacional de Poblacion y vivienda 2018 (CNPV 2018) </t>
  </si>
  <si>
    <t>3.500 niños de 6 meses a 5 años caracterizados nutricionalmente y vinculados a programas de nutrición.</t>
  </si>
  <si>
    <t>Números de familias beneficiadas a través de la nueva estrategia Mercado Móvil.</t>
  </si>
  <si>
    <t>N.D</t>
  </si>
  <si>
    <t>16.00 familias en pobreza extrema beneficiadas con la implementación de la nueva estrategia Mercado Móvil.</t>
  </si>
  <si>
    <t>Número de familias  en pobreza extrema con patios productivos integrales.</t>
  </si>
  <si>
    <t>277 huertas 
Fuente: Seguimiento Plan de Acción Umata 2019</t>
  </si>
  <si>
    <t>1.000 familias con patios productivos integrales.</t>
  </si>
  <si>
    <t>Programa: Acceso a la justicia para la superación de la pobreza extrema y desigualdad</t>
  </si>
  <si>
    <t>Número de personas en situación de pobreza extrema, formadas en mecanismos alternativos de resolución de conflictos (MASC) y el protocolo de atención a mujeres víctimas</t>
  </si>
  <si>
    <t xml:space="preserve">145.451 personas adultas 19-69 años
Fuente: Censo Nacional de Poblacion y vivienda 2018 (CNPV 2018) </t>
  </si>
  <si>
    <t>10.000 personas formadas en mecanismos alternativos de resolución de conflictos MASC y el protocolo de atención a mujeres víctimas</t>
  </si>
  <si>
    <t xml:space="preserve">Número de personas en condición de pobreza extrema, afrodescendientes e indígenas  asesoradas en Sistemas de Derecho Propio. </t>
  </si>
  <si>
    <r>
      <t>3.000</t>
    </r>
    <r>
      <rPr>
        <sz val="72"/>
        <color indexed="8"/>
        <rFont val="Arial"/>
        <family val="2"/>
      </rPr>
      <t xml:space="preserve"> personas en condición de pobreza extrema, afrodescendientes, indígena y palenqueras asesoradas en Sistemas de Derecho Propio.</t>
    </r>
  </si>
  <si>
    <t>Programa: Fortalecimiento institucional para superación de la pobreza extrema y desigualdad</t>
  </si>
  <si>
    <r>
      <t>Número de jornadas de atención integral "</t>
    </r>
    <r>
      <rPr>
        <b/>
        <sz val="72"/>
        <color indexed="8"/>
        <rFont val="Arial"/>
        <family val="2"/>
      </rPr>
      <t>Salvemos Juntos a Cartagena</t>
    </r>
    <r>
      <rPr>
        <sz val="72"/>
        <color indexed="8"/>
        <rFont val="Arial"/>
        <family val="2"/>
      </rPr>
      <t>"</t>
    </r>
  </si>
  <si>
    <r>
      <t>72 jornadas de atención integral “</t>
    </r>
    <r>
      <rPr>
        <b/>
        <sz val="72"/>
        <color indexed="8"/>
        <rFont val="Arial"/>
        <family val="2"/>
      </rPr>
      <t>Salvemos juntos a Cartagena</t>
    </r>
    <r>
      <rPr>
        <sz val="72"/>
        <color indexed="8"/>
        <rFont val="Arial"/>
        <family val="2"/>
      </rPr>
      <t>” a personas en pobreza extrema en área urbana y rural</t>
    </r>
  </si>
  <si>
    <t>Número de personas atendidas y digitadas en los Salvemos Juntos a Cartagena</t>
  </si>
  <si>
    <t>206.189 personas en pobreza por IPM
Fuente: Censo Nacional de Poblacion y vivienda 2018 (CNPV 2018) Boletín Tecnico Gran Encuesta Integrada de Hogares GEIH 2018</t>
  </si>
  <si>
    <t>61.860  personas atendidas y digitadas en los Salvemos juntos a Cartagena</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</si>
  <si>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</si>
  <si>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</si>
  <si>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</si>
  <si>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</si>
  <si>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</si>
  <si>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4,02%
Fuente: Planeación Educativa-2019</t>
  </si>
  <si>
    <t>Disminuir la tasa de deserción en la educación preescolar, básica y media de Instituciones Educativas Oficiales a 3,02%</t>
  </si>
  <si>
    <t>No.  de personas atendidas con modelos de alfabetización</t>
  </si>
  <si>
    <t>127
Fuente: SIMAT. Número total jóvenes y adultos atendidos con modelos de alfabetización en Ciclos Lectivos Especiales Integrados CLEI 1 durante el año 2019.</t>
  </si>
  <si>
    <r>
      <t xml:space="preserve">Atender con modelos de alfabetización (CLEI 1) a </t>
    </r>
    <r>
      <rPr>
        <b/>
        <sz val="72"/>
        <color indexed="8"/>
        <rFont val="Arial"/>
        <family val="2"/>
      </rPr>
      <t>1.200</t>
    </r>
    <r>
      <rPr>
        <sz val="72"/>
        <color indexed="8"/>
        <rFont val="Arial"/>
        <family val="2"/>
      </rPr>
      <t xml:space="preserve"> jóvenes y adultos a 2023 </t>
    </r>
  </si>
  <si>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</si>
  <si>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</si>
  <si>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 xml:space="preserve">No. de estudiantes de Instituciones Educativas Oficiales focalizados con estrategias para el acceso y la permanencia </t>
  </si>
  <si>
    <r>
      <t xml:space="preserve">    </t>
    </r>
    <r>
      <rPr>
        <b/>
        <sz val="72"/>
        <color indexed="8"/>
        <rFont val="Arial"/>
        <family val="2"/>
      </rPr>
      <t>ND*</t>
    </r>
  </si>
  <si>
    <t>Atender anualmente a 100.000 estudiantes de Instituciones Educativas Oficiales focalizados con estrategias para el acceso y la permanencia.</t>
  </si>
  <si>
    <t>No. de sedes de Instituciones Educativas Oficiales adecuadas y dotadas de acuerdo con normatividad vigente</t>
  </si>
  <si>
    <t>152 sedes 
Fuente: Infraestructura Educativa-2020</t>
  </si>
  <si>
    <t>Adecuar y dotar 40 sedes de Instituciones Educativas Oficiales de acuerdo con la normatividad</t>
  </si>
  <si>
    <r>
      <t xml:space="preserve">No. de sedes </t>
    </r>
    <r>
      <rPr>
        <sz val="72"/>
        <color indexed="8"/>
        <rFont val="Arial"/>
        <family val="2"/>
      </rPr>
      <t xml:space="preserve">nuevas de Instituciones Educativas Oficiales construidas </t>
    </r>
  </si>
  <si>
    <r>
      <t>Construir 3 nuevas</t>
    </r>
    <r>
      <rPr>
        <sz val="72"/>
        <color indexed="8"/>
        <rFont val="Arial"/>
        <family val="2"/>
      </rPr>
      <t xml:space="preserve"> sedes de Instituciones Educativas Oficiales</t>
    </r>
  </si>
  <si>
    <t xml:space="preserve">No. de sedes de Instituciones Educativas Oficiales con situación jurídica resuelta </t>
  </si>
  <si>
    <t>86
Fuente: Infraestructura Educativa-2020</t>
  </si>
  <si>
    <t>Resolver la situación jurídica a 40 sedes de  Instituciones Educativas Oficiales</t>
  </si>
  <si>
    <t>Programa: Sabiduría de la primera infancia “grandes banderas, gesto e ideas para cambiar el planeta”</t>
  </si>
  <si>
    <t>Tasa de cobertura neta sin extraedad global en educación para el grado transición</t>
  </si>
  <si>
    <t>Incrementar la tasa de cobertura neta sin extraedad global en educación para el grado transición al 78,76%.</t>
  </si>
  <si>
    <t>No de Instituciones Educativas con Estrategia para la caracterización, atención y acompañamiento a la primera infancia diseñada e implementada.</t>
  </si>
  <si>
    <t xml:space="preserve">Diseñar e implementar una estrategia para la caracterización, atención y acompañamiento a primera infancia </t>
  </si>
  <si>
    <t>No. de Instituciones Educativas Oficiales con estrategia para la caracterización, atención y acompañamiento a la primera infancia</t>
  </si>
  <si>
    <t xml:space="preserve">80 instituciones Educativas Oficiales con atención y acompañamiento a la primera infancia </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</si>
  <si>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</si>
  <si>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</si>
  <si>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</si>
  <si>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</si>
  <si>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</si>
  <si>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</si>
  <si>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</si>
  <si>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r>
      <t>9</t>
    </r>
    <r>
      <rPr>
        <b/>
        <sz val="72"/>
        <color indexed="8"/>
        <rFont val="Arial"/>
        <family val="2"/>
      </rPr>
      <t xml:space="preserve"> </t>
    </r>
    <r>
      <rPr>
        <sz val="72"/>
        <color indexed="8"/>
        <rFont val="Arial"/>
        <family val="2"/>
      </rPr>
      <t>Instituciones Educativas Oficiales</t>
    </r>
  </si>
  <si>
    <t>15 nuevas Instituciones Educativas Oficiales que mejoran su índice total de clasificación de planteles educativos en Pruebas SABER 11.</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</si>
  <si>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</si>
  <si>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</si>
  <si>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</si>
  <si>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</si>
  <si>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</si>
  <si>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</si>
  <si>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</si>
  <si>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</si>
  <si>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</si>
  <si>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</si>
  <si>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</si>
  <si>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</si>
  <si>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</si>
  <si>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 xml:space="preserve">No. de Instituciones Educativas Oficiales beneficiadas con estrategia TIC para la formación bilingüe  </t>
  </si>
  <si>
    <t xml:space="preserve">15 Instituciones Educativas Oficiales beneficiadas con estrategia TIC para la formación bilingüe  </t>
  </si>
  <si>
    <t>Porcentaje de docentes de Instituciones Educativas Oficiales formados en su saber disciplinar, pedagógico y reflexivo</t>
  </si>
  <si>
    <t>ND</t>
  </si>
  <si>
    <t>Formar el 30% de los docentes de las Instituciones Educativas Oficiales en su saber disciplinar, pedagógico y reflexivo</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</si>
  <si>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</si>
  <si>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</si>
  <si>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</si>
  <si>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</si>
  <si>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</si>
  <si>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</si>
  <si>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</si>
  <si>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NO. De Foros Distritales de Educación realizados</t>
  </si>
  <si>
    <t xml:space="preserve">Realizar 4 Foros Distritales de Educación </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</si>
  <si>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</si>
  <si>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</si>
  <si>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</si>
  <si>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No. de Instituciones Educativas Oficiales con revisión, ajuste y fortalecimiento de Proyectos Pedagógicos Transversales.</t>
  </si>
  <si>
    <t xml:space="preserve">48 I.E.O. </t>
  </si>
  <si>
    <t>Revisar, ajustar y fortalecer los proyectos pedagógicos transversales de 105 Instituciones Educativas Oficiales.</t>
  </si>
  <si>
    <t>Programa de Educación mediada a través de tecnologías de la información y las comunicaciones-Tic´s</t>
  </si>
  <si>
    <r>
      <t>Instituciones Educativas Oficiales del distrito de Cartagena de Indias</t>
    </r>
    <r>
      <rPr>
        <sz val="72"/>
        <color indexed="8"/>
        <rFont val="Arial"/>
        <family val="2"/>
      </rPr>
      <t xml:space="preserve"> con estrategias pedagógicas EMETIC diseñada e implementada en cada una de las</t>
    </r>
  </si>
  <si>
    <t>105 instituciones Educativas Oficiales del Distrito de Cartagena, implementan una estrategia pedagógica mediada a través de las TIC</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</si>
  <si>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</si>
  <si>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</si>
  <si>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</si>
  <si>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</si>
  <si>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</si>
  <si>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</si>
  <si>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</si>
  <si>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</si>
  <si>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</si>
  <si>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</si>
  <si>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</si>
  <si>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</si>
  <si>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</si>
  <si>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</si>
  <si>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</si>
  <si>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</si>
  <si>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No de egresados oficiales beneficiados con becas en Instituciones de Formación para el Trabajo y el Desarrollo Humano - IFTDH</t>
  </si>
  <si>
    <t>Beneficiar a 1300 egresados oficiales beneficiados con becas para IFTDH</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</si>
  <si>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</si>
  <si>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</si>
  <si>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</si>
  <si>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Estudiantes egresados de Educativas Oficiales en doble titulación</t>
  </si>
  <si>
    <t xml:space="preserve">Graduar 9000 jóvenes de Establecimientos Educativos Oficiales en doble titulación </t>
  </si>
  <si>
    <r>
      <t xml:space="preserve">% de programas curriculares de Media Técnica de  </t>
    </r>
    <r>
      <rPr>
        <sz val="72"/>
        <color indexed="8"/>
        <rFont val="Arial"/>
        <family val="2"/>
      </rPr>
      <t xml:space="preserve">Instituciones Educativas Oficiales articulados con los programas Técnicos Profesionales, Tecnológicos y/o de Pregrado de las Universidades aliadas al Fondo Educativo Bicentenario de Cartagena. </t>
    </r>
  </si>
  <si>
    <r>
      <t xml:space="preserve">Articular el 80% de los </t>
    </r>
    <r>
      <rPr>
        <sz val="72"/>
        <color indexed="8"/>
        <rFont val="Arial"/>
        <family val="2"/>
      </rPr>
      <t>programas curriculares de Media Técnica de  Instituciones Educativas Oficiales articulados con los programas Técnicos Profesionales, Tecnológicos y/o de Pregrado de las Universidades aliadas al Fondo Educativo Bicentenario de Cartagena</t>
    </r>
  </si>
  <si>
    <t>Programa: Movilización educativa “Por una gestión educativa transparente, participativa y eficiente”</t>
  </si>
  <si>
    <t>Índice global de desempeño de la Entidad Territorial Certificada – E.T.C.- evaluado por el Ministerio de Educación Nacional</t>
  </si>
  <si>
    <t>Crítico bajo
Fuente: MEN</t>
  </si>
  <si>
    <t>Lograr y mantener en la categoría "Aceptable" el índice global de desempeño  de la Entidad Territorial Certificada – E.T.C.-  evaluado por el Ministerio de Educación Nacional.</t>
  </si>
  <si>
    <t>Nueva arquitectura organizacional de la SED, UNALDES y Establecimientos Educativos consolidada.</t>
  </si>
  <si>
    <t>Consolidar una nueva estructura organizacional para la Secretaría de Educación, UNALDES y Establecimientos Educativos.</t>
  </si>
  <si>
    <t>No. de sistemas de gestión de calidad de la  Secretaría de Educación Distrital e Instituciones Educativas Oficiales implementados y sostenidos.</t>
  </si>
  <si>
    <t>Aumentar a 42 los sistemas de gestión de la calidad de la Secretaría de Educación Distrital e Instituciones Educativas Oficiales.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</si>
  <si>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</si>
  <si>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</si>
  <si>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Diseñar la Política Pública Educativa para el Distrito de Cartagena.</t>
  </si>
  <si>
    <t>Formular y presentar para adoptación por parte del Concejo Distrital, la  Política Pública Educativa diseñada.</t>
  </si>
  <si>
    <t>No. De Programas Acreditados en Alta Calidad</t>
  </si>
  <si>
    <t>Número de Programas</t>
  </si>
  <si>
    <t>Incrementar en 4 Programas con Acreditación en Alta Calidad  por el Consejo Nacional de Acreditación.</t>
  </si>
  <si>
    <t xml:space="preserve">AMPLIACIÓN DE LA OFERTA ACADÉMICA DE LA INSTITUCIÓN UNIVERSITARIA MAYOR DE CARTAGENA, UMAYOR, CON CALIDAD Y PERTINENCIA EN CARTAGENA DE INDIAS -EG+. CARTAGENA DE INDIAS
</t>
  </si>
  <si>
    <t xml:space="preserve">Objetivo general – Propósito
Aumentar la cobertura educativa de nuevos programas pertinentes y acordes con las necesidades de la ciudad, la región y el país, en la Institución Universitaria Mayor de Cartagena
</t>
  </si>
  <si>
    <t>1. Restructuración curricular de los programas académicos</t>
  </si>
  <si>
    <t>FEBRERO DE 2022</t>
  </si>
  <si>
    <t xml:space="preserve">PLANEACION INSTITUCIONAL
DIRECCION FINANCIERA
</t>
  </si>
  <si>
    <t xml:space="preserve">
KIMBERLY BARRIOS BUENO
RALDO GRANADOS
BLAS OTERO REVOLLO
</t>
  </si>
  <si>
    <t>INGRESOS CORRIENTES DE LIBRE DESTINACIÓN</t>
  </si>
  <si>
    <t>1.2.1.0.00-001 - ICLD</t>
  </si>
  <si>
    <t>2.3.2202.0700.2021130010151</t>
  </si>
  <si>
    <t>NO</t>
  </si>
  <si>
    <t>TRANSFERENCIA</t>
  </si>
  <si>
    <t xml:space="preserve"> SE DIO CUMPLIMIENTO A LA SUB Actividades de Proyecto 1. Restructuración curricular de los programas académicos. VER EVIDENCIA DOCUMENTO EVIDENCIAS ACTIVIDADES EN ALTA CALIDAD ACADÉMICA $1200 MILLONES.pdf</t>
  </si>
  <si>
    <t>2. Fortalecimiento y desarrollo de los procesos de Autoevaluación de los programas académicos e institucionales.</t>
  </si>
  <si>
    <t xml:space="preserve"> SE DIO CUMPLIMIENTO A LA SUB Actividades de Proyecto 2. Fortalecimiento y desarrollo de los procesos de Autoevaluación de los programas académicos e institucionales. VER EVIDENCIA DOCUMENTO EVIDENCIAS ACTIVIDADES EN ALTA CALIDAD ACADÉMICA $1200 MILLONES.pdf</t>
  </si>
  <si>
    <t>3. Mejoramiento de los resultados de competencia genérica (pruebas TyT y Saber PRO) de los estudiantes</t>
  </si>
  <si>
    <t xml:space="preserve">
 SE DIO CUMPLIMIENTO A LA SUB Actividades de Proyecto3. Mejoramiento de los resultados de competencia genérica (pruebas TyT y Saber PRO) de los estudiantes. VER EVIDENCIA DOCUMENTO EVIDENCIAS ACTIVIDADES EN ALTA CALIDAD ACADÉMICA $1200 MILLONES.pdf
</t>
  </si>
  <si>
    <t>4. Fortalecimiento del proceso de Investigación, Innovación y desarrollo tecnológico de los programas académicos</t>
  </si>
  <si>
    <t xml:space="preserve"> SE DIO CUMPLIMIENTO A LA SUB Actividades de Proyecto 4. Fortalecimiento del proceso de Investigación, Innovación y desarrollo tecnológico de los programas académicos. VER EVIDENCIA DOCUMENTO EVIDENCIAS ACTIVIDADES EN ALTA CALIDAD ACADÉMICA $1200 MILLONES.pdf</t>
  </si>
  <si>
    <t>5. Incrementar la Movilidad local, nacional e internacional de la comunidad académica de los programas</t>
  </si>
  <si>
    <t xml:space="preserve"> SE DIO CUMPLIMIENTO A LA SUB Actividades de Proyecto 5. Incrementar la Movilidad local, nacional e internacional de la comunidad académica de los programas. VER EVIDENCIA DOCUMENTO EVIDENCIAS ACTIVIDADES EN ALTA CALIDAD ACADÉMICA $1200 MILLONES.pdf</t>
  </si>
  <si>
    <t xml:space="preserve"> 6. Fortalecimiento del sistema de Bienestar Universitario en las actividades de deporte, recreación en espacios multiculturales para la inclusión y equidad de la comunidad académica de los programa</t>
  </si>
  <si>
    <t xml:space="preserve"> SE DIO CUMPLIMIENTO A LA SUB Actividades de Proyecto 6. Fortalecimiento del sistema de Bienestar Universitario. VER EVIDENCIA DOCUMENTO EVIDENCIAS ACTIVIDADES EN ALTA CALIDAD ACADÉMICA $1200 MILLONES.pdf</t>
  </si>
  <si>
    <t xml:space="preserve">7. Fortalecimiento del Relacionamiento externo para la interacción de la comunidad académica con los sectores sociales y productivos </t>
  </si>
  <si>
    <t xml:space="preserve"> SE DIO CUMPLIMIENTO A LA SUB Actividades de Proyecto 7. Fortalecimiento del Relacionamiento externo para la interacción de la comunidad académica con los sectores sociales y productivos. VER EVIDENCIA DOCUMENTO EVIDENCIAS ACTIVIDADES EN ALTA CALIDAD ACADÉMICA $1200 MILLONES.pdf</t>
  </si>
  <si>
    <t>8. Fortalecimiento de los procesos de permanencia y graduación de los estudiantes de los programas académicos</t>
  </si>
  <si>
    <t xml:space="preserve"> SE DIO CUMPLIMIENTO A LA SUB Actividades de Proyecto 8. Fortalecimiento de los procesos de permanencia y graduación de los estudiantes de los programas académicos. VER EVIDENCIA DOCUMENTO EVIDENCIAS ACTIVIDADES EN ALTA CALIDAD ACADÉMICA $1200 MILLONES.pdf</t>
  </si>
  <si>
    <t xml:space="preserve">9. Desarrollo de la documentación a enviar al CNA y posterior atención y seguimiento a los requerimientos del CNA en el proceso de solicitud de acreditación de programas e institucional
</t>
  </si>
  <si>
    <t xml:space="preserve"> SE DIO CUMPLIMIENTO A LA SUB Actividades de Proyecto 9. Desarrollo de la documentación a enviar al CNA. VER EVIDENCIA DOCUMENTO EVIDENCIAS ACTIVIDADES EN ALTA CALIDAD ACADÉMICA $1200 MILLONES.pdf</t>
  </si>
  <si>
    <t>AVANCE PROYECTO AMPLIACIÓN DE LA OFERTA ACADÉMICA DE LA INSTITUCIÓN UNIVERSITARIA MAYOR DE CARTAGENA, UMAYOR, CON CALIDAD Y PERTINENCIA EN CARTAGENA DE INDIAS -EG+. CARTAGENA DE INDIAS</t>
  </si>
  <si>
    <t>N° total de  estudiantes matriculados</t>
  </si>
  <si>
    <t>Número de beneficiarios</t>
  </si>
  <si>
    <t>1.899 estudiantes matriculados</t>
  </si>
  <si>
    <t>Incrementar en un 80% (3.418 estudiantes) la matrícula académica en modalidad presencial - distancia/virtual actual Institucional</t>
  </si>
  <si>
    <t xml:space="preserve">Objetivo general – Propósito
Mejorar la capacidad de acceso y permanencia de los estudiantes de bajos ingresos en la Institución Universitaria Mayor de Cartagena 
</t>
  </si>
  <si>
    <r>
      <t xml:space="preserve">
ESTRATEGIA MATRÍCULA CERO PARA 807 ESTUDIANTES DE LA INSTITUCIÓN Y DE NUEVO INGRESO 
1. Inscripción nuevos estudiantes
2. Matrícula Financiera estudiantes
</t>
    </r>
    <r>
      <rPr>
        <sz val="72"/>
        <color indexed="8"/>
        <rFont val="Arial"/>
        <family val="2"/>
      </rPr>
      <t xml:space="preserve">
</t>
    </r>
  </si>
  <si>
    <t>1. Inscripción nuevos estudiantes</t>
  </si>
  <si>
    <t xml:space="preserve">INGRESOS CORRIENTES DE LIBRE DESTINACIÓN
</t>
  </si>
  <si>
    <t>FORTALECIMIENTO DE LA
INSTITUCIÓN UNIVERSITARIA
MAYOR DE CARTAGENA
CARTAGENA DE INDIAS</t>
  </si>
  <si>
    <t xml:space="preserve">2.3.2202.0700.2021130010152  
</t>
  </si>
  <si>
    <t>2. Matrícula Financiera estudiantes</t>
  </si>
  <si>
    <t xml:space="preserve">       </t>
  </si>
  <si>
    <t>Número de espacios académicos dotados con medios audiovisuales/ Total de espacios académicos) *100</t>
  </si>
  <si>
    <t>Número de ambientes de formación</t>
  </si>
  <si>
    <t>25 aulas sin dotación de medios</t>
  </si>
  <si>
    <t>Dotar el 100% de los espacios académicos con medios audiovisuales</t>
  </si>
  <si>
    <t xml:space="preserve">ADECUACIÓN DE AMBIENTES DE APRENDIZAJE
Adquisición y suministro de insumos, materiales y equipos que componen las dotaciones para la adecuación de ambientes de aprendizaje para su funcionamiento
</t>
  </si>
  <si>
    <t>1. Adquisición y suministro de insumos</t>
  </si>
  <si>
    <t>2. materiales y equipos que componen las dotaciones para la adecuación de ambientes de aprendizaje para su funcionamiento</t>
  </si>
  <si>
    <t>NA</t>
  </si>
  <si>
    <t>SE HIZO EL DESEMBOLSO Y SE DIO CUMPLIMIENTO A LA GESTIÓN EN UN 100%. VER EVIDENCIA  ADECUACION DE ABIENTES DE APRENDIZAJE $900 MILLOES 2. materiales y equipos que componen las dotaciones.rar. VER EVIDENCIA SOPORTE AJUSTE DOCUMENTO ESCANEADO SEPT 6</t>
  </si>
  <si>
    <t>AVANCE PROGRAMA FORTALECIMIENTO DE LA OFERTA DE EDUCACIÓN SUPERIOR OFICIAL DEL DISTRITO DE CARTAGENA D. T. Y C.</t>
  </si>
  <si>
    <t>AVANCE PROYECTO PROGRAMA FORTALECIMIENTO DE LA OFERTA DE EDUCACIÓN SUPERIOR OFICIAL DEL DISTRITO DE CARTAGENA D. T. Y C.</t>
  </si>
  <si>
    <t>TOTAL EJECUCIÓN PRESUPUESTAL INSTITUCION UNIVERSITARO MAYOR DE BOLIVAR A DICIEMBRE 31 DE 2022</t>
  </si>
  <si>
    <t xml:space="preserve">La institución universitaria mayor de Cartagena tiene como fuente de recursos por inversión al ministerio de educación, de los cuales para el 2022 fueron 100.000.000 son tomados por el presupuesto distrital y adheridos a sus programas de inversión de la oficina de planeación.  Se aclara que este dinero no tiene como fuente el distrito de Cartagena, pero se presenta la ejecución del mismo en obras de inversión de la institución. </t>
  </si>
  <si>
    <t>AVANCE LÍNEA ESTRATEGICA  EDUCACIÓN: CULTURA DE LA FORMACIÓN “CON LA EDUCACIÓN PARA TODOS Y TODAS SALVAMOS JUNTOS A CARTAGENA”</t>
  </si>
  <si>
    <t>CUMPLIMIENTO DE EJECUCIÓN FÍSICA DE PROYECTOS</t>
  </si>
  <si>
    <t>AVANCE PILAR CARTAGENA INCLUYENTE</t>
  </si>
  <si>
    <t>AVANCE META PRODUCTO A ICIEMBRE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</si>
</sst>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_);[Red]\(&quot;$&quot;\ #,##0\)"/>
    <numFmt numFmtId="165" formatCode="_(&quot;$&quot;\ * #,##0.00_);_(&quot;$&quot;\ * \(#,##0.00\);_(&quot;$&quot;\ * &quot;-&quot;??_);_(@_)"/>
    <numFmt numFmtId="166" formatCode="0.0%"/>
    <numFmt numFmtId="167" formatCode="_(&quot;$&quot;\ * #,##0_);_(&quot;$&quot;\ * \(#,##0\);_(&quot;$&quot;\ * &quot;-&quot;??_);_(@_)"/>
    <numFmt numFmtId="168" formatCode="0;[Red]0"/>
    <numFmt numFmtId="169" formatCode="_-&quot;$&quot;\ * #,##0_-;\-&quot;$&quot;\ * #,##0_-;_-&quot;$&quot;\ * &quot;-&quot;??_-;_-@_-"/>
    <numFmt numFmtId="170" formatCode="0.000%"/>
    <numFmt numFmtId="171" formatCode="dd/mm/yyyy;@"/>
  </numFmts>
  <fonts count="31" x14ac:knownFonts="1">
    <font>
      <sz val="11"/>
      <color theme="1"/>
      <name val="Calibri"/>
      <family val="2"/>
      <scheme val="minor"/>
    </font>
    <font>
      <b/>
      <sz val="9"/>
      <color indexed="81"/>
      <name val="Tahoma"/>
      <family val="2"/>
    </font>
    <font>
      <sz val="9"/>
      <color indexed="81"/>
      <name val="Tahoma"/>
      <family val="2"/>
    </font>
    <font>
      <sz val="22"/>
      <color indexed="81"/>
      <name val="Tahoma"/>
      <family val="2"/>
    </font>
    <font>
      <sz val="36"/>
      <color indexed="81"/>
      <name val="Tahoma"/>
      <family val="2"/>
    </font>
    <font>
      <sz val="72"/>
      <name val="Arial"/>
      <family val="2"/>
    </font>
    <font>
      <b/>
      <sz val="72"/>
      <color indexed="8"/>
      <name val="Arial"/>
      <family val="2"/>
    </font>
    <font>
      <b/>
      <sz val="72"/>
      <name val="Arial"/>
      <family val="2"/>
    </font>
    <font>
      <sz val="72"/>
      <color indexed="8"/>
      <name val="Arial"/>
      <family val="2"/>
    </font>
    <font>
      <b/>
      <sz val="36"/>
      <name val="Arial"/>
      <family val="2"/>
    </font>
    <font>
      <sz val="36"/>
      <name val="Arial"/>
      <family val="2"/>
    </font>
    <font>
      <sz val="11"/>
      <name val="Arial"/>
      <family val="2"/>
    </font>
    <font>
      <sz val="11"/>
      <name val="Calibri"/>
      <family val="2"/>
    </font>
    <font>
      <sz val="11"/>
      <color theme="1"/>
      <name val="Calibri"/>
      <family val="2"/>
      <scheme val="minor"/>
    </font>
    <font>
      <sz val="72"/>
      <color theme="1"/>
      <name val="Arial"/>
      <family val="2"/>
    </font>
    <font>
      <b/>
      <sz val="72"/>
      <color theme="1"/>
      <name val="Arial"/>
      <family val="2"/>
    </font>
    <font>
      <b/>
      <sz val="72"/>
      <color rgb="FF000000"/>
      <name val="Arial"/>
      <family val="2"/>
    </font>
    <font>
      <sz val="72"/>
      <color rgb="FFFF0000"/>
      <name val="Arial"/>
      <family val="2"/>
    </font>
    <font>
      <sz val="72"/>
      <color rgb="FF000000"/>
      <name val="Arial"/>
      <family val="2"/>
    </font>
    <font>
      <b/>
      <sz val="72"/>
      <name val="Calibri"/>
      <family val="2"/>
      <scheme val="minor"/>
    </font>
    <font>
      <b/>
      <sz val="72"/>
      <color rgb="FFFF0000"/>
      <name val="Arial"/>
      <family val="2"/>
    </font>
    <font>
      <b/>
      <sz val="36"/>
      <color theme="1"/>
      <name val="Arial"/>
      <family val="2"/>
    </font>
    <font>
      <b/>
      <sz val="72"/>
      <color rgb="FFFF0000"/>
      <name val="Calibri"/>
      <family val="2"/>
      <scheme val="minor"/>
    </font>
    <font>
      <b/>
      <sz val="16"/>
      <color theme="1"/>
      <name val="Arial"/>
      <family val="2"/>
    </font>
    <font>
      <b/>
      <sz val="14"/>
      <color theme="1"/>
      <name val="Arial"/>
      <family val="2"/>
    </font>
    <font>
      <sz val="11"/>
      <color theme="1"/>
      <name val="Arial"/>
      <family val="2"/>
    </font>
    <font>
      <b/>
      <sz val="11"/>
      <color theme="1"/>
      <name val="Arial"/>
      <family val="2"/>
    </font>
    <font>
      <b/>
      <sz val="11"/>
      <color rgb="FF000000"/>
      <name val="Arial"/>
      <family val="2"/>
    </font>
    <font>
      <sz val="11"/>
      <color theme="1"/>
      <name val="Calibri"/>
      <family val="2"/>
    </font>
    <font>
      <sz val="11"/>
      <color theme="1" tint="4.9989318521683403E-2"/>
      <name val="Calibri"/>
      <family val="2"/>
    </font>
    <font>
      <sz val="11"/>
      <color theme="1" tint="4.9989318521683403E-2"/>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99FF66"/>
        <bgColor indexed="64"/>
      </patternFill>
    </fill>
    <fill>
      <patternFill patternType="solid">
        <fgColor rgb="FF00B0F0"/>
        <bgColor indexed="64"/>
      </patternFill>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5" tint="0.39997558519241921"/>
        <bgColor indexed="64"/>
      </patternFill>
    </fill>
  </fills>
  <borders count="5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41"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379">
    <xf numFmtId="0" fontId="0" fillId="0" borderId="0" xfId="0"/>
    <xf numFmtId="0" fontId="14" fillId="0" borderId="0" xfId="0" applyFont="1"/>
    <xf numFmtId="0" fontId="5" fillId="0" borderId="0" xfId="0" applyFont="1"/>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68" fontId="15" fillId="2" borderId="1" xfId="0" applyNumberFormat="1" applyFont="1" applyFill="1" applyBorder="1" applyAlignment="1">
      <alignment horizontal="center" vertical="center" wrapText="1"/>
    </xf>
    <xf numFmtId="168" fontId="15" fillId="3" borderId="1" xfId="0" applyNumberFormat="1" applyFont="1" applyFill="1" applyBorder="1" applyAlignment="1">
      <alignment horizontal="center" vertical="center" wrapText="1"/>
    </xf>
    <xf numFmtId="42" fontId="15" fillId="2"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16" fillId="0" borderId="3" xfId="0" applyFont="1" applyBorder="1" applyAlignment="1">
      <alignment horizontal="center" vertical="center" textRotation="90"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xf numFmtId="0" fontId="17" fillId="0" borderId="3" xfId="0" applyFont="1" applyBorder="1"/>
    <xf numFmtId="0" fontId="15" fillId="0" borderId="4" xfId="0" applyFont="1" applyBorder="1" applyAlignment="1">
      <alignment vertical="center" wrapText="1"/>
    </xf>
    <xf numFmtId="0" fontId="16" fillId="0" borderId="5" xfId="0" applyFont="1" applyBorder="1" applyAlignment="1">
      <alignment horizontal="center" vertical="center" textRotation="90" wrapText="1"/>
    </xf>
    <xf numFmtId="0" fontId="7"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xf numFmtId="0" fontId="17" fillId="0" borderId="5" xfId="0" applyFont="1" applyBorder="1"/>
    <xf numFmtId="0" fontId="15" fillId="0" borderId="5" xfId="0" applyFont="1" applyBorder="1" applyAlignment="1">
      <alignment horizontal="center" vertical="center" wrapText="1"/>
    </xf>
    <xf numFmtId="0" fontId="18" fillId="0" borderId="5" xfId="0" applyFont="1" applyBorder="1" applyAlignment="1">
      <alignment horizontal="center" vertical="center" wrapText="1"/>
    </xf>
    <xf numFmtId="10" fontId="14" fillId="0" borderId="5" xfId="0" applyNumberFormat="1" applyFont="1" applyBorder="1" applyAlignment="1">
      <alignment horizontal="center" vertical="center" wrapText="1"/>
    </xf>
    <xf numFmtId="9" fontId="18" fillId="0" borderId="5" xfId="0" applyNumberFormat="1" applyFont="1" applyBorder="1" applyAlignment="1">
      <alignment horizontal="center" vertical="center" wrapText="1"/>
    </xf>
    <xf numFmtId="0" fontId="14" fillId="4" borderId="5" xfId="0" applyFont="1" applyFill="1" applyBorder="1" applyAlignment="1">
      <alignment horizontal="left" vertical="center" wrapText="1"/>
    </xf>
    <xf numFmtId="164" fontId="7" fillId="4" borderId="5" xfId="0" applyNumberFormat="1" applyFont="1" applyFill="1" applyBorder="1" applyAlignment="1">
      <alignment vertical="center" wrapText="1"/>
    </xf>
    <xf numFmtId="164" fontId="7" fillId="5" borderId="5" xfId="0" applyNumberFormat="1" applyFont="1" applyFill="1" applyBorder="1" applyAlignment="1">
      <alignment horizontal="left" vertical="center" wrapText="1"/>
    </xf>
    <xf numFmtId="9" fontId="7" fillId="5" borderId="5" xfId="4" applyFont="1" applyFill="1" applyBorder="1" applyAlignment="1">
      <alignment horizontal="center" vertical="center" wrapText="1"/>
    </xf>
    <xf numFmtId="0" fontId="7" fillId="5" borderId="3" xfId="0" applyFont="1" applyFill="1" applyBorder="1" applyAlignment="1">
      <alignment horizontal="left" vertical="center" wrapText="1"/>
    </xf>
    <xf numFmtId="9" fontId="7" fillId="5" borderId="3" xfId="4" applyFont="1" applyFill="1" applyBorder="1" applyAlignment="1">
      <alignment horizontal="center" vertical="center" wrapText="1"/>
    </xf>
    <xf numFmtId="0" fontId="7" fillId="5" borderId="3" xfId="0" applyFont="1" applyFill="1" applyBorder="1" applyAlignment="1">
      <alignment horizontal="center" vertical="center" wrapText="1"/>
    </xf>
    <xf numFmtId="165" fontId="14" fillId="0" borderId="0" xfId="0" applyNumberFormat="1" applyFont="1"/>
    <xf numFmtId="166" fontId="7" fillId="5" borderId="3" xfId="0" applyNumberFormat="1" applyFont="1" applyFill="1" applyBorder="1" applyAlignment="1">
      <alignment horizontal="center" vertical="center" wrapText="1"/>
    </xf>
    <xf numFmtId="165" fontId="14" fillId="0" borderId="0" xfId="2" applyFont="1" applyFill="1"/>
    <xf numFmtId="44" fontId="14" fillId="0" borderId="0" xfId="0" applyNumberFormat="1" applyFont="1"/>
    <xf numFmtId="164" fontId="14" fillId="0" borderId="0" xfId="0" applyNumberFormat="1" applyFont="1"/>
    <xf numFmtId="166" fontId="14" fillId="4" borderId="5" xfId="0" applyNumberFormat="1" applyFont="1" applyFill="1" applyBorder="1" applyAlignment="1">
      <alignment horizontal="center" vertical="center" wrapText="1"/>
    </xf>
    <xf numFmtId="6" fontId="14" fillId="4" borderId="5" xfId="0" applyNumberFormat="1" applyFont="1" applyFill="1" applyBorder="1" applyAlignment="1">
      <alignment horizontal="right" vertical="center" wrapText="1"/>
    </xf>
    <xf numFmtId="17" fontId="10" fillId="4" borderId="5" xfId="0" applyNumberFormat="1" applyFont="1" applyFill="1" applyBorder="1" applyAlignment="1">
      <alignment horizontal="left" vertical="center" wrapText="1"/>
    </xf>
    <xf numFmtId="0" fontId="9" fillId="5" borderId="3" xfId="0" applyFont="1" applyFill="1" applyBorder="1" applyAlignment="1">
      <alignment horizontal="left" vertical="center" wrapText="1"/>
    </xf>
    <xf numFmtId="10" fontId="14" fillId="4" borderId="5" xfId="0" applyNumberFormat="1" applyFont="1" applyFill="1" applyBorder="1" applyAlignment="1">
      <alignment horizontal="center" vertical="center" wrapText="1"/>
    </xf>
    <xf numFmtId="167" fontId="14" fillId="4" borderId="5" xfId="2" applyNumberFormat="1" applyFont="1" applyFill="1" applyBorder="1" applyAlignment="1">
      <alignment horizontal="right" vertical="center"/>
    </xf>
    <xf numFmtId="164" fontId="5" fillId="4" borderId="5" xfId="0" applyNumberFormat="1" applyFont="1" applyFill="1" applyBorder="1" applyAlignment="1">
      <alignment vertical="center" wrapText="1"/>
    </xf>
    <xf numFmtId="165" fontId="5" fillId="5" borderId="5" xfId="2" applyFont="1" applyFill="1" applyBorder="1" applyAlignment="1">
      <alignment horizontal="center" vertical="center" wrapText="1"/>
    </xf>
    <xf numFmtId="164" fontId="5" fillId="5" borderId="5" xfId="0" applyNumberFormat="1" applyFont="1" applyFill="1" applyBorder="1" applyAlignment="1">
      <alignment vertical="center" wrapText="1"/>
    </xf>
    <xf numFmtId="165" fontId="5" fillId="5" borderId="3" xfId="2" applyFont="1" applyFill="1" applyBorder="1" applyAlignment="1">
      <alignment horizontal="center" vertical="center" wrapText="1"/>
    </xf>
    <xf numFmtId="164" fontId="5" fillId="5" borderId="3" xfId="0" applyNumberFormat="1" applyFont="1" applyFill="1" applyBorder="1" applyAlignment="1">
      <alignment vertical="center" wrapText="1"/>
    </xf>
    <xf numFmtId="164" fontId="5" fillId="5" borderId="3" xfId="0" applyNumberFormat="1" applyFont="1" applyFill="1" applyBorder="1" applyAlignment="1">
      <alignment horizontal="right" vertical="center" wrapText="1"/>
    </xf>
    <xf numFmtId="0" fontId="19" fillId="6" borderId="5"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8" borderId="5" xfId="0" applyFont="1" applyFill="1" applyBorder="1" applyAlignment="1">
      <alignment horizontal="center" vertical="center" wrapText="1"/>
    </xf>
    <xf numFmtId="10" fontId="17" fillId="0" borderId="5" xfId="0" applyNumberFormat="1" applyFont="1" applyBorder="1" applyAlignment="1">
      <alignment horizontal="center"/>
    </xf>
    <xf numFmtId="9" fontId="17" fillId="0" borderId="5" xfId="4" applyFont="1" applyFill="1" applyBorder="1" applyAlignment="1">
      <alignment horizontal="center"/>
    </xf>
    <xf numFmtId="10" fontId="17" fillId="0" borderId="5" xfId="4" applyNumberFormat="1" applyFont="1" applyFill="1" applyBorder="1" applyAlignment="1">
      <alignment horizontal="center"/>
    </xf>
    <xf numFmtId="0" fontId="7" fillId="5"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164" fontId="15" fillId="5" borderId="4" xfId="0" applyNumberFormat="1" applyFont="1" applyFill="1" applyBorder="1" applyAlignment="1">
      <alignment horizontal="left" vertical="center" wrapText="1"/>
    </xf>
    <xf numFmtId="166" fontId="15" fillId="5" borderId="4" xfId="4" applyNumberFormat="1" applyFont="1" applyFill="1" applyBorder="1" applyAlignment="1">
      <alignment horizontal="center" vertical="center" wrapText="1"/>
    </xf>
    <xf numFmtId="166" fontId="14" fillId="4" borderId="6" xfId="0" applyNumberFormat="1" applyFont="1" applyFill="1" applyBorder="1" applyAlignment="1">
      <alignment horizontal="center" vertical="center" wrapText="1"/>
    </xf>
    <xf numFmtId="165" fontId="14" fillId="5" borderId="4" xfId="2" applyFont="1" applyFill="1" applyBorder="1" applyAlignment="1">
      <alignment horizontal="center" vertical="center" wrapText="1"/>
    </xf>
    <xf numFmtId="164" fontId="14" fillId="5" borderId="4" xfId="0" applyNumberFormat="1" applyFont="1" applyFill="1" applyBorder="1" applyAlignment="1">
      <alignment horizontal="right" vertical="center" wrapText="1"/>
    </xf>
    <xf numFmtId="0" fontId="9" fillId="5" borderId="6" xfId="0" applyFont="1" applyFill="1" applyBorder="1" applyAlignment="1">
      <alignment horizontal="left" vertical="center" wrapText="1"/>
    </xf>
    <xf numFmtId="0" fontId="5" fillId="0" borderId="5" xfId="0" applyFont="1" applyBorder="1"/>
    <xf numFmtId="164" fontId="15" fillId="0" borderId="5" xfId="0" applyNumberFormat="1" applyFont="1" applyBorder="1"/>
    <xf numFmtId="165" fontId="17" fillId="10" borderId="5" xfId="0" applyNumberFormat="1" applyFont="1" applyFill="1" applyBorder="1" applyAlignment="1">
      <alignment horizontal="center" vertical="center"/>
    </xf>
    <xf numFmtId="10" fontId="20" fillId="10" borderId="5" xfId="4" applyNumberFormat="1" applyFont="1" applyFill="1" applyBorder="1" applyAlignment="1">
      <alignment horizontal="center" vertical="center" wrapText="1"/>
    </xf>
    <xf numFmtId="164" fontId="15" fillId="0" borderId="5" xfId="0" applyNumberFormat="1" applyFont="1" applyBorder="1" applyAlignment="1">
      <alignment vertical="center"/>
    </xf>
    <xf numFmtId="10" fontId="7" fillId="10" borderId="5" xfId="4" applyNumberFormat="1" applyFont="1" applyFill="1" applyBorder="1" applyAlignment="1">
      <alignment vertical="center"/>
    </xf>
    <xf numFmtId="170" fontId="14" fillId="0" borderId="5" xfId="0" applyNumberFormat="1" applyFont="1" applyBorder="1"/>
    <xf numFmtId="166" fontId="14" fillId="0" borderId="5" xfId="0" applyNumberFormat="1" applyFont="1" applyBorder="1"/>
    <xf numFmtId="167" fontId="14" fillId="0" borderId="5" xfId="0" applyNumberFormat="1" applyFont="1" applyBorder="1"/>
    <xf numFmtId="165" fontId="14" fillId="0" borderId="5" xfId="0" applyNumberFormat="1" applyFont="1" applyBorder="1"/>
    <xf numFmtId="164" fontId="14" fillId="0" borderId="5" xfId="0" applyNumberFormat="1" applyFont="1" applyBorder="1" applyAlignment="1">
      <alignment vertical="center"/>
    </xf>
    <xf numFmtId="165" fontId="14" fillId="0" borderId="5" xfId="2" applyFont="1" applyFill="1" applyBorder="1"/>
    <xf numFmtId="164" fontId="14" fillId="0" borderId="5" xfId="0" applyNumberFormat="1" applyFont="1" applyBorder="1"/>
    <xf numFmtId="169" fontId="7" fillId="0" borderId="5" xfId="0" applyNumberFormat="1" applyFont="1" applyBorder="1" applyAlignment="1">
      <alignment vertical="center"/>
    </xf>
    <xf numFmtId="10" fontId="17" fillId="0" borderId="0" xfId="0" applyNumberFormat="1" applyFont="1" applyAlignment="1">
      <alignment horizontal="center"/>
    </xf>
    <xf numFmtId="0" fontId="5" fillId="4"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165" fontId="7" fillId="4" borderId="4" xfId="2" applyFont="1" applyFill="1" applyBorder="1" applyAlignment="1">
      <alignment horizontal="center" vertical="center"/>
    </xf>
    <xf numFmtId="9" fontId="7" fillId="4" borderId="3" xfId="4" applyFont="1" applyFill="1" applyBorder="1" applyAlignment="1">
      <alignment horizontal="center" vertical="center"/>
    </xf>
    <xf numFmtId="0" fontId="5"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164" fontId="15" fillId="4" borderId="4"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4" borderId="5"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164" fontId="14" fillId="4" borderId="4" xfId="0" applyNumberFormat="1" applyFont="1" applyFill="1" applyBorder="1" applyAlignment="1">
      <alignment horizontal="center" vertical="center" wrapText="1"/>
    </xf>
    <xf numFmtId="0" fontId="14" fillId="4" borderId="6"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20" fillId="4" borderId="9" xfId="0" applyFont="1" applyFill="1" applyBorder="1" applyAlignment="1">
      <alignment horizontal="center" vertical="center"/>
    </xf>
    <xf numFmtId="0" fontId="15" fillId="10" borderId="10" xfId="0" applyFont="1" applyFill="1" applyBorder="1" applyAlignment="1">
      <alignment horizontal="center" vertical="center" wrapText="1"/>
    </xf>
    <xf numFmtId="0" fontId="10" fillId="0" borderId="5" xfId="0" applyFont="1" applyBorder="1" applyAlignment="1">
      <alignment horizontal="center" vertical="center" wrapText="1"/>
    </xf>
    <xf numFmtId="167" fontId="7" fillId="4" borderId="9" xfId="2" applyNumberFormat="1" applyFont="1" applyFill="1" applyBorder="1" applyAlignment="1">
      <alignment horizontal="center" vertical="center" wrapText="1"/>
    </xf>
    <xf numFmtId="165" fontId="15" fillId="4" borderId="7" xfId="2" applyFont="1" applyFill="1" applyBorder="1" applyAlignment="1">
      <alignment horizontal="center" vertical="center" wrapText="1"/>
    </xf>
    <xf numFmtId="9" fontId="7" fillId="4" borderId="9" xfId="4" applyFont="1" applyFill="1" applyBorder="1" applyAlignment="1">
      <alignment horizontal="center" vertical="center"/>
    </xf>
    <xf numFmtId="17" fontId="10" fillId="4" borderId="11" xfId="0" applyNumberFormat="1" applyFont="1" applyFill="1" applyBorder="1" applyAlignment="1">
      <alignment horizontal="left" vertical="center" wrapText="1"/>
    </xf>
    <xf numFmtId="166" fontId="17" fillId="10" borderId="5"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xf>
    <xf numFmtId="10" fontId="20" fillId="0" borderId="5" xfId="4" applyNumberFormat="1" applyFont="1" applyFill="1" applyBorder="1" applyAlignment="1">
      <alignment horizontal="center" vertical="center"/>
    </xf>
    <xf numFmtId="0" fontId="0" fillId="10" borderId="0" xfId="0" applyFill="1"/>
    <xf numFmtId="0" fontId="0" fillId="10" borderId="0" xfId="0" applyFill="1" applyAlignment="1">
      <alignment horizontal="left"/>
    </xf>
    <xf numFmtId="169" fontId="23" fillId="10" borderId="25" xfId="0" applyNumberFormat="1" applyFont="1" applyFill="1" applyBorder="1" applyAlignment="1">
      <alignment horizontal="center" vertical="center"/>
    </xf>
    <xf numFmtId="169" fontId="23" fillId="10" borderId="26" xfId="0" applyNumberFormat="1" applyFont="1" applyFill="1" applyBorder="1" applyAlignment="1">
      <alignment vertical="center"/>
    </xf>
    <xf numFmtId="169" fontId="23" fillId="10" borderId="25" xfId="0" applyNumberFormat="1" applyFont="1" applyFill="1" applyBorder="1" applyAlignment="1">
      <alignment vertical="center"/>
    </xf>
    <xf numFmtId="169" fontId="23" fillId="10" borderId="27" xfId="0" applyNumberFormat="1" applyFont="1" applyFill="1" applyBorder="1" applyAlignment="1">
      <alignment vertical="center"/>
    </xf>
    <xf numFmtId="44" fontId="23" fillId="10" borderId="25" xfId="0" applyNumberFormat="1" applyFont="1" applyFill="1" applyBorder="1" applyAlignment="1">
      <alignment vertical="center"/>
    </xf>
    <xf numFmtId="9" fontId="23" fillId="10" borderId="25" xfId="0" applyNumberFormat="1" applyFont="1" applyFill="1" applyBorder="1" applyAlignment="1">
      <alignment horizontal="center" vertical="center"/>
    </xf>
    <xf numFmtId="169" fontId="24" fillId="10" borderId="25" xfId="0" applyNumberFormat="1" applyFont="1" applyFill="1" applyBorder="1" applyAlignment="1">
      <alignment horizontal="center" vertical="center"/>
    </xf>
    <xf numFmtId="0" fontId="25" fillId="0" borderId="28" xfId="0" applyFont="1" applyBorder="1" applyAlignment="1">
      <alignment horizontal="left" vertical="center" wrapText="1"/>
    </xf>
    <xf numFmtId="9" fontId="25" fillId="0" borderId="29" xfId="4" applyFont="1" applyBorder="1" applyAlignment="1">
      <alignment horizontal="center" vertical="center"/>
    </xf>
    <xf numFmtId="0" fontId="25" fillId="0" borderId="30" xfId="0" applyFont="1" applyBorder="1" applyAlignment="1">
      <alignment horizontal="center" vertical="center"/>
    </xf>
    <xf numFmtId="44" fontId="25" fillId="0" borderId="19" xfId="3" applyFont="1" applyFill="1" applyBorder="1" applyAlignment="1">
      <alignment horizontal="center" vertical="center"/>
    </xf>
    <xf numFmtId="44" fontId="25" fillId="0" borderId="6" xfId="3" applyFont="1" applyFill="1" applyBorder="1" applyAlignment="1">
      <alignment horizontal="center" vertical="center"/>
    </xf>
    <xf numFmtId="169" fontId="25" fillId="0" borderId="6" xfId="3" applyNumberFormat="1" applyFont="1" applyFill="1" applyBorder="1" applyAlignment="1">
      <alignment horizontal="center" vertical="center" wrapText="1"/>
    </xf>
    <xf numFmtId="169" fontId="25" fillId="0" borderId="6" xfId="0" applyNumberFormat="1" applyFont="1" applyBorder="1" applyAlignment="1">
      <alignment horizontal="center" vertical="center"/>
    </xf>
    <xf numFmtId="44" fontId="25" fillId="0" borderId="30" xfId="0" applyNumberFormat="1" applyFont="1" applyBorder="1" applyAlignment="1">
      <alignment horizontal="center" vertical="center"/>
    </xf>
    <xf numFmtId="44" fontId="25" fillId="0" borderId="30" xfId="3" applyFont="1" applyFill="1" applyBorder="1" applyAlignment="1">
      <alignment horizontal="center" vertical="center" wrapText="1"/>
    </xf>
    <xf numFmtId="9" fontId="25" fillId="0" borderId="30" xfId="4" applyFont="1" applyFill="1" applyBorder="1" applyAlignment="1">
      <alignment horizontal="center" vertical="center"/>
    </xf>
    <xf numFmtId="169" fontId="25" fillId="0" borderId="30" xfId="3" applyNumberFormat="1" applyFont="1" applyFill="1" applyBorder="1" applyAlignment="1">
      <alignment horizontal="center" vertical="center"/>
    </xf>
    <xf numFmtId="0" fontId="25" fillId="0" borderId="30" xfId="0" applyFont="1" applyBorder="1" applyAlignment="1">
      <alignment horizontal="left" vertical="center" wrapText="1"/>
    </xf>
    <xf numFmtId="9" fontId="25" fillId="0" borderId="30" xfId="0" applyNumberFormat="1" applyFont="1" applyBorder="1" applyAlignment="1">
      <alignment horizontal="center" vertical="center"/>
    </xf>
    <xf numFmtId="9" fontId="25" fillId="0" borderId="1" xfId="4" applyFont="1" applyFill="1" applyBorder="1" applyAlignment="1">
      <alignment horizontal="center" vertical="center"/>
    </xf>
    <xf numFmtId="9" fontId="25" fillId="0" borderId="1"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5" fillId="0" borderId="30" xfId="0" applyFont="1" applyBorder="1" applyAlignment="1">
      <alignment horizontal="center" vertical="center" wrapText="1"/>
    </xf>
    <xf numFmtId="0" fontId="26" fillId="11" borderId="30"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30" xfId="0" applyFont="1" applyBorder="1" applyAlignment="1">
      <alignment horizontal="center"/>
    </xf>
    <xf numFmtId="0" fontId="26" fillId="11" borderId="25" xfId="0" applyFont="1" applyFill="1" applyBorder="1" applyAlignment="1">
      <alignment horizontal="center" vertical="center" wrapText="1"/>
    </xf>
    <xf numFmtId="169" fontId="25" fillId="0" borderId="30" xfId="3" applyNumberFormat="1" applyFont="1" applyBorder="1" applyAlignment="1">
      <alignment horizontal="center" vertical="center"/>
    </xf>
    <xf numFmtId="41" fontId="25" fillId="0" borderId="30" xfId="1" applyFont="1" applyFill="1" applyBorder="1" applyAlignment="1">
      <alignment horizontal="center" vertical="center"/>
    </xf>
    <xf numFmtId="171" fontId="25" fillId="0" borderId="30" xfId="0" applyNumberFormat="1" applyFont="1" applyBorder="1" applyAlignment="1">
      <alignment horizontal="center" vertical="center"/>
    </xf>
    <xf numFmtId="0" fontId="12" fillId="0" borderId="30" xfId="0" applyFont="1" applyBorder="1" applyAlignment="1">
      <alignment horizontal="left" vertical="center" wrapText="1"/>
    </xf>
    <xf numFmtId="9" fontId="28" fillId="0" borderId="30" xfId="4" applyFont="1" applyFill="1" applyBorder="1" applyAlignment="1">
      <alignment horizontal="center" vertical="center"/>
    </xf>
    <xf numFmtId="9" fontId="29" fillId="0" borderId="30" xfId="4" applyFont="1" applyFill="1" applyBorder="1" applyAlignment="1">
      <alignment horizontal="center" vertical="center"/>
    </xf>
    <xf numFmtId="0" fontId="29" fillId="0" borderId="30" xfId="0" applyFont="1" applyBorder="1" applyAlignment="1">
      <alignment horizontal="center" vertical="center"/>
    </xf>
    <xf numFmtId="0" fontId="28" fillId="0" borderId="30" xfId="0" applyFont="1" applyBorder="1" applyAlignment="1">
      <alignment horizontal="center" vertical="center" wrapText="1"/>
    </xf>
    <xf numFmtId="0" fontId="25" fillId="0" borderId="31" xfId="0" applyFont="1" applyBorder="1" applyAlignment="1">
      <alignment horizontal="left" vertical="center" wrapText="1"/>
    </xf>
    <xf numFmtId="9" fontId="25" fillId="0" borderId="5" xfId="4" applyFont="1" applyBorder="1" applyAlignment="1">
      <alignment horizontal="center" vertical="center"/>
    </xf>
    <xf numFmtId="0" fontId="25" fillId="0" borderId="0" xfId="0" applyFont="1" applyAlignment="1">
      <alignment horizontal="center" vertical="center"/>
    </xf>
    <xf numFmtId="44" fontId="25" fillId="0" borderId="5" xfId="3" applyFont="1" applyFill="1" applyBorder="1" applyAlignment="1">
      <alignment horizontal="center" vertical="center"/>
    </xf>
    <xf numFmtId="169" fontId="25" fillId="0" borderId="5" xfId="3" applyNumberFormat="1" applyFont="1" applyFill="1" applyBorder="1" applyAlignment="1">
      <alignment horizontal="center" vertical="center" wrapText="1"/>
    </xf>
    <xf numFmtId="169" fontId="25" fillId="0" borderId="5" xfId="0" applyNumberFormat="1" applyFont="1" applyBorder="1" applyAlignment="1">
      <alignment horizontal="center" vertical="center"/>
    </xf>
    <xf numFmtId="44" fontId="25" fillId="0" borderId="5" xfId="0" applyNumberFormat="1" applyFont="1" applyBorder="1" applyAlignment="1">
      <alignment horizontal="center" vertical="center"/>
    </xf>
    <xf numFmtId="44" fontId="25" fillId="0" borderId="5" xfId="3" applyFont="1" applyFill="1" applyBorder="1" applyAlignment="1">
      <alignment horizontal="center" vertical="center" wrapText="1"/>
    </xf>
    <xf numFmtId="9" fontId="25" fillId="0" borderId="5" xfId="4" applyFont="1" applyFill="1" applyBorder="1" applyAlignment="1">
      <alignment horizontal="center" vertical="center"/>
    </xf>
    <xf numFmtId="169" fontId="25" fillId="0" borderId="5" xfId="3" applyNumberFormat="1" applyFont="1" applyFill="1" applyBorder="1" applyAlignment="1">
      <alignment horizontal="center" vertical="center"/>
    </xf>
    <xf numFmtId="0" fontId="25" fillId="0" borderId="5" xfId="0" applyFont="1" applyBorder="1" applyAlignment="1">
      <alignment horizontal="center" vertical="center"/>
    </xf>
    <xf numFmtId="0" fontId="25" fillId="0" borderId="5" xfId="0" applyFont="1" applyBorder="1" applyAlignment="1">
      <alignment horizontal="left" vertical="center" wrapText="1"/>
    </xf>
    <xf numFmtId="9" fontId="25" fillId="0" borderId="5" xfId="0" applyNumberFormat="1" applyFont="1" applyBorder="1" applyAlignment="1">
      <alignment horizontal="center" vertical="center"/>
    </xf>
    <xf numFmtId="9" fontId="25" fillId="0" borderId="32" xfId="4" applyFont="1" applyFill="1" applyBorder="1" applyAlignment="1">
      <alignment horizontal="center" vertical="center"/>
    </xf>
    <xf numFmtId="9" fontId="25" fillId="0" borderId="32" xfId="0" applyNumberFormat="1" applyFont="1" applyBorder="1" applyAlignment="1">
      <alignment horizontal="center" vertical="center"/>
    </xf>
    <xf numFmtId="9" fontId="11" fillId="0" borderId="5" xfId="0" applyNumberFormat="1" applyFont="1" applyBorder="1" applyAlignment="1">
      <alignment horizontal="center" vertical="center"/>
    </xf>
    <xf numFmtId="0" fontId="25" fillId="0" borderId="5" xfId="0" applyFont="1" applyBorder="1" applyAlignment="1">
      <alignment horizontal="center" vertical="center" wrapText="1"/>
    </xf>
    <xf numFmtId="0" fontId="26" fillId="11" borderId="6"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25" fillId="0" borderId="32" xfId="0" applyFont="1" applyBorder="1" applyAlignment="1">
      <alignment horizontal="center" vertical="center"/>
    </xf>
    <xf numFmtId="0" fontId="25" fillId="0" borderId="5" xfId="0" applyFont="1" applyBorder="1" applyAlignment="1">
      <alignment horizontal="center"/>
    </xf>
    <xf numFmtId="169" fontId="25" fillId="0" borderId="5" xfId="3" applyNumberFormat="1" applyFont="1" applyBorder="1" applyAlignment="1">
      <alignment horizontal="center" vertical="center"/>
    </xf>
    <xf numFmtId="41" fontId="25" fillId="0" borderId="5" xfId="1" applyFont="1" applyFill="1" applyBorder="1" applyAlignment="1">
      <alignment horizontal="center" vertical="center"/>
    </xf>
    <xf numFmtId="171" fontId="25" fillId="0" borderId="5" xfId="0" applyNumberFormat="1" applyFont="1" applyBorder="1" applyAlignment="1">
      <alignment horizontal="center" vertical="center"/>
    </xf>
    <xf numFmtId="0" fontId="12" fillId="0" borderId="5" xfId="0" applyFont="1" applyBorder="1" applyAlignment="1">
      <alignment horizontal="left" vertical="center" wrapText="1"/>
    </xf>
    <xf numFmtId="9" fontId="28" fillId="0" borderId="5" xfId="4" applyFont="1" applyFill="1" applyBorder="1" applyAlignment="1">
      <alignment horizontal="center" vertical="center"/>
    </xf>
    <xf numFmtId="9" fontId="29" fillId="0" borderId="5" xfId="4" applyFont="1" applyFill="1" applyBorder="1" applyAlignment="1">
      <alignment horizontal="center" vertical="center"/>
    </xf>
    <xf numFmtId="0" fontId="29" fillId="0" borderId="5" xfId="0" applyFont="1" applyBorder="1" applyAlignment="1">
      <alignment horizontal="center" vertical="center"/>
    </xf>
    <xf numFmtId="0" fontId="28" fillId="0" borderId="5" xfId="0" applyFont="1" applyBorder="1" applyAlignment="1">
      <alignment horizontal="center" vertical="center" wrapText="1"/>
    </xf>
    <xf numFmtId="0" fontId="25" fillId="0" borderId="34" xfId="0" applyFont="1" applyBorder="1" applyAlignment="1">
      <alignment horizontal="left" vertical="center" wrapText="1"/>
    </xf>
    <xf numFmtId="9" fontId="25" fillId="0" borderId="32" xfId="4" applyFont="1" applyBorder="1" applyAlignment="1">
      <alignment horizontal="center" vertical="center"/>
    </xf>
    <xf numFmtId="44" fontId="25" fillId="0" borderId="32" xfId="3" applyFont="1" applyFill="1" applyBorder="1" applyAlignment="1">
      <alignment horizontal="center" vertical="center" wrapText="1"/>
    </xf>
    <xf numFmtId="44" fontId="25" fillId="0" borderId="32" xfId="3" applyFont="1" applyFill="1" applyBorder="1" applyAlignment="1">
      <alignment horizontal="center" vertical="center"/>
    </xf>
    <xf numFmtId="169" fontId="25" fillId="0" borderId="32" xfId="3" applyNumberFormat="1" applyFont="1" applyFill="1" applyBorder="1" applyAlignment="1">
      <alignment horizontal="center" vertical="center" wrapText="1"/>
    </xf>
    <xf numFmtId="169" fontId="25" fillId="0" borderId="32" xfId="0" applyNumberFormat="1" applyFont="1" applyBorder="1" applyAlignment="1">
      <alignment horizontal="center" vertical="center"/>
    </xf>
    <xf numFmtId="44" fontId="25" fillId="0" borderId="32" xfId="0" applyNumberFormat="1" applyFont="1" applyBorder="1" applyAlignment="1">
      <alignment horizontal="center" vertical="center"/>
    </xf>
    <xf numFmtId="169" fontId="25" fillId="0" borderId="32" xfId="3" applyNumberFormat="1" applyFont="1" applyFill="1" applyBorder="1" applyAlignment="1">
      <alignment horizontal="center" vertical="center"/>
    </xf>
    <xf numFmtId="0" fontId="25" fillId="0" borderId="32" xfId="0" applyFont="1" applyBorder="1" applyAlignment="1">
      <alignment horizontal="left" vertical="center" wrapText="1"/>
    </xf>
    <xf numFmtId="9" fontId="11" fillId="0" borderId="32" xfId="0" applyNumberFormat="1" applyFont="1" applyBorder="1" applyAlignment="1">
      <alignment horizontal="center" vertical="center"/>
    </xf>
    <xf numFmtId="0" fontId="25" fillId="0" borderId="32" xfId="0" applyFont="1" applyBorder="1" applyAlignment="1">
      <alignment horizontal="center" vertical="center" wrapText="1"/>
    </xf>
    <xf numFmtId="0" fontId="26" fillId="11" borderId="12" xfId="0" applyFont="1" applyFill="1" applyBorder="1" applyAlignment="1">
      <alignment horizontal="center" vertical="center" wrapText="1"/>
    </xf>
    <xf numFmtId="0" fontId="27" fillId="11" borderId="12" xfId="0" applyFont="1" applyFill="1" applyBorder="1" applyAlignment="1">
      <alignment horizontal="center" vertical="center" wrapText="1"/>
    </xf>
    <xf numFmtId="0" fontId="25" fillId="0" borderId="32" xfId="0" applyFont="1" applyBorder="1" applyAlignment="1">
      <alignment horizontal="center"/>
    </xf>
    <xf numFmtId="169" fontId="25" fillId="0" borderId="32" xfId="3" applyNumberFormat="1" applyFont="1" applyBorder="1" applyAlignment="1">
      <alignment horizontal="center" vertical="center"/>
    </xf>
    <xf numFmtId="41" fontId="25" fillId="0" borderId="32" xfId="1" applyFont="1" applyFill="1" applyBorder="1" applyAlignment="1">
      <alignment horizontal="center" vertical="center"/>
    </xf>
    <xf numFmtId="171" fontId="25" fillId="0" borderId="32" xfId="0" applyNumberFormat="1" applyFont="1" applyBorder="1" applyAlignment="1">
      <alignment horizontal="center" vertical="center"/>
    </xf>
    <xf numFmtId="0" fontId="11" fillId="0" borderId="32" xfId="0" applyFont="1" applyBorder="1" applyAlignment="1">
      <alignment horizontal="left" vertical="center" wrapText="1"/>
    </xf>
    <xf numFmtId="168" fontId="25" fillId="0" borderId="32" xfId="0" applyNumberFormat="1" applyFont="1" applyBorder="1" applyAlignment="1">
      <alignment horizontal="center" vertical="center" wrapText="1"/>
    </xf>
    <xf numFmtId="1" fontId="30" fillId="0" borderId="32" xfId="0" applyNumberFormat="1" applyFont="1" applyBorder="1" applyAlignment="1">
      <alignment horizontal="center" vertical="center" wrapText="1"/>
    </xf>
    <xf numFmtId="0" fontId="30" fillId="0" borderId="32" xfId="0" applyFont="1" applyBorder="1" applyAlignment="1">
      <alignment horizontal="center" vertical="center" wrapText="1"/>
    </xf>
    <xf numFmtId="9" fontId="30" fillId="0" borderId="32" xfId="4" applyFont="1" applyFill="1" applyBorder="1" applyAlignment="1">
      <alignment horizontal="center" vertical="center"/>
    </xf>
    <xf numFmtId="0" fontId="30" fillId="0" borderId="32" xfId="0" applyFont="1" applyBorder="1" applyAlignment="1">
      <alignment horizontal="center" vertical="center"/>
    </xf>
    <xf numFmtId="0" fontId="26" fillId="12" borderId="6"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27" fillId="12" borderId="6"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26" fillId="11" borderId="11" xfId="0" applyFont="1" applyFill="1" applyBorder="1" applyAlignment="1">
      <alignment horizontal="center" vertical="center" wrapText="1"/>
    </xf>
    <xf numFmtId="0" fontId="26" fillId="11" borderId="20" xfId="0" applyFont="1" applyFill="1" applyBorder="1" applyAlignment="1">
      <alignment horizontal="center" vertical="center" wrapText="1"/>
    </xf>
    <xf numFmtId="0" fontId="0" fillId="0" borderId="0" xfId="0" applyAlignment="1">
      <alignment vertical="center"/>
    </xf>
    <xf numFmtId="0" fontId="0" fillId="10" borderId="0" xfId="0" applyFill="1" applyAlignment="1">
      <alignment vertical="center"/>
    </xf>
    <xf numFmtId="0" fontId="26" fillId="0" borderId="28" xfId="0" applyFont="1" applyBorder="1" applyAlignment="1">
      <alignment vertical="center" wrapText="1"/>
    </xf>
    <xf numFmtId="0" fontId="26" fillId="0" borderId="31" xfId="0" applyFont="1" applyBorder="1" applyAlignment="1">
      <alignment vertical="center" wrapText="1"/>
    </xf>
    <xf numFmtId="0" fontId="26" fillId="0" borderId="34" xfId="0" applyFont="1" applyBorder="1" applyAlignment="1">
      <alignment vertical="center" wrapText="1"/>
    </xf>
    <xf numFmtId="0" fontId="25" fillId="0" borderId="54" xfId="0" applyFont="1" applyBorder="1" applyAlignment="1">
      <alignment horizontal="center"/>
    </xf>
    <xf numFmtId="0" fontId="25" fillId="0" borderId="41" xfId="0" applyFont="1" applyBorder="1" applyAlignment="1">
      <alignment horizontal="center"/>
    </xf>
    <xf numFmtId="0" fontId="25" fillId="0" borderId="53" xfId="0" applyFont="1" applyBorder="1" applyAlignment="1">
      <alignment horizontal="center"/>
    </xf>
    <xf numFmtId="0" fontId="26" fillId="0" borderId="9" xfId="0" applyFont="1" applyBorder="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0" xfId="0" applyFont="1" applyBorder="1" applyAlignment="1">
      <alignment horizontal="center" vertical="center" wrapText="1"/>
    </xf>
    <xf numFmtId="0" fontId="26" fillId="13" borderId="3" xfId="0" applyFont="1" applyFill="1" applyBorder="1" applyAlignment="1">
      <alignment horizontal="center" vertical="center" wrapText="1"/>
    </xf>
    <xf numFmtId="0" fontId="26" fillId="13" borderId="5"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27" fillId="12" borderId="21" xfId="0" applyFont="1" applyFill="1" applyBorder="1" applyAlignment="1">
      <alignment horizontal="center" vertical="center" wrapText="1"/>
    </xf>
    <xf numFmtId="0" fontId="27" fillId="12" borderId="39"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6" fillId="12" borderId="40" xfId="0" applyFont="1" applyFill="1" applyBorder="1" applyAlignment="1">
      <alignment horizontal="center" vertical="center" wrapText="1"/>
    </xf>
    <xf numFmtId="0" fontId="26" fillId="12" borderId="36"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6" xfId="0" applyFont="1" applyFill="1" applyBorder="1" applyAlignment="1">
      <alignment horizontal="center" vertical="center" wrapText="1"/>
    </xf>
    <xf numFmtId="0" fontId="26" fillId="11" borderId="44" xfId="0" applyFont="1" applyFill="1" applyBorder="1" applyAlignment="1">
      <alignment horizontal="center" vertical="center" wrapText="1"/>
    </xf>
    <xf numFmtId="0" fontId="26" fillId="11" borderId="27" xfId="0" applyFont="1" applyFill="1" applyBorder="1" applyAlignment="1">
      <alignment horizontal="center" vertical="center" wrapText="1"/>
    </xf>
    <xf numFmtId="0" fontId="26" fillId="12" borderId="44" xfId="0" applyFont="1" applyFill="1" applyBorder="1" applyAlignment="1">
      <alignment horizontal="center" vertical="center" wrapText="1"/>
    </xf>
    <xf numFmtId="0" fontId="26" fillId="12" borderId="27" xfId="0" applyFont="1" applyFill="1" applyBorder="1" applyAlignment="1">
      <alignment horizontal="center" vertical="center" wrapText="1"/>
    </xf>
    <xf numFmtId="0" fontId="26" fillId="12" borderId="26"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6" fillId="12" borderId="45"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26" fillId="11" borderId="33"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27" fillId="12" borderId="19" xfId="0" applyFont="1" applyFill="1" applyBorder="1" applyAlignment="1">
      <alignment horizontal="center" vertical="center" wrapText="1"/>
    </xf>
    <xf numFmtId="0" fontId="26" fillId="11" borderId="4" xfId="0" applyFont="1" applyFill="1" applyBorder="1" applyAlignment="1">
      <alignment horizontal="center" vertical="center" wrapText="1"/>
    </xf>
    <xf numFmtId="9" fontId="27" fillId="11" borderId="9" xfId="4" applyFont="1" applyFill="1" applyBorder="1" applyAlignment="1">
      <alignment horizontal="center" vertical="center" wrapText="1"/>
    </xf>
    <xf numFmtId="0" fontId="25" fillId="14" borderId="49" xfId="0" applyFont="1" applyFill="1" applyBorder="1" applyAlignment="1">
      <alignment horizontal="center"/>
    </xf>
    <xf numFmtId="0" fontId="25" fillId="14" borderId="48" xfId="0" applyFont="1" applyFill="1" applyBorder="1" applyAlignment="1">
      <alignment horizontal="center"/>
    </xf>
    <xf numFmtId="0" fontId="25" fillId="14" borderId="47" xfId="0" applyFont="1" applyFill="1" applyBorder="1" applyAlignment="1">
      <alignment horizontal="center"/>
    </xf>
    <xf numFmtId="0" fontId="27" fillId="12" borderId="42" xfId="0" applyFont="1" applyFill="1" applyBorder="1" applyAlignment="1">
      <alignment horizontal="center" vertical="center" wrapText="1"/>
    </xf>
    <xf numFmtId="0" fontId="27" fillId="12" borderId="7" xfId="0" applyFont="1" applyFill="1" applyBorder="1" applyAlignment="1">
      <alignment horizontal="center" vertical="center" wrapText="1"/>
    </xf>
    <xf numFmtId="0" fontId="27" fillId="12" borderId="38" xfId="0" applyFont="1" applyFill="1" applyBorder="1" applyAlignment="1">
      <alignment horizontal="center" vertical="center" wrapText="1"/>
    </xf>
    <xf numFmtId="0" fontId="27" fillId="12" borderId="18" xfId="0" applyFont="1" applyFill="1" applyBorder="1" applyAlignment="1">
      <alignment horizontal="center" vertical="center" wrapText="1"/>
    </xf>
    <xf numFmtId="0" fontId="26" fillId="11" borderId="21" xfId="0" applyFont="1" applyFill="1" applyBorder="1" applyAlignment="1">
      <alignment horizontal="center" vertical="center" wrapText="1"/>
    </xf>
    <xf numFmtId="0" fontId="26" fillId="11" borderId="39" xfId="0" applyFont="1" applyFill="1" applyBorder="1" applyAlignment="1">
      <alignment horizontal="center" vertical="center" wrapText="1"/>
    </xf>
    <xf numFmtId="0" fontId="26" fillId="11" borderId="18" xfId="0" applyFont="1" applyFill="1" applyBorder="1" applyAlignment="1">
      <alignment horizontal="center" vertical="center" wrapText="1"/>
    </xf>
    <xf numFmtId="0" fontId="26" fillId="12" borderId="14" xfId="0" applyFont="1" applyFill="1" applyBorder="1" applyAlignment="1">
      <alignment horizontal="center" vertical="center" wrapText="1"/>
    </xf>
    <xf numFmtId="0" fontId="26" fillId="12" borderId="35" xfId="0" applyFont="1" applyFill="1" applyBorder="1" applyAlignment="1">
      <alignment horizontal="center" vertical="center" wrapText="1"/>
    </xf>
    <xf numFmtId="0" fontId="26" fillId="13" borderId="46" xfId="0" applyFont="1" applyFill="1" applyBorder="1" applyAlignment="1">
      <alignment horizontal="center" vertical="center" wrapText="1"/>
    </xf>
    <xf numFmtId="0" fontId="26" fillId="13" borderId="31" xfId="0" applyFont="1" applyFill="1" applyBorder="1" applyAlignment="1">
      <alignment horizontal="center" vertical="center" wrapText="1"/>
    </xf>
    <xf numFmtId="0" fontId="26" fillId="13" borderId="37" xfId="0" applyFont="1" applyFill="1" applyBorder="1" applyAlignment="1">
      <alignment horizontal="center" vertical="center" wrapText="1"/>
    </xf>
    <xf numFmtId="0" fontId="26" fillId="15" borderId="10" xfId="0" applyFont="1" applyFill="1" applyBorder="1" applyAlignment="1">
      <alignment horizontal="center" vertical="center"/>
    </xf>
    <xf numFmtId="0" fontId="26" fillId="15" borderId="1" xfId="0" applyFont="1" applyFill="1" applyBorder="1" applyAlignment="1">
      <alignment horizontal="center" vertical="center"/>
    </xf>
    <xf numFmtId="0" fontId="26" fillId="15" borderId="45" xfId="0" applyFont="1" applyFill="1" applyBorder="1" applyAlignment="1">
      <alignment horizontal="center" vertical="center"/>
    </xf>
    <xf numFmtId="0" fontId="26" fillId="15" borderId="2" xfId="0" applyFont="1" applyFill="1" applyBorder="1" applyAlignment="1">
      <alignment horizontal="center" vertical="center"/>
    </xf>
    <xf numFmtId="0" fontId="26" fillId="13" borderId="40" xfId="0" applyFont="1" applyFill="1" applyBorder="1" applyAlignment="1">
      <alignment horizontal="center" vertical="center" wrapText="1"/>
    </xf>
    <xf numFmtId="0" fontId="26" fillId="13" borderId="41" xfId="0" applyFont="1" applyFill="1" applyBorder="1" applyAlignment="1">
      <alignment horizontal="center" vertical="center" wrapText="1"/>
    </xf>
    <xf numFmtId="0" fontId="26" fillId="13" borderId="36" xfId="0" applyFont="1" applyFill="1" applyBorder="1" applyAlignment="1">
      <alignment horizontal="center" vertical="center" wrapText="1"/>
    </xf>
    <xf numFmtId="1" fontId="29" fillId="0" borderId="6" xfId="0" applyNumberFormat="1" applyFont="1" applyBorder="1" applyAlignment="1">
      <alignment horizontal="center" vertical="center" wrapText="1"/>
    </xf>
    <xf numFmtId="1" fontId="29" fillId="0" borderId="13" xfId="0" applyNumberFormat="1" applyFont="1" applyBorder="1" applyAlignment="1">
      <alignment horizontal="center" vertical="center" wrapText="1"/>
    </xf>
    <xf numFmtId="168" fontId="28" fillId="0" borderId="6" xfId="0" applyNumberFormat="1" applyFont="1" applyBorder="1" applyAlignment="1">
      <alignment horizontal="center" vertical="center" wrapText="1"/>
    </xf>
    <xf numFmtId="168" fontId="28" fillId="0" borderId="13"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3" xfId="0" applyFont="1" applyBorder="1" applyAlignment="1">
      <alignment horizontal="center" vertical="center" wrapText="1"/>
    </xf>
    <xf numFmtId="10" fontId="7" fillId="5" borderId="14" xfId="4" applyNumberFormat="1" applyFont="1" applyFill="1" applyBorder="1" applyAlignment="1">
      <alignment horizontal="center" vertical="center"/>
    </xf>
    <xf numFmtId="10" fontId="7" fillId="5" borderId="15" xfId="4" applyNumberFormat="1" applyFont="1" applyFill="1" applyBorder="1" applyAlignment="1">
      <alignment horizontal="center" vertical="center"/>
    </xf>
    <xf numFmtId="165" fontId="15" fillId="5" borderId="16" xfId="2" applyFont="1" applyFill="1" applyBorder="1" applyAlignment="1">
      <alignment horizontal="center" vertical="center" wrapText="1"/>
    </xf>
    <xf numFmtId="165" fontId="15" fillId="5" borderId="17" xfId="2" applyFont="1" applyFill="1" applyBorder="1" applyAlignment="1">
      <alignment horizontal="center" vertical="center" wrapText="1"/>
    </xf>
    <xf numFmtId="165" fontId="7" fillId="5" borderId="12" xfId="2" applyFont="1" applyFill="1" applyBorder="1" applyAlignment="1">
      <alignment horizontal="center" vertical="center"/>
    </xf>
    <xf numFmtId="165" fontId="7" fillId="5" borderId="13" xfId="2" applyFont="1" applyFill="1" applyBorder="1" applyAlignment="1">
      <alignment horizontal="center" vertical="center"/>
    </xf>
    <xf numFmtId="17" fontId="7" fillId="5" borderId="12" xfId="2" applyNumberFormat="1" applyFont="1" applyFill="1" applyBorder="1" applyAlignment="1">
      <alignment horizontal="center" vertical="center"/>
    </xf>
    <xf numFmtId="17" fontId="7" fillId="5" borderId="13" xfId="2" applyNumberFormat="1" applyFont="1" applyFill="1" applyBorder="1" applyAlignment="1">
      <alignment horizontal="center" vertical="center"/>
    </xf>
    <xf numFmtId="165" fontId="7" fillId="5" borderId="3" xfId="2" applyFont="1" applyFill="1" applyBorder="1" applyAlignment="1">
      <alignment horizontal="center" vertical="center"/>
    </xf>
    <xf numFmtId="10" fontId="7" fillId="5" borderId="12" xfId="4" applyNumberFormat="1" applyFont="1" applyFill="1" applyBorder="1" applyAlignment="1">
      <alignment horizontal="center" vertical="center"/>
    </xf>
    <xf numFmtId="10" fontId="7" fillId="5" borderId="3" xfId="4" applyNumberFormat="1" applyFont="1" applyFill="1" applyBorder="1" applyAlignment="1">
      <alignment horizontal="center" vertical="center"/>
    </xf>
    <xf numFmtId="0" fontId="15" fillId="4" borderId="4" xfId="0"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7" fillId="0" borderId="5" xfId="0" applyFont="1" applyBorder="1" applyAlignment="1">
      <alignment horizontal="center"/>
    </xf>
    <xf numFmtId="0" fontId="7" fillId="5" borderId="6" xfId="0" applyFont="1" applyFill="1" applyBorder="1" applyAlignment="1">
      <alignment horizontal="center" vertical="center" wrapText="1"/>
    </xf>
    <xf numFmtId="0" fontId="7" fillId="5" borderId="3" xfId="0"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164" fontId="15" fillId="5" borderId="4" xfId="0" applyNumberFormat="1" applyFont="1" applyFill="1" applyBorder="1" applyAlignment="1">
      <alignment horizontal="center" vertical="center" wrapText="1"/>
    </xf>
    <xf numFmtId="164" fontId="15" fillId="5" borderId="3"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22" fillId="0" borderId="5" xfId="0" applyFont="1" applyBorder="1" applyAlignment="1">
      <alignment horizontal="center" vertical="center" wrapText="1"/>
    </xf>
    <xf numFmtId="9" fontId="7" fillId="4" borderId="6" xfId="4" applyFont="1" applyFill="1" applyBorder="1" applyAlignment="1">
      <alignment horizontal="center" vertical="center"/>
    </xf>
    <xf numFmtId="9" fontId="7" fillId="4" borderId="4" xfId="4" applyFont="1" applyFill="1" applyBorder="1" applyAlignment="1">
      <alignment horizontal="center" vertical="center"/>
    </xf>
    <xf numFmtId="9" fontId="7" fillId="4" borderId="3" xfId="4" applyFont="1" applyFill="1" applyBorder="1" applyAlignment="1">
      <alignment horizontal="center" vertical="center"/>
    </xf>
    <xf numFmtId="0" fontId="5" fillId="5" borderId="5" xfId="0" applyFont="1" applyFill="1" applyBorder="1" applyAlignment="1">
      <alignment horizontal="center" vertical="center" wrapText="1"/>
    </xf>
    <xf numFmtId="9" fontId="5" fillId="5" borderId="5" xfId="4"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4" fillId="5" borderId="6"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5" borderId="6"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4" xfId="0" applyFont="1" applyBorder="1" applyAlignment="1">
      <alignment horizontal="center" vertical="center" textRotation="90"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14" fillId="5" borderId="6" xfId="0" applyFont="1" applyFill="1" applyBorder="1" applyAlignment="1">
      <alignment horizontal="center" vertical="center"/>
    </xf>
    <xf numFmtId="0" fontId="14" fillId="5"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4" xfId="0" applyFont="1" applyFill="1" applyBorder="1" applyAlignment="1">
      <alignment horizontal="center" vertical="center" wrapText="1"/>
    </xf>
    <xf numFmtId="0" fontId="7" fillId="4" borderId="5" xfId="0" applyFont="1" applyFill="1" applyBorder="1" applyAlignment="1">
      <alignment horizontal="center" vertical="center"/>
    </xf>
    <xf numFmtId="0" fontId="21" fillId="5" borderId="11" xfId="0" applyFont="1" applyFill="1" applyBorder="1" applyAlignment="1">
      <alignment horizontal="left" vertical="center" wrapText="1"/>
    </xf>
    <xf numFmtId="0" fontId="21" fillId="5" borderId="18" xfId="0" applyFont="1" applyFill="1" applyBorder="1" applyAlignment="1">
      <alignment horizontal="left" vertical="center" wrapText="1"/>
    </xf>
    <xf numFmtId="164" fontId="7" fillId="4" borderId="19"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164" fontId="7" fillId="5" borderId="6" xfId="0" applyNumberFormat="1" applyFont="1" applyFill="1" applyBorder="1" applyAlignment="1">
      <alignment horizontal="center" vertical="center" wrapText="1"/>
    </xf>
    <xf numFmtId="164" fontId="15" fillId="4" borderId="6" xfId="0" applyNumberFormat="1" applyFont="1" applyFill="1" applyBorder="1" applyAlignment="1">
      <alignment horizontal="center" vertical="center" wrapText="1"/>
    </xf>
    <xf numFmtId="164" fontId="15" fillId="4" borderId="4"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167" fontId="7" fillId="4" borderId="6" xfId="2" applyNumberFormat="1" applyFont="1" applyFill="1" applyBorder="1" applyAlignment="1">
      <alignment horizontal="center" vertical="center" wrapText="1"/>
    </xf>
    <xf numFmtId="167" fontId="7" fillId="4" borderId="4" xfId="2" applyNumberFormat="1" applyFont="1" applyFill="1" applyBorder="1" applyAlignment="1">
      <alignment horizontal="center" vertical="center" wrapText="1"/>
    </xf>
    <xf numFmtId="17" fontId="7" fillId="4" borderId="6" xfId="2" applyNumberFormat="1" applyFont="1" applyFill="1" applyBorder="1" applyAlignment="1">
      <alignment horizontal="center" vertical="center"/>
    </xf>
    <xf numFmtId="165" fontId="7" fillId="4" borderId="4" xfId="2"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7" xfId="0" applyFont="1" applyFill="1" applyBorder="1" applyAlignment="1">
      <alignment horizontal="center" vertical="center" wrapText="1"/>
    </xf>
    <xf numFmtId="9" fontId="7" fillId="5" borderId="19" xfId="0" applyNumberFormat="1"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5" xfId="0" applyFont="1" applyFill="1" applyBorder="1" applyAlignment="1">
      <alignment horizontal="center" vertical="center" wrapText="1"/>
    </xf>
    <xf numFmtId="165" fontId="7" fillId="4" borderId="6" xfId="2" applyFont="1" applyFill="1" applyBorder="1" applyAlignment="1">
      <alignment horizontal="center" vertical="center"/>
    </xf>
    <xf numFmtId="9" fontId="20" fillId="4" borderId="19" xfId="0" applyNumberFormat="1" applyFont="1" applyFill="1" applyBorder="1" applyAlignment="1">
      <alignment horizontal="center" vertical="center"/>
    </xf>
    <xf numFmtId="0" fontId="20" fillId="4" borderId="9" xfId="0" applyFont="1" applyFill="1" applyBorder="1" applyAlignment="1">
      <alignment horizontal="center" vertical="center"/>
    </xf>
    <xf numFmtId="165" fontId="15" fillId="4" borderId="6" xfId="2" applyFont="1" applyFill="1" applyBorder="1" applyAlignment="1">
      <alignment horizontal="center" vertical="center" wrapText="1"/>
    </xf>
    <xf numFmtId="165" fontId="15" fillId="4" borderId="4" xfId="2" applyFont="1" applyFill="1" applyBorder="1" applyAlignment="1">
      <alignment horizontal="center" vertical="center" wrapText="1"/>
    </xf>
    <xf numFmtId="0" fontId="15" fillId="4" borderId="6"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4" xfId="0" applyFont="1" applyFill="1" applyBorder="1" applyAlignment="1">
      <alignment horizontal="center" vertical="center"/>
    </xf>
    <xf numFmtId="0" fontId="17" fillId="0" borderId="5" xfId="0" applyFont="1" applyBorder="1" applyAlignment="1">
      <alignment horizontal="center" vertical="center"/>
    </xf>
    <xf numFmtId="0" fontId="7" fillId="5" borderId="9" xfId="0" applyFont="1" applyFill="1" applyBorder="1" applyAlignment="1">
      <alignment horizontal="center" vertical="center" wrapText="1"/>
    </xf>
    <xf numFmtId="167" fontId="15" fillId="5" borderId="6" xfId="2" applyNumberFormat="1" applyFont="1" applyFill="1" applyBorder="1" applyAlignment="1">
      <alignment horizontal="center" vertical="center" wrapText="1"/>
    </xf>
    <xf numFmtId="167" fontId="15" fillId="5" borderId="4" xfId="2" applyNumberFormat="1"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167" fontId="15" fillId="5" borderId="19" xfId="2" applyNumberFormat="1" applyFont="1" applyFill="1" applyBorder="1" applyAlignment="1">
      <alignment horizontal="center" vertical="center" wrapText="1"/>
    </xf>
    <xf numFmtId="167" fontId="15" fillId="5" borderId="21" xfId="2" applyNumberFormat="1"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cellXfs>
  <cellStyles count="5">
    <cellStyle name="Millares [0] 2" xfId="1" xr:uid="{00000000-0005-0000-0000-000000000000}"/>
    <cellStyle name="Moneda" xfId="2" builtinId="4"/>
    <cellStyle name="Moneda 2" xfId="3" xr:uid="{00000000-0005-0000-0000-000002000000}"/>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38100</xdr:rowOff>
    </xdr:from>
    <xdr:to>
      <xdr:col>0</xdr:col>
      <xdr:colOff>1047750</xdr:colOff>
      <xdr:row>3</xdr:row>
      <xdr:rowOff>133350</xdr:rowOff>
    </xdr:to>
    <xdr:pic>
      <xdr:nvPicPr>
        <xdr:cNvPr id="2084" name="Imagen 3">
          <a:extLst>
            <a:ext uri="{FF2B5EF4-FFF2-40B4-BE49-F238E27FC236}">
              <a16:creationId xmlns:a16="http://schemas.microsoft.com/office/drawing/2014/main" id="{4A76EDAE-3DBC-1B48-5516-D687BC56DD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8100"/>
          <a:ext cx="7620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1133475</xdr:colOff>
      <xdr:row>0</xdr:row>
      <xdr:rowOff>752475</xdr:rowOff>
    </xdr:from>
    <xdr:to>
      <xdr:col>1</xdr:col>
      <xdr:colOff>6191250</xdr:colOff>
      <xdr:row>0</xdr:row>
      <xdr:rowOff>4276725</xdr:rowOff>
    </xdr:to>
    <xdr:pic>
      <xdr:nvPicPr>
        <xdr:cNvPr id="1619" name="Imagen 3">
          <a:extLst>
            <a:ext uri="{FF2B5EF4-FFF2-40B4-BE49-F238E27FC236}">
              <a16:creationId xmlns:a16="http://schemas.microsoft.com/office/drawing/2014/main" id="{6B3B512B-FA06-BEAD-B148-5A5CAC1EC9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475" y="752475"/>
          <a:ext cx="5057775"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932"/>
  <sheetViews>
    <sheetView tabSelected="1" zoomScale="60" zoomScaleNormal="60" workbookViewId="0">
      <pane xSplit="3" ySplit="8" topLeftCell="D9" activePane="bottomRight" state="frozenSplit"/>
      <selection pane="topRight" activeCell="F1" sqref="F1"/>
      <selection pane="bottomLeft" activeCell="A2" sqref="A2"/>
      <selection pane="bottomRight" activeCell="A9" sqref="A9:A11"/>
    </sheetView>
  </sheetViews>
  <sheetFormatPr baseColWidth="10" defaultColWidth="11.5703125" defaultRowHeight="15" x14ac:dyDescent="0.25"/>
  <cols>
    <col min="1" max="1" width="36.28515625" customWidth="1"/>
    <col min="2" max="2" width="46.28515625" customWidth="1"/>
    <col min="3" max="3" width="43.7109375" customWidth="1"/>
    <col min="4" max="4" width="30.5703125" customWidth="1"/>
    <col min="5" max="5" width="20.28515625" customWidth="1"/>
    <col min="6" max="6" width="18.140625" customWidth="1"/>
    <col min="7" max="7" width="28.85546875" customWidth="1"/>
    <col min="8" max="8" width="26.7109375" customWidth="1"/>
    <col min="9" max="9" width="32" customWidth="1"/>
    <col min="10" max="10" width="27.28515625" customWidth="1"/>
    <col min="11" max="11" width="38.5703125" customWidth="1"/>
    <col min="12" max="12" width="97.28515625" customWidth="1"/>
    <col min="13" max="13" width="20.42578125" customWidth="1"/>
    <col min="14" max="15" width="12.5703125" customWidth="1"/>
    <col min="16" max="16" width="29.140625" customWidth="1"/>
    <col min="17" max="17" width="19.42578125" customWidth="1"/>
    <col min="18" max="18" width="22.7109375" customWidth="1"/>
    <col min="19" max="19" width="31.7109375" customWidth="1"/>
    <col min="20" max="20" width="25.7109375" customWidth="1"/>
    <col min="21" max="21" width="33.28515625" customWidth="1"/>
    <col min="22" max="22" width="34.42578125" customWidth="1"/>
    <col min="23" max="23" width="71" customWidth="1"/>
    <col min="24" max="24" width="29.5703125" customWidth="1"/>
    <col min="25" max="25" width="20.5703125" customWidth="1"/>
    <col min="26" max="26" width="20.28515625" customWidth="1"/>
    <col min="27" max="27" width="32.28515625" customWidth="1"/>
    <col min="28" max="28" width="13.5703125" customWidth="1"/>
    <col min="29" max="29" width="15.7109375" customWidth="1"/>
    <col min="30" max="30" width="25.28515625" customWidth="1"/>
    <col min="31" max="31" width="18.28515625" customWidth="1"/>
    <col min="32" max="32" width="9.7109375" customWidth="1"/>
    <col min="33" max="33" width="15.7109375" customWidth="1"/>
    <col min="34" max="34" width="10.5703125" customWidth="1"/>
    <col min="35" max="35" width="9.5703125" customWidth="1"/>
    <col min="36" max="36" width="17.5703125" customWidth="1"/>
    <col min="37" max="37" width="26" customWidth="1"/>
    <col min="38" max="38" width="26.42578125" customWidth="1"/>
    <col min="39" max="39" width="27.7109375" customWidth="1"/>
    <col min="40" max="40" width="20.140625" customWidth="1"/>
    <col min="41" max="41" width="40.28515625" customWidth="1"/>
    <col min="42" max="42" width="26.5703125" customWidth="1"/>
    <col min="43" max="43" width="29.42578125" customWidth="1"/>
    <col min="44" max="44" width="15" customWidth="1"/>
    <col min="45" max="45" width="25.140625" customWidth="1"/>
    <col min="46" max="47" width="22.42578125" customWidth="1"/>
    <col min="48" max="48" width="28.140625" customWidth="1"/>
    <col min="49" max="49" width="24.42578125" customWidth="1"/>
    <col min="50" max="50" width="20.140625" customWidth="1"/>
    <col min="51" max="51" width="26.85546875" customWidth="1"/>
    <col min="52" max="52" width="27.140625" customWidth="1"/>
    <col min="53" max="53" width="28.42578125" customWidth="1"/>
    <col min="54" max="54" width="27.28515625" customWidth="1"/>
    <col min="55" max="55" width="28.7109375" customWidth="1"/>
    <col min="56" max="56" width="27.28515625" customWidth="1"/>
    <col min="57" max="57" width="26.7109375" customWidth="1"/>
    <col min="58" max="58" width="30.42578125" customWidth="1"/>
    <col min="59" max="59" width="28.42578125" customWidth="1"/>
    <col min="60" max="60" width="27.85546875" customWidth="1"/>
    <col min="61" max="61" width="26.5703125" customWidth="1"/>
    <col min="62" max="62" width="46.7109375" customWidth="1"/>
  </cols>
  <sheetData>
    <row r="1" spans="1:124" x14ac:dyDescent="0.25">
      <c r="A1" s="211"/>
      <c r="B1" s="214"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6"/>
      <c r="BJ1" s="210" t="s">
        <v>1</v>
      </c>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row>
    <row r="2" spans="1:124" ht="15" customHeight="1" x14ac:dyDescent="0.25">
      <c r="A2" s="212"/>
      <c r="B2" s="214" t="s">
        <v>2</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6"/>
      <c r="BJ2" s="209" t="s">
        <v>3</v>
      </c>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row>
    <row r="3" spans="1:124" ht="15" customHeight="1" x14ac:dyDescent="0.25">
      <c r="A3" s="212"/>
      <c r="B3" s="217" t="s">
        <v>4</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9"/>
      <c r="BJ3" s="209" t="s">
        <v>5</v>
      </c>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row>
    <row r="4" spans="1:124" ht="15.75" customHeight="1" thickBot="1" x14ac:dyDescent="0.3">
      <c r="A4" s="213"/>
      <c r="B4" s="220" t="s">
        <v>6</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2"/>
      <c r="BJ4" s="208" t="s">
        <v>7</v>
      </c>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row>
    <row r="5" spans="1:124" ht="32.450000000000003" customHeight="1" thickBot="1" x14ac:dyDescent="0.3">
      <c r="A5" s="263" t="s">
        <v>8</v>
      </c>
      <c r="B5" s="264"/>
      <c r="C5" s="264"/>
      <c r="D5" s="264"/>
      <c r="E5" s="264"/>
      <c r="F5" s="264"/>
      <c r="G5" s="264"/>
      <c r="H5" s="264"/>
      <c r="I5" s="264"/>
      <c r="J5" s="264"/>
      <c r="K5" s="264"/>
      <c r="L5" s="264"/>
      <c r="M5" s="264"/>
      <c r="N5" s="264"/>
      <c r="O5" s="265"/>
      <c r="P5" s="265"/>
      <c r="Q5" s="265"/>
      <c r="R5" s="266"/>
      <c r="S5" s="248" t="s">
        <v>9</v>
      </c>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50"/>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row>
    <row r="6" spans="1:124" s="206" customFormat="1" ht="25.5" customHeight="1" thickBot="1" x14ac:dyDescent="0.3">
      <c r="A6" s="267" t="s">
        <v>10</v>
      </c>
      <c r="B6" s="223" t="s">
        <v>11</v>
      </c>
      <c r="C6" s="223" t="s">
        <v>12</v>
      </c>
      <c r="D6" s="223" t="s">
        <v>13</v>
      </c>
      <c r="E6" s="223" t="s">
        <v>14</v>
      </c>
      <c r="F6" s="223" t="s">
        <v>15</v>
      </c>
      <c r="G6" s="223" t="s">
        <v>16</v>
      </c>
      <c r="H6" s="223" t="s">
        <v>17</v>
      </c>
      <c r="I6" s="223" t="s">
        <v>18</v>
      </c>
      <c r="J6" s="223" t="s">
        <v>19</v>
      </c>
      <c r="K6" s="223" t="s">
        <v>20</v>
      </c>
      <c r="L6" s="223" t="s">
        <v>21</v>
      </c>
      <c r="M6" s="223" t="s">
        <v>22</v>
      </c>
      <c r="N6" s="223" t="s">
        <v>23</v>
      </c>
      <c r="O6" s="223" t="s">
        <v>24</v>
      </c>
      <c r="P6" s="223" t="s">
        <v>25</v>
      </c>
      <c r="Q6" s="223" t="s">
        <v>26</v>
      </c>
      <c r="R6" s="260" t="s">
        <v>27</v>
      </c>
      <c r="S6" s="235" t="s">
        <v>28</v>
      </c>
      <c r="T6" s="236"/>
      <c r="U6" s="236"/>
      <c r="V6" s="236"/>
      <c r="W6" s="236"/>
      <c r="X6" s="236"/>
      <c r="Y6" s="236"/>
      <c r="Z6" s="236"/>
      <c r="AA6" s="236"/>
      <c r="AB6" s="236"/>
      <c r="AC6" s="236"/>
      <c r="AD6" s="236"/>
      <c r="AE6" s="236"/>
      <c r="AF6" s="236"/>
      <c r="AG6" s="236"/>
      <c r="AH6" s="236"/>
      <c r="AI6" s="236"/>
      <c r="AJ6" s="236"/>
      <c r="AK6" s="236"/>
      <c r="AL6" s="236"/>
      <c r="AM6" s="236"/>
      <c r="AN6" s="236"/>
      <c r="AO6" s="237" t="s">
        <v>29</v>
      </c>
      <c r="AP6" s="238"/>
      <c r="AQ6" s="238"/>
      <c r="AR6" s="239"/>
      <c r="AS6" s="240" t="s">
        <v>30</v>
      </c>
      <c r="AT6" s="240"/>
      <c r="AU6" s="241"/>
      <c r="AV6" s="228" t="s">
        <v>31</v>
      </c>
      <c r="AW6" s="229"/>
      <c r="AX6" s="229"/>
      <c r="AY6" s="229"/>
      <c r="AZ6" s="229"/>
      <c r="BA6" s="229"/>
      <c r="BB6" s="229"/>
      <c r="BC6" s="229"/>
      <c r="BD6" s="229"/>
      <c r="BE6" s="229"/>
      <c r="BF6" s="229"/>
      <c r="BG6" s="230"/>
      <c r="BH6" s="251" t="s">
        <v>32</v>
      </c>
      <c r="BI6" s="252"/>
      <c r="BJ6" s="258" t="s">
        <v>33</v>
      </c>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row>
    <row r="7" spans="1:124" s="206" customFormat="1" ht="44.25" customHeight="1" thickBot="1" x14ac:dyDescent="0.3">
      <c r="A7" s="268"/>
      <c r="B7" s="224"/>
      <c r="C7" s="224"/>
      <c r="D7" s="224"/>
      <c r="E7" s="224"/>
      <c r="F7" s="224"/>
      <c r="G7" s="224"/>
      <c r="H7" s="224"/>
      <c r="I7" s="224"/>
      <c r="J7" s="224"/>
      <c r="K7" s="224"/>
      <c r="L7" s="224"/>
      <c r="M7" s="224"/>
      <c r="N7" s="224"/>
      <c r="O7" s="224"/>
      <c r="P7" s="224"/>
      <c r="Q7" s="224"/>
      <c r="R7" s="261"/>
      <c r="S7" s="243" t="s">
        <v>34</v>
      </c>
      <c r="T7" s="244"/>
      <c r="U7" s="244"/>
      <c r="V7" s="242" t="s">
        <v>35</v>
      </c>
      <c r="W7" s="242"/>
      <c r="X7" s="242"/>
      <c r="Y7" s="242" t="s">
        <v>36</v>
      </c>
      <c r="Z7" s="242"/>
      <c r="AA7" s="242"/>
      <c r="AB7" s="255" t="s">
        <v>37</v>
      </c>
      <c r="AC7" s="256"/>
      <c r="AD7" s="257"/>
      <c r="AE7" s="255" t="s">
        <v>38</v>
      </c>
      <c r="AF7" s="256"/>
      <c r="AG7" s="257"/>
      <c r="AH7" s="255" t="s">
        <v>39</v>
      </c>
      <c r="AI7" s="256"/>
      <c r="AJ7" s="257"/>
      <c r="AK7" s="246" t="s">
        <v>40</v>
      </c>
      <c r="AL7" s="246" t="s">
        <v>41</v>
      </c>
      <c r="AM7" s="246" t="s">
        <v>42</v>
      </c>
      <c r="AN7" s="247" t="s">
        <v>43</v>
      </c>
      <c r="AO7" s="231" t="s">
        <v>44</v>
      </c>
      <c r="AP7" s="233" t="s">
        <v>45</v>
      </c>
      <c r="AQ7" s="233" t="s">
        <v>46</v>
      </c>
      <c r="AR7" s="233" t="s">
        <v>47</v>
      </c>
      <c r="AS7" s="233" t="s">
        <v>48</v>
      </c>
      <c r="AT7" s="233" t="s">
        <v>49</v>
      </c>
      <c r="AU7" s="226" t="s">
        <v>50</v>
      </c>
      <c r="AV7" s="253" t="s">
        <v>51</v>
      </c>
      <c r="AW7" s="227"/>
      <c r="AX7" s="227"/>
      <c r="AY7" s="226" t="s">
        <v>52</v>
      </c>
      <c r="AZ7" s="227"/>
      <c r="BA7" s="227"/>
      <c r="BB7" s="226" t="s">
        <v>53</v>
      </c>
      <c r="BC7" s="227"/>
      <c r="BD7" s="227"/>
      <c r="BE7" s="226" t="s">
        <v>54</v>
      </c>
      <c r="BF7" s="227"/>
      <c r="BG7" s="227"/>
      <c r="BH7" s="253"/>
      <c r="BI7" s="254"/>
      <c r="BJ7" s="259"/>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row>
    <row r="8" spans="1:124" ht="159" customHeight="1" thickBot="1" x14ac:dyDescent="0.3">
      <c r="A8" s="269"/>
      <c r="B8" s="225"/>
      <c r="C8" s="225"/>
      <c r="D8" s="225"/>
      <c r="E8" s="225"/>
      <c r="F8" s="225"/>
      <c r="G8" s="225"/>
      <c r="H8" s="225"/>
      <c r="I8" s="225"/>
      <c r="J8" s="225"/>
      <c r="K8" s="225"/>
      <c r="L8" s="225"/>
      <c r="M8" s="225"/>
      <c r="N8" s="225"/>
      <c r="O8" s="225"/>
      <c r="P8" s="225"/>
      <c r="Q8" s="225"/>
      <c r="R8" s="262"/>
      <c r="S8" s="205" t="s">
        <v>55</v>
      </c>
      <c r="T8" s="204" t="s">
        <v>56</v>
      </c>
      <c r="U8" s="163" t="s">
        <v>57</v>
      </c>
      <c r="V8" s="203" t="s">
        <v>58</v>
      </c>
      <c r="W8" s="203" t="s">
        <v>59</v>
      </c>
      <c r="X8" s="203" t="s">
        <v>60</v>
      </c>
      <c r="Y8" s="165" t="s">
        <v>55</v>
      </c>
      <c r="Z8" s="163" t="s">
        <v>56</v>
      </c>
      <c r="AA8" s="163" t="s">
        <v>57</v>
      </c>
      <c r="AB8" s="163" t="s">
        <v>55</v>
      </c>
      <c r="AC8" s="163" t="s">
        <v>56</v>
      </c>
      <c r="AD8" s="163" t="s">
        <v>57</v>
      </c>
      <c r="AE8" s="164" t="s">
        <v>55</v>
      </c>
      <c r="AF8" s="164" t="s">
        <v>56</v>
      </c>
      <c r="AG8" s="163" t="s">
        <v>57</v>
      </c>
      <c r="AH8" s="163" t="s">
        <v>55</v>
      </c>
      <c r="AI8" s="163" t="s">
        <v>56</v>
      </c>
      <c r="AJ8" s="163" t="s">
        <v>57</v>
      </c>
      <c r="AK8" s="246"/>
      <c r="AL8" s="246"/>
      <c r="AM8" s="246"/>
      <c r="AN8" s="247"/>
      <c r="AO8" s="232"/>
      <c r="AP8" s="234"/>
      <c r="AQ8" s="234"/>
      <c r="AR8" s="234"/>
      <c r="AS8" s="234"/>
      <c r="AT8" s="234"/>
      <c r="AU8" s="245"/>
      <c r="AV8" s="202" t="s">
        <v>61</v>
      </c>
      <c r="AW8" s="201" t="s">
        <v>62</v>
      </c>
      <c r="AX8" s="201" t="s">
        <v>63</v>
      </c>
      <c r="AY8" s="201" t="s">
        <v>61</v>
      </c>
      <c r="AZ8" s="201" t="s">
        <v>62</v>
      </c>
      <c r="BA8" s="201" t="s">
        <v>63</v>
      </c>
      <c r="BB8" s="201" t="s">
        <v>61</v>
      </c>
      <c r="BC8" s="201" t="s">
        <v>62</v>
      </c>
      <c r="BD8" s="201" t="s">
        <v>63</v>
      </c>
      <c r="BE8" s="201" t="s">
        <v>61</v>
      </c>
      <c r="BF8" s="201" t="s">
        <v>62</v>
      </c>
      <c r="BG8" s="201" t="s">
        <v>63</v>
      </c>
      <c r="BH8" s="200" t="s">
        <v>64</v>
      </c>
      <c r="BI8" s="199" t="s">
        <v>65</v>
      </c>
      <c r="BJ8" s="259"/>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row>
    <row r="9" spans="1:124" ht="318.60000000000002" customHeight="1" thickBot="1" x14ac:dyDescent="0.3">
      <c r="A9" s="274" t="s">
        <v>66</v>
      </c>
      <c r="B9" s="277" t="s">
        <v>67</v>
      </c>
      <c r="C9" s="277" t="s">
        <v>68</v>
      </c>
      <c r="D9" s="186">
        <v>4</v>
      </c>
      <c r="E9" s="198">
        <v>1</v>
      </c>
      <c r="F9" s="198">
        <v>1</v>
      </c>
      <c r="G9" s="197">
        <v>1</v>
      </c>
      <c r="H9" s="159">
        <v>0.75</v>
      </c>
      <c r="I9" s="196" t="s">
        <v>69</v>
      </c>
      <c r="J9" s="195" t="s">
        <v>70</v>
      </c>
      <c r="K9" s="194" t="s">
        <v>71</v>
      </c>
      <c r="L9" s="193" t="s">
        <v>72</v>
      </c>
      <c r="M9" s="192">
        <v>44562</v>
      </c>
      <c r="N9" s="192">
        <v>44926</v>
      </c>
      <c r="O9" s="191">
        <f>(N9-M9)+1</f>
        <v>365</v>
      </c>
      <c r="P9" s="190">
        <v>1200000000</v>
      </c>
      <c r="Q9" s="159">
        <v>1</v>
      </c>
      <c r="R9" s="185">
        <v>1</v>
      </c>
      <c r="S9" s="137" t="s">
        <v>55</v>
      </c>
      <c r="T9" s="189"/>
      <c r="U9" s="189"/>
      <c r="V9" s="184" t="s">
        <v>73</v>
      </c>
      <c r="W9" s="184" t="s">
        <v>74</v>
      </c>
      <c r="X9" s="166" t="s">
        <v>75</v>
      </c>
      <c r="Y9" s="188" t="s">
        <v>55</v>
      </c>
      <c r="Z9" s="166"/>
      <c r="AA9" s="166"/>
      <c r="AB9" s="187" t="s">
        <v>55</v>
      </c>
      <c r="AC9" s="166"/>
      <c r="AD9" s="166"/>
      <c r="AE9" s="187" t="s">
        <v>55</v>
      </c>
      <c r="AF9" s="166"/>
      <c r="AG9" s="186"/>
      <c r="AH9" s="187" t="s">
        <v>55</v>
      </c>
      <c r="AI9" s="166"/>
      <c r="AJ9" s="186"/>
      <c r="AK9" s="185">
        <v>1</v>
      </c>
      <c r="AL9" s="160">
        <v>1</v>
      </c>
      <c r="AM9" s="159">
        <v>1</v>
      </c>
      <c r="AN9" s="160">
        <f>F9-AM9</f>
        <v>0</v>
      </c>
      <c r="AO9" s="184" t="s">
        <v>76</v>
      </c>
      <c r="AP9" s="166" t="s">
        <v>77</v>
      </c>
      <c r="AQ9" s="183">
        <v>1200000000</v>
      </c>
      <c r="AR9" s="159">
        <v>1</v>
      </c>
      <c r="AS9" s="178">
        <v>1200000000</v>
      </c>
      <c r="AT9" s="182">
        <f>+AQ9</f>
        <v>1200000000</v>
      </c>
      <c r="AU9" s="181">
        <f>+AT9-AS9</f>
        <v>0</v>
      </c>
      <c r="AV9" s="180">
        <f>+AQ9</f>
        <v>1200000000</v>
      </c>
      <c r="AW9" s="180">
        <v>0</v>
      </c>
      <c r="AX9" s="180">
        <f>+AW9</f>
        <v>0</v>
      </c>
      <c r="AY9" s="180">
        <f>+AV9</f>
        <v>1200000000</v>
      </c>
      <c r="AZ9" s="178">
        <f>+AY9</f>
        <v>1200000000</v>
      </c>
      <c r="BA9" s="178">
        <f>+AZ9</f>
        <v>1200000000</v>
      </c>
      <c r="BB9" s="179">
        <f t="shared" ref="BB9:BG9" si="0">+AY9</f>
        <v>1200000000</v>
      </c>
      <c r="BC9" s="178">
        <f t="shared" si="0"/>
        <v>1200000000</v>
      </c>
      <c r="BD9" s="178">
        <f t="shared" si="0"/>
        <v>1200000000</v>
      </c>
      <c r="BE9" s="179">
        <f t="shared" si="0"/>
        <v>1200000000</v>
      </c>
      <c r="BF9" s="178">
        <f t="shared" si="0"/>
        <v>1200000000</v>
      </c>
      <c r="BG9" s="178">
        <f t="shared" si="0"/>
        <v>1200000000</v>
      </c>
      <c r="BH9" s="166" t="s">
        <v>78</v>
      </c>
      <c r="BI9" s="177">
        <f>AL9-((BG9/BE9))</f>
        <v>0</v>
      </c>
      <c r="BJ9" s="176" t="s">
        <v>79</v>
      </c>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row>
    <row r="10" spans="1:124" ht="157.9" customHeight="1" thickBot="1" x14ac:dyDescent="0.3">
      <c r="A10" s="275"/>
      <c r="B10" s="278"/>
      <c r="C10" s="278"/>
      <c r="D10" s="175">
        <v>3418</v>
      </c>
      <c r="E10" s="174">
        <v>807</v>
      </c>
      <c r="F10" s="174">
        <v>1</v>
      </c>
      <c r="G10" s="173">
        <v>1</v>
      </c>
      <c r="H10" s="172">
        <v>1</v>
      </c>
      <c r="I10" s="280" t="s">
        <v>80</v>
      </c>
      <c r="J10" s="270" t="s">
        <v>81</v>
      </c>
      <c r="K10" s="272" t="s">
        <v>82</v>
      </c>
      <c r="L10" s="171" t="s">
        <v>83</v>
      </c>
      <c r="M10" s="170">
        <v>44562</v>
      </c>
      <c r="N10" s="170">
        <v>44926</v>
      </c>
      <c r="O10" s="169">
        <f>(N10-M10)+1</f>
        <v>365</v>
      </c>
      <c r="P10" s="168">
        <v>1900000000</v>
      </c>
      <c r="Q10" s="154">
        <v>1</v>
      </c>
      <c r="R10" s="161">
        <v>1</v>
      </c>
      <c r="S10" s="137" t="s">
        <v>55</v>
      </c>
      <c r="T10" s="167"/>
      <c r="U10" s="167"/>
      <c r="V10" s="157" t="s">
        <v>84</v>
      </c>
      <c r="W10" s="157" t="s">
        <v>85</v>
      </c>
      <c r="X10" s="166" t="s">
        <v>75</v>
      </c>
      <c r="Y10" s="165" t="s">
        <v>55</v>
      </c>
      <c r="Z10" s="156"/>
      <c r="AA10" s="156"/>
      <c r="AB10" s="163" t="s">
        <v>55</v>
      </c>
      <c r="AC10" s="156"/>
      <c r="AD10" s="156"/>
      <c r="AE10" s="164" t="s">
        <v>55</v>
      </c>
      <c r="AF10" s="156"/>
      <c r="AG10" s="162"/>
      <c r="AH10" s="163" t="s">
        <v>55</v>
      </c>
      <c r="AI10" s="156"/>
      <c r="AJ10" s="162"/>
      <c r="AK10" s="161">
        <v>1</v>
      </c>
      <c r="AL10" s="160">
        <v>1</v>
      </c>
      <c r="AM10" s="159">
        <v>1</v>
      </c>
      <c r="AN10" s="158">
        <f>F10-AM10</f>
        <v>0</v>
      </c>
      <c r="AO10" s="157" t="s">
        <v>86</v>
      </c>
      <c r="AP10" s="156" t="s">
        <v>77</v>
      </c>
      <c r="AQ10" s="155">
        <v>1900000000</v>
      </c>
      <c r="AR10" s="154">
        <v>1</v>
      </c>
      <c r="AS10" s="153">
        <f>+AQ10</f>
        <v>1900000000</v>
      </c>
      <c r="AT10" s="152">
        <f>+AQ10</f>
        <v>1900000000</v>
      </c>
      <c r="AU10" s="151">
        <f>+AT10-AS10</f>
        <v>0</v>
      </c>
      <c r="AV10" s="150">
        <v>1000000000</v>
      </c>
      <c r="AW10" s="150">
        <v>0</v>
      </c>
      <c r="AX10" s="150">
        <f>+AW10</f>
        <v>0</v>
      </c>
      <c r="AY10" s="150">
        <f>+AV10</f>
        <v>1000000000</v>
      </c>
      <c r="AZ10" s="150">
        <f>+AY10</f>
        <v>1000000000</v>
      </c>
      <c r="BA10" s="150">
        <f>+AZ10</f>
        <v>1000000000</v>
      </c>
      <c r="BB10" s="149">
        <f>+AY10</f>
        <v>1000000000</v>
      </c>
      <c r="BC10" s="149">
        <f>+AZ10</f>
        <v>1000000000</v>
      </c>
      <c r="BD10" s="149">
        <f>+BA10</f>
        <v>1000000000</v>
      </c>
      <c r="BE10" s="149">
        <v>1900000000</v>
      </c>
      <c r="BF10" s="149">
        <v>1138387500</v>
      </c>
      <c r="BG10" s="149">
        <f>+BE10</f>
        <v>1900000000</v>
      </c>
      <c r="BH10" s="148" t="s">
        <v>78</v>
      </c>
      <c r="BI10" s="147">
        <f>AL10-((BG10/BE10))</f>
        <v>0</v>
      </c>
      <c r="BJ10" s="146" t="s">
        <v>87</v>
      </c>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row>
    <row r="11" spans="1:124" ht="161.44999999999999" customHeight="1" thickBot="1" x14ac:dyDescent="0.3">
      <c r="A11" s="276"/>
      <c r="B11" s="279"/>
      <c r="C11" s="279"/>
      <c r="D11" s="145">
        <v>25</v>
      </c>
      <c r="E11" s="144">
        <v>15</v>
      </c>
      <c r="F11" s="144">
        <v>1</v>
      </c>
      <c r="G11" s="143">
        <v>1</v>
      </c>
      <c r="H11" s="142">
        <f>+G11</f>
        <v>1</v>
      </c>
      <c r="I11" s="281"/>
      <c r="J11" s="271"/>
      <c r="K11" s="273"/>
      <c r="L11" s="141" t="s">
        <v>88</v>
      </c>
      <c r="M11" s="140">
        <v>44562</v>
      </c>
      <c r="N11" s="140">
        <v>44926</v>
      </c>
      <c r="O11" s="139">
        <f>(N11-M11)+1</f>
        <v>365</v>
      </c>
      <c r="P11" s="138">
        <v>900000000</v>
      </c>
      <c r="Q11" s="124">
        <v>1</v>
      </c>
      <c r="R11" s="130">
        <v>1</v>
      </c>
      <c r="S11" s="137" t="s">
        <v>55</v>
      </c>
      <c r="T11" s="136"/>
      <c r="U11" s="136"/>
      <c r="V11" s="126" t="s">
        <v>89</v>
      </c>
      <c r="W11" s="126" t="s">
        <v>90</v>
      </c>
      <c r="X11" s="135" t="s">
        <v>75</v>
      </c>
      <c r="Y11" s="134" t="s">
        <v>55</v>
      </c>
      <c r="Z11" s="117"/>
      <c r="AA11" s="117"/>
      <c r="AB11" s="132" t="s">
        <v>55</v>
      </c>
      <c r="AC11" s="117"/>
      <c r="AD11" s="117"/>
      <c r="AE11" s="133" t="s">
        <v>55</v>
      </c>
      <c r="AF11" s="117"/>
      <c r="AG11" s="131"/>
      <c r="AH11" s="132" t="s">
        <v>55</v>
      </c>
      <c r="AI11" s="117"/>
      <c r="AJ11" s="131"/>
      <c r="AK11" s="130">
        <v>1</v>
      </c>
      <c r="AL11" s="129">
        <v>1</v>
      </c>
      <c r="AM11" s="128">
        <v>1</v>
      </c>
      <c r="AN11" s="127">
        <f>F11-AM11</f>
        <v>0</v>
      </c>
      <c r="AO11" s="126" t="s">
        <v>86</v>
      </c>
      <c r="AP11" s="117" t="s">
        <v>77</v>
      </c>
      <c r="AQ11" s="125">
        <v>900000000</v>
      </c>
      <c r="AR11" s="124">
        <v>1</v>
      </c>
      <c r="AS11" s="123">
        <f>+AQ11</f>
        <v>900000000</v>
      </c>
      <c r="AT11" s="122">
        <f>+AQ11</f>
        <v>900000000</v>
      </c>
      <c r="AU11" s="121">
        <f>+AT11-AS11</f>
        <v>0</v>
      </c>
      <c r="AV11" s="120">
        <v>1800000000</v>
      </c>
      <c r="AW11" s="120">
        <v>0</v>
      </c>
      <c r="AX11" s="120">
        <f>+AW11</f>
        <v>0</v>
      </c>
      <c r="AY11" s="120">
        <f>+AV11</f>
        <v>1800000000</v>
      </c>
      <c r="AZ11" s="120">
        <f>+AW11</f>
        <v>0</v>
      </c>
      <c r="BA11" s="120">
        <f>+AX11</f>
        <v>0</v>
      </c>
      <c r="BB11" s="119">
        <f>+AY11</f>
        <v>1800000000</v>
      </c>
      <c r="BC11" s="119">
        <v>900000000</v>
      </c>
      <c r="BD11" s="119">
        <f>+BC11</f>
        <v>900000000</v>
      </c>
      <c r="BE11" s="119">
        <v>900000000</v>
      </c>
      <c r="BF11" s="119">
        <f>+BC11</f>
        <v>900000000</v>
      </c>
      <c r="BG11" s="118">
        <f>+BD11</f>
        <v>900000000</v>
      </c>
      <c r="BH11" s="117" t="s">
        <v>78</v>
      </c>
      <c r="BI11" s="116">
        <f>AL11-((BG11/BE11))</f>
        <v>0</v>
      </c>
      <c r="BJ11" s="115" t="s">
        <v>91</v>
      </c>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row>
    <row r="12" spans="1:124" ht="49.15" customHeight="1" thickBot="1" x14ac:dyDescent="0.3">
      <c r="A12" s="106"/>
      <c r="B12" s="106"/>
      <c r="C12" s="106"/>
      <c r="D12" s="106"/>
      <c r="E12" s="106"/>
      <c r="F12" s="106"/>
      <c r="G12" s="106"/>
      <c r="H12" s="106"/>
      <c r="I12" s="106"/>
      <c r="J12" s="106"/>
      <c r="K12" s="106"/>
      <c r="L12" s="106"/>
      <c r="M12" s="106"/>
      <c r="N12" s="106"/>
      <c r="O12" s="106"/>
      <c r="P12" s="114">
        <f>SUM(P9:P11)</f>
        <v>4000000000</v>
      </c>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10">
        <f>SUM(AQ9:AQ11)</f>
        <v>4000000000</v>
      </c>
      <c r="AR12" s="113">
        <v>1</v>
      </c>
      <c r="AS12" s="110">
        <f>SUM(AS9:AS11)</f>
        <v>4000000000</v>
      </c>
      <c r="AT12" s="113">
        <v>1</v>
      </c>
      <c r="AU12" s="112">
        <f>+AS9-AT9+AS10-AT10+AS11-AT11</f>
        <v>0</v>
      </c>
      <c r="AV12" s="111">
        <f t="shared" ref="AV12:BG12" si="1">SUM(AV9:AV11)</f>
        <v>4000000000</v>
      </c>
      <c r="AW12" s="110">
        <f t="shared" si="1"/>
        <v>0</v>
      </c>
      <c r="AX12" s="110">
        <f t="shared" si="1"/>
        <v>0</v>
      </c>
      <c r="AY12" s="111">
        <f t="shared" si="1"/>
        <v>4000000000</v>
      </c>
      <c r="AZ12" s="110">
        <f t="shared" si="1"/>
        <v>2200000000</v>
      </c>
      <c r="BA12" s="110">
        <f t="shared" si="1"/>
        <v>2200000000</v>
      </c>
      <c r="BB12" s="111">
        <f t="shared" si="1"/>
        <v>4000000000</v>
      </c>
      <c r="BC12" s="110">
        <f t="shared" si="1"/>
        <v>3100000000</v>
      </c>
      <c r="BD12" s="109">
        <f t="shared" si="1"/>
        <v>3100000000</v>
      </c>
      <c r="BE12" s="108">
        <f t="shared" si="1"/>
        <v>4000000000</v>
      </c>
      <c r="BF12" s="108">
        <f t="shared" si="1"/>
        <v>3238387500</v>
      </c>
      <c r="BG12" s="108">
        <f t="shared" si="1"/>
        <v>4000000000</v>
      </c>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row>
    <row r="13" spans="1:124" x14ac:dyDescent="0.25">
      <c r="A13" s="106"/>
      <c r="B13" s="106"/>
      <c r="C13" s="106"/>
      <c r="D13" s="106"/>
      <c r="E13" s="106"/>
      <c r="F13" s="106"/>
      <c r="G13" s="106"/>
      <c r="H13" s="106"/>
      <c r="I13" s="107"/>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row>
    <row r="14" spans="1:124" x14ac:dyDescent="0.25">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row>
    <row r="15" spans="1:124" x14ac:dyDescent="0.25">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row>
    <row r="16" spans="1:124" x14ac:dyDescent="0.25">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row>
    <row r="17" spans="1:124" x14ac:dyDescent="0.2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row>
    <row r="18" spans="1:124" x14ac:dyDescent="0.2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row>
    <row r="19" spans="1:124" x14ac:dyDescent="0.2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row>
    <row r="20" spans="1:124" x14ac:dyDescent="0.25">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row>
    <row r="21" spans="1:124"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row>
    <row r="22" spans="1:124" x14ac:dyDescent="0.2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row>
    <row r="23" spans="1:124" x14ac:dyDescent="0.2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row>
    <row r="24" spans="1:124" x14ac:dyDescent="0.2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row>
    <row r="25" spans="1:124" x14ac:dyDescent="0.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row>
    <row r="26" spans="1:124" x14ac:dyDescent="0.2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row>
    <row r="27" spans="1:124" x14ac:dyDescent="0.2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row>
    <row r="28" spans="1:124"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row>
    <row r="29" spans="1:124" x14ac:dyDescent="0.2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row>
    <row r="30" spans="1:124"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row>
    <row r="31" spans="1:124"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row>
    <row r="32" spans="1:124"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row>
    <row r="33" spans="1:124"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row>
    <row r="34" spans="1:124"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row>
    <row r="35" spans="1:124"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row>
    <row r="36" spans="1:124"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row>
    <row r="37" spans="1:124"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row>
    <row r="38" spans="1:124"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row>
    <row r="39" spans="1:124"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row>
    <row r="40" spans="1:124"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row>
    <row r="41" spans="1:124"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row>
    <row r="42" spans="1:124"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row>
    <row r="43" spans="1:124"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row>
    <row r="44" spans="1:124"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row>
    <row r="45" spans="1:124"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row>
    <row r="46" spans="1:124" x14ac:dyDescent="0.2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row>
    <row r="47" spans="1:124" x14ac:dyDescent="0.2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row>
    <row r="48" spans="1:124"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row>
    <row r="49" spans="1:124"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row>
    <row r="50" spans="1:124" x14ac:dyDescent="0.25">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row>
    <row r="51" spans="1:124"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row>
    <row r="52" spans="1:124"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row>
    <row r="53" spans="1:124"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row>
    <row r="54" spans="1:124"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row>
    <row r="55" spans="1:124"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row>
    <row r="56" spans="1:124"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row>
    <row r="57" spans="1:124"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row>
    <row r="58" spans="1:124"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row>
    <row r="59" spans="1:124"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row>
    <row r="60" spans="1:124"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row>
    <row r="61" spans="1:124"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row>
    <row r="62" spans="1:124"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row>
    <row r="63" spans="1:124" x14ac:dyDescent="0.2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row>
    <row r="64" spans="1:124"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row>
    <row r="65" spans="1:124"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row>
    <row r="66" spans="1:124"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row>
    <row r="67" spans="1:124"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row>
    <row r="68" spans="1:124"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row>
    <row r="69" spans="1:124"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row>
    <row r="70" spans="1:124"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row>
    <row r="71" spans="1:124"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row>
    <row r="72" spans="1:124"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row>
    <row r="73" spans="1:124" x14ac:dyDescent="0.2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row>
    <row r="74" spans="1:124" x14ac:dyDescent="0.2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row>
    <row r="75" spans="1:124" x14ac:dyDescent="0.2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row>
    <row r="76" spans="1:124" x14ac:dyDescent="0.25">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row>
    <row r="77" spans="1:124" x14ac:dyDescent="0.25">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row>
    <row r="78" spans="1:124" x14ac:dyDescent="0.25">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row>
    <row r="79" spans="1:124" x14ac:dyDescent="0.25">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row>
    <row r="80" spans="1:124" x14ac:dyDescent="0.25">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row>
    <row r="81" spans="1:124" x14ac:dyDescent="0.25">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row>
    <row r="82" spans="1:124" x14ac:dyDescent="0.25">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row>
    <row r="83" spans="1:124" x14ac:dyDescent="0.25">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row>
    <row r="84" spans="1:124" x14ac:dyDescent="0.25">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row>
    <row r="85" spans="1:124" x14ac:dyDescent="0.2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row>
    <row r="86" spans="1:124" x14ac:dyDescent="0.25">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row>
    <row r="87" spans="1:124" x14ac:dyDescent="0.25">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row>
    <row r="88" spans="1:124" x14ac:dyDescent="0.25">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row>
    <row r="89" spans="1:124" x14ac:dyDescent="0.25">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row>
    <row r="90" spans="1:124" x14ac:dyDescent="0.25">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row>
    <row r="91" spans="1:124" x14ac:dyDescent="0.25">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row>
    <row r="92" spans="1:124" x14ac:dyDescent="0.25">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row>
    <row r="93" spans="1:124" x14ac:dyDescent="0.25">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row>
    <row r="94" spans="1:124" x14ac:dyDescent="0.25">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row>
    <row r="95" spans="1:124" x14ac:dyDescent="0.25">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row>
    <row r="96" spans="1:124" x14ac:dyDescent="0.25">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row>
    <row r="97" spans="1:124" x14ac:dyDescent="0.25">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row>
    <row r="98" spans="1:124" x14ac:dyDescent="0.25">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row>
    <row r="99" spans="1:124" x14ac:dyDescent="0.25">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row>
    <row r="100" spans="1:124" x14ac:dyDescent="0.25">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row>
    <row r="101" spans="1:124" x14ac:dyDescent="0.25">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row>
    <row r="102" spans="1:124" x14ac:dyDescent="0.25">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row>
    <row r="103" spans="1:124" x14ac:dyDescent="0.25">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row>
    <row r="104" spans="1:124" x14ac:dyDescent="0.25">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row>
    <row r="105" spans="1:124" x14ac:dyDescent="0.2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row>
    <row r="106" spans="1:124" x14ac:dyDescent="0.2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row>
    <row r="107" spans="1:124" x14ac:dyDescent="0.25">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row>
    <row r="108" spans="1:124" x14ac:dyDescent="0.25">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row>
    <row r="109" spans="1:124" x14ac:dyDescent="0.25">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row>
    <row r="110" spans="1:124" x14ac:dyDescent="0.25">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row>
    <row r="111" spans="1:124" x14ac:dyDescent="0.25">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row>
    <row r="112" spans="1:124" x14ac:dyDescent="0.25">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row>
    <row r="113" spans="1:124" x14ac:dyDescent="0.25">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row>
    <row r="114" spans="1:124" x14ac:dyDescent="0.25">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row>
    <row r="115" spans="1:124" x14ac:dyDescent="0.25">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row>
    <row r="116" spans="1:124" x14ac:dyDescent="0.25">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row>
    <row r="117" spans="1:124" x14ac:dyDescent="0.25">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row>
    <row r="118" spans="1:124" x14ac:dyDescent="0.25">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row>
    <row r="119" spans="1:124" x14ac:dyDescent="0.25">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row>
    <row r="120" spans="1:124" x14ac:dyDescent="0.25">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row>
    <row r="121" spans="1:124" x14ac:dyDescent="0.25">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row>
    <row r="122" spans="1:124" x14ac:dyDescent="0.25">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row>
    <row r="123" spans="1:124" x14ac:dyDescent="0.25">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row>
    <row r="124" spans="1:124" x14ac:dyDescent="0.25">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row>
    <row r="125" spans="1:124" x14ac:dyDescent="0.25">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row>
    <row r="126" spans="1:124" x14ac:dyDescent="0.25">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row>
    <row r="127" spans="1:124" x14ac:dyDescent="0.25">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row>
    <row r="128" spans="1:124" x14ac:dyDescent="0.25">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row>
    <row r="129" spans="1:124" x14ac:dyDescent="0.25">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row>
    <row r="130" spans="1:124" x14ac:dyDescent="0.25">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row>
    <row r="131" spans="1:124" x14ac:dyDescent="0.25">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row>
    <row r="132" spans="1:124" x14ac:dyDescent="0.25">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row>
    <row r="133" spans="1:124" x14ac:dyDescent="0.25">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row>
    <row r="134" spans="1:124" x14ac:dyDescent="0.25">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row>
    <row r="135" spans="1:124" x14ac:dyDescent="0.25">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row>
    <row r="136" spans="1:124" x14ac:dyDescent="0.25">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row>
    <row r="137" spans="1:124" x14ac:dyDescent="0.25">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row>
    <row r="138" spans="1:124" x14ac:dyDescent="0.25">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row>
    <row r="139" spans="1:124" x14ac:dyDescent="0.25">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row>
    <row r="140" spans="1:124" x14ac:dyDescent="0.25">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row>
    <row r="141" spans="1:124" x14ac:dyDescent="0.25">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row>
    <row r="142" spans="1:124" x14ac:dyDescent="0.25">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row>
    <row r="143" spans="1:124" x14ac:dyDescent="0.25">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row>
    <row r="144" spans="1:124" x14ac:dyDescent="0.25">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row>
    <row r="145" spans="1:124" x14ac:dyDescent="0.25">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row>
    <row r="146" spans="1:124" x14ac:dyDescent="0.25">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row>
    <row r="147" spans="1:124" x14ac:dyDescent="0.25">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row>
    <row r="148" spans="1:124" x14ac:dyDescent="0.25">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row>
    <row r="149" spans="1:124" x14ac:dyDescent="0.25">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row>
    <row r="150" spans="1:124" x14ac:dyDescent="0.25">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row>
    <row r="151" spans="1:124" x14ac:dyDescent="0.25">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row>
    <row r="152" spans="1:124" x14ac:dyDescent="0.25">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row>
    <row r="153" spans="1:124" x14ac:dyDescent="0.25">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row>
    <row r="154" spans="1:124" x14ac:dyDescent="0.25">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row>
    <row r="155" spans="1:124" x14ac:dyDescent="0.25">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row>
    <row r="156" spans="1:124" x14ac:dyDescent="0.25">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row>
    <row r="157" spans="1:124" x14ac:dyDescent="0.25">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row>
    <row r="158" spans="1:124" x14ac:dyDescent="0.25">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row>
    <row r="159" spans="1:124" x14ac:dyDescent="0.25">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row>
    <row r="160" spans="1:124" x14ac:dyDescent="0.25">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row>
    <row r="161" spans="1:124" x14ac:dyDescent="0.25">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row>
    <row r="162" spans="1:124" x14ac:dyDescent="0.25">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row>
    <row r="163" spans="1:124" x14ac:dyDescent="0.25">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row>
    <row r="164" spans="1:124" x14ac:dyDescent="0.25">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row>
    <row r="165" spans="1:124" x14ac:dyDescent="0.25">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row>
    <row r="166" spans="1:124" x14ac:dyDescent="0.25">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row>
    <row r="167" spans="1:124" x14ac:dyDescent="0.25">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row>
    <row r="168" spans="1:124" x14ac:dyDescent="0.25">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row>
    <row r="169" spans="1:124" x14ac:dyDescent="0.25">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row>
    <row r="170" spans="1:124" x14ac:dyDescent="0.25">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row>
    <row r="171" spans="1:124" x14ac:dyDescent="0.25">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row>
    <row r="172" spans="1:124" x14ac:dyDescent="0.25">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row>
    <row r="173" spans="1:124" x14ac:dyDescent="0.25">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row>
    <row r="174" spans="1:124" x14ac:dyDescent="0.25">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row>
    <row r="175" spans="1:124" x14ac:dyDescent="0.25">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row>
    <row r="176" spans="1:124" x14ac:dyDescent="0.25">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row>
    <row r="177" spans="1:124" x14ac:dyDescent="0.25">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row>
    <row r="178" spans="1:124" x14ac:dyDescent="0.25">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row>
    <row r="179" spans="1:124" x14ac:dyDescent="0.25">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row>
    <row r="180" spans="1:124" x14ac:dyDescent="0.25">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row>
    <row r="181" spans="1:124" x14ac:dyDescent="0.25">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row>
    <row r="182" spans="1:124" x14ac:dyDescent="0.25">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row>
    <row r="183" spans="1:124" x14ac:dyDescent="0.25">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row>
    <row r="184" spans="1:124" x14ac:dyDescent="0.25">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row>
    <row r="185" spans="1:124" x14ac:dyDescent="0.25">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row>
    <row r="186" spans="1:124" x14ac:dyDescent="0.25">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row>
    <row r="187" spans="1:124" x14ac:dyDescent="0.25">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row>
    <row r="188" spans="1:124" x14ac:dyDescent="0.25">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row>
    <row r="189" spans="1:124" x14ac:dyDescent="0.25">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row>
    <row r="190" spans="1:124" x14ac:dyDescent="0.25">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row>
    <row r="191" spans="1:124" x14ac:dyDescent="0.25">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row>
    <row r="192" spans="1:124" x14ac:dyDescent="0.25">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row>
    <row r="193" spans="1:124" x14ac:dyDescent="0.25">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row>
    <row r="194" spans="1:124" x14ac:dyDescent="0.25">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row>
    <row r="195" spans="1:124" x14ac:dyDescent="0.25">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row>
    <row r="196" spans="1:124" x14ac:dyDescent="0.25">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row>
    <row r="197" spans="1:124" x14ac:dyDescent="0.25">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row>
    <row r="198" spans="1:124" x14ac:dyDescent="0.25">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row>
    <row r="199" spans="1:124" x14ac:dyDescent="0.25">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row>
    <row r="200" spans="1:124" x14ac:dyDescent="0.25">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row>
    <row r="201" spans="1:124" x14ac:dyDescent="0.25">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row>
    <row r="202" spans="1:124" x14ac:dyDescent="0.25">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row>
    <row r="203" spans="1:124" x14ac:dyDescent="0.25">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row>
    <row r="204" spans="1:124" x14ac:dyDescent="0.25">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row>
    <row r="205" spans="1:124" x14ac:dyDescent="0.25">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row>
    <row r="206" spans="1:124" x14ac:dyDescent="0.25">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row>
    <row r="207" spans="1:124" x14ac:dyDescent="0.25">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row>
    <row r="208" spans="1:124" x14ac:dyDescent="0.25">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row>
    <row r="209" spans="1:124" x14ac:dyDescent="0.25">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row>
    <row r="210" spans="1:124" x14ac:dyDescent="0.25">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row>
    <row r="211" spans="1:124" x14ac:dyDescent="0.25">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row>
    <row r="212" spans="1:124" x14ac:dyDescent="0.25">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row>
    <row r="213" spans="1:124" x14ac:dyDescent="0.25">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row>
    <row r="214" spans="1:124" x14ac:dyDescent="0.25">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row>
    <row r="215" spans="1:124" x14ac:dyDescent="0.25">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row>
    <row r="216" spans="1:124" x14ac:dyDescent="0.25">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row>
    <row r="217" spans="1:124" x14ac:dyDescent="0.25">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row>
    <row r="218" spans="1:124" x14ac:dyDescent="0.25">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row>
    <row r="219" spans="1:124" x14ac:dyDescent="0.25">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row>
    <row r="220" spans="1:124" x14ac:dyDescent="0.25">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row>
    <row r="221" spans="1:124" x14ac:dyDescent="0.25">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row>
    <row r="222" spans="1:124" x14ac:dyDescent="0.25">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row>
    <row r="223" spans="1:124" x14ac:dyDescent="0.25">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row>
    <row r="224" spans="1:124" x14ac:dyDescent="0.25">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row>
    <row r="225" spans="1:124" x14ac:dyDescent="0.25">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row>
    <row r="226" spans="1:124" x14ac:dyDescent="0.25">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row>
    <row r="227" spans="1:124" x14ac:dyDescent="0.25">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row>
    <row r="228" spans="1:124" x14ac:dyDescent="0.25">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row>
    <row r="229" spans="1:124" x14ac:dyDescent="0.25">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row>
    <row r="230" spans="1:124" x14ac:dyDescent="0.25">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row>
    <row r="231" spans="1:124" x14ac:dyDescent="0.25">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row>
    <row r="232" spans="1:124" x14ac:dyDescent="0.25">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row>
    <row r="233" spans="1:124" x14ac:dyDescent="0.25">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row>
    <row r="234" spans="1:124" x14ac:dyDescent="0.25">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row>
    <row r="235" spans="1:124" x14ac:dyDescent="0.25">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row>
    <row r="236" spans="1:124" x14ac:dyDescent="0.25">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row>
    <row r="237" spans="1:124" x14ac:dyDescent="0.25">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row>
    <row r="238" spans="1:124" x14ac:dyDescent="0.25">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row>
    <row r="239" spans="1:124" x14ac:dyDescent="0.25">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row>
    <row r="240" spans="1:124" x14ac:dyDescent="0.25">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row>
    <row r="241" spans="1:124" x14ac:dyDescent="0.25">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row>
    <row r="242" spans="1:124" x14ac:dyDescent="0.25">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row>
    <row r="243" spans="1:124" x14ac:dyDescent="0.25">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row>
    <row r="244" spans="1:124" x14ac:dyDescent="0.25">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row>
    <row r="245" spans="1:124" x14ac:dyDescent="0.25">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row>
    <row r="246" spans="1:124" x14ac:dyDescent="0.25">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row>
    <row r="247" spans="1:124" x14ac:dyDescent="0.25">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row>
    <row r="248" spans="1:124" x14ac:dyDescent="0.25">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row>
    <row r="249" spans="1:124" x14ac:dyDescent="0.25">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row>
    <row r="250" spans="1:124" x14ac:dyDescent="0.25">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row>
    <row r="251" spans="1:124" x14ac:dyDescent="0.25">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row>
    <row r="252" spans="1:124" x14ac:dyDescent="0.25">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row>
    <row r="253" spans="1:124" x14ac:dyDescent="0.25">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row>
    <row r="254" spans="1:124" x14ac:dyDescent="0.25">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c r="DN254" s="106"/>
      <c r="DO254" s="106"/>
      <c r="DP254" s="106"/>
      <c r="DQ254" s="106"/>
      <c r="DR254" s="106"/>
      <c r="DS254" s="106"/>
      <c r="DT254" s="106"/>
    </row>
    <row r="255" spans="1:124" x14ac:dyDescent="0.25">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row>
    <row r="256" spans="1:124" x14ac:dyDescent="0.25">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c r="DN256" s="106"/>
      <c r="DO256" s="106"/>
      <c r="DP256" s="106"/>
      <c r="DQ256" s="106"/>
      <c r="DR256" s="106"/>
      <c r="DS256" s="106"/>
      <c r="DT256" s="106"/>
    </row>
    <row r="257" spans="1:124" x14ac:dyDescent="0.25">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row>
    <row r="258" spans="1:124" x14ac:dyDescent="0.25">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row>
    <row r="259" spans="1:124" x14ac:dyDescent="0.25">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row>
    <row r="260" spans="1:124" x14ac:dyDescent="0.25">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row>
    <row r="261" spans="1:124" x14ac:dyDescent="0.25">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row>
    <row r="262" spans="1:124" x14ac:dyDescent="0.25">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row>
    <row r="263" spans="1:124" x14ac:dyDescent="0.25">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row>
    <row r="264" spans="1:124" x14ac:dyDescent="0.25">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row>
    <row r="265" spans="1:124" x14ac:dyDescent="0.25">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row>
    <row r="266" spans="1:124" x14ac:dyDescent="0.25">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row>
    <row r="267" spans="1:124" x14ac:dyDescent="0.25">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row>
    <row r="268" spans="1:124" x14ac:dyDescent="0.25">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row>
    <row r="269" spans="1:124" x14ac:dyDescent="0.25">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row>
    <row r="270" spans="1:124" x14ac:dyDescent="0.25">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row>
    <row r="271" spans="1:124" x14ac:dyDescent="0.25">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row>
    <row r="272" spans="1:124" x14ac:dyDescent="0.25">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row>
    <row r="273" spans="1:124" x14ac:dyDescent="0.25">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row>
    <row r="274" spans="1:124" x14ac:dyDescent="0.25">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row>
    <row r="275" spans="1:124" x14ac:dyDescent="0.25">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row>
    <row r="276" spans="1:124" x14ac:dyDescent="0.25">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row>
    <row r="277" spans="1:124" x14ac:dyDescent="0.25">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row>
    <row r="278" spans="1:124" x14ac:dyDescent="0.25">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row>
    <row r="279" spans="1:124" x14ac:dyDescent="0.25">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row>
    <row r="280" spans="1:124" x14ac:dyDescent="0.25">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row>
    <row r="281" spans="1:124" x14ac:dyDescent="0.25">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row>
    <row r="282" spans="1:124" x14ac:dyDescent="0.25">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row>
    <row r="283" spans="1:124" x14ac:dyDescent="0.25">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row>
    <row r="284" spans="1:124" x14ac:dyDescent="0.25">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6"/>
      <c r="DJ284" s="106"/>
      <c r="DK284" s="106"/>
      <c r="DL284" s="106"/>
      <c r="DM284" s="106"/>
      <c r="DN284" s="106"/>
      <c r="DO284" s="106"/>
      <c r="DP284" s="106"/>
      <c r="DQ284" s="106"/>
      <c r="DR284" s="106"/>
      <c r="DS284" s="106"/>
      <c r="DT284" s="106"/>
    </row>
    <row r="285" spans="1:124" x14ac:dyDescent="0.25">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row>
    <row r="286" spans="1:124" x14ac:dyDescent="0.25">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6"/>
      <c r="DJ286" s="106"/>
      <c r="DK286" s="106"/>
      <c r="DL286" s="106"/>
      <c r="DM286" s="106"/>
      <c r="DN286" s="106"/>
      <c r="DO286" s="106"/>
      <c r="DP286" s="106"/>
      <c r="DQ286" s="106"/>
      <c r="DR286" s="106"/>
      <c r="DS286" s="106"/>
      <c r="DT286" s="106"/>
    </row>
    <row r="287" spans="1:124" x14ac:dyDescent="0.25">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6"/>
      <c r="DJ287" s="106"/>
      <c r="DK287" s="106"/>
      <c r="DL287" s="106"/>
      <c r="DM287" s="106"/>
      <c r="DN287" s="106"/>
      <c r="DO287" s="106"/>
      <c r="DP287" s="106"/>
      <c r="DQ287" s="106"/>
      <c r="DR287" s="106"/>
      <c r="DS287" s="106"/>
      <c r="DT287" s="106"/>
    </row>
    <row r="288" spans="1:124" x14ac:dyDescent="0.25">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6"/>
      <c r="DJ288" s="106"/>
      <c r="DK288" s="106"/>
      <c r="DL288" s="106"/>
      <c r="DM288" s="106"/>
      <c r="DN288" s="106"/>
      <c r="DO288" s="106"/>
      <c r="DP288" s="106"/>
      <c r="DQ288" s="106"/>
      <c r="DR288" s="106"/>
      <c r="DS288" s="106"/>
      <c r="DT288" s="106"/>
    </row>
    <row r="289" spans="1:124" x14ac:dyDescent="0.25">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6"/>
      <c r="DJ289" s="106"/>
      <c r="DK289" s="106"/>
      <c r="DL289" s="106"/>
      <c r="DM289" s="106"/>
      <c r="DN289" s="106"/>
      <c r="DO289" s="106"/>
      <c r="DP289" s="106"/>
      <c r="DQ289" s="106"/>
      <c r="DR289" s="106"/>
      <c r="DS289" s="106"/>
      <c r="DT289" s="106"/>
    </row>
    <row r="290" spans="1:124" x14ac:dyDescent="0.25">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6"/>
      <c r="DJ290" s="106"/>
      <c r="DK290" s="106"/>
      <c r="DL290" s="106"/>
      <c r="DM290" s="106"/>
      <c r="DN290" s="106"/>
      <c r="DO290" s="106"/>
      <c r="DP290" s="106"/>
      <c r="DQ290" s="106"/>
      <c r="DR290" s="106"/>
      <c r="DS290" s="106"/>
      <c r="DT290" s="106"/>
    </row>
    <row r="291" spans="1:124" x14ac:dyDescent="0.25">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c r="CL291" s="106"/>
      <c r="CM291" s="106"/>
      <c r="CN291" s="106"/>
      <c r="CO291" s="106"/>
      <c r="CP291" s="106"/>
      <c r="CQ291" s="106"/>
      <c r="CR291" s="106"/>
      <c r="CS291" s="106"/>
      <c r="CT291" s="106"/>
      <c r="CU291" s="106"/>
      <c r="CV291" s="106"/>
      <c r="CW291" s="106"/>
      <c r="CX291" s="106"/>
      <c r="CY291" s="106"/>
      <c r="CZ291" s="106"/>
      <c r="DA291" s="106"/>
      <c r="DB291" s="106"/>
      <c r="DC291" s="106"/>
      <c r="DD291" s="106"/>
      <c r="DE291" s="106"/>
      <c r="DF291" s="106"/>
      <c r="DG291" s="106"/>
      <c r="DH291" s="106"/>
      <c r="DI291" s="106"/>
      <c r="DJ291" s="106"/>
      <c r="DK291" s="106"/>
      <c r="DL291" s="106"/>
      <c r="DM291" s="106"/>
      <c r="DN291" s="106"/>
      <c r="DO291" s="106"/>
      <c r="DP291" s="106"/>
      <c r="DQ291" s="106"/>
      <c r="DR291" s="106"/>
      <c r="DS291" s="106"/>
      <c r="DT291" s="106"/>
    </row>
    <row r="292" spans="1:124" x14ac:dyDescent="0.25">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6"/>
      <c r="DJ292" s="106"/>
      <c r="DK292" s="106"/>
      <c r="DL292" s="106"/>
      <c r="DM292" s="106"/>
      <c r="DN292" s="106"/>
      <c r="DO292" s="106"/>
      <c r="DP292" s="106"/>
      <c r="DQ292" s="106"/>
      <c r="DR292" s="106"/>
      <c r="DS292" s="106"/>
      <c r="DT292" s="106"/>
    </row>
    <row r="293" spans="1:124" x14ac:dyDescent="0.25">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6"/>
      <c r="DJ293" s="106"/>
      <c r="DK293" s="106"/>
      <c r="DL293" s="106"/>
      <c r="DM293" s="106"/>
      <c r="DN293" s="106"/>
      <c r="DO293" s="106"/>
      <c r="DP293" s="106"/>
      <c r="DQ293" s="106"/>
      <c r="DR293" s="106"/>
      <c r="DS293" s="106"/>
      <c r="DT293" s="106"/>
    </row>
    <row r="294" spans="1:124" x14ac:dyDescent="0.25">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6"/>
      <c r="DJ294" s="106"/>
      <c r="DK294" s="106"/>
      <c r="DL294" s="106"/>
      <c r="DM294" s="106"/>
      <c r="DN294" s="106"/>
      <c r="DO294" s="106"/>
      <c r="DP294" s="106"/>
      <c r="DQ294" s="106"/>
      <c r="DR294" s="106"/>
      <c r="DS294" s="106"/>
      <c r="DT294" s="106"/>
    </row>
    <row r="295" spans="1:124" x14ac:dyDescent="0.25">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6"/>
      <c r="DJ295" s="106"/>
      <c r="DK295" s="106"/>
      <c r="DL295" s="106"/>
      <c r="DM295" s="106"/>
      <c r="DN295" s="106"/>
      <c r="DO295" s="106"/>
      <c r="DP295" s="106"/>
      <c r="DQ295" s="106"/>
      <c r="DR295" s="106"/>
      <c r="DS295" s="106"/>
      <c r="DT295" s="106"/>
    </row>
    <row r="296" spans="1:124" x14ac:dyDescent="0.25">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6"/>
      <c r="BU296" s="106"/>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6"/>
      <c r="DJ296" s="106"/>
      <c r="DK296" s="106"/>
      <c r="DL296" s="106"/>
      <c r="DM296" s="106"/>
      <c r="DN296" s="106"/>
      <c r="DO296" s="106"/>
      <c r="DP296" s="106"/>
      <c r="DQ296" s="106"/>
      <c r="DR296" s="106"/>
      <c r="DS296" s="106"/>
      <c r="DT296" s="106"/>
    </row>
    <row r="297" spans="1:124" x14ac:dyDescent="0.25">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6"/>
      <c r="DJ297" s="106"/>
      <c r="DK297" s="106"/>
      <c r="DL297" s="106"/>
      <c r="DM297" s="106"/>
      <c r="DN297" s="106"/>
      <c r="DO297" s="106"/>
      <c r="DP297" s="106"/>
      <c r="DQ297" s="106"/>
      <c r="DR297" s="106"/>
      <c r="DS297" s="106"/>
      <c r="DT297" s="106"/>
    </row>
    <row r="298" spans="1:124" x14ac:dyDescent="0.25">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6"/>
      <c r="DJ298" s="106"/>
      <c r="DK298" s="106"/>
      <c r="DL298" s="106"/>
      <c r="DM298" s="106"/>
      <c r="DN298" s="106"/>
      <c r="DO298" s="106"/>
      <c r="DP298" s="106"/>
      <c r="DQ298" s="106"/>
      <c r="DR298" s="106"/>
      <c r="DS298" s="106"/>
      <c r="DT298" s="106"/>
    </row>
    <row r="299" spans="1:124" x14ac:dyDescent="0.25">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c r="CL299" s="106"/>
      <c r="CM299" s="106"/>
      <c r="CN299" s="106"/>
      <c r="CO299" s="106"/>
      <c r="CP299" s="106"/>
      <c r="CQ299" s="106"/>
      <c r="CR299" s="106"/>
      <c r="CS299" s="106"/>
      <c r="CT299" s="106"/>
      <c r="CU299" s="106"/>
      <c r="CV299" s="106"/>
      <c r="CW299" s="106"/>
      <c r="CX299" s="106"/>
      <c r="CY299" s="106"/>
      <c r="CZ299" s="106"/>
      <c r="DA299" s="106"/>
      <c r="DB299" s="106"/>
      <c r="DC299" s="106"/>
      <c r="DD299" s="106"/>
      <c r="DE299" s="106"/>
      <c r="DF299" s="106"/>
      <c r="DG299" s="106"/>
      <c r="DH299" s="106"/>
      <c r="DI299" s="106"/>
      <c r="DJ299" s="106"/>
      <c r="DK299" s="106"/>
      <c r="DL299" s="106"/>
      <c r="DM299" s="106"/>
      <c r="DN299" s="106"/>
      <c r="DO299" s="106"/>
      <c r="DP299" s="106"/>
      <c r="DQ299" s="106"/>
      <c r="DR299" s="106"/>
      <c r="DS299" s="106"/>
      <c r="DT299" s="106"/>
    </row>
    <row r="300" spans="1:124" x14ac:dyDescent="0.25">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6"/>
      <c r="BU300" s="106"/>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6"/>
      <c r="DJ300" s="106"/>
      <c r="DK300" s="106"/>
      <c r="DL300" s="106"/>
      <c r="DM300" s="106"/>
      <c r="DN300" s="106"/>
      <c r="DO300" s="106"/>
      <c r="DP300" s="106"/>
      <c r="DQ300" s="106"/>
      <c r="DR300" s="106"/>
      <c r="DS300" s="106"/>
      <c r="DT300" s="106"/>
    </row>
    <row r="301" spans="1:124" x14ac:dyDescent="0.25">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6"/>
      <c r="BU301" s="106"/>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6"/>
      <c r="DJ301" s="106"/>
      <c r="DK301" s="106"/>
      <c r="DL301" s="106"/>
      <c r="DM301" s="106"/>
      <c r="DN301" s="106"/>
      <c r="DO301" s="106"/>
      <c r="DP301" s="106"/>
      <c r="DQ301" s="106"/>
      <c r="DR301" s="106"/>
      <c r="DS301" s="106"/>
      <c r="DT301" s="106"/>
    </row>
    <row r="302" spans="1:124" x14ac:dyDescent="0.25">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row>
    <row r="303" spans="1:124" x14ac:dyDescent="0.25">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6"/>
      <c r="DJ303" s="106"/>
      <c r="DK303" s="106"/>
      <c r="DL303" s="106"/>
      <c r="DM303" s="106"/>
      <c r="DN303" s="106"/>
      <c r="DO303" s="106"/>
      <c r="DP303" s="106"/>
      <c r="DQ303" s="106"/>
      <c r="DR303" s="106"/>
      <c r="DS303" s="106"/>
      <c r="DT303" s="106"/>
    </row>
    <row r="304" spans="1:124" x14ac:dyDescent="0.25">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6"/>
      <c r="DJ304" s="106"/>
      <c r="DK304" s="106"/>
      <c r="DL304" s="106"/>
      <c r="DM304" s="106"/>
      <c r="DN304" s="106"/>
      <c r="DO304" s="106"/>
      <c r="DP304" s="106"/>
      <c r="DQ304" s="106"/>
      <c r="DR304" s="106"/>
      <c r="DS304" s="106"/>
      <c r="DT304" s="106"/>
    </row>
    <row r="305" spans="1:124" x14ac:dyDescent="0.25">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6"/>
      <c r="BU305" s="106"/>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6"/>
      <c r="DJ305" s="106"/>
      <c r="DK305" s="106"/>
      <c r="DL305" s="106"/>
      <c r="DM305" s="106"/>
      <c r="DN305" s="106"/>
      <c r="DO305" s="106"/>
      <c r="DP305" s="106"/>
      <c r="DQ305" s="106"/>
      <c r="DR305" s="106"/>
      <c r="DS305" s="106"/>
      <c r="DT305" s="106"/>
    </row>
    <row r="306" spans="1:124" x14ac:dyDescent="0.25">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6"/>
      <c r="BU306" s="106"/>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6"/>
      <c r="DJ306" s="106"/>
      <c r="DK306" s="106"/>
      <c r="DL306" s="106"/>
      <c r="DM306" s="106"/>
      <c r="DN306" s="106"/>
      <c r="DO306" s="106"/>
      <c r="DP306" s="106"/>
      <c r="DQ306" s="106"/>
      <c r="DR306" s="106"/>
      <c r="DS306" s="106"/>
      <c r="DT306" s="106"/>
    </row>
    <row r="307" spans="1:124" x14ac:dyDescent="0.25">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6"/>
      <c r="CD307" s="106"/>
      <c r="CE307" s="106"/>
      <c r="CF307" s="106"/>
      <c r="CG307" s="106"/>
      <c r="CH307" s="106"/>
      <c r="CI307" s="106"/>
      <c r="CJ307" s="106"/>
      <c r="CK307" s="106"/>
      <c r="CL307" s="106"/>
      <c r="CM307" s="106"/>
      <c r="CN307" s="106"/>
      <c r="CO307" s="106"/>
      <c r="CP307" s="106"/>
      <c r="CQ307" s="106"/>
      <c r="CR307" s="106"/>
      <c r="CS307" s="106"/>
      <c r="CT307" s="106"/>
      <c r="CU307" s="106"/>
      <c r="CV307" s="106"/>
      <c r="CW307" s="106"/>
      <c r="CX307" s="106"/>
      <c r="CY307" s="106"/>
      <c r="CZ307" s="106"/>
      <c r="DA307" s="106"/>
      <c r="DB307" s="106"/>
      <c r="DC307" s="106"/>
      <c r="DD307" s="106"/>
      <c r="DE307" s="106"/>
      <c r="DF307" s="106"/>
      <c r="DG307" s="106"/>
      <c r="DH307" s="106"/>
      <c r="DI307" s="106"/>
      <c r="DJ307" s="106"/>
      <c r="DK307" s="106"/>
      <c r="DL307" s="106"/>
      <c r="DM307" s="106"/>
      <c r="DN307" s="106"/>
      <c r="DO307" s="106"/>
      <c r="DP307" s="106"/>
      <c r="DQ307" s="106"/>
      <c r="DR307" s="106"/>
      <c r="DS307" s="106"/>
      <c r="DT307" s="106"/>
    </row>
    <row r="308" spans="1:124" x14ac:dyDescent="0.25">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6"/>
      <c r="BU308" s="106"/>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6"/>
      <c r="DJ308" s="106"/>
      <c r="DK308" s="106"/>
      <c r="DL308" s="106"/>
      <c r="DM308" s="106"/>
      <c r="DN308" s="106"/>
      <c r="DO308" s="106"/>
      <c r="DP308" s="106"/>
      <c r="DQ308" s="106"/>
      <c r="DR308" s="106"/>
      <c r="DS308" s="106"/>
      <c r="DT308" s="106"/>
    </row>
    <row r="309" spans="1:124" x14ac:dyDescent="0.25">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6"/>
      <c r="BU309" s="106"/>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6"/>
      <c r="DJ309" s="106"/>
      <c r="DK309" s="106"/>
      <c r="DL309" s="106"/>
      <c r="DM309" s="106"/>
      <c r="DN309" s="106"/>
      <c r="DO309" s="106"/>
      <c r="DP309" s="106"/>
      <c r="DQ309" s="106"/>
      <c r="DR309" s="106"/>
      <c r="DS309" s="106"/>
      <c r="DT309" s="106"/>
    </row>
    <row r="310" spans="1:124" x14ac:dyDescent="0.25">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6"/>
      <c r="BU310" s="106"/>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6"/>
      <c r="DJ310" s="106"/>
      <c r="DK310" s="106"/>
      <c r="DL310" s="106"/>
      <c r="DM310" s="106"/>
      <c r="DN310" s="106"/>
      <c r="DO310" s="106"/>
      <c r="DP310" s="106"/>
      <c r="DQ310" s="106"/>
      <c r="DR310" s="106"/>
      <c r="DS310" s="106"/>
      <c r="DT310" s="106"/>
    </row>
    <row r="311" spans="1:124" x14ac:dyDescent="0.25">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6"/>
      <c r="BU311" s="106"/>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6"/>
      <c r="DJ311" s="106"/>
      <c r="DK311" s="106"/>
      <c r="DL311" s="106"/>
      <c r="DM311" s="106"/>
      <c r="DN311" s="106"/>
      <c r="DO311" s="106"/>
      <c r="DP311" s="106"/>
      <c r="DQ311" s="106"/>
      <c r="DR311" s="106"/>
      <c r="DS311" s="106"/>
      <c r="DT311" s="106"/>
    </row>
    <row r="312" spans="1:124" x14ac:dyDescent="0.25">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6"/>
      <c r="BU312" s="106"/>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6"/>
      <c r="DJ312" s="106"/>
      <c r="DK312" s="106"/>
      <c r="DL312" s="106"/>
      <c r="DM312" s="106"/>
      <c r="DN312" s="106"/>
      <c r="DO312" s="106"/>
      <c r="DP312" s="106"/>
      <c r="DQ312" s="106"/>
      <c r="DR312" s="106"/>
      <c r="DS312" s="106"/>
      <c r="DT312" s="106"/>
    </row>
    <row r="313" spans="1:124" x14ac:dyDescent="0.25">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6"/>
      <c r="BU313" s="106"/>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6"/>
      <c r="DJ313" s="106"/>
      <c r="DK313" s="106"/>
      <c r="DL313" s="106"/>
      <c r="DM313" s="106"/>
      <c r="DN313" s="106"/>
      <c r="DO313" s="106"/>
      <c r="DP313" s="106"/>
      <c r="DQ313" s="106"/>
      <c r="DR313" s="106"/>
      <c r="DS313" s="106"/>
      <c r="DT313" s="106"/>
    </row>
    <row r="314" spans="1:124" x14ac:dyDescent="0.25">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6"/>
      <c r="BU314" s="106"/>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6"/>
      <c r="DJ314" s="106"/>
      <c r="DK314" s="106"/>
      <c r="DL314" s="106"/>
      <c r="DM314" s="106"/>
      <c r="DN314" s="106"/>
      <c r="DO314" s="106"/>
      <c r="DP314" s="106"/>
      <c r="DQ314" s="106"/>
      <c r="DR314" s="106"/>
      <c r="DS314" s="106"/>
      <c r="DT314" s="106"/>
    </row>
    <row r="315" spans="1:124" x14ac:dyDescent="0.25">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c r="BI315" s="106"/>
      <c r="BJ315" s="106"/>
      <c r="BK315" s="106"/>
      <c r="BL315" s="106"/>
      <c r="BM315" s="106"/>
      <c r="BN315" s="106"/>
      <c r="BO315" s="106"/>
      <c r="BP315" s="106"/>
      <c r="BQ315" s="106"/>
      <c r="BR315" s="106"/>
      <c r="BS315" s="106"/>
      <c r="BT315" s="106"/>
      <c r="BU315" s="106"/>
      <c r="BV315" s="106"/>
      <c r="BW315" s="106"/>
      <c r="BX315" s="106"/>
      <c r="BY315" s="106"/>
      <c r="BZ315" s="106"/>
      <c r="CA315" s="106"/>
      <c r="CB315" s="106"/>
      <c r="CC315" s="106"/>
      <c r="CD315" s="106"/>
      <c r="CE315" s="106"/>
      <c r="CF315" s="106"/>
      <c r="CG315" s="106"/>
      <c r="CH315" s="106"/>
      <c r="CI315" s="106"/>
      <c r="CJ315" s="106"/>
      <c r="CK315" s="106"/>
      <c r="CL315" s="106"/>
      <c r="CM315" s="106"/>
      <c r="CN315" s="106"/>
      <c r="CO315" s="106"/>
      <c r="CP315" s="106"/>
      <c r="CQ315" s="106"/>
      <c r="CR315" s="106"/>
      <c r="CS315" s="106"/>
      <c r="CT315" s="106"/>
      <c r="CU315" s="106"/>
      <c r="CV315" s="106"/>
      <c r="CW315" s="106"/>
      <c r="CX315" s="106"/>
      <c r="CY315" s="106"/>
      <c r="CZ315" s="106"/>
      <c r="DA315" s="106"/>
      <c r="DB315" s="106"/>
      <c r="DC315" s="106"/>
      <c r="DD315" s="106"/>
      <c r="DE315" s="106"/>
      <c r="DF315" s="106"/>
      <c r="DG315" s="106"/>
      <c r="DH315" s="106"/>
      <c r="DI315" s="106"/>
      <c r="DJ315" s="106"/>
      <c r="DK315" s="106"/>
      <c r="DL315" s="106"/>
      <c r="DM315" s="106"/>
      <c r="DN315" s="106"/>
      <c r="DO315" s="106"/>
      <c r="DP315" s="106"/>
      <c r="DQ315" s="106"/>
      <c r="DR315" s="106"/>
      <c r="DS315" s="106"/>
      <c r="DT315" s="106"/>
    </row>
    <row r="316" spans="1:124" x14ac:dyDescent="0.25">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6"/>
      <c r="BU316" s="106"/>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6"/>
      <c r="DJ316" s="106"/>
      <c r="DK316" s="106"/>
      <c r="DL316" s="106"/>
      <c r="DM316" s="106"/>
      <c r="DN316" s="106"/>
      <c r="DO316" s="106"/>
      <c r="DP316" s="106"/>
      <c r="DQ316" s="106"/>
      <c r="DR316" s="106"/>
      <c r="DS316" s="106"/>
      <c r="DT316" s="106"/>
    </row>
    <row r="317" spans="1:124" x14ac:dyDescent="0.25">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6"/>
      <c r="BU317" s="106"/>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6"/>
      <c r="DJ317" s="106"/>
      <c r="DK317" s="106"/>
      <c r="DL317" s="106"/>
      <c r="DM317" s="106"/>
      <c r="DN317" s="106"/>
      <c r="DO317" s="106"/>
      <c r="DP317" s="106"/>
      <c r="DQ317" s="106"/>
      <c r="DR317" s="106"/>
      <c r="DS317" s="106"/>
      <c r="DT317" s="106"/>
    </row>
    <row r="318" spans="1:124" x14ac:dyDescent="0.25">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6"/>
      <c r="BU318" s="106"/>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6"/>
      <c r="DJ318" s="106"/>
      <c r="DK318" s="106"/>
      <c r="DL318" s="106"/>
      <c r="DM318" s="106"/>
      <c r="DN318" s="106"/>
      <c r="DO318" s="106"/>
      <c r="DP318" s="106"/>
      <c r="DQ318" s="106"/>
      <c r="DR318" s="106"/>
      <c r="DS318" s="106"/>
      <c r="DT318" s="106"/>
    </row>
    <row r="319" spans="1:124" x14ac:dyDescent="0.25">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6"/>
      <c r="BU319" s="106"/>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6"/>
      <c r="DJ319" s="106"/>
      <c r="DK319" s="106"/>
      <c r="DL319" s="106"/>
      <c r="DM319" s="106"/>
      <c r="DN319" s="106"/>
      <c r="DO319" s="106"/>
      <c r="DP319" s="106"/>
      <c r="DQ319" s="106"/>
      <c r="DR319" s="106"/>
      <c r="DS319" s="106"/>
      <c r="DT319" s="106"/>
    </row>
    <row r="320" spans="1:124" x14ac:dyDescent="0.25">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6"/>
      <c r="BU320" s="106"/>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6"/>
      <c r="DJ320" s="106"/>
      <c r="DK320" s="106"/>
      <c r="DL320" s="106"/>
      <c r="DM320" s="106"/>
      <c r="DN320" s="106"/>
      <c r="DO320" s="106"/>
      <c r="DP320" s="106"/>
      <c r="DQ320" s="106"/>
      <c r="DR320" s="106"/>
      <c r="DS320" s="106"/>
      <c r="DT320" s="106"/>
    </row>
    <row r="321" spans="1:124" x14ac:dyDescent="0.25">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6"/>
      <c r="BU321" s="106"/>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6"/>
      <c r="DJ321" s="106"/>
      <c r="DK321" s="106"/>
      <c r="DL321" s="106"/>
      <c r="DM321" s="106"/>
      <c r="DN321" s="106"/>
      <c r="DO321" s="106"/>
      <c r="DP321" s="106"/>
      <c r="DQ321" s="106"/>
      <c r="DR321" s="106"/>
      <c r="DS321" s="106"/>
      <c r="DT321" s="106"/>
    </row>
    <row r="322" spans="1:124" x14ac:dyDescent="0.25">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6"/>
      <c r="BU322" s="106"/>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row>
    <row r="323" spans="1:124" x14ac:dyDescent="0.25">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c r="AY323" s="106"/>
      <c r="AZ323" s="106"/>
      <c r="BA323" s="106"/>
      <c r="BB323" s="106"/>
      <c r="BC323" s="106"/>
      <c r="BD323" s="106"/>
      <c r="BE323" s="106"/>
      <c r="BF323" s="106"/>
      <c r="BG323" s="106"/>
      <c r="BH323" s="106"/>
      <c r="BI323" s="106"/>
      <c r="BJ323" s="106"/>
      <c r="BK323" s="106"/>
      <c r="BL323" s="106"/>
      <c r="BM323" s="106"/>
      <c r="BN323" s="106"/>
      <c r="BO323" s="106"/>
      <c r="BP323" s="106"/>
      <c r="BQ323" s="106"/>
      <c r="BR323" s="106"/>
      <c r="BS323" s="106"/>
      <c r="BT323" s="106"/>
      <c r="BU323" s="106"/>
      <c r="BV323" s="106"/>
      <c r="BW323" s="106"/>
      <c r="BX323" s="106"/>
      <c r="BY323" s="106"/>
      <c r="BZ323" s="106"/>
      <c r="CA323" s="106"/>
      <c r="CB323" s="106"/>
      <c r="CC323" s="106"/>
      <c r="CD323" s="106"/>
      <c r="CE323" s="106"/>
      <c r="CF323" s="106"/>
      <c r="CG323" s="106"/>
      <c r="CH323" s="106"/>
      <c r="CI323" s="106"/>
      <c r="CJ323" s="106"/>
      <c r="CK323" s="106"/>
      <c r="CL323" s="106"/>
      <c r="CM323" s="106"/>
      <c r="CN323" s="106"/>
      <c r="CO323" s="106"/>
      <c r="CP323" s="106"/>
      <c r="CQ323" s="106"/>
      <c r="CR323" s="106"/>
      <c r="CS323" s="106"/>
      <c r="CT323" s="106"/>
      <c r="CU323" s="106"/>
      <c r="CV323" s="106"/>
      <c r="CW323" s="106"/>
      <c r="CX323" s="106"/>
      <c r="CY323" s="106"/>
      <c r="CZ323" s="106"/>
      <c r="DA323" s="106"/>
      <c r="DB323" s="106"/>
      <c r="DC323" s="106"/>
      <c r="DD323" s="106"/>
      <c r="DE323" s="106"/>
      <c r="DF323" s="106"/>
      <c r="DG323" s="106"/>
      <c r="DH323" s="106"/>
      <c r="DI323" s="106"/>
      <c r="DJ323" s="106"/>
      <c r="DK323" s="106"/>
      <c r="DL323" s="106"/>
      <c r="DM323" s="106"/>
      <c r="DN323" s="106"/>
      <c r="DO323" s="106"/>
      <c r="DP323" s="106"/>
      <c r="DQ323" s="106"/>
      <c r="DR323" s="106"/>
      <c r="DS323" s="106"/>
      <c r="DT323" s="106"/>
    </row>
    <row r="324" spans="1:124" x14ac:dyDescent="0.25">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6"/>
      <c r="BU324" s="106"/>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6"/>
      <c r="DJ324" s="106"/>
      <c r="DK324" s="106"/>
      <c r="DL324" s="106"/>
      <c r="DM324" s="106"/>
      <c r="DN324" s="106"/>
      <c r="DO324" s="106"/>
      <c r="DP324" s="106"/>
      <c r="DQ324" s="106"/>
      <c r="DR324" s="106"/>
      <c r="DS324" s="106"/>
      <c r="DT324" s="106"/>
    </row>
    <row r="325" spans="1:124" x14ac:dyDescent="0.25">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6"/>
      <c r="BU325" s="106"/>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6"/>
      <c r="DJ325" s="106"/>
      <c r="DK325" s="106"/>
      <c r="DL325" s="106"/>
      <c r="DM325" s="106"/>
      <c r="DN325" s="106"/>
      <c r="DO325" s="106"/>
      <c r="DP325" s="106"/>
      <c r="DQ325" s="106"/>
      <c r="DR325" s="106"/>
      <c r="DS325" s="106"/>
      <c r="DT325" s="106"/>
    </row>
    <row r="326" spans="1:124" x14ac:dyDescent="0.25">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6"/>
      <c r="BU326" s="106"/>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6"/>
      <c r="DJ326" s="106"/>
      <c r="DK326" s="106"/>
      <c r="DL326" s="106"/>
      <c r="DM326" s="106"/>
      <c r="DN326" s="106"/>
      <c r="DO326" s="106"/>
      <c r="DP326" s="106"/>
      <c r="DQ326" s="106"/>
      <c r="DR326" s="106"/>
      <c r="DS326" s="106"/>
      <c r="DT326" s="106"/>
    </row>
    <row r="327" spans="1:124" x14ac:dyDescent="0.25">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6"/>
      <c r="BU327" s="106"/>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row>
    <row r="328" spans="1:124" x14ac:dyDescent="0.25">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6"/>
      <c r="BU328" s="106"/>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row>
    <row r="329" spans="1:124" x14ac:dyDescent="0.25">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6"/>
      <c r="BU329" s="106"/>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row>
    <row r="330" spans="1:124" x14ac:dyDescent="0.25">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c r="BI330" s="106"/>
      <c r="BJ330" s="106"/>
      <c r="BK330" s="106"/>
      <c r="BL330" s="106"/>
      <c r="BM330" s="106"/>
      <c r="BN330" s="106"/>
      <c r="BO330" s="106"/>
      <c r="BP330" s="106"/>
      <c r="BQ330" s="106"/>
      <c r="BR330" s="106"/>
      <c r="BS330" s="106"/>
      <c r="BT330" s="106"/>
      <c r="BU330" s="106"/>
      <c r="BV330" s="106"/>
      <c r="BW330" s="106"/>
      <c r="BX330" s="106"/>
      <c r="BY330" s="106"/>
      <c r="BZ330" s="106"/>
      <c r="CA330" s="106"/>
      <c r="CB330" s="106"/>
      <c r="CC330" s="106"/>
      <c r="CD330" s="106"/>
      <c r="CE330" s="106"/>
      <c r="CF330" s="106"/>
      <c r="CG330" s="106"/>
      <c r="CH330" s="106"/>
      <c r="CI330" s="106"/>
      <c r="CJ330" s="106"/>
      <c r="CK330" s="106"/>
      <c r="CL330" s="106"/>
      <c r="CM330" s="106"/>
      <c r="CN330" s="106"/>
      <c r="CO330" s="106"/>
      <c r="CP330" s="106"/>
      <c r="CQ330" s="106"/>
      <c r="CR330" s="106"/>
      <c r="CS330" s="106"/>
      <c r="CT330" s="106"/>
      <c r="CU330" s="106"/>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row>
    <row r="331" spans="1:124" x14ac:dyDescent="0.25">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c r="BI331" s="106"/>
      <c r="BJ331" s="106"/>
      <c r="BK331" s="106"/>
      <c r="BL331" s="106"/>
      <c r="BM331" s="106"/>
      <c r="BN331" s="106"/>
      <c r="BO331" s="106"/>
      <c r="BP331" s="106"/>
      <c r="BQ331" s="106"/>
      <c r="BR331" s="106"/>
      <c r="BS331" s="106"/>
      <c r="BT331" s="106"/>
      <c r="BU331" s="106"/>
      <c r="BV331" s="106"/>
      <c r="BW331" s="106"/>
      <c r="BX331" s="106"/>
      <c r="BY331" s="106"/>
      <c r="BZ331" s="106"/>
      <c r="CA331" s="106"/>
      <c r="CB331" s="106"/>
      <c r="CC331" s="106"/>
      <c r="CD331" s="106"/>
      <c r="CE331" s="106"/>
      <c r="CF331" s="106"/>
      <c r="CG331" s="106"/>
      <c r="CH331" s="106"/>
      <c r="CI331" s="106"/>
      <c r="CJ331" s="106"/>
      <c r="CK331" s="106"/>
      <c r="CL331" s="106"/>
      <c r="CM331" s="106"/>
      <c r="CN331" s="106"/>
      <c r="CO331" s="106"/>
      <c r="CP331" s="106"/>
      <c r="CQ331" s="106"/>
      <c r="CR331" s="106"/>
      <c r="CS331" s="106"/>
      <c r="CT331" s="106"/>
      <c r="CU331" s="106"/>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row>
    <row r="332" spans="1:124" x14ac:dyDescent="0.25">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106"/>
      <c r="BL332" s="106"/>
      <c r="BM332" s="106"/>
      <c r="BN332" s="106"/>
      <c r="BO332" s="106"/>
      <c r="BP332" s="106"/>
      <c r="BQ332" s="106"/>
      <c r="BR332" s="106"/>
      <c r="BS332" s="106"/>
      <c r="BT332" s="106"/>
      <c r="BU332" s="106"/>
      <c r="BV332" s="106"/>
      <c r="BW332" s="106"/>
      <c r="BX332" s="106"/>
      <c r="BY332" s="106"/>
      <c r="BZ332" s="106"/>
      <c r="CA332" s="106"/>
      <c r="CB332" s="106"/>
      <c r="CC332" s="106"/>
      <c r="CD332" s="106"/>
      <c r="CE332" s="106"/>
      <c r="CF332" s="106"/>
      <c r="CG332" s="106"/>
      <c r="CH332" s="106"/>
      <c r="CI332" s="106"/>
      <c r="CJ332" s="106"/>
      <c r="CK332" s="106"/>
      <c r="CL332" s="106"/>
      <c r="CM332" s="106"/>
      <c r="CN332" s="106"/>
      <c r="CO332" s="106"/>
      <c r="CP332" s="106"/>
      <c r="CQ332" s="106"/>
      <c r="CR332" s="106"/>
      <c r="CS332" s="106"/>
      <c r="CT332" s="106"/>
      <c r="CU332" s="106"/>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row>
    <row r="333" spans="1:124" x14ac:dyDescent="0.25">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row>
    <row r="334" spans="1:124" x14ac:dyDescent="0.25">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row>
    <row r="335" spans="1:124" x14ac:dyDescent="0.25">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row>
    <row r="336" spans="1:124" x14ac:dyDescent="0.25">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row>
    <row r="337" spans="1:124" x14ac:dyDescent="0.25">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c r="DD337" s="106"/>
      <c r="DE337" s="106"/>
      <c r="DF337" s="106"/>
      <c r="DG337" s="106"/>
      <c r="DH337" s="106"/>
      <c r="DI337" s="106"/>
      <c r="DJ337" s="106"/>
      <c r="DK337" s="106"/>
      <c r="DL337" s="106"/>
      <c r="DM337" s="106"/>
      <c r="DN337" s="106"/>
      <c r="DO337" s="106"/>
      <c r="DP337" s="106"/>
      <c r="DQ337" s="106"/>
      <c r="DR337" s="106"/>
      <c r="DS337" s="106"/>
      <c r="DT337" s="106"/>
    </row>
    <row r="338" spans="1:124" x14ac:dyDescent="0.25">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c r="CL338" s="106"/>
      <c r="CM338" s="106"/>
      <c r="CN338" s="106"/>
      <c r="CO338" s="106"/>
      <c r="CP338" s="106"/>
      <c r="CQ338" s="106"/>
      <c r="CR338" s="106"/>
      <c r="CS338" s="106"/>
      <c r="CT338" s="106"/>
      <c r="CU338" s="106"/>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row>
    <row r="339" spans="1:124" x14ac:dyDescent="0.25">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c r="CL339" s="106"/>
      <c r="CM339" s="106"/>
      <c r="CN339" s="106"/>
      <c r="CO339" s="106"/>
      <c r="CP339" s="106"/>
      <c r="CQ339" s="106"/>
      <c r="CR339" s="106"/>
      <c r="CS339" s="106"/>
      <c r="CT339" s="106"/>
      <c r="CU339" s="106"/>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row>
    <row r="340" spans="1:124" x14ac:dyDescent="0.25">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row>
    <row r="341" spans="1:124" x14ac:dyDescent="0.25">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c r="CL341" s="106"/>
      <c r="CM341" s="106"/>
      <c r="CN341" s="106"/>
      <c r="CO341" s="106"/>
      <c r="CP341" s="106"/>
      <c r="CQ341" s="106"/>
      <c r="CR341" s="106"/>
      <c r="CS341" s="106"/>
      <c r="CT341" s="106"/>
      <c r="CU341" s="106"/>
      <c r="CV341" s="106"/>
      <c r="CW341" s="106"/>
      <c r="CX341" s="106"/>
      <c r="CY341" s="106"/>
      <c r="CZ341" s="106"/>
      <c r="DA341" s="106"/>
      <c r="DB341" s="106"/>
      <c r="DC341" s="106"/>
      <c r="DD341" s="106"/>
      <c r="DE341" s="106"/>
      <c r="DF341" s="106"/>
      <c r="DG341" s="106"/>
      <c r="DH341" s="106"/>
      <c r="DI341" s="106"/>
      <c r="DJ341" s="106"/>
      <c r="DK341" s="106"/>
      <c r="DL341" s="106"/>
      <c r="DM341" s="106"/>
      <c r="DN341" s="106"/>
      <c r="DO341" s="106"/>
      <c r="DP341" s="106"/>
      <c r="DQ341" s="106"/>
      <c r="DR341" s="106"/>
      <c r="DS341" s="106"/>
      <c r="DT341" s="106"/>
    </row>
    <row r="342" spans="1:124" x14ac:dyDescent="0.25">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c r="CL342" s="106"/>
      <c r="CM342" s="106"/>
      <c r="CN342" s="106"/>
      <c r="CO342" s="106"/>
      <c r="CP342" s="106"/>
      <c r="CQ342" s="106"/>
      <c r="CR342" s="106"/>
      <c r="CS342" s="106"/>
      <c r="CT342" s="106"/>
      <c r="CU342" s="106"/>
      <c r="CV342" s="106"/>
      <c r="CW342" s="106"/>
      <c r="CX342" s="106"/>
      <c r="CY342" s="106"/>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row>
    <row r="343" spans="1:124" x14ac:dyDescent="0.25">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c r="CL343" s="106"/>
      <c r="CM343" s="106"/>
      <c r="CN343" s="106"/>
      <c r="CO343" s="106"/>
      <c r="CP343" s="106"/>
      <c r="CQ343" s="106"/>
      <c r="CR343" s="106"/>
      <c r="CS343" s="106"/>
      <c r="CT343" s="106"/>
      <c r="CU343" s="106"/>
      <c r="CV343" s="106"/>
      <c r="CW343" s="106"/>
      <c r="CX343" s="106"/>
      <c r="CY343" s="106"/>
      <c r="CZ343" s="106"/>
      <c r="DA343" s="106"/>
      <c r="DB343" s="106"/>
      <c r="DC343" s="106"/>
      <c r="DD343" s="106"/>
      <c r="DE343" s="106"/>
      <c r="DF343" s="106"/>
      <c r="DG343" s="106"/>
      <c r="DH343" s="106"/>
      <c r="DI343" s="106"/>
      <c r="DJ343" s="106"/>
      <c r="DK343" s="106"/>
      <c r="DL343" s="106"/>
      <c r="DM343" s="106"/>
      <c r="DN343" s="106"/>
      <c r="DO343" s="106"/>
      <c r="DP343" s="106"/>
      <c r="DQ343" s="106"/>
      <c r="DR343" s="106"/>
      <c r="DS343" s="106"/>
      <c r="DT343" s="106"/>
    </row>
    <row r="344" spans="1:124" x14ac:dyDescent="0.25">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c r="CL344" s="106"/>
      <c r="CM344" s="106"/>
      <c r="CN344" s="106"/>
      <c r="CO344" s="106"/>
      <c r="CP344" s="106"/>
      <c r="CQ344" s="106"/>
      <c r="CR344" s="106"/>
      <c r="CS344" s="106"/>
      <c r="CT344" s="106"/>
      <c r="CU344" s="106"/>
      <c r="CV344" s="106"/>
      <c r="CW344" s="106"/>
      <c r="CX344" s="106"/>
      <c r="CY344" s="106"/>
      <c r="CZ344" s="106"/>
      <c r="DA344" s="106"/>
      <c r="DB344" s="106"/>
      <c r="DC344" s="106"/>
      <c r="DD344" s="106"/>
      <c r="DE344" s="106"/>
      <c r="DF344" s="106"/>
      <c r="DG344" s="106"/>
      <c r="DH344" s="106"/>
      <c r="DI344" s="106"/>
      <c r="DJ344" s="106"/>
      <c r="DK344" s="106"/>
      <c r="DL344" s="106"/>
      <c r="DM344" s="106"/>
      <c r="DN344" s="106"/>
      <c r="DO344" s="106"/>
      <c r="DP344" s="106"/>
      <c r="DQ344" s="106"/>
      <c r="DR344" s="106"/>
      <c r="DS344" s="106"/>
      <c r="DT344" s="106"/>
    </row>
    <row r="345" spans="1:124" x14ac:dyDescent="0.25">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c r="CL345" s="106"/>
      <c r="CM345" s="106"/>
      <c r="CN345" s="106"/>
      <c r="CO345" s="106"/>
      <c r="CP345" s="106"/>
      <c r="CQ345" s="106"/>
      <c r="CR345" s="106"/>
      <c r="CS345" s="106"/>
      <c r="CT345" s="106"/>
      <c r="CU345" s="106"/>
      <c r="CV345" s="106"/>
      <c r="CW345" s="106"/>
      <c r="CX345" s="106"/>
      <c r="CY345" s="106"/>
      <c r="CZ345" s="106"/>
      <c r="DA345" s="106"/>
      <c r="DB345" s="106"/>
      <c r="DC345" s="106"/>
      <c r="DD345" s="106"/>
      <c r="DE345" s="106"/>
      <c r="DF345" s="106"/>
      <c r="DG345" s="106"/>
      <c r="DH345" s="106"/>
      <c r="DI345" s="106"/>
      <c r="DJ345" s="106"/>
      <c r="DK345" s="106"/>
      <c r="DL345" s="106"/>
      <c r="DM345" s="106"/>
      <c r="DN345" s="106"/>
      <c r="DO345" s="106"/>
      <c r="DP345" s="106"/>
      <c r="DQ345" s="106"/>
      <c r="DR345" s="106"/>
      <c r="DS345" s="106"/>
      <c r="DT345" s="106"/>
    </row>
    <row r="346" spans="1:124" x14ac:dyDescent="0.25">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c r="CL346" s="106"/>
      <c r="CM346" s="106"/>
      <c r="CN346" s="106"/>
      <c r="CO346" s="106"/>
      <c r="CP346" s="106"/>
      <c r="CQ346" s="106"/>
      <c r="CR346" s="106"/>
      <c r="CS346" s="106"/>
      <c r="CT346" s="106"/>
      <c r="CU346" s="106"/>
      <c r="CV346" s="106"/>
      <c r="CW346" s="106"/>
      <c r="CX346" s="106"/>
      <c r="CY346" s="106"/>
      <c r="CZ346" s="106"/>
      <c r="DA346" s="106"/>
      <c r="DB346" s="106"/>
      <c r="DC346" s="106"/>
      <c r="DD346" s="106"/>
      <c r="DE346" s="106"/>
      <c r="DF346" s="106"/>
      <c r="DG346" s="106"/>
      <c r="DH346" s="106"/>
      <c r="DI346" s="106"/>
      <c r="DJ346" s="106"/>
      <c r="DK346" s="106"/>
      <c r="DL346" s="106"/>
      <c r="DM346" s="106"/>
      <c r="DN346" s="106"/>
      <c r="DO346" s="106"/>
      <c r="DP346" s="106"/>
      <c r="DQ346" s="106"/>
      <c r="DR346" s="106"/>
      <c r="DS346" s="106"/>
      <c r="DT346" s="106"/>
    </row>
    <row r="347" spans="1:124" x14ac:dyDescent="0.25">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c r="CI347" s="106"/>
      <c r="CJ347" s="106"/>
      <c r="CK347" s="106"/>
      <c r="CL347" s="106"/>
      <c r="CM347" s="106"/>
      <c r="CN347" s="106"/>
      <c r="CO347" s="106"/>
      <c r="CP347" s="106"/>
      <c r="CQ347" s="106"/>
      <c r="CR347" s="106"/>
      <c r="CS347" s="106"/>
      <c r="CT347" s="106"/>
      <c r="CU347" s="106"/>
      <c r="CV347" s="106"/>
      <c r="CW347" s="106"/>
      <c r="CX347" s="106"/>
      <c r="CY347" s="106"/>
      <c r="CZ347" s="106"/>
      <c r="DA347" s="106"/>
      <c r="DB347" s="106"/>
      <c r="DC347" s="106"/>
      <c r="DD347" s="106"/>
      <c r="DE347" s="106"/>
      <c r="DF347" s="106"/>
      <c r="DG347" s="106"/>
      <c r="DH347" s="106"/>
      <c r="DI347" s="106"/>
      <c r="DJ347" s="106"/>
      <c r="DK347" s="106"/>
      <c r="DL347" s="106"/>
      <c r="DM347" s="106"/>
      <c r="DN347" s="106"/>
      <c r="DO347" s="106"/>
      <c r="DP347" s="106"/>
      <c r="DQ347" s="106"/>
      <c r="DR347" s="106"/>
      <c r="DS347" s="106"/>
      <c r="DT347" s="106"/>
    </row>
    <row r="348" spans="1:124" x14ac:dyDescent="0.25">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row>
    <row r="349" spans="1:124" x14ac:dyDescent="0.25">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c r="BJ349" s="106"/>
      <c r="BK349" s="106"/>
      <c r="BL349" s="106"/>
      <c r="BM349" s="106"/>
      <c r="BN349" s="106"/>
      <c r="BO349" s="106"/>
      <c r="BP349" s="106"/>
      <c r="BQ349" s="106"/>
      <c r="BR349" s="106"/>
      <c r="BS349" s="106"/>
      <c r="BT349" s="106"/>
      <c r="BU349" s="106"/>
      <c r="BV349" s="106"/>
      <c r="BW349" s="106"/>
      <c r="BX349" s="106"/>
      <c r="BY349" s="106"/>
      <c r="BZ349" s="106"/>
      <c r="CA349" s="106"/>
      <c r="CB349" s="106"/>
      <c r="CC349" s="106"/>
      <c r="CD349" s="106"/>
      <c r="CE349" s="106"/>
      <c r="CF349" s="106"/>
      <c r="CG349" s="106"/>
      <c r="CH349" s="106"/>
      <c r="CI349" s="106"/>
      <c r="CJ349" s="106"/>
      <c r="CK349" s="106"/>
      <c r="CL349" s="106"/>
      <c r="CM349" s="106"/>
      <c r="CN349" s="106"/>
      <c r="CO349" s="106"/>
      <c r="CP349" s="106"/>
      <c r="CQ349" s="106"/>
      <c r="CR349" s="106"/>
      <c r="CS349" s="106"/>
      <c r="CT349" s="106"/>
      <c r="CU349" s="106"/>
      <c r="CV349" s="106"/>
      <c r="CW349" s="106"/>
      <c r="CX349" s="106"/>
      <c r="CY349" s="106"/>
      <c r="CZ349" s="106"/>
      <c r="DA349" s="106"/>
      <c r="DB349" s="106"/>
      <c r="DC349" s="106"/>
      <c r="DD349" s="106"/>
      <c r="DE349" s="106"/>
      <c r="DF349" s="106"/>
      <c r="DG349" s="106"/>
      <c r="DH349" s="106"/>
      <c r="DI349" s="106"/>
      <c r="DJ349" s="106"/>
      <c r="DK349" s="106"/>
      <c r="DL349" s="106"/>
      <c r="DM349" s="106"/>
      <c r="DN349" s="106"/>
      <c r="DO349" s="106"/>
      <c r="DP349" s="106"/>
      <c r="DQ349" s="106"/>
      <c r="DR349" s="106"/>
      <c r="DS349" s="106"/>
      <c r="DT349" s="106"/>
    </row>
    <row r="350" spans="1:124" x14ac:dyDescent="0.25">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row>
    <row r="351" spans="1:124" x14ac:dyDescent="0.25">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c r="BI351" s="106"/>
      <c r="BJ351" s="106"/>
      <c r="BK351" s="106"/>
      <c r="BL351" s="106"/>
      <c r="BM351" s="106"/>
      <c r="BN351" s="106"/>
      <c r="BO351" s="106"/>
      <c r="BP351" s="106"/>
      <c r="BQ351" s="106"/>
      <c r="BR351" s="106"/>
      <c r="BS351" s="106"/>
      <c r="BT351" s="106"/>
      <c r="BU351" s="106"/>
      <c r="BV351" s="106"/>
      <c r="BW351" s="106"/>
      <c r="BX351" s="106"/>
      <c r="BY351" s="106"/>
      <c r="BZ351" s="106"/>
      <c r="CA351" s="106"/>
      <c r="CB351" s="106"/>
      <c r="CC351" s="106"/>
      <c r="CD351" s="106"/>
      <c r="CE351" s="106"/>
      <c r="CF351" s="106"/>
      <c r="CG351" s="106"/>
      <c r="CH351" s="106"/>
      <c r="CI351" s="106"/>
      <c r="CJ351" s="106"/>
      <c r="CK351" s="106"/>
      <c r="CL351" s="106"/>
      <c r="CM351" s="106"/>
      <c r="CN351" s="106"/>
      <c r="CO351" s="106"/>
      <c r="CP351" s="106"/>
      <c r="CQ351" s="106"/>
      <c r="CR351" s="106"/>
      <c r="CS351" s="106"/>
      <c r="CT351" s="106"/>
      <c r="CU351" s="106"/>
      <c r="CV351" s="106"/>
      <c r="CW351" s="106"/>
      <c r="CX351" s="106"/>
      <c r="CY351" s="106"/>
      <c r="CZ351" s="106"/>
      <c r="DA351" s="106"/>
      <c r="DB351" s="106"/>
      <c r="DC351" s="106"/>
      <c r="DD351" s="106"/>
      <c r="DE351" s="106"/>
      <c r="DF351" s="106"/>
      <c r="DG351" s="106"/>
      <c r="DH351" s="106"/>
      <c r="DI351" s="106"/>
      <c r="DJ351" s="106"/>
      <c r="DK351" s="106"/>
      <c r="DL351" s="106"/>
      <c r="DM351" s="106"/>
      <c r="DN351" s="106"/>
      <c r="DO351" s="106"/>
      <c r="DP351" s="106"/>
      <c r="DQ351" s="106"/>
      <c r="DR351" s="106"/>
      <c r="DS351" s="106"/>
      <c r="DT351" s="106"/>
    </row>
    <row r="352" spans="1:124" x14ac:dyDescent="0.25">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row>
    <row r="353" spans="1:124" x14ac:dyDescent="0.25">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row>
    <row r="354" spans="1:124" x14ac:dyDescent="0.25">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row>
    <row r="355" spans="1:124" x14ac:dyDescent="0.25">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row>
    <row r="356" spans="1:124" x14ac:dyDescent="0.25">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row>
    <row r="357" spans="1:124" x14ac:dyDescent="0.25">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row>
    <row r="358" spans="1:124" x14ac:dyDescent="0.25">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row>
    <row r="359" spans="1:124" x14ac:dyDescent="0.25">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row>
    <row r="360" spans="1:124" x14ac:dyDescent="0.25">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CF360" s="106"/>
      <c r="CG360" s="106"/>
      <c r="CH360" s="106"/>
      <c r="CI360" s="106"/>
      <c r="CJ360" s="106"/>
      <c r="CK360" s="106"/>
      <c r="CL360" s="106"/>
      <c r="CM360" s="106"/>
      <c r="CN360" s="106"/>
      <c r="CO360" s="106"/>
      <c r="CP360" s="106"/>
      <c r="CQ360" s="106"/>
      <c r="CR360" s="106"/>
      <c r="CS360" s="106"/>
      <c r="CT360" s="106"/>
      <c r="CU360" s="106"/>
      <c r="CV360" s="106"/>
      <c r="CW360" s="106"/>
      <c r="CX360" s="106"/>
      <c r="CY360" s="106"/>
      <c r="CZ360" s="106"/>
      <c r="DA360" s="106"/>
      <c r="DB360" s="106"/>
      <c r="DC360" s="106"/>
      <c r="DD360" s="106"/>
      <c r="DE360" s="106"/>
      <c r="DF360" s="106"/>
      <c r="DG360" s="106"/>
      <c r="DH360" s="106"/>
      <c r="DI360" s="106"/>
      <c r="DJ360" s="106"/>
      <c r="DK360" s="106"/>
      <c r="DL360" s="106"/>
      <c r="DM360" s="106"/>
      <c r="DN360" s="106"/>
      <c r="DO360" s="106"/>
      <c r="DP360" s="106"/>
      <c r="DQ360" s="106"/>
      <c r="DR360" s="106"/>
      <c r="DS360" s="106"/>
      <c r="DT360" s="106"/>
    </row>
    <row r="361" spans="1:124" x14ac:dyDescent="0.25">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CF361" s="106"/>
      <c r="CG361" s="106"/>
      <c r="CH361" s="106"/>
      <c r="CI361" s="106"/>
      <c r="CJ361" s="106"/>
      <c r="CK361" s="106"/>
      <c r="CL361" s="106"/>
      <c r="CM361" s="106"/>
      <c r="CN361" s="106"/>
      <c r="CO361" s="106"/>
      <c r="CP361" s="106"/>
      <c r="CQ361" s="106"/>
      <c r="CR361" s="106"/>
      <c r="CS361" s="106"/>
      <c r="CT361" s="106"/>
      <c r="CU361" s="106"/>
      <c r="CV361" s="106"/>
      <c r="CW361" s="106"/>
      <c r="CX361" s="106"/>
      <c r="CY361" s="106"/>
      <c r="CZ361" s="106"/>
      <c r="DA361" s="106"/>
      <c r="DB361" s="106"/>
      <c r="DC361" s="106"/>
      <c r="DD361" s="106"/>
      <c r="DE361" s="106"/>
      <c r="DF361" s="106"/>
      <c r="DG361" s="106"/>
      <c r="DH361" s="106"/>
      <c r="DI361" s="106"/>
      <c r="DJ361" s="106"/>
      <c r="DK361" s="106"/>
      <c r="DL361" s="106"/>
      <c r="DM361" s="106"/>
      <c r="DN361" s="106"/>
      <c r="DO361" s="106"/>
      <c r="DP361" s="106"/>
      <c r="DQ361" s="106"/>
      <c r="DR361" s="106"/>
      <c r="DS361" s="106"/>
      <c r="DT361" s="106"/>
    </row>
    <row r="362" spans="1:124" x14ac:dyDescent="0.25">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6"/>
      <c r="BR362" s="106"/>
      <c r="BS362" s="106"/>
      <c r="BT362" s="106"/>
      <c r="BU362" s="106"/>
      <c r="BV362" s="106"/>
      <c r="BW362" s="106"/>
      <c r="BX362" s="106"/>
      <c r="BY362" s="106"/>
      <c r="BZ362" s="106"/>
      <c r="CA362" s="106"/>
      <c r="CB362" s="106"/>
      <c r="CC362" s="106"/>
      <c r="CD362" s="106"/>
      <c r="CE362" s="106"/>
      <c r="CF362" s="106"/>
      <c r="CG362" s="106"/>
      <c r="CH362" s="106"/>
      <c r="CI362" s="106"/>
      <c r="CJ362" s="106"/>
      <c r="CK362" s="106"/>
      <c r="CL362" s="106"/>
      <c r="CM362" s="106"/>
      <c r="CN362" s="106"/>
      <c r="CO362" s="106"/>
      <c r="CP362" s="106"/>
      <c r="CQ362" s="106"/>
      <c r="CR362" s="106"/>
      <c r="CS362" s="106"/>
      <c r="CT362" s="106"/>
      <c r="CU362" s="106"/>
      <c r="CV362" s="106"/>
      <c r="CW362" s="106"/>
      <c r="CX362" s="106"/>
      <c r="CY362" s="106"/>
      <c r="CZ362" s="106"/>
      <c r="DA362" s="106"/>
      <c r="DB362" s="106"/>
      <c r="DC362" s="106"/>
      <c r="DD362" s="106"/>
      <c r="DE362" s="106"/>
      <c r="DF362" s="106"/>
      <c r="DG362" s="106"/>
      <c r="DH362" s="106"/>
      <c r="DI362" s="106"/>
      <c r="DJ362" s="106"/>
      <c r="DK362" s="106"/>
      <c r="DL362" s="106"/>
      <c r="DM362" s="106"/>
      <c r="DN362" s="106"/>
      <c r="DO362" s="106"/>
      <c r="DP362" s="106"/>
      <c r="DQ362" s="106"/>
      <c r="DR362" s="106"/>
      <c r="DS362" s="106"/>
      <c r="DT362" s="106"/>
    </row>
    <row r="363" spans="1:124" x14ac:dyDescent="0.25">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row>
    <row r="364" spans="1:124" x14ac:dyDescent="0.25">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row>
    <row r="365" spans="1:124" x14ac:dyDescent="0.25">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row>
    <row r="366" spans="1:124" x14ac:dyDescent="0.25">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row>
    <row r="367" spans="1:124" x14ac:dyDescent="0.25">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row>
    <row r="368" spans="1:124" x14ac:dyDescent="0.25">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row>
    <row r="369" spans="1:124" x14ac:dyDescent="0.25">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row>
    <row r="370" spans="1:124" x14ac:dyDescent="0.25">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row>
    <row r="371" spans="1:124" x14ac:dyDescent="0.25">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row>
    <row r="372" spans="1:124" x14ac:dyDescent="0.25">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row>
    <row r="373" spans="1:124" x14ac:dyDescent="0.25">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row>
    <row r="374" spans="1:124" x14ac:dyDescent="0.25">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row>
    <row r="375" spans="1:124" x14ac:dyDescent="0.25">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row>
    <row r="376" spans="1:124" x14ac:dyDescent="0.25">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row>
    <row r="377" spans="1:124" x14ac:dyDescent="0.25">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row>
    <row r="378" spans="1:124" x14ac:dyDescent="0.25">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row>
    <row r="379" spans="1:124" x14ac:dyDescent="0.25">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c r="AY379" s="106"/>
      <c r="AZ379" s="106"/>
      <c r="BA379" s="106"/>
      <c r="BB379" s="106"/>
      <c r="BC379" s="106"/>
      <c r="BD379" s="106"/>
      <c r="BE379" s="106"/>
      <c r="BF379" s="106"/>
      <c r="BG379" s="106"/>
      <c r="BH379" s="106"/>
      <c r="BI379" s="106"/>
      <c r="BJ379" s="106"/>
      <c r="BK379" s="106"/>
      <c r="BL379" s="106"/>
      <c r="BM379" s="106"/>
      <c r="BN379" s="106"/>
      <c r="BO379" s="106"/>
      <c r="BP379" s="106"/>
      <c r="BQ379" s="106"/>
      <c r="BR379" s="106"/>
      <c r="BS379" s="106"/>
      <c r="BT379" s="106"/>
      <c r="BU379" s="106"/>
      <c r="BV379" s="106"/>
      <c r="BW379" s="106"/>
      <c r="BX379" s="106"/>
      <c r="BY379" s="106"/>
      <c r="BZ379" s="106"/>
      <c r="CA379" s="106"/>
      <c r="CB379" s="106"/>
      <c r="CC379" s="106"/>
      <c r="CD379" s="106"/>
      <c r="CE379" s="106"/>
      <c r="CF379" s="106"/>
      <c r="CG379" s="106"/>
      <c r="CH379" s="106"/>
      <c r="CI379" s="106"/>
      <c r="CJ379" s="106"/>
      <c r="CK379" s="106"/>
      <c r="CL379" s="106"/>
      <c r="CM379" s="106"/>
      <c r="CN379" s="106"/>
      <c r="CO379" s="106"/>
      <c r="CP379" s="106"/>
      <c r="CQ379" s="106"/>
      <c r="CR379" s="106"/>
      <c r="CS379" s="106"/>
      <c r="CT379" s="106"/>
      <c r="CU379" s="106"/>
      <c r="CV379" s="106"/>
      <c r="CW379" s="106"/>
      <c r="CX379" s="106"/>
      <c r="CY379" s="106"/>
      <c r="CZ379" s="106"/>
      <c r="DA379" s="106"/>
      <c r="DB379" s="106"/>
      <c r="DC379" s="106"/>
      <c r="DD379" s="106"/>
      <c r="DE379" s="106"/>
      <c r="DF379" s="106"/>
      <c r="DG379" s="106"/>
      <c r="DH379" s="106"/>
      <c r="DI379" s="106"/>
      <c r="DJ379" s="106"/>
      <c r="DK379" s="106"/>
      <c r="DL379" s="106"/>
      <c r="DM379" s="106"/>
      <c r="DN379" s="106"/>
      <c r="DO379" s="106"/>
      <c r="DP379" s="106"/>
      <c r="DQ379" s="106"/>
      <c r="DR379" s="106"/>
      <c r="DS379" s="106"/>
      <c r="DT379" s="106"/>
    </row>
    <row r="380" spans="1:124" x14ac:dyDescent="0.25">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c r="BI380" s="106"/>
      <c r="BJ380" s="106"/>
      <c r="BK380" s="106"/>
      <c r="BL380" s="106"/>
      <c r="BM380" s="106"/>
      <c r="BN380" s="106"/>
      <c r="BO380" s="106"/>
      <c r="BP380" s="106"/>
      <c r="BQ380" s="106"/>
      <c r="BR380" s="106"/>
      <c r="BS380" s="106"/>
      <c r="BT380" s="106"/>
      <c r="BU380" s="106"/>
      <c r="BV380" s="106"/>
      <c r="BW380" s="106"/>
      <c r="BX380" s="106"/>
      <c r="BY380" s="106"/>
      <c r="BZ380" s="106"/>
      <c r="CA380" s="106"/>
      <c r="CB380" s="106"/>
      <c r="CC380" s="106"/>
      <c r="CD380" s="106"/>
      <c r="CE380" s="106"/>
      <c r="CF380" s="106"/>
      <c r="CG380" s="106"/>
      <c r="CH380" s="106"/>
      <c r="CI380" s="106"/>
      <c r="CJ380" s="106"/>
      <c r="CK380" s="106"/>
      <c r="CL380" s="106"/>
      <c r="CM380" s="106"/>
      <c r="CN380" s="106"/>
      <c r="CO380" s="106"/>
      <c r="CP380" s="106"/>
      <c r="CQ380" s="106"/>
      <c r="CR380" s="106"/>
      <c r="CS380" s="106"/>
      <c r="CT380" s="106"/>
      <c r="CU380" s="106"/>
      <c r="CV380" s="106"/>
      <c r="CW380" s="106"/>
      <c r="CX380" s="106"/>
      <c r="CY380" s="106"/>
      <c r="CZ380" s="106"/>
      <c r="DA380" s="106"/>
      <c r="DB380" s="106"/>
      <c r="DC380" s="106"/>
      <c r="DD380" s="106"/>
      <c r="DE380" s="106"/>
      <c r="DF380" s="106"/>
      <c r="DG380" s="106"/>
      <c r="DH380" s="106"/>
      <c r="DI380" s="106"/>
      <c r="DJ380" s="106"/>
      <c r="DK380" s="106"/>
      <c r="DL380" s="106"/>
      <c r="DM380" s="106"/>
      <c r="DN380" s="106"/>
      <c r="DO380" s="106"/>
      <c r="DP380" s="106"/>
      <c r="DQ380" s="106"/>
      <c r="DR380" s="106"/>
      <c r="DS380" s="106"/>
      <c r="DT380" s="106"/>
    </row>
    <row r="381" spans="1:124" x14ac:dyDescent="0.25">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c r="BI381" s="106"/>
      <c r="BJ381" s="106"/>
      <c r="BK381" s="106"/>
      <c r="BL381" s="106"/>
      <c r="BM381" s="106"/>
      <c r="BN381" s="106"/>
      <c r="BO381" s="106"/>
      <c r="BP381" s="106"/>
      <c r="BQ381" s="106"/>
      <c r="BR381" s="106"/>
      <c r="BS381" s="106"/>
      <c r="BT381" s="106"/>
      <c r="BU381" s="106"/>
      <c r="BV381" s="106"/>
      <c r="BW381" s="106"/>
      <c r="BX381" s="106"/>
      <c r="BY381" s="106"/>
      <c r="BZ381" s="106"/>
      <c r="CA381" s="106"/>
      <c r="CB381" s="106"/>
      <c r="CC381" s="106"/>
      <c r="CD381" s="106"/>
      <c r="CE381" s="106"/>
      <c r="CF381" s="106"/>
      <c r="CG381" s="106"/>
      <c r="CH381" s="106"/>
      <c r="CI381" s="106"/>
      <c r="CJ381" s="106"/>
      <c r="CK381" s="106"/>
      <c r="CL381" s="106"/>
      <c r="CM381" s="106"/>
      <c r="CN381" s="106"/>
      <c r="CO381" s="106"/>
      <c r="CP381" s="106"/>
      <c r="CQ381" s="106"/>
      <c r="CR381" s="106"/>
      <c r="CS381" s="106"/>
      <c r="CT381" s="106"/>
      <c r="CU381" s="106"/>
      <c r="CV381" s="106"/>
      <c r="CW381" s="106"/>
      <c r="CX381" s="106"/>
      <c r="CY381" s="106"/>
      <c r="CZ381" s="106"/>
      <c r="DA381" s="106"/>
      <c r="DB381" s="106"/>
      <c r="DC381" s="106"/>
      <c r="DD381" s="106"/>
      <c r="DE381" s="106"/>
      <c r="DF381" s="106"/>
      <c r="DG381" s="106"/>
      <c r="DH381" s="106"/>
      <c r="DI381" s="106"/>
      <c r="DJ381" s="106"/>
      <c r="DK381" s="106"/>
      <c r="DL381" s="106"/>
      <c r="DM381" s="106"/>
      <c r="DN381" s="106"/>
      <c r="DO381" s="106"/>
      <c r="DP381" s="106"/>
      <c r="DQ381" s="106"/>
      <c r="DR381" s="106"/>
      <c r="DS381" s="106"/>
      <c r="DT381" s="106"/>
    </row>
    <row r="382" spans="1:124" x14ac:dyDescent="0.25">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c r="BI382" s="106"/>
      <c r="BJ382" s="106"/>
      <c r="BK382" s="106"/>
      <c r="BL382" s="106"/>
      <c r="BM382" s="106"/>
      <c r="BN382" s="106"/>
      <c r="BO382" s="106"/>
      <c r="BP382" s="106"/>
      <c r="BQ382" s="106"/>
      <c r="BR382" s="106"/>
      <c r="BS382" s="106"/>
      <c r="BT382" s="106"/>
      <c r="BU382" s="106"/>
      <c r="BV382" s="106"/>
      <c r="BW382" s="106"/>
      <c r="BX382" s="106"/>
      <c r="BY382" s="106"/>
      <c r="BZ382" s="106"/>
      <c r="CA382" s="106"/>
      <c r="CB382" s="106"/>
      <c r="CC382" s="106"/>
      <c r="CD382" s="106"/>
      <c r="CE382" s="106"/>
      <c r="CF382" s="106"/>
      <c r="CG382" s="106"/>
      <c r="CH382" s="106"/>
      <c r="CI382" s="106"/>
      <c r="CJ382" s="106"/>
      <c r="CK382" s="106"/>
      <c r="CL382" s="106"/>
      <c r="CM382" s="106"/>
      <c r="CN382" s="106"/>
      <c r="CO382" s="106"/>
      <c r="CP382" s="106"/>
      <c r="CQ382" s="106"/>
      <c r="CR382" s="106"/>
      <c r="CS382" s="106"/>
      <c r="CT382" s="106"/>
      <c r="CU382" s="106"/>
      <c r="CV382" s="106"/>
      <c r="CW382" s="106"/>
      <c r="CX382" s="106"/>
      <c r="CY382" s="106"/>
      <c r="CZ382" s="106"/>
      <c r="DA382" s="106"/>
      <c r="DB382" s="106"/>
      <c r="DC382" s="106"/>
      <c r="DD382" s="106"/>
      <c r="DE382" s="106"/>
      <c r="DF382" s="106"/>
      <c r="DG382" s="106"/>
      <c r="DH382" s="106"/>
      <c r="DI382" s="106"/>
      <c r="DJ382" s="106"/>
      <c r="DK382" s="106"/>
      <c r="DL382" s="106"/>
      <c r="DM382" s="106"/>
      <c r="DN382" s="106"/>
      <c r="DO382" s="106"/>
      <c r="DP382" s="106"/>
      <c r="DQ382" s="106"/>
      <c r="DR382" s="106"/>
      <c r="DS382" s="106"/>
      <c r="DT382" s="106"/>
    </row>
    <row r="383" spans="1:124" x14ac:dyDescent="0.25">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c r="BI383" s="106"/>
      <c r="BJ383" s="106"/>
      <c r="BK383" s="106"/>
      <c r="BL383" s="106"/>
      <c r="BM383" s="106"/>
      <c r="BN383" s="106"/>
      <c r="BO383" s="106"/>
      <c r="BP383" s="106"/>
      <c r="BQ383" s="106"/>
      <c r="BR383" s="106"/>
      <c r="BS383" s="106"/>
      <c r="BT383" s="106"/>
      <c r="BU383" s="106"/>
      <c r="BV383" s="106"/>
      <c r="BW383" s="106"/>
      <c r="BX383" s="106"/>
      <c r="BY383" s="106"/>
      <c r="BZ383" s="106"/>
      <c r="CA383" s="106"/>
      <c r="CB383" s="106"/>
      <c r="CC383" s="106"/>
      <c r="CD383" s="106"/>
      <c r="CE383" s="106"/>
      <c r="CF383" s="106"/>
      <c r="CG383" s="106"/>
      <c r="CH383" s="106"/>
      <c r="CI383" s="106"/>
      <c r="CJ383" s="106"/>
      <c r="CK383" s="106"/>
      <c r="CL383" s="106"/>
      <c r="CM383" s="106"/>
      <c r="CN383" s="106"/>
      <c r="CO383" s="106"/>
      <c r="CP383" s="106"/>
      <c r="CQ383" s="106"/>
      <c r="CR383" s="106"/>
      <c r="CS383" s="106"/>
      <c r="CT383" s="106"/>
      <c r="CU383" s="106"/>
      <c r="CV383" s="106"/>
      <c r="CW383" s="106"/>
      <c r="CX383" s="106"/>
      <c r="CY383" s="106"/>
      <c r="CZ383" s="106"/>
      <c r="DA383" s="106"/>
      <c r="DB383" s="106"/>
      <c r="DC383" s="106"/>
      <c r="DD383" s="106"/>
      <c r="DE383" s="106"/>
      <c r="DF383" s="106"/>
      <c r="DG383" s="106"/>
      <c r="DH383" s="106"/>
      <c r="DI383" s="106"/>
      <c r="DJ383" s="106"/>
      <c r="DK383" s="106"/>
      <c r="DL383" s="106"/>
      <c r="DM383" s="106"/>
      <c r="DN383" s="106"/>
      <c r="DO383" s="106"/>
      <c r="DP383" s="106"/>
      <c r="DQ383" s="106"/>
      <c r="DR383" s="106"/>
      <c r="DS383" s="106"/>
      <c r="DT383" s="106"/>
    </row>
    <row r="384" spans="1:124" x14ac:dyDescent="0.25">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c r="BI384" s="106"/>
      <c r="BJ384" s="106"/>
      <c r="BK384" s="106"/>
      <c r="BL384" s="106"/>
      <c r="BM384" s="106"/>
      <c r="BN384" s="106"/>
      <c r="BO384" s="106"/>
      <c r="BP384" s="106"/>
      <c r="BQ384" s="106"/>
      <c r="BR384" s="106"/>
      <c r="BS384" s="106"/>
      <c r="BT384" s="106"/>
      <c r="BU384" s="106"/>
      <c r="BV384" s="106"/>
      <c r="BW384" s="106"/>
      <c r="BX384" s="106"/>
      <c r="BY384" s="106"/>
      <c r="BZ384" s="106"/>
      <c r="CA384" s="106"/>
      <c r="CB384" s="106"/>
      <c r="CC384" s="106"/>
      <c r="CD384" s="106"/>
      <c r="CE384" s="106"/>
      <c r="CF384" s="106"/>
      <c r="CG384" s="106"/>
      <c r="CH384" s="106"/>
      <c r="CI384" s="106"/>
      <c r="CJ384" s="106"/>
      <c r="CK384" s="106"/>
      <c r="CL384" s="106"/>
      <c r="CM384" s="106"/>
      <c r="CN384" s="106"/>
      <c r="CO384" s="106"/>
      <c r="CP384" s="106"/>
      <c r="CQ384" s="106"/>
      <c r="CR384" s="106"/>
      <c r="CS384" s="106"/>
      <c r="CT384" s="106"/>
      <c r="CU384" s="106"/>
      <c r="CV384" s="106"/>
      <c r="CW384" s="106"/>
      <c r="CX384" s="106"/>
      <c r="CY384" s="106"/>
      <c r="CZ384" s="106"/>
      <c r="DA384" s="106"/>
      <c r="DB384" s="106"/>
      <c r="DC384" s="106"/>
      <c r="DD384" s="106"/>
      <c r="DE384" s="106"/>
      <c r="DF384" s="106"/>
      <c r="DG384" s="106"/>
      <c r="DH384" s="106"/>
      <c r="DI384" s="106"/>
      <c r="DJ384" s="106"/>
      <c r="DK384" s="106"/>
      <c r="DL384" s="106"/>
      <c r="DM384" s="106"/>
      <c r="DN384" s="106"/>
      <c r="DO384" s="106"/>
      <c r="DP384" s="106"/>
      <c r="DQ384" s="106"/>
      <c r="DR384" s="106"/>
      <c r="DS384" s="106"/>
      <c r="DT384" s="106"/>
    </row>
    <row r="385" spans="1:124" x14ac:dyDescent="0.25">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row>
    <row r="386" spans="1:124" x14ac:dyDescent="0.25">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row>
    <row r="387" spans="1:124" x14ac:dyDescent="0.25">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c r="BH387" s="106"/>
      <c r="BI387" s="106"/>
      <c r="BJ387" s="106"/>
      <c r="BK387" s="106"/>
      <c r="BL387" s="106"/>
      <c r="BM387" s="106"/>
      <c r="BN387" s="106"/>
      <c r="BO387" s="106"/>
      <c r="BP387" s="106"/>
      <c r="BQ387" s="106"/>
      <c r="BR387" s="106"/>
      <c r="BS387" s="106"/>
      <c r="BT387" s="106"/>
      <c r="BU387" s="106"/>
      <c r="BV387" s="106"/>
      <c r="BW387" s="106"/>
      <c r="BX387" s="106"/>
      <c r="BY387" s="106"/>
      <c r="BZ387" s="106"/>
      <c r="CA387" s="106"/>
      <c r="CB387" s="106"/>
      <c r="CC387" s="106"/>
      <c r="CD387" s="106"/>
      <c r="CE387" s="106"/>
      <c r="CF387" s="106"/>
      <c r="CG387" s="106"/>
      <c r="CH387" s="106"/>
      <c r="CI387" s="106"/>
      <c r="CJ387" s="106"/>
      <c r="CK387" s="106"/>
      <c r="CL387" s="106"/>
      <c r="CM387" s="106"/>
      <c r="CN387" s="106"/>
      <c r="CO387" s="106"/>
      <c r="CP387" s="106"/>
      <c r="CQ387" s="106"/>
      <c r="CR387" s="106"/>
      <c r="CS387" s="106"/>
      <c r="CT387" s="106"/>
      <c r="CU387" s="106"/>
      <c r="CV387" s="106"/>
      <c r="CW387" s="106"/>
      <c r="CX387" s="106"/>
      <c r="CY387" s="106"/>
      <c r="CZ387" s="106"/>
      <c r="DA387" s="106"/>
      <c r="DB387" s="106"/>
      <c r="DC387" s="106"/>
      <c r="DD387" s="106"/>
      <c r="DE387" s="106"/>
      <c r="DF387" s="106"/>
      <c r="DG387" s="106"/>
      <c r="DH387" s="106"/>
      <c r="DI387" s="106"/>
      <c r="DJ387" s="106"/>
      <c r="DK387" s="106"/>
      <c r="DL387" s="106"/>
      <c r="DM387" s="106"/>
      <c r="DN387" s="106"/>
      <c r="DO387" s="106"/>
      <c r="DP387" s="106"/>
      <c r="DQ387" s="106"/>
      <c r="DR387" s="106"/>
      <c r="DS387" s="106"/>
      <c r="DT387" s="106"/>
    </row>
    <row r="388" spans="1:124" x14ac:dyDescent="0.25">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106"/>
      <c r="AZ388" s="106"/>
      <c r="BA388" s="106"/>
      <c r="BB388" s="106"/>
      <c r="BC388" s="106"/>
      <c r="BD388" s="106"/>
      <c r="BE388" s="106"/>
      <c r="BF388" s="106"/>
      <c r="BG388" s="106"/>
      <c r="BH388" s="106"/>
      <c r="BI388" s="106"/>
      <c r="BJ388" s="106"/>
      <c r="BK388" s="106"/>
      <c r="BL388" s="106"/>
      <c r="BM388" s="106"/>
      <c r="BN388" s="106"/>
      <c r="BO388" s="106"/>
      <c r="BP388" s="106"/>
      <c r="BQ388" s="106"/>
      <c r="BR388" s="106"/>
      <c r="BS388" s="106"/>
      <c r="BT388" s="106"/>
      <c r="BU388" s="106"/>
      <c r="BV388" s="106"/>
      <c r="BW388" s="106"/>
      <c r="BX388" s="106"/>
      <c r="BY388" s="106"/>
      <c r="BZ388" s="106"/>
      <c r="CA388" s="106"/>
      <c r="CB388" s="106"/>
      <c r="CC388" s="106"/>
      <c r="CD388" s="106"/>
      <c r="CE388" s="106"/>
      <c r="CF388" s="106"/>
      <c r="CG388" s="106"/>
      <c r="CH388" s="106"/>
      <c r="CI388" s="106"/>
      <c r="CJ388" s="106"/>
      <c r="CK388" s="106"/>
      <c r="CL388" s="106"/>
      <c r="CM388" s="106"/>
      <c r="CN388" s="106"/>
      <c r="CO388" s="106"/>
      <c r="CP388" s="106"/>
      <c r="CQ388" s="106"/>
      <c r="CR388" s="106"/>
      <c r="CS388" s="106"/>
      <c r="CT388" s="106"/>
      <c r="CU388" s="106"/>
      <c r="CV388" s="106"/>
      <c r="CW388" s="106"/>
      <c r="CX388" s="106"/>
      <c r="CY388" s="106"/>
      <c r="CZ388" s="106"/>
      <c r="DA388" s="106"/>
      <c r="DB388" s="106"/>
      <c r="DC388" s="106"/>
      <c r="DD388" s="106"/>
      <c r="DE388" s="106"/>
      <c r="DF388" s="106"/>
      <c r="DG388" s="106"/>
      <c r="DH388" s="106"/>
      <c r="DI388" s="106"/>
      <c r="DJ388" s="106"/>
      <c r="DK388" s="106"/>
      <c r="DL388" s="106"/>
      <c r="DM388" s="106"/>
      <c r="DN388" s="106"/>
      <c r="DO388" s="106"/>
      <c r="DP388" s="106"/>
      <c r="DQ388" s="106"/>
      <c r="DR388" s="106"/>
      <c r="DS388" s="106"/>
      <c r="DT388" s="106"/>
    </row>
    <row r="389" spans="1:124" x14ac:dyDescent="0.25">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c r="BT389" s="106"/>
      <c r="BU389" s="106"/>
      <c r="BV389" s="106"/>
      <c r="BW389" s="106"/>
      <c r="BX389" s="106"/>
      <c r="BY389" s="106"/>
      <c r="BZ389" s="106"/>
      <c r="CA389" s="106"/>
      <c r="CB389" s="106"/>
      <c r="CC389" s="106"/>
      <c r="CD389" s="106"/>
      <c r="CE389" s="106"/>
      <c r="CF389" s="106"/>
      <c r="CG389" s="106"/>
      <c r="CH389" s="106"/>
      <c r="CI389" s="106"/>
      <c r="CJ389" s="106"/>
      <c r="CK389" s="106"/>
      <c r="CL389" s="106"/>
      <c r="CM389" s="106"/>
      <c r="CN389" s="106"/>
      <c r="CO389" s="106"/>
      <c r="CP389" s="106"/>
      <c r="CQ389" s="106"/>
      <c r="CR389" s="106"/>
      <c r="CS389" s="106"/>
      <c r="CT389" s="106"/>
      <c r="CU389" s="106"/>
      <c r="CV389" s="106"/>
      <c r="CW389" s="106"/>
      <c r="CX389" s="106"/>
      <c r="CY389" s="106"/>
      <c r="CZ389" s="106"/>
      <c r="DA389" s="106"/>
      <c r="DB389" s="106"/>
      <c r="DC389" s="106"/>
      <c r="DD389" s="106"/>
      <c r="DE389" s="106"/>
      <c r="DF389" s="106"/>
      <c r="DG389" s="106"/>
      <c r="DH389" s="106"/>
      <c r="DI389" s="106"/>
      <c r="DJ389" s="106"/>
      <c r="DK389" s="106"/>
      <c r="DL389" s="106"/>
      <c r="DM389" s="106"/>
      <c r="DN389" s="106"/>
      <c r="DO389" s="106"/>
      <c r="DP389" s="106"/>
      <c r="DQ389" s="106"/>
      <c r="DR389" s="106"/>
      <c r="DS389" s="106"/>
      <c r="DT389" s="106"/>
    </row>
    <row r="390" spans="1:124" x14ac:dyDescent="0.25">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6"/>
      <c r="AY390" s="106"/>
      <c r="AZ390" s="106"/>
      <c r="BA390" s="106"/>
      <c r="BB390" s="106"/>
      <c r="BC390" s="106"/>
      <c r="BD390" s="106"/>
      <c r="BE390" s="106"/>
      <c r="BF390" s="106"/>
      <c r="BG390" s="106"/>
      <c r="BH390" s="106"/>
      <c r="BI390" s="106"/>
      <c r="BJ390" s="106"/>
      <c r="BK390" s="106"/>
      <c r="BL390" s="106"/>
      <c r="BM390" s="106"/>
      <c r="BN390" s="106"/>
      <c r="BO390" s="106"/>
      <c r="BP390" s="106"/>
      <c r="BQ390" s="106"/>
      <c r="BR390" s="106"/>
      <c r="BS390" s="106"/>
      <c r="BT390" s="106"/>
      <c r="BU390" s="106"/>
      <c r="BV390" s="106"/>
      <c r="BW390" s="106"/>
      <c r="BX390" s="106"/>
      <c r="BY390" s="106"/>
      <c r="BZ390" s="106"/>
      <c r="CA390" s="106"/>
      <c r="CB390" s="106"/>
      <c r="CC390" s="106"/>
      <c r="CD390" s="106"/>
      <c r="CE390" s="106"/>
      <c r="CF390" s="106"/>
      <c r="CG390" s="106"/>
      <c r="CH390" s="106"/>
      <c r="CI390" s="106"/>
      <c r="CJ390" s="106"/>
      <c r="CK390" s="106"/>
      <c r="CL390" s="106"/>
      <c r="CM390" s="106"/>
      <c r="CN390" s="106"/>
      <c r="CO390" s="106"/>
      <c r="CP390" s="106"/>
      <c r="CQ390" s="106"/>
      <c r="CR390" s="106"/>
      <c r="CS390" s="106"/>
      <c r="CT390" s="106"/>
      <c r="CU390" s="106"/>
      <c r="CV390" s="106"/>
      <c r="CW390" s="106"/>
      <c r="CX390" s="106"/>
      <c r="CY390" s="106"/>
      <c r="CZ390" s="106"/>
      <c r="DA390" s="106"/>
      <c r="DB390" s="106"/>
      <c r="DC390" s="106"/>
      <c r="DD390" s="106"/>
      <c r="DE390" s="106"/>
      <c r="DF390" s="106"/>
      <c r="DG390" s="106"/>
      <c r="DH390" s="106"/>
      <c r="DI390" s="106"/>
      <c r="DJ390" s="106"/>
      <c r="DK390" s="106"/>
      <c r="DL390" s="106"/>
      <c r="DM390" s="106"/>
      <c r="DN390" s="106"/>
      <c r="DO390" s="106"/>
      <c r="DP390" s="106"/>
      <c r="DQ390" s="106"/>
      <c r="DR390" s="106"/>
      <c r="DS390" s="106"/>
      <c r="DT390" s="106"/>
    </row>
    <row r="391" spans="1:124" x14ac:dyDescent="0.25">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6"/>
      <c r="CD391" s="106"/>
      <c r="CE391" s="106"/>
      <c r="CF391" s="106"/>
      <c r="CG391" s="106"/>
      <c r="CH391" s="106"/>
      <c r="CI391" s="106"/>
      <c r="CJ391" s="106"/>
      <c r="CK391" s="106"/>
      <c r="CL391" s="106"/>
      <c r="CM391" s="106"/>
      <c r="CN391" s="106"/>
      <c r="CO391" s="106"/>
      <c r="CP391" s="106"/>
      <c r="CQ391" s="106"/>
      <c r="CR391" s="106"/>
      <c r="CS391" s="106"/>
      <c r="CT391" s="106"/>
      <c r="CU391" s="106"/>
      <c r="CV391" s="106"/>
      <c r="CW391" s="106"/>
      <c r="CX391" s="106"/>
      <c r="CY391" s="106"/>
      <c r="CZ391" s="106"/>
      <c r="DA391" s="106"/>
      <c r="DB391" s="106"/>
      <c r="DC391" s="106"/>
      <c r="DD391" s="106"/>
      <c r="DE391" s="106"/>
      <c r="DF391" s="106"/>
      <c r="DG391" s="106"/>
      <c r="DH391" s="106"/>
      <c r="DI391" s="106"/>
      <c r="DJ391" s="106"/>
      <c r="DK391" s="106"/>
      <c r="DL391" s="106"/>
      <c r="DM391" s="106"/>
      <c r="DN391" s="106"/>
      <c r="DO391" s="106"/>
      <c r="DP391" s="106"/>
      <c r="DQ391" s="106"/>
      <c r="DR391" s="106"/>
      <c r="DS391" s="106"/>
      <c r="DT391" s="106"/>
    </row>
    <row r="392" spans="1:124" x14ac:dyDescent="0.25">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106"/>
      <c r="BI392" s="106"/>
      <c r="BJ392" s="106"/>
      <c r="BK392" s="106"/>
      <c r="BL392" s="106"/>
      <c r="BM392" s="106"/>
      <c r="BN392" s="106"/>
      <c r="BO392" s="106"/>
      <c r="BP392" s="106"/>
      <c r="BQ392" s="106"/>
      <c r="BR392" s="106"/>
      <c r="BS392" s="106"/>
      <c r="BT392" s="106"/>
      <c r="BU392" s="106"/>
      <c r="BV392" s="106"/>
      <c r="BW392" s="106"/>
      <c r="BX392" s="106"/>
      <c r="BY392" s="106"/>
      <c r="BZ392" s="106"/>
      <c r="CA392" s="106"/>
      <c r="CB392" s="106"/>
      <c r="CC392" s="106"/>
      <c r="CD392" s="106"/>
      <c r="CE392" s="106"/>
      <c r="CF392" s="106"/>
      <c r="CG392" s="106"/>
      <c r="CH392" s="106"/>
      <c r="CI392" s="106"/>
      <c r="CJ392" s="106"/>
      <c r="CK392" s="106"/>
      <c r="CL392" s="106"/>
      <c r="CM392" s="106"/>
      <c r="CN392" s="106"/>
      <c r="CO392" s="106"/>
      <c r="CP392" s="106"/>
      <c r="CQ392" s="106"/>
      <c r="CR392" s="106"/>
      <c r="CS392" s="106"/>
      <c r="CT392" s="106"/>
      <c r="CU392" s="106"/>
      <c r="CV392" s="106"/>
      <c r="CW392" s="106"/>
      <c r="CX392" s="106"/>
      <c r="CY392" s="106"/>
      <c r="CZ392" s="106"/>
      <c r="DA392" s="106"/>
      <c r="DB392" s="106"/>
      <c r="DC392" s="106"/>
      <c r="DD392" s="106"/>
      <c r="DE392" s="106"/>
      <c r="DF392" s="106"/>
      <c r="DG392" s="106"/>
      <c r="DH392" s="106"/>
      <c r="DI392" s="106"/>
      <c r="DJ392" s="106"/>
      <c r="DK392" s="106"/>
      <c r="DL392" s="106"/>
      <c r="DM392" s="106"/>
      <c r="DN392" s="106"/>
      <c r="DO392" s="106"/>
      <c r="DP392" s="106"/>
      <c r="DQ392" s="106"/>
      <c r="DR392" s="106"/>
      <c r="DS392" s="106"/>
      <c r="DT392" s="106"/>
    </row>
    <row r="393" spans="1:124" x14ac:dyDescent="0.25">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106"/>
      <c r="AR393" s="106"/>
      <c r="AS393" s="106"/>
      <c r="AT393" s="106"/>
      <c r="AU393" s="106"/>
      <c r="AV393" s="106"/>
      <c r="AW393" s="106"/>
      <c r="AX393" s="106"/>
      <c r="AY393" s="106"/>
      <c r="AZ393" s="106"/>
      <c r="BA393" s="106"/>
      <c r="BB393" s="106"/>
      <c r="BC393" s="106"/>
      <c r="BD393" s="106"/>
      <c r="BE393" s="106"/>
      <c r="BF393" s="106"/>
      <c r="BG393" s="106"/>
      <c r="BH393" s="106"/>
      <c r="BI393" s="106"/>
      <c r="BJ393" s="106"/>
      <c r="BK393" s="106"/>
      <c r="BL393" s="106"/>
      <c r="BM393" s="106"/>
      <c r="BN393" s="106"/>
      <c r="BO393" s="106"/>
      <c r="BP393" s="106"/>
      <c r="BQ393" s="106"/>
      <c r="BR393" s="106"/>
      <c r="BS393" s="106"/>
      <c r="BT393" s="106"/>
      <c r="BU393" s="106"/>
      <c r="BV393" s="106"/>
      <c r="BW393" s="106"/>
      <c r="BX393" s="106"/>
      <c r="BY393" s="106"/>
      <c r="BZ393" s="106"/>
      <c r="CA393" s="106"/>
      <c r="CB393" s="106"/>
      <c r="CC393" s="106"/>
      <c r="CD393" s="106"/>
      <c r="CE393" s="106"/>
      <c r="CF393" s="106"/>
      <c r="CG393" s="106"/>
      <c r="CH393" s="106"/>
      <c r="CI393" s="106"/>
      <c r="CJ393" s="106"/>
      <c r="CK393" s="106"/>
      <c r="CL393" s="106"/>
      <c r="CM393" s="106"/>
      <c r="CN393" s="106"/>
      <c r="CO393" s="106"/>
      <c r="CP393" s="106"/>
      <c r="CQ393" s="106"/>
      <c r="CR393" s="106"/>
      <c r="CS393" s="106"/>
      <c r="CT393" s="106"/>
      <c r="CU393" s="106"/>
      <c r="CV393" s="106"/>
      <c r="CW393" s="106"/>
      <c r="CX393" s="106"/>
      <c r="CY393" s="106"/>
      <c r="CZ393" s="106"/>
      <c r="DA393" s="106"/>
      <c r="DB393" s="106"/>
      <c r="DC393" s="106"/>
      <c r="DD393" s="106"/>
      <c r="DE393" s="106"/>
      <c r="DF393" s="106"/>
      <c r="DG393" s="106"/>
      <c r="DH393" s="106"/>
      <c r="DI393" s="106"/>
      <c r="DJ393" s="106"/>
      <c r="DK393" s="106"/>
      <c r="DL393" s="106"/>
      <c r="DM393" s="106"/>
      <c r="DN393" s="106"/>
      <c r="DO393" s="106"/>
      <c r="DP393" s="106"/>
      <c r="DQ393" s="106"/>
      <c r="DR393" s="106"/>
      <c r="DS393" s="106"/>
      <c r="DT393" s="106"/>
    </row>
    <row r="394" spans="1:124" x14ac:dyDescent="0.25">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106"/>
      <c r="AR394" s="106"/>
      <c r="AS394" s="106"/>
      <c r="AT394" s="106"/>
      <c r="AU394" s="106"/>
      <c r="AV394" s="106"/>
      <c r="AW394" s="106"/>
      <c r="AX394" s="106"/>
      <c r="AY394" s="106"/>
      <c r="AZ394" s="106"/>
      <c r="BA394" s="106"/>
      <c r="BB394" s="106"/>
      <c r="BC394" s="106"/>
      <c r="BD394" s="106"/>
      <c r="BE394" s="106"/>
      <c r="BF394" s="106"/>
      <c r="BG394" s="106"/>
      <c r="BH394" s="106"/>
      <c r="BI394" s="106"/>
      <c r="BJ394" s="106"/>
      <c r="BK394" s="106"/>
      <c r="BL394" s="106"/>
      <c r="BM394" s="106"/>
      <c r="BN394" s="106"/>
      <c r="BO394" s="106"/>
      <c r="BP394" s="106"/>
      <c r="BQ394" s="106"/>
      <c r="BR394" s="106"/>
      <c r="BS394" s="106"/>
      <c r="BT394" s="106"/>
      <c r="BU394" s="106"/>
      <c r="BV394" s="106"/>
      <c r="BW394" s="106"/>
      <c r="BX394" s="106"/>
      <c r="BY394" s="106"/>
      <c r="BZ394" s="106"/>
      <c r="CA394" s="106"/>
      <c r="CB394" s="106"/>
      <c r="CC394" s="106"/>
      <c r="CD394" s="106"/>
      <c r="CE394" s="106"/>
      <c r="CF394" s="106"/>
      <c r="CG394" s="106"/>
      <c r="CH394" s="106"/>
      <c r="CI394" s="106"/>
      <c r="CJ394" s="106"/>
      <c r="CK394" s="106"/>
      <c r="CL394" s="106"/>
      <c r="CM394" s="106"/>
      <c r="CN394" s="106"/>
      <c r="CO394" s="106"/>
      <c r="CP394" s="106"/>
      <c r="CQ394" s="106"/>
      <c r="CR394" s="106"/>
      <c r="CS394" s="106"/>
      <c r="CT394" s="106"/>
      <c r="CU394" s="106"/>
      <c r="CV394" s="106"/>
      <c r="CW394" s="106"/>
      <c r="CX394" s="106"/>
      <c r="CY394" s="106"/>
      <c r="CZ394" s="106"/>
      <c r="DA394" s="106"/>
      <c r="DB394" s="106"/>
      <c r="DC394" s="106"/>
      <c r="DD394" s="106"/>
      <c r="DE394" s="106"/>
      <c r="DF394" s="106"/>
      <c r="DG394" s="106"/>
      <c r="DH394" s="106"/>
      <c r="DI394" s="106"/>
      <c r="DJ394" s="106"/>
      <c r="DK394" s="106"/>
      <c r="DL394" s="106"/>
      <c r="DM394" s="106"/>
      <c r="DN394" s="106"/>
      <c r="DO394" s="106"/>
      <c r="DP394" s="106"/>
      <c r="DQ394" s="106"/>
      <c r="DR394" s="106"/>
      <c r="DS394" s="106"/>
      <c r="DT394" s="106"/>
    </row>
    <row r="395" spans="1:124" x14ac:dyDescent="0.25">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106"/>
      <c r="BI395" s="106"/>
      <c r="BJ395" s="106"/>
      <c r="BK395" s="106"/>
      <c r="BL395" s="106"/>
      <c r="BM395" s="106"/>
      <c r="BN395" s="106"/>
      <c r="BO395" s="106"/>
      <c r="BP395" s="106"/>
      <c r="BQ395" s="106"/>
      <c r="BR395" s="106"/>
      <c r="BS395" s="106"/>
      <c r="BT395" s="106"/>
      <c r="BU395" s="106"/>
      <c r="BV395" s="106"/>
      <c r="BW395" s="106"/>
      <c r="BX395" s="106"/>
      <c r="BY395" s="106"/>
      <c r="BZ395" s="106"/>
      <c r="CA395" s="106"/>
      <c r="CB395" s="106"/>
      <c r="CC395" s="106"/>
      <c r="CD395" s="106"/>
      <c r="CE395" s="106"/>
      <c r="CF395" s="106"/>
      <c r="CG395" s="106"/>
      <c r="CH395" s="106"/>
      <c r="CI395" s="106"/>
      <c r="CJ395" s="106"/>
      <c r="CK395" s="106"/>
      <c r="CL395" s="106"/>
      <c r="CM395" s="106"/>
      <c r="CN395" s="106"/>
      <c r="CO395" s="106"/>
      <c r="CP395" s="106"/>
      <c r="CQ395" s="106"/>
      <c r="CR395" s="106"/>
      <c r="CS395" s="106"/>
      <c r="CT395" s="106"/>
      <c r="CU395" s="106"/>
      <c r="CV395" s="106"/>
      <c r="CW395" s="106"/>
      <c r="CX395" s="106"/>
      <c r="CY395" s="106"/>
      <c r="CZ395" s="106"/>
      <c r="DA395" s="106"/>
      <c r="DB395" s="106"/>
      <c r="DC395" s="106"/>
      <c r="DD395" s="106"/>
      <c r="DE395" s="106"/>
      <c r="DF395" s="106"/>
      <c r="DG395" s="106"/>
      <c r="DH395" s="106"/>
      <c r="DI395" s="106"/>
      <c r="DJ395" s="106"/>
      <c r="DK395" s="106"/>
      <c r="DL395" s="106"/>
      <c r="DM395" s="106"/>
      <c r="DN395" s="106"/>
      <c r="DO395" s="106"/>
      <c r="DP395" s="106"/>
      <c r="DQ395" s="106"/>
      <c r="DR395" s="106"/>
      <c r="DS395" s="106"/>
      <c r="DT395" s="106"/>
    </row>
    <row r="396" spans="1:124" x14ac:dyDescent="0.25">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c r="AL396" s="106"/>
      <c r="AM396" s="106"/>
      <c r="AN396" s="106"/>
      <c r="AO396" s="106"/>
      <c r="AP396" s="106"/>
      <c r="AQ396" s="106"/>
      <c r="AR396" s="106"/>
      <c r="AS396" s="106"/>
      <c r="AT396" s="106"/>
      <c r="AU396" s="106"/>
      <c r="AV396" s="106"/>
      <c r="AW396" s="106"/>
      <c r="AX396" s="106"/>
      <c r="AY396" s="106"/>
      <c r="AZ396" s="106"/>
      <c r="BA396" s="106"/>
      <c r="BB396" s="106"/>
      <c r="BC396" s="106"/>
      <c r="BD396" s="106"/>
      <c r="BE396" s="106"/>
      <c r="BF396" s="106"/>
      <c r="BG396" s="106"/>
      <c r="BH396" s="106"/>
      <c r="BI396" s="106"/>
      <c r="BJ396" s="106"/>
      <c r="BK396" s="106"/>
      <c r="BL396" s="106"/>
      <c r="BM396" s="106"/>
      <c r="BN396" s="106"/>
      <c r="BO396" s="106"/>
      <c r="BP396" s="106"/>
      <c r="BQ396" s="106"/>
      <c r="BR396" s="106"/>
      <c r="BS396" s="106"/>
      <c r="BT396" s="106"/>
      <c r="BU396" s="106"/>
      <c r="BV396" s="106"/>
      <c r="BW396" s="106"/>
      <c r="BX396" s="106"/>
      <c r="BY396" s="106"/>
      <c r="BZ396" s="106"/>
      <c r="CA396" s="106"/>
      <c r="CB396" s="106"/>
      <c r="CC396" s="106"/>
      <c r="CD396" s="106"/>
      <c r="CE396" s="106"/>
      <c r="CF396" s="106"/>
      <c r="CG396" s="106"/>
      <c r="CH396" s="106"/>
      <c r="CI396" s="106"/>
      <c r="CJ396" s="106"/>
      <c r="CK396" s="106"/>
      <c r="CL396" s="106"/>
      <c r="CM396" s="106"/>
      <c r="CN396" s="106"/>
      <c r="CO396" s="106"/>
      <c r="CP396" s="106"/>
      <c r="CQ396" s="106"/>
      <c r="CR396" s="106"/>
      <c r="CS396" s="106"/>
      <c r="CT396" s="106"/>
      <c r="CU396" s="106"/>
      <c r="CV396" s="106"/>
      <c r="CW396" s="106"/>
      <c r="CX396" s="106"/>
      <c r="CY396" s="106"/>
      <c r="CZ396" s="106"/>
      <c r="DA396" s="106"/>
      <c r="DB396" s="106"/>
      <c r="DC396" s="106"/>
      <c r="DD396" s="106"/>
      <c r="DE396" s="106"/>
      <c r="DF396" s="106"/>
      <c r="DG396" s="106"/>
      <c r="DH396" s="106"/>
      <c r="DI396" s="106"/>
      <c r="DJ396" s="106"/>
      <c r="DK396" s="106"/>
      <c r="DL396" s="106"/>
      <c r="DM396" s="106"/>
      <c r="DN396" s="106"/>
      <c r="DO396" s="106"/>
      <c r="DP396" s="106"/>
      <c r="DQ396" s="106"/>
      <c r="DR396" s="106"/>
      <c r="DS396" s="106"/>
      <c r="DT396" s="106"/>
    </row>
    <row r="397" spans="1:124" x14ac:dyDescent="0.25">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106"/>
      <c r="AR397" s="106"/>
      <c r="AS397" s="106"/>
      <c r="AT397" s="106"/>
      <c r="AU397" s="106"/>
      <c r="AV397" s="106"/>
      <c r="AW397" s="106"/>
      <c r="AX397" s="106"/>
      <c r="AY397" s="106"/>
      <c r="AZ397" s="106"/>
      <c r="BA397" s="106"/>
      <c r="BB397" s="106"/>
      <c r="BC397" s="106"/>
      <c r="BD397" s="106"/>
      <c r="BE397" s="106"/>
      <c r="BF397" s="106"/>
      <c r="BG397" s="106"/>
      <c r="BH397" s="106"/>
      <c r="BI397" s="106"/>
      <c r="BJ397" s="106"/>
      <c r="BK397" s="106"/>
      <c r="BL397" s="106"/>
      <c r="BM397" s="106"/>
      <c r="BN397" s="106"/>
      <c r="BO397" s="106"/>
      <c r="BP397" s="106"/>
      <c r="BQ397" s="106"/>
      <c r="BR397" s="106"/>
      <c r="BS397" s="106"/>
      <c r="BT397" s="106"/>
      <c r="BU397" s="106"/>
      <c r="BV397" s="106"/>
      <c r="BW397" s="106"/>
      <c r="BX397" s="106"/>
      <c r="BY397" s="106"/>
      <c r="BZ397" s="106"/>
      <c r="CA397" s="106"/>
      <c r="CB397" s="106"/>
      <c r="CC397" s="106"/>
      <c r="CD397" s="106"/>
      <c r="CE397" s="106"/>
      <c r="CF397" s="106"/>
      <c r="CG397" s="106"/>
      <c r="CH397" s="106"/>
      <c r="CI397" s="106"/>
      <c r="CJ397" s="106"/>
      <c r="CK397" s="106"/>
      <c r="CL397" s="106"/>
      <c r="CM397" s="106"/>
      <c r="CN397" s="106"/>
      <c r="CO397" s="106"/>
      <c r="CP397" s="106"/>
      <c r="CQ397" s="106"/>
      <c r="CR397" s="106"/>
      <c r="CS397" s="106"/>
      <c r="CT397" s="106"/>
      <c r="CU397" s="106"/>
      <c r="CV397" s="106"/>
      <c r="CW397" s="106"/>
      <c r="CX397" s="106"/>
      <c r="CY397" s="106"/>
      <c r="CZ397" s="106"/>
      <c r="DA397" s="106"/>
      <c r="DB397" s="106"/>
      <c r="DC397" s="106"/>
      <c r="DD397" s="106"/>
      <c r="DE397" s="106"/>
      <c r="DF397" s="106"/>
      <c r="DG397" s="106"/>
      <c r="DH397" s="106"/>
      <c r="DI397" s="106"/>
      <c r="DJ397" s="106"/>
      <c r="DK397" s="106"/>
      <c r="DL397" s="106"/>
      <c r="DM397" s="106"/>
      <c r="DN397" s="106"/>
      <c r="DO397" s="106"/>
      <c r="DP397" s="106"/>
      <c r="DQ397" s="106"/>
      <c r="DR397" s="106"/>
      <c r="DS397" s="106"/>
      <c r="DT397" s="106"/>
    </row>
    <row r="398" spans="1:124" x14ac:dyDescent="0.25">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106"/>
      <c r="BI398" s="106"/>
      <c r="BJ398" s="106"/>
      <c r="BK398" s="106"/>
      <c r="BL398" s="106"/>
      <c r="BM398" s="106"/>
      <c r="BN398" s="106"/>
      <c r="BO398" s="106"/>
      <c r="BP398" s="106"/>
      <c r="BQ398" s="106"/>
      <c r="BR398" s="106"/>
      <c r="BS398" s="106"/>
      <c r="BT398" s="106"/>
      <c r="BU398" s="106"/>
      <c r="BV398" s="106"/>
      <c r="BW398" s="106"/>
      <c r="BX398" s="106"/>
      <c r="BY398" s="106"/>
      <c r="BZ398" s="106"/>
      <c r="CA398" s="106"/>
      <c r="CB398" s="106"/>
      <c r="CC398" s="106"/>
      <c r="CD398" s="106"/>
      <c r="CE398" s="106"/>
      <c r="CF398" s="106"/>
      <c r="CG398" s="106"/>
      <c r="CH398" s="106"/>
      <c r="CI398" s="106"/>
      <c r="CJ398" s="106"/>
      <c r="CK398" s="106"/>
      <c r="CL398" s="106"/>
      <c r="CM398" s="106"/>
      <c r="CN398" s="106"/>
      <c r="CO398" s="106"/>
      <c r="CP398" s="106"/>
      <c r="CQ398" s="106"/>
      <c r="CR398" s="106"/>
      <c r="CS398" s="106"/>
      <c r="CT398" s="106"/>
      <c r="CU398" s="106"/>
      <c r="CV398" s="106"/>
      <c r="CW398" s="106"/>
      <c r="CX398" s="106"/>
      <c r="CY398" s="106"/>
      <c r="CZ398" s="106"/>
      <c r="DA398" s="106"/>
      <c r="DB398" s="106"/>
      <c r="DC398" s="106"/>
      <c r="DD398" s="106"/>
      <c r="DE398" s="106"/>
      <c r="DF398" s="106"/>
      <c r="DG398" s="106"/>
      <c r="DH398" s="106"/>
      <c r="DI398" s="106"/>
      <c r="DJ398" s="106"/>
      <c r="DK398" s="106"/>
      <c r="DL398" s="106"/>
      <c r="DM398" s="106"/>
      <c r="DN398" s="106"/>
      <c r="DO398" s="106"/>
      <c r="DP398" s="106"/>
      <c r="DQ398" s="106"/>
      <c r="DR398" s="106"/>
      <c r="DS398" s="106"/>
      <c r="DT398" s="106"/>
    </row>
    <row r="399" spans="1:124" x14ac:dyDescent="0.25">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c r="AK399" s="106"/>
      <c r="AL399" s="106"/>
      <c r="AM399" s="106"/>
      <c r="AN399" s="106"/>
      <c r="AO399" s="106"/>
      <c r="AP399" s="106"/>
      <c r="AQ399" s="106"/>
      <c r="AR399" s="106"/>
      <c r="AS399" s="106"/>
      <c r="AT399" s="106"/>
      <c r="AU399" s="106"/>
      <c r="AV399" s="106"/>
      <c r="AW399" s="106"/>
      <c r="AX399" s="106"/>
      <c r="AY399" s="106"/>
      <c r="AZ399" s="106"/>
      <c r="BA399" s="106"/>
      <c r="BB399" s="106"/>
      <c r="BC399" s="106"/>
      <c r="BD399" s="106"/>
      <c r="BE399" s="106"/>
      <c r="BF399" s="106"/>
      <c r="BG399" s="106"/>
      <c r="BH399" s="106"/>
      <c r="BI399" s="106"/>
      <c r="BJ399" s="106"/>
      <c r="BK399" s="106"/>
      <c r="BL399" s="106"/>
      <c r="BM399" s="106"/>
      <c r="BN399" s="106"/>
      <c r="BO399" s="106"/>
      <c r="BP399" s="106"/>
      <c r="BQ399" s="106"/>
      <c r="BR399" s="106"/>
      <c r="BS399" s="106"/>
      <c r="BT399" s="106"/>
      <c r="BU399" s="106"/>
      <c r="BV399" s="106"/>
      <c r="BW399" s="106"/>
      <c r="BX399" s="106"/>
      <c r="BY399" s="106"/>
      <c r="BZ399" s="106"/>
      <c r="CA399" s="106"/>
      <c r="CB399" s="106"/>
      <c r="CC399" s="106"/>
      <c r="CD399" s="106"/>
      <c r="CE399" s="106"/>
      <c r="CF399" s="106"/>
      <c r="CG399" s="106"/>
      <c r="CH399" s="106"/>
      <c r="CI399" s="106"/>
      <c r="CJ399" s="106"/>
      <c r="CK399" s="106"/>
      <c r="CL399" s="106"/>
      <c r="CM399" s="106"/>
      <c r="CN399" s="106"/>
      <c r="CO399" s="106"/>
      <c r="CP399" s="106"/>
      <c r="CQ399" s="106"/>
      <c r="CR399" s="106"/>
      <c r="CS399" s="106"/>
      <c r="CT399" s="106"/>
      <c r="CU399" s="106"/>
      <c r="CV399" s="106"/>
      <c r="CW399" s="106"/>
      <c r="CX399" s="106"/>
      <c r="CY399" s="106"/>
      <c r="CZ399" s="106"/>
      <c r="DA399" s="106"/>
      <c r="DB399" s="106"/>
      <c r="DC399" s="106"/>
      <c r="DD399" s="106"/>
      <c r="DE399" s="106"/>
      <c r="DF399" s="106"/>
      <c r="DG399" s="106"/>
      <c r="DH399" s="106"/>
      <c r="DI399" s="106"/>
      <c r="DJ399" s="106"/>
      <c r="DK399" s="106"/>
      <c r="DL399" s="106"/>
      <c r="DM399" s="106"/>
      <c r="DN399" s="106"/>
      <c r="DO399" s="106"/>
      <c r="DP399" s="106"/>
      <c r="DQ399" s="106"/>
      <c r="DR399" s="106"/>
      <c r="DS399" s="106"/>
      <c r="DT399" s="106"/>
    </row>
    <row r="400" spans="1:124" x14ac:dyDescent="0.25">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106"/>
      <c r="BI400" s="106"/>
      <c r="BJ400" s="106"/>
      <c r="BK400" s="106"/>
      <c r="BL400" s="106"/>
      <c r="BM400" s="106"/>
      <c r="BN400" s="106"/>
      <c r="BO400" s="106"/>
      <c r="BP400" s="106"/>
      <c r="BQ400" s="106"/>
      <c r="BR400" s="106"/>
      <c r="BS400" s="106"/>
      <c r="BT400" s="106"/>
      <c r="BU400" s="106"/>
      <c r="BV400" s="106"/>
      <c r="BW400" s="106"/>
      <c r="BX400" s="106"/>
      <c r="BY400" s="106"/>
      <c r="BZ400" s="106"/>
      <c r="CA400" s="106"/>
      <c r="CB400" s="106"/>
      <c r="CC400" s="106"/>
      <c r="CD400" s="106"/>
      <c r="CE400" s="106"/>
      <c r="CF400" s="106"/>
      <c r="CG400" s="106"/>
      <c r="CH400" s="106"/>
      <c r="CI400" s="106"/>
      <c r="CJ400" s="106"/>
      <c r="CK400" s="106"/>
      <c r="CL400" s="106"/>
      <c r="CM400" s="106"/>
      <c r="CN400" s="106"/>
      <c r="CO400" s="106"/>
      <c r="CP400" s="106"/>
      <c r="CQ400" s="106"/>
      <c r="CR400" s="106"/>
      <c r="CS400" s="106"/>
      <c r="CT400" s="106"/>
      <c r="CU400" s="106"/>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row>
    <row r="401" spans="1:124" x14ac:dyDescent="0.25">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106"/>
      <c r="BI401" s="106"/>
      <c r="BJ401" s="106"/>
      <c r="BK401" s="106"/>
      <c r="BL401" s="106"/>
      <c r="BM401" s="106"/>
      <c r="BN401" s="106"/>
      <c r="BO401" s="106"/>
      <c r="BP401" s="106"/>
      <c r="BQ401" s="106"/>
      <c r="BR401" s="106"/>
      <c r="BS401" s="106"/>
      <c r="BT401" s="106"/>
      <c r="BU401" s="106"/>
      <c r="BV401" s="106"/>
      <c r="BW401" s="106"/>
      <c r="BX401" s="106"/>
      <c r="BY401" s="106"/>
      <c r="BZ401" s="106"/>
      <c r="CA401" s="106"/>
      <c r="CB401" s="106"/>
      <c r="CC401" s="106"/>
      <c r="CD401" s="106"/>
      <c r="CE401" s="106"/>
      <c r="CF401" s="106"/>
      <c r="CG401" s="106"/>
      <c r="CH401" s="106"/>
      <c r="CI401" s="106"/>
      <c r="CJ401" s="106"/>
      <c r="CK401" s="106"/>
      <c r="CL401" s="106"/>
      <c r="CM401" s="106"/>
      <c r="CN401" s="106"/>
      <c r="CO401" s="106"/>
      <c r="CP401" s="106"/>
      <c r="CQ401" s="106"/>
      <c r="CR401" s="106"/>
      <c r="CS401" s="106"/>
      <c r="CT401" s="106"/>
      <c r="CU401" s="106"/>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row>
    <row r="402" spans="1:124" x14ac:dyDescent="0.25">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106"/>
      <c r="BI402" s="106"/>
      <c r="BJ402" s="106"/>
      <c r="BK402" s="106"/>
      <c r="BL402" s="106"/>
      <c r="BM402" s="106"/>
      <c r="BN402" s="106"/>
      <c r="BO402" s="106"/>
      <c r="BP402" s="106"/>
      <c r="BQ402" s="106"/>
      <c r="BR402" s="106"/>
      <c r="BS402" s="106"/>
      <c r="BT402" s="106"/>
      <c r="BU402" s="106"/>
      <c r="BV402" s="106"/>
      <c r="BW402" s="106"/>
      <c r="BX402" s="106"/>
      <c r="BY402" s="106"/>
      <c r="BZ402" s="106"/>
      <c r="CA402" s="106"/>
      <c r="CB402" s="106"/>
      <c r="CC402" s="106"/>
      <c r="CD402" s="106"/>
      <c r="CE402" s="106"/>
      <c r="CF402" s="106"/>
      <c r="CG402" s="106"/>
      <c r="CH402" s="106"/>
      <c r="CI402" s="106"/>
      <c r="CJ402" s="106"/>
      <c r="CK402" s="106"/>
      <c r="CL402" s="106"/>
      <c r="CM402" s="106"/>
      <c r="CN402" s="106"/>
      <c r="CO402" s="106"/>
      <c r="CP402" s="106"/>
      <c r="CQ402" s="106"/>
      <c r="CR402" s="106"/>
      <c r="CS402" s="106"/>
      <c r="CT402" s="106"/>
      <c r="CU402" s="106"/>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row>
    <row r="403" spans="1:124" x14ac:dyDescent="0.25">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106"/>
      <c r="BI403" s="106"/>
      <c r="BJ403" s="106"/>
      <c r="BK403" s="106"/>
      <c r="BL403" s="106"/>
      <c r="BM403" s="106"/>
      <c r="BN403" s="106"/>
      <c r="BO403" s="106"/>
      <c r="BP403" s="106"/>
      <c r="BQ403" s="106"/>
      <c r="BR403" s="106"/>
      <c r="BS403" s="106"/>
      <c r="BT403" s="106"/>
      <c r="BU403" s="106"/>
      <c r="BV403" s="106"/>
      <c r="BW403" s="106"/>
      <c r="BX403" s="106"/>
      <c r="BY403" s="106"/>
      <c r="BZ403" s="106"/>
      <c r="CA403" s="106"/>
      <c r="CB403" s="106"/>
      <c r="CC403" s="106"/>
      <c r="CD403" s="106"/>
      <c r="CE403" s="106"/>
      <c r="CF403" s="106"/>
      <c r="CG403" s="106"/>
      <c r="CH403" s="106"/>
      <c r="CI403" s="106"/>
      <c r="CJ403" s="106"/>
      <c r="CK403" s="106"/>
      <c r="CL403" s="106"/>
      <c r="CM403" s="106"/>
      <c r="CN403" s="106"/>
      <c r="CO403" s="106"/>
      <c r="CP403" s="106"/>
      <c r="CQ403" s="106"/>
      <c r="CR403" s="106"/>
      <c r="CS403" s="106"/>
      <c r="CT403" s="106"/>
      <c r="CU403" s="106"/>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row>
    <row r="404" spans="1:124" x14ac:dyDescent="0.25">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106"/>
      <c r="BI404" s="106"/>
      <c r="BJ404" s="106"/>
      <c r="BK404" s="106"/>
      <c r="BL404" s="106"/>
      <c r="BM404" s="106"/>
      <c r="BN404" s="106"/>
      <c r="BO404" s="106"/>
      <c r="BP404" s="106"/>
      <c r="BQ404" s="106"/>
      <c r="BR404" s="106"/>
      <c r="BS404" s="106"/>
      <c r="BT404" s="106"/>
      <c r="BU404" s="106"/>
      <c r="BV404" s="106"/>
      <c r="BW404" s="106"/>
      <c r="BX404" s="106"/>
      <c r="BY404" s="106"/>
      <c r="BZ404" s="106"/>
      <c r="CA404" s="106"/>
      <c r="CB404" s="106"/>
      <c r="CC404" s="106"/>
      <c r="CD404" s="106"/>
      <c r="CE404" s="106"/>
      <c r="CF404" s="106"/>
      <c r="CG404" s="106"/>
      <c r="CH404" s="106"/>
      <c r="CI404" s="106"/>
      <c r="CJ404" s="106"/>
      <c r="CK404" s="106"/>
      <c r="CL404" s="106"/>
      <c r="CM404" s="106"/>
      <c r="CN404" s="106"/>
      <c r="CO404" s="106"/>
      <c r="CP404" s="106"/>
      <c r="CQ404" s="106"/>
      <c r="CR404" s="106"/>
      <c r="CS404" s="106"/>
      <c r="CT404" s="106"/>
      <c r="CU404" s="106"/>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row>
    <row r="405" spans="1:124" x14ac:dyDescent="0.25">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106"/>
      <c r="BI405" s="106"/>
      <c r="BJ405" s="106"/>
      <c r="BK405" s="106"/>
      <c r="BL405" s="106"/>
      <c r="BM405" s="106"/>
      <c r="BN405" s="106"/>
      <c r="BO405" s="106"/>
      <c r="BP405" s="106"/>
      <c r="BQ405" s="106"/>
      <c r="BR405" s="106"/>
      <c r="BS405" s="106"/>
      <c r="BT405" s="106"/>
      <c r="BU405" s="106"/>
      <c r="BV405" s="106"/>
      <c r="BW405" s="106"/>
      <c r="BX405" s="106"/>
      <c r="BY405" s="106"/>
      <c r="BZ405" s="106"/>
      <c r="CA405" s="106"/>
      <c r="CB405" s="106"/>
      <c r="CC405" s="106"/>
      <c r="CD405" s="106"/>
      <c r="CE405" s="106"/>
      <c r="CF405" s="106"/>
      <c r="CG405" s="106"/>
      <c r="CH405" s="106"/>
      <c r="CI405" s="106"/>
      <c r="CJ405" s="106"/>
      <c r="CK405" s="106"/>
      <c r="CL405" s="106"/>
      <c r="CM405" s="106"/>
      <c r="CN405" s="106"/>
      <c r="CO405" s="106"/>
      <c r="CP405" s="106"/>
      <c r="CQ405" s="106"/>
      <c r="CR405" s="106"/>
      <c r="CS405" s="106"/>
      <c r="CT405" s="106"/>
      <c r="CU405" s="106"/>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row>
    <row r="406" spans="1:124" x14ac:dyDescent="0.25">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6"/>
      <c r="AL406" s="106"/>
      <c r="AM406" s="106"/>
      <c r="AN406" s="106"/>
      <c r="AO406" s="106"/>
      <c r="AP406" s="106"/>
      <c r="AQ406" s="106"/>
      <c r="AR406" s="106"/>
      <c r="AS406" s="106"/>
      <c r="AT406" s="106"/>
      <c r="AU406" s="106"/>
      <c r="AV406" s="106"/>
      <c r="AW406" s="106"/>
      <c r="AX406" s="106"/>
      <c r="AY406" s="106"/>
      <c r="AZ406" s="106"/>
      <c r="BA406" s="106"/>
      <c r="BB406" s="106"/>
      <c r="BC406" s="106"/>
      <c r="BD406" s="106"/>
      <c r="BE406" s="106"/>
      <c r="BF406" s="106"/>
      <c r="BG406" s="106"/>
      <c r="BH406" s="106"/>
      <c r="BI406" s="106"/>
      <c r="BJ406" s="106"/>
      <c r="BK406" s="106"/>
      <c r="BL406" s="106"/>
      <c r="BM406" s="106"/>
      <c r="BN406" s="106"/>
      <c r="BO406" s="106"/>
      <c r="BP406" s="106"/>
      <c r="BQ406" s="106"/>
      <c r="BR406" s="106"/>
      <c r="BS406" s="106"/>
      <c r="BT406" s="106"/>
      <c r="BU406" s="106"/>
      <c r="BV406" s="106"/>
      <c r="BW406" s="106"/>
      <c r="BX406" s="106"/>
      <c r="BY406" s="106"/>
      <c r="BZ406" s="106"/>
      <c r="CA406" s="106"/>
      <c r="CB406" s="106"/>
      <c r="CC406" s="106"/>
      <c r="CD406" s="106"/>
      <c r="CE406" s="106"/>
      <c r="CF406" s="106"/>
      <c r="CG406" s="106"/>
      <c r="CH406" s="106"/>
      <c r="CI406" s="106"/>
      <c r="CJ406" s="106"/>
      <c r="CK406" s="106"/>
      <c r="CL406" s="106"/>
      <c r="CM406" s="106"/>
      <c r="CN406" s="106"/>
      <c r="CO406" s="106"/>
      <c r="CP406" s="106"/>
      <c r="CQ406" s="106"/>
      <c r="CR406" s="106"/>
      <c r="CS406" s="106"/>
      <c r="CT406" s="106"/>
      <c r="CU406" s="106"/>
      <c r="CV406" s="106"/>
      <c r="CW406" s="106"/>
      <c r="CX406" s="106"/>
      <c r="CY406" s="106"/>
      <c r="CZ406" s="106"/>
      <c r="DA406" s="106"/>
      <c r="DB406" s="106"/>
      <c r="DC406" s="106"/>
      <c r="DD406" s="106"/>
      <c r="DE406" s="106"/>
      <c r="DF406" s="106"/>
      <c r="DG406" s="106"/>
      <c r="DH406" s="106"/>
      <c r="DI406" s="106"/>
      <c r="DJ406" s="106"/>
      <c r="DK406" s="106"/>
      <c r="DL406" s="106"/>
      <c r="DM406" s="106"/>
      <c r="DN406" s="106"/>
      <c r="DO406" s="106"/>
      <c r="DP406" s="106"/>
      <c r="DQ406" s="106"/>
      <c r="DR406" s="106"/>
      <c r="DS406" s="106"/>
      <c r="DT406" s="106"/>
    </row>
    <row r="407" spans="1:124" x14ac:dyDescent="0.25">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6"/>
      <c r="AL407" s="106"/>
      <c r="AM407" s="106"/>
      <c r="AN407" s="106"/>
      <c r="AO407" s="106"/>
      <c r="AP407" s="106"/>
      <c r="AQ407" s="106"/>
      <c r="AR407" s="106"/>
      <c r="AS407" s="106"/>
      <c r="AT407" s="106"/>
      <c r="AU407" s="106"/>
      <c r="AV407" s="106"/>
      <c r="AW407" s="106"/>
      <c r="AX407" s="106"/>
      <c r="AY407" s="106"/>
      <c r="AZ407" s="106"/>
      <c r="BA407" s="106"/>
      <c r="BB407" s="106"/>
      <c r="BC407" s="106"/>
      <c r="BD407" s="106"/>
      <c r="BE407" s="106"/>
      <c r="BF407" s="106"/>
      <c r="BG407" s="106"/>
      <c r="BH407" s="106"/>
      <c r="BI407" s="106"/>
      <c r="BJ407" s="106"/>
      <c r="BK407" s="106"/>
      <c r="BL407" s="106"/>
      <c r="BM407" s="106"/>
      <c r="BN407" s="106"/>
      <c r="BO407" s="106"/>
      <c r="BP407" s="106"/>
      <c r="BQ407" s="106"/>
      <c r="BR407" s="106"/>
      <c r="BS407" s="106"/>
      <c r="BT407" s="106"/>
      <c r="BU407" s="106"/>
      <c r="BV407" s="106"/>
      <c r="BW407" s="106"/>
      <c r="BX407" s="106"/>
      <c r="BY407" s="106"/>
      <c r="BZ407" s="106"/>
      <c r="CA407" s="106"/>
      <c r="CB407" s="106"/>
      <c r="CC407" s="106"/>
      <c r="CD407" s="106"/>
      <c r="CE407" s="106"/>
      <c r="CF407" s="106"/>
      <c r="CG407" s="106"/>
      <c r="CH407" s="106"/>
      <c r="CI407" s="106"/>
      <c r="CJ407" s="106"/>
      <c r="CK407" s="106"/>
      <c r="CL407" s="106"/>
      <c r="CM407" s="106"/>
      <c r="CN407" s="106"/>
      <c r="CO407" s="106"/>
      <c r="CP407" s="106"/>
      <c r="CQ407" s="106"/>
      <c r="CR407" s="106"/>
      <c r="CS407" s="106"/>
      <c r="CT407" s="106"/>
      <c r="CU407" s="106"/>
      <c r="CV407" s="106"/>
      <c r="CW407" s="106"/>
      <c r="CX407" s="106"/>
      <c r="CY407" s="106"/>
      <c r="CZ407" s="106"/>
      <c r="DA407" s="106"/>
      <c r="DB407" s="106"/>
      <c r="DC407" s="106"/>
      <c r="DD407" s="106"/>
      <c r="DE407" s="106"/>
      <c r="DF407" s="106"/>
      <c r="DG407" s="106"/>
      <c r="DH407" s="106"/>
      <c r="DI407" s="106"/>
      <c r="DJ407" s="106"/>
      <c r="DK407" s="106"/>
      <c r="DL407" s="106"/>
      <c r="DM407" s="106"/>
      <c r="DN407" s="106"/>
      <c r="DO407" s="106"/>
      <c r="DP407" s="106"/>
      <c r="DQ407" s="106"/>
      <c r="DR407" s="106"/>
      <c r="DS407" s="106"/>
      <c r="DT407" s="106"/>
    </row>
    <row r="408" spans="1:124" x14ac:dyDescent="0.25">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6"/>
      <c r="AY408" s="106"/>
      <c r="AZ408" s="106"/>
      <c r="BA408" s="106"/>
      <c r="BB408" s="106"/>
      <c r="BC408" s="106"/>
      <c r="BD408" s="106"/>
      <c r="BE408" s="106"/>
      <c r="BF408" s="106"/>
      <c r="BG408" s="106"/>
      <c r="BH408" s="106"/>
      <c r="BI408" s="106"/>
      <c r="BJ408" s="106"/>
      <c r="BK408" s="106"/>
      <c r="BL408" s="106"/>
      <c r="BM408" s="106"/>
      <c r="BN408" s="106"/>
      <c r="BO408" s="106"/>
      <c r="BP408" s="106"/>
      <c r="BQ408" s="106"/>
      <c r="BR408" s="106"/>
      <c r="BS408" s="106"/>
      <c r="BT408" s="106"/>
      <c r="BU408" s="106"/>
      <c r="BV408" s="106"/>
      <c r="BW408" s="106"/>
      <c r="BX408" s="106"/>
      <c r="BY408" s="106"/>
      <c r="BZ408" s="106"/>
      <c r="CA408" s="106"/>
      <c r="CB408" s="106"/>
      <c r="CC408" s="106"/>
      <c r="CD408" s="106"/>
      <c r="CE408" s="106"/>
      <c r="CF408" s="106"/>
      <c r="CG408" s="106"/>
      <c r="CH408" s="106"/>
      <c r="CI408" s="106"/>
      <c r="CJ408" s="106"/>
      <c r="CK408" s="106"/>
      <c r="CL408" s="106"/>
      <c r="CM408" s="106"/>
      <c r="CN408" s="106"/>
      <c r="CO408" s="106"/>
      <c r="CP408" s="106"/>
      <c r="CQ408" s="106"/>
      <c r="CR408" s="106"/>
      <c r="CS408" s="106"/>
      <c r="CT408" s="106"/>
      <c r="CU408" s="106"/>
      <c r="CV408" s="106"/>
      <c r="CW408" s="106"/>
      <c r="CX408" s="106"/>
      <c r="CY408" s="106"/>
      <c r="CZ408" s="106"/>
      <c r="DA408" s="106"/>
      <c r="DB408" s="106"/>
      <c r="DC408" s="106"/>
      <c r="DD408" s="106"/>
      <c r="DE408" s="106"/>
      <c r="DF408" s="106"/>
      <c r="DG408" s="106"/>
      <c r="DH408" s="106"/>
      <c r="DI408" s="106"/>
      <c r="DJ408" s="106"/>
      <c r="DK408" s="106"/>
      <c r="DL408" s="106"/>
      <c r="DM408" s="106"/>
      <c r="DN408" s="106"/>
      <c r="DO408" s="106"/>
      <c r="DP408" s="106"/>
      <c r="DQ408" s="106"/>
      <c r="DR408" s="106"/>
      <c r="DS408" s="106"/>
      <c r="DT408" s="106"/>
    </row>
    <row r="409" spans="1:124" x14ac:dyDescent="0.25">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6"/>
      <c r="AY409" s="106"/>
      <c r="AZ409" s="106"/>
      <c r="BA409" s="106"/>
      <c r="BB409" s="106"/>
      <c r="BC409" s="106"/>
      <c r="BD409" s="106"/>
      <c r="BE409" s="106"/>
      <c r="BF409" s="106"/>
      <c r="BG409" s="106"/>
      <c r="BH409" s="106"/>
      <c r="BI409" s="106"/>
      <c r="BJ409" s="106"/>
      <c r="BK409" s="106"/>
      <c r="BL409" s="106"/>
      <c r="BM409" s="106"/>
      <c r="BN409" s="106"/>
      <c r="BO409" s="106"/>
      <c r="BP409" s="106"/>
      <c r="BQ409" s="106"/>
      <c r="BR409" s="106"/>
      <c r="BS409" s="106"/>
      <c r="BT409" s="106"/>
      <c r="BU409" s="106"/>
      <c r="BV409" s="106"/>
      <c r="BW409" s="106"/>
      <c r="BX409" s="106"/>
      <c r="BY409" s="106"/>
      <c r="BZ409" s="106"/>
      <c r="CA409" s="106"/>
      <c r="CB409" s="106"/>
      <c r="CC409" s="106"/>
      <c r="CD409" s="106"/>
      <c r="CE409" s="106"/>
      <c r="CF409" s="106"/>
      <c r="CG409" s="106"/>
      <c r="CH409" s="106"/>
      <c r="CI409" s="106"/>
      <c r="CJ409" s="106"/>
      <c r="CK409" s="106"/>
      <c r="CL409" s="106"/>
      <c r="CM409" s="106"/>
      <c r="CN409" s="106"/>
      <c r="CO409" s="106"/>
      <c r="CP409" s="106"/>
      <c r="CQ409" s="106"/>
      <c r="CR409" s="106"/>
      <c r="CS409" s="106"/>
      <c r="CT409" s="106"/>
      <c r="CU409" s="106"/>
      <c r="CV409" s="106"/>
      <c r="CW409" s="106"/>
      <c r="CX409" s="106"/>
      <c r="CY409" s="106"/>
      <c r="CZ409" s="106"/>
      <c r="DA409" s="106"/>
      <c r="DB409" s="106"/>
      <c r="DC409" s="106"/>
      <c r="DD409" s="106"/>
      <c r="DE409" s="106"/>
      <c r="DF409" s="106"/>
      <c r="DG409" s="106"/>
      <c r="DH409" s="106"/>
      <c r="DI409" s="106"/>
      <c r="DJ409" s="106"/>
      <c r="DK409" s="106"/>
      <c r="DL409" s="106"/>
      <c r="DM409" s="106"/>
      <c r="DN409" s="106"/>
      <c r="DO409" s="106"/>
      <c r="DP409" s="106"/>
      <c r="DQ409" s="106"/>
      <c r="DR409" s="106"/>
      <c r="DS409" s="106"/>
      <c r="DT409" s="106"/>
    </row>
    <row r="410" spans="1:124" x14ac:dyDescent="0.25">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6"/>
      <c r="AY410" s="106"/>
      <c r="AZ410" s="106"/>
      <c r="BA410" s="106"/>
      <c r="BB410" s="106"/>
      <c r="BC410" s="106"/>
      <c r="BD410" s="106"/>
      <c r="BE410" s="106"/>
      <c r="BF410" s="106"/>
      <c r="BG410" s="106"/>
      <c r="BH410" s="106"/>
      <c r="BI410" s="106"/>
      <c r="BJ410" s="106"/>
      <c r="BK410" s="106"/>
      <c r="BL410" s="106"/>
      <c r="BM410" s="106"/>
      <c r="BN410" s="106"/>
      <c r="BO410" s="106"/>
      <c r="BP410" s="106"/>
      <c r="BQ410" s="106"/>
      <c r="BR410" s="106"/>
      <c r="BS410" s="106"/>
      <c r="BT410" s="106"/>
      <c r="BU410" s="106"/>
      <c r="BV410" s="106"/>
      <c r="BW410" s="106"/>
      <c r="BX410" s="106"/>
      <c r="BY410" s="106"/>
      <c r="BZ410" s="106"/>
      <c r="CA410" s="106"/>
      <c r="CB410" s="106"/>
      <c r="CC410" s="106"/>
      <c r="CD410" s="106"/>
      <c r="CE410" s="106"/>
      <c r="CF410" s="106"/>
      <c r="CG410" s="106"/>
      <c r="CH410" s="106"/>
      <c r="CI410" s="106"/>
      <c r="CJ410" s="106"/>
      <c r="CK410" s="106"/>
      <c r="CL410" s="106"/>
      <c r="CM410" s="106"/>
      <c r="CN410" s="106"/>
      <c r="CO410" s="106"/>
      <c r="CP410" s="106"/>
      <c r="CQ410" s="106"/>
      <c r="CR410" s="106"/>
      <c r="CS410" s="106"/>
      <c r="CT410" s="106"/>
      <c r="CU410" s="106"/>
      <c r="CV410" s="106"/>
      <c r="CW410" s="106"/>
      <c r="CX410" s="106"/>
      <c r="CY410" s="106"/>
      <c r="CZ410" s="106"/>
      <c r="DA410" s="106"/>
      <c r="DB410" s="106"/>
      <c r="DC410" s="106"/>
      <c r="DD410" s="106"/>
      <c r="DE410" s="106"/>
      <c r="DF410" s="106"/>
      <c r="DG410" s="106"/>
      <c r="DH410" s="106"/>
      <c r="DI410" s="106"/>
      <c r="DJ410" s="106"/>
      <c r="DK410" s="106"/>
      <c r="DL410" s="106"/>
      <c r="DM410" s="106"/>
      <c r="DN410" s="106"/>
      <c r="DO410" s="106"/>
      <c r="DP410" s="106"/>
      <c r="DQ410" s="106"/>
      <c r="DR410" s="106"/>
      <c r="DS410" s="106"/>
      <c r="DT410" s="106"/>
    </row>
    <row r="411" spans="1:124" x14ac:dyDescent="0.25">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c r="AL411" s="106"/>
      <c r="AM411" s="106"/>
      <c r="AN411" s="106"/>
      <c r="AO411" s="106"/>
      <c r="AP411" s="106"/>
      <c r="AQ411" s="106"/>
      <c r="AR411" s="106"/>
      <c r="AS411" s="106"/>
      <c r="AT411" s="106"/>
      <c r="AU411" s="106"/>
      <c r="AV411" s="106"/>
      <c r="AW411" s="106"/>
      <c r="AX411" s="106"/>
      <c r="AY411" s="106"/>
      <c r="AZ411" s="106"/>
      <c r="BA411" s="106"/>
      <c r="BB411" s="106"/>
      <c r="BC411" s="106"/>
      <c r="BD411" s="106"/>
      <c r="BE411" s="106"/>
      <c r="BF411" s="106"/>
      <c r="BG411" s="106"/>
      <c r="BH411" s="106"/>
      <c r="BI411" s="106"/>
      <c r="BJ411" s="106"/>
      <c r="BK411" s="106"/>
      <c r="BL411" s="106"/>
      <c r="BM411" s="106"/>
      <c r="BN411" s="106"/>
      <c r="BO411" s="106"/>
      <c r="BP411" s="106"/>
      <c r="BQ411" s="106"/>
      <c r="BR411" s="106"/>
      <c r="BS411" s="106"/>
      <c r="BT411" s="106"/>
      <c r="BU411" s="106"/>
      <c r="BV411" s="106"/>
      <c r="BW411" s="106"/>
      <c r="BX411" s="106"/>
      <c r="BY411" s="106"/>
      <c r="BZ411" s="106"/>
      <c r="CA411" s="106"/>
      <c r="CB411" s="106"/>
      <c r="CC411" s="106"/>
      <c r="CD411" s="106"/>
      <c r="CE411" s="106"/>
      <c r="CF411" s="106"/>
      <c r="CG411" s="106"/>
      <c r="CH411" s="106"/>
      <c r="CI411" s="106"/>
      <c r="CJ411" s="106"/>
      <c r="CK411" s="106"/>
      <c r="CL411" s="106"/>
      <c r="CM411" s="106"/>
      <c r="CN411" s="106"/>
      <c r="CO411" s="106"/>
      <c r="CP411" s="106"/>
      <c r="CQ411" s="106"/>
      <c r="CR411" s="106"/>
      <c r="CS411" s="106"/>
      <c r="CT411" s="106"/>
      <c r="CU411" s="106"/>
      <c r="CV411" s="106"/>
      <c r="CW411" s="106"/>
      <c r="CX411" s="106"/>
      <c r="CY411" s="106"/>
      <c r="CZ411" s="106"/>
      <c r="DA411" s="106"/>
      <c r="DB411" s="106"/>
      <c r="DC411" s="106"/>
      <c r="DD411" s="106"/>
      <c r="DE411" s="106"/>
      <c r="DF411" s="106"/>
      <c r="DG411" s="106"/>
      <c r="DH411" s="106"/>
      <c r="DI411" s="106"/>
      <c r="DJ411" s="106"/>
      <c r="DK411" s="106"/>
      <c r="DL411" s="106"/>
      <c r="DM411" s="106"/>
      <c r="DN411" s="106"/>
      <c r="DO411" s="106"/>
      <c r="DP411" s="106"/>
      <c r="DQ411" s="106"/>
      <c r="DR411" s="106"/>
      <c r="DS411" s="106"/>
      <c r="DT411" s="106"/>
    </row>
    <row r="412" spans="1:124" x14ac:dyDescent="0.25">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6"/>
      <c r="AL412" s="106"/>
      <c r="AM412" s="106"/>
      <c r="AN412" s="106"/>
      <c r="AO412" s="106"/>
      <c r="AP412" s="106"/>
      <c r="AQ412" s="106"/>
      <c r="AR412" s="106"/>
      <c r="AS412" s="106"/>
      <c r="AT412" s="106"/>
      <c r="AU412" s="106"/>
      <c r="AV412" s="106"/>
      <c r="AW412" s="106"/>
      <c r="AX412" s="106"/>
      <c r="AY412" s="106"/>
      <c r="AZ412" s="106"/>
      <c r="BA412" s="106"/>
      <c r="BB412" s="106"/>
      <c r="BC412" s="106"/>
      <c r="BD412" s="106"/>
      <c r="BE412" s="106"/>
      <c r="BF412" s="106"/>
      <c r="BG412" s="106"/>
      <c r="BH412" s="106"/>
      <c r="BI412" s="106"/>
      <c r="BJ412" s="106"/>
      <c r="BK412" s="106"/>
      <c r="BL412" s="106"/>
      <c r="BM412" s="106"/>
      <c r="BN412" s="106"/>
      <c r="BO412" s="106"/>
      <c r="BP412" s="106"/>
      <c r="BQ412" s="106"/>
      <c r="BR412" s="106"/>
      <c r="BS412" s="106"/>
      <c r="BT412" s="106"/>
      <c r="BU412" s="106"/>
      <c r="BV412" s="106"/>
      <c r="BW412" s="106"/>
      <c r="BX412" s="106"/>
      <c r="BY412" s="106"/>
      <c r="BZ412" s="106"/>
      <c r="CA412" s="106"/>
      <c r="CB412" s="106"/>
      <c r="CC412" s="106"/>
      <c r="CD412" s="106"/>
      <c r="CE412" s="106"/>
      <c r="CF412" s="106"/>
      <c r="CG412" s="106"/>
      <c r="CH412" s="106"/>
      <c r="CI412" s="106"/>
      <c r="CJ412" s="106"/>
      <c r="CK412" s="106"/>
      <c r="CL412" s="106"/>
      <c r="CM412" s="106"/>
      <c r="CN412" s="106"/>
      <c r="CO412" s="106"/>
      <c r="CP412" s="106"/>
      <c r="CQ412" s="106"/>
      <c r="CR412" s="106"/>
      <c r="CS412" s="106"/>
      <c r="CT412" s="106"/>
      <c r="CU412" s="106"/>
      <c r="CV412" s="106"/>
      <c r="CW412" s="106"/>
      <c r="CX412" s="106"/>
      <c r="CY412" s="106"/>
      <c r="CZ412" s="106"/>
      <c r="DA412" s="106"/>
      <c r="DB412" s="106"/>
      <c r="DC412" s="106"/>
      <c r="DD412" s="106"/>
      <c r="DE412" s="106"/>
      <c r="DF412" s="106"/>
      <c r="DG412" s="106"/>
      <c r="DH412" s="106"/>
      <c r="DI412" s="106"/>
      <c r="DJ412" s="106"/>
      <c r="DK412" s="106"/>
      <c r="DL412" s="106"/>
      <c r="DM412" s="106"/>
      <c r="DN412" s="106"/>
      <c r="DO412" s="106"/>
      <c r="DP412" s="106"/>
      <c r="DQ412" s="106"/>
      <c r="DR412" s="106"/>
      <c r="DS412" s="106"/>
      <c r="DT412" s="106"/>
    </row>
    <row r="413" spans="1:124" x14ac:dyDescent="0.25">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6"/>
      <c r="AL413" s="106"/>
      <c r="AM413" s="106"/>
      <c r="AN413" s="106"/>
      <c r="AO413" s="106"/>
      <c r="AP413" s="106"/>
      <c r="AQ413" s="106"/>
      <c r="AR413" s="106"/>
      <c r="AS413" s="106"/>
      <c r="AT413" s="106"/>
      <c r="AU413" s="106"/>
      <c r="AV413" s="106"/>
      <c r="AW413" s="106"/>
      <c r="AX413" s="106"/>
      <c r="AY413" s="106"/>
      <c r="AZ413" s="106"/>
      <c r="BA413" s="106"/>
      <c r="BB413" s="106"/>
      <c r="BC413" s="106"/>
      <c r="BD413" s="106"/>
      <c r="BE413" s="106"/>
      <c r="BF413" s="106"/>
      <c r="BG413" s="106"/>
      <c r="BH413" s="106"/>
      <c r="BI413" s="106"/>
      <c r="BJ413" s="106"/>
      <c r="BK413" s="106"/>
      <c r="BL413" s="106"/>
      <c r="BM413" s="106"/>
      <c r="BN413" s="106"/>
      <c r="BO413" s="106"/>
      <c r="BP413" s="106"/>
      <c r="BQ413" s="106"/>
      <c r="BR413" s="106"/>
      <c r="BS413" s="106"/>
      <c r="BT413" s="106"/>
      <c r="BU413" s="106"/>
      <c r="BV413" s="106"/>
      <c r="BW413" s="106"/>
      <c r="BX413" s="106"/>
      <c r="BY413" s="106"/>
      <c r="BZ413" s="106"/>
      <c r="CA413" s="106"/>
      <c r="CB413" s="106"/>
      <c r="CC413" s="106"/>
      <c r="CD413" s="106"/>
      <c r="CE413" s="106"/>
      <c r="CF413" s="106"/>
      <c r="CG413" s="106"/>
      <c r="CH413" s="106"/>
      <c r="CI413" s="106"/>
      <c r="CJ413" s="106"/>
      <c r="CK413" s="106"/>
      <c r="CL413" s="106"/>
      <c r="CM413" s="106"/>
      <c r="CN413" s="106"/>
      <c r="CO413" s="106"/>
      <c r="CP413" s="106"/>
      <c r="CQ413" s="106"/>
      <c r="CR413" s="106"/>
      <c r="CS413" s="106"/>
      <c r="CT413" s="106"/>
      <c r="CU413" s="106"/>
      <c r="CV413" s="106"/>
      <c r="CW413" s="106"/>
      <c r="CX413" s="106"/>
      <c r="CY413" s="106"/>
      <c r="CZ413" s="106"/>
      <c r="DA413" s="106"/>
      <c r="DB413" s="106"/>
      <c r="DC413" s="106"/>
      <c r="DD413" s="106"/>
      <c r="DE413" s="106"/>
      <c r="DF413" s="106"/>
      <c r="DG413" s="106"/>
      <c r="DH413" s="106"/>
      <c r="DI413" s="106"/>
      <c r="DJ413" s="106"/>
      <c r="DK413" s="106"/>
      <c r="DL413" s="106"/>
      <c r="DM413" s="106"/>
      <c r="DN413" s="106"/>
      <c r="DO413" s="106"/>
      <c r="DP413" s="106"/>
      <c r="DQ413" s="106"/>
      <c r="DR413" s="106"/>
      <c r="DS413" s="106"/>
      <c r="DT413" s="106"/>
    </row>
    <row r="414" spans="1:124" x14ac:dyDescent="0.25">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6"/>
      <c r="AL414" s="106"/>
      <c r="AM414" s="106"/>
      <c r="AN414" s="106"/>
      <c r="AO414" s="106"/>
      <c r="AP414" s="106"/>
      <c r="AQ414" s="106"/>
      <c r="AR414" s="106"/>
      <c r="AS414" s="106"/>
      <c r="AT414" s="106"/>
      <c r="AU414" s="106"/>
      <c r="AV414" s="106"/>
      <c r="AW414" s="106"/>
      <c r="AX414" s="106"/>
      <c r="AY414" s="106"/>
      <c r="AZ414" s="106"/>
      <c r="BA414" s="106"/>
      <c r="BB414" s="106"/>
      <c r="BC414" s="106"/>
      <c r="BD414" s="106"/>
      <c r="BE414" s="106"/>
      <c r="BF414" s="106"/>
      <c r="BG414" s="106"/>
      <c r="BH414" s="106"/>
      <c r="BI414" s="106"/>
      <c r="BJ414" s="106"/>
      <c r="BK414" s="106"/>
      <c r="BL414" s="106"/>
      <c r="BM414" s="106"/>
      <c r="BN414" s="106"/>
      <c r="BO414" s="106"/>
      <c r="BP414" s="106"/>
      <c r="BQ414" s="106"/>
      <c r="BR414" s="106"/>
      <c r="BS414" s="106"/>
      <c r="BT414" s="106"/>
      <c r="BU414" s="106"/>
      <c r="BV414" s="106"/>
      <c r="BW414" s="106"/>
      <c r="BX414" s="106"/>
      <c r="BY414" s="106"/>
      <c r="BZ414" s="106"/>
      <c r="CA414" s="106"/>
      <c r="CB414" s="106"/>
      <c r="CC414" s="106"/>
      <c r="CD414" s="106"/>
      <c r="CE414" s="106"/>
      <c r="CF414" s="106"/>
      <c r="CG414" s="106"/>
      <c r="CH414" s="106"/>
      <c r="CI414" s="106"/>
      <c r="CJ414" s="106"/>
      <c r="CK414" s="106"/>
      <c r="CL414" s="106"/>
      <c r="CM414" s="106"/>
      <c r="CN414" s="106"/>
      <c r="CO414" s="106"/>
      <c r="CP414" s="106"/>
      <c r="CQ414" s="106"/>
      <c r="CR414" s="106"/>
      <c r="CS414" s="106"/>
      <c r="CT414" s="106"/>
      <c r="CU414" s="106"/>
      <c r="CV414" s="106"/>
      <c r="CW414" s="106"/>
      <c r="CX414" s="106"/>
      <c r="CY414" s="106"/>
      <c r="CZ414" s="106"/>
      <c r="DA414" s="106"/>
      <c r="DB414" s="106"/>
      <c r="DC414" s="106"/>
      <c r="DD414" s="106"/>
      <c r="DE414" s="106"/>
      <c r="DF414" s="106"/>
      <c r="DG414" s="106"/>
      <c r="DH414" s="106"/>
      <c r="DI414" s="106"/>
      <c r="DJ414" s="106"/>
      <c r="DK414" s="106"/>
      <c r="DL414" s="106"/>
      <c r="DM414" s="106"/>
      <c r="DN414" s="106"/>
      <c r="DO414" s="106"/>
      <c r="DP414" s="106"/>
      <c r="DQ414" s="106"/>
      <c r="DR414" s="106"/>
      <c r="DS414" s="106"/>
      <c r="DT414" s="106"/>
    </row>
    <row r="415" spans="1:124" x14ac:dyDescent="0.25">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106"/>
      <c r="AZ415" s="106"/>
      <c r="BA415" s="106"/>
      <c r="BB415" s="106"/>
      <c r="BC415" s="106"/>
      <c r="BD415" s="106"/>
      <c r="BE415" s="106"/>
      <c r="BF415" s="106"/>
      <c r="BG415" s="106"/>
      <c r="BH415" s="106"/>
      <c r="BI415" s="106"/>
      <c r="BJ415" s="106"/>
      <c r="BK415" s="106"/>
      <c r="BL415" s="106"/>
      <c r="BM415" s="106"/>
      <c r="BN415" s="106"/>
      <c r="BO415" s="106"/>
      <c r="BP415" s="106"/>
      <c r="BQ415" s="106"/>
      <c r="BR415" s="106"/>
      <c r="BS415" s="106"/>
      <c r="BT415" s="106"/>
      <c r="BU415" s="106"/>
      <c r="BV415" s="106"/>
      <c r="BW415" s="106"/>
      <c r="BX415" s="106"/>
      <c r="BY415" s="106"/>
      <c r="BZ415" s="106"/>
      <c r="CA415" s="106"/>
      <c r="CB415" s="106"/>
      <c r="CC415" s="106"/>
      <c r="CD415" s="106"/>
      <c r="CE415" s="106"/>
      <c r="CF415" s="106"/>
      <c r="CG415" s="106"/>
      <c r="CH415" s="106"/>
      <c r="CI415" s="106"/>
      <c r="CJ415" s="106"/>
      <c r="CK415" s="106"/>
      <c r="CL415" s="106"/>
      <c r="CM415" s="106"/>
      <c r="CN415" s="106"/>
      <c r="CO415" s="106"/>
      <c r="CP415" s="106"/>
      <c r="CQ415" s="106"/>
      <c r="CR415" s="106"/>
      <c r="CS415" s="106"/>
      <c r="CT415" s="106"/>
      <c r="CU415" s="106"/>
      <c r="CV415" s="106"/>
      <c r="CW415" s="106"/>
      <c r="CX415" s="106"/>
      <c r="CY415" s="106"/>
      <c r="CZ415" s="106"/>
      <c r="DA415" s="106"/>
      <c r="DB415" s="106"/>
      <c r="DC415" s="106"/>
      <c r="DD415" s="106"/>
      <c r="DE415" s="106"/>
      <c r="DF415" s="106"/>
      <c r="DG415" s="106"/>
      <c r="DH415" s="106"/>
      <c r="DI415" s="106"/>
      <c r="DJ415" s="106"/>
      <c r="DK415" s="106"/>
      <c r="DL415" s="106"/>
      <c r="DM415" s="106"/>
      <c r="DN415" s="106"/>
      <c r="DO415" s="106"/>
      <c r="DP415" s="106"/>
      <c r="DQ415" s="106"/>
      <c r="DR415" s="106"/>
      <c r="DS415" s="106"/>
      <c r="DT415" s="106"/>
    </row>
    <row r="416" spans="1:124" x14ac:dyDescent="0.25">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c r="AR416" s="106"/>
      <c r="AS416" s="106"/>
      <c r="AT416" s="106"/>
      <c r="AU416" s="106"/>
      <c r="AV416" s="106"/>
      <c r="AW416" s="106"/>
      <c r="AX416" s="106"/>
      <c r="AY416" s="106"/>
      <c r="AZ416" s="106"/>
      <c r="BA416" s="106"/>
      <c r="BB416" s="106"/>
      <c r="BC416" s="106"/>
      <c r="BD416" s="106"/>
      <c r="BE416" s="106"/>
      <c r="BF416" s="106"/>
      <c r="BG416" s="106"/>
      <c r="BH416" s="106"/>
      <c r="BI416" s="106"/>
      <c r="BJ416" s="106"/>
      <c r="BK416" s="106"/>
      <c r="BL416" s="106"/>
      <c r="BM416" s="106"/>
      <c r="BN416" s="106"/>
      <c r="BO416" s="106"/>
      <c r="BP416" s="106"/>
      <c r="BQ416" s="106"/>
      <c r="BR416" s="106"/>
      <c r="BS416" s="106"/>
      <c r="BT416" s="106"/>
      <c r="BU416" s="106"/>
      <c r="BV416" s="106"/>
      <c r="BW416" s="106"/>
      <c r="BX416" s="106"/>
      <c r="BY416" s="106"/>
      <c r="BZ416" s="106"/>
      <c r="CA416" s="106"/>
      <c r="CB416" s="106"/>
      <c r="CC416" s="106"/>
      <c r="CD416" s="106"/>
      <c r="CE416" s="106"/>
      <c r="CF416" s="106"/>
      <c r="CG416" s="106"/>
      <c r="CH416" s="106"/>
      <c r="CI416" s="106"/>
      <c r="CJ416" s="106"/>
      <c r="CK416" s="106"/>
      <c r="CL416" s="106"/>
      <c r="CM416" s="106"/>
      <c r="CN416" s="106"/>
      <c r="CO416" s="106"/>
      <c r="CP416" s="106"/>
      <c r="CQ416" s="106"/>
      <c r="CR416" s="106"/>
      <c r="CS416" s="106"/>
      <c r="CT416" s="106"/>
      <c r="CU416" s="106"/>
      <c r="CV416" s="106"/>
      <c r="CW416" s="106"/>
      <c r="CX416" s="106"/>
      <c r="CY416" s="106"/>
      <c r="CZ416" s="106"/>
      <c r="DA416" s="106"/>
      <c r="DB416" s="106"/>
      <c r="DC416" s="106"/>
      <c r="DD416" s="106"/>
      <c r="DE416" s="106"/>
      <c r="DF416" s="106"/>
      <c r="DG416" s="106"/>
      <c r="DH416" s="106"/>
      <c r="DI416" s="106"/>
      <c r="DJ416" s="106"/>
      <c r="DK416" s="106"/>
      <c r="DL416" s="106"/>
      <c r="DM416" s="106"/>
      <c r="DN416" s="106"/>
      <c r="DO416" s="106"/>
      <c r="DP416" s="106"/>
      <c r="DQ416" s="106"/>
      <c r="DR416" s="106"/>
      <c r="DS416" s="106"/>
      <c r="DT416" s="106"/>
    </row>
    <row r="417" spans="1:124" x14ac:dyDescent="0.25">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6"/>
      <c r="AR417" s="106"/>
      <c r="AS417" s="106"/>
      <c r="AT417" s="106"/>
      <c r="AU417" s="106"/>
      <c r="AV417" s="106"/>
      <c r="AW417" s="106"/>
      <c r="AX417" s="106"/>
      <c r="AY417" s="106"/>
      <c r="AZ417" s="106"/>
      <c r="BA417" s="106"/>
      <c r="BB417" s="106"/>
      <c r="BC417" s="106"/>
      <c r="BD417" s="106"/>
      <c r="BE417" s="106"/>
      <c r="BF417" s="106"/>
      <c r="BG417" s="106"/>
      <c r="BH417" s="106"/>
      <c r="BI417" s="106"/>
      <c r="BJ417" s="106"/>
      <c r="BK417" s="106"/>
      <c r="BL417" s="106"/>
      <c r="BM417" s="106"/>
      <c r="BN417" s="106"/>
      <c r="BO417" s="106"/>
      <c r="BP417" s="106"/>
      <c r="BQ417" s="106"/>
      <c r="BR417" s="106"/>
      <c r="BS417" s="106"/>
      <c r="BT417" s="106"/>
      <c r="BU417" s="106"/>
      <c r="BV417" s="106"/>
      <c r="BW417" s="106"/>
      <c r="BX417" s="106"/>
      <c r="BY417" s="106"/>
      <c r="BZ417" s="106"/>
      <c r="CA417" s="106"/>
      <c r="CB417" s="106"/>
      <c r="CC417" s="106"/>
      <c r="CD417" s="106"/>
      <c r="CE417" s="106"/>
      <c r="CF417" s="106"/>
      <c r="CG417" s="106"/>
      <c r="CH417" s="106"/>
      <c r="CI417" s="106"/>
      <c r="CJ417" s="106"/>
      <c r="CK417" s="106"/>
      <c r="CL417" s="106"/>
      <c r="CM417" s="106"/>
      <c r="CN417" s="106"/>
      <c r="CO417" s="106"/>
      <c r="CP417" s="106"/>
      <c r="CQ417" s="106"/>
      <c r="CR417" s="106"/>
      <c r="CS417" s="106"/>
      <c r="CT417" s="106"/>
      <c r="CU417" s="106"/>
      <c r="CV417" s="106"/>
      <c r="CW417" s="106"/>
      <c r="CX417" s="106"/>
      <c r="CY417" s="106"/>
      <c r="CZ417" s="106"/>
      <c r="DA417" s="106"/>
      <c r="DB417" s="106"/>
      <c r="DC417" s="106"/>
      <c r="DD417" s="106"/>
      <c r="DE417" s="106"/>
      <c r="DF417" s="106"/>
      <c r="DG417" s="106"/>
      <c r="DH417" s="106"/>
      <c r="DI417" s="106"/>
      <c r="DJ417" s="106"/>
      <c r="DK417" s="106"/>
      <c r="DL417" s="106"/>
      <c r="DM417" s="106"/>
      <c r="DN417" s="106"/>
      <c r="DO417" s="106"/>
      <c r="DP417" s="106"/>
      <c r="DQ417" s="106"/>
      <c r="DR417" s="106"/>
      <c r="DS417" s="106"/>
      <c r="DT417" s="106"/>
    </row>
    <row r="418" spans="1:124" x14ac:dyDescent="0.25">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6"/>
      <c r="AN418" s="106"/>
      <c r="AO418" s="106"/>
      <c r="AP418" s="106"/>
      <c r="AQ418" s="106"/>
      <c r="AR418" s="106"/>
      <c r="AS418" s="106"/>
      <c r="AT418" s="106"/>
      <c r="AU418" s="106"/>
      <c r="AV418" s="106"/>
      <c r="AW418" s="106"/>
      <c r="AX418" s="106"/>
      <c r="AY418" s="106"/>
      <c r="AZ418" s="106"/>
      <c r="BA418" s="106"/>
      <c r="BB418" s="106"/>
      <c r="BC418" s="106"/>
      <c r="BD418" s="106"/>
      <c r="BE418" s="106"/>
      <c r="BF418" s="106"/>
      <c r="BG418" s="106"/>
      <c r="BH418" s="106"/>
      <c r="BI418" s="106"/>
      <c r="BJ418" s="106"/>
      <c r="BK418" s="106"/>
      <c r="BL418" s="106"/>
      <c r="BM418" s="106"/>
      <c r="BN418" s="106"/>
      <c r="BO418" s="106"/>
      <c r="BP418" s="106"/>
      <c r="BQ418" s="106"/>
      <c r="BR418" s="106"/>
      <c r="BS418" s="106"/>
      <c r="BT418" s="106"/>
      <c r="BU418" s="106"/>
      <c r="BV418" s="106"/>
      <c r="BW418" s="106"/>
      <c r="BX418" s="106"/>
      <c r="BY418" s="106"/>
      <c r="BZ418" s="106"/>
      <c r="CA418" s="106"/>
      <c r="CB418" s="106"/>
      <c r="CC418" s="106"/>
      <c r="CD418" s="106"/>
      <c r="CE418" s="106"/>
      <c r="CF418" s="106"/>
      <c r="CG418" s="106"/>
      <c r="CH418" s="106"/>
      <c r="CI418" s="106"/>
      <c r="CJ418" s="106"/>
      <c r="CK418" s="106"/>
      <c r="CL418" s="106"/>
      <c r="CM418" s="106"/>
      <c r="CN418" s="106"/>
      <c r="CO418" s="106"/>
      <c r="CP418" s="106"/>
      <c r="CQ418" s="106"/>
      <c r="CR418" s="106"/>
      <c r="CS418" s="106"/>
      <c r="CT418" s="106"/>
      <c r="CU418" s="106"/>
      <c r="CV418" s="106"/>
      <c r="CW418" s="106"/>
      <c r="CX418" s="106"/>
      <c r="CY418" s="106"/>
      <c r="CZ418" s="106"/>
      <c r="DA418" s="106"/>
      <c r="DB418" s="106"/>
      <c r="DC418" s="106"/>
      <c r="DD418" s="106"/>
      <c r="DE418" s="106"/>
      <c r="DF418" s="106"/>
      <c r="DG418" s="106"/>
      <c r="DH418" s="106"/>
      <c r="DI418" s="106"/>
      <c r="DJ418" s="106"/>
      <c r="DK418" s="106"/>
      <c r="DL418" s="106"/>
      <c r="DM418" s="106"/>
      <c r="DN418" s="106"/>
      <c r="DO418" s="106"/>
      <c r="DP418" s="106"/>
      <c r="DQ418" s="106"/>
      <c r="DR418" s="106"/>
      <c r="DS418" s="106"/>
      <c r="DT418" s="106"/>
    </row>
    <row r="419" spans="1:124" x14ac:dyDescent="0.25">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c r="AL419" s="106"/>
      <c r="AM419" s="106"/>
      <c r="AN419" s="106"/>
      <c r="AO419" s="106"/>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6"/>
      <c r="CD419" s="106"/>
      <c r="CE419" s="106"/>
      <c r="CF419" s="106"/>
      <c r="CG419" s="106"/>
      <c r="CH419" s="106"/>
      <c r="CI419" s="106"/>
      <c r="CJ419" s="106"/>
      <c r="CK419" s="106"/>
      <c r="CL419" s="106"/>
      <c r="CM419" s="106"/>
      <c r="CN419" s="106"/>
      <c r="CO419" s="106"/>
      <c r="CP419" s="106"/>
      <c r="CQ419" s="106"/>
      <c r="CR419" s="106"/>
      <c r="CS419" s="106"/>
      <c r="CT419" s="106"/>
      <c r="CU419" s="106"/>
      <c r="CV419" s="106"/>
      <c r="CW419" s="106"/>
      <c r="CX419" s="106"/>
      <c r="CY419" s="106"/>
      <c r="CZ419" s="106"/>
      <c r="DA419" s="106"/>
      <c r="DB419" s="106"/>
      <c r="DC419" s="106"/>
      <c r="DD419" s="106"/>
      <c r="DE419" s="106"/>
      <c r="DF419" s="106"/>
      <c r="DG419" s="106"/>
      <c r="DH419" s="106"/>
      <c r="DI419" s="106"/>
      <c r="DJ419" s="106"/>
      <c r="DK419" s="106"/>
      <c r="DL419" s="106"/>
      <c r="DM419" s="106"/>
      <c r="DN419" s="106"/>
      <c r="DO419" s="106"/>
      <c r="DP419" s="106"/>
      <c r="DQ419" s="106"/>
      <c r="DR419" s="106"/>
      <c r="DS419" s="106"/>
      <c r="DT419" s="106"/>
    </row>
    <row r="420" spans="1:124" x14ac:dyDescent="0.25">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6"/>
      <c r="AN420" s="106"/>
      <c r="AO420" s="106"/>
      <c r="AP420" s="106"/>
      <c r="AQ420" s="106"/>
      <c r="AR420" s="106"/>
      <c r="AS420" s="106"/>
      <c r="AT420" s="106"/>
      <c r="AU420" s="106"/>
      <c r="AV420" s="106"/>
      <c r="AW420" s="106"/>
      <c r="AX420" s="106"/>
      <c r="AY420" s="106"/>
      <c r="AZ420" s="106"/>
      <c r="BA420" s="106"/>
      <c r="BB420" s="106"/>
      <c r="BC420" s="106"/>
      <c r="BD420" s="106"/>
      <c r="BE420" s="106"/>
      <c r="BF420" s="106"/>
      <c r="BG420" s="106"/>
      <c r="BH420" s="106"/>
      <c r="BI420" s="106"/>
      <c r="BJ420" s="106"/>
      <c r="BK420" s="106"/>
      <c r="BL420" s="106"/>
      <c r="BM420" s="106"/>
      <c r="BN420" s="106"/>
      <c r="BO420" s="106"/>
      <c r="BP420" s="106"/>
      <c r="BQ420" s="106"/>
      <c r="BR420" s="106"/>
      <c r="BS420" s="106"/>
      <c r="BT420" s="106"/>
      <c r="BU420" s="106"/>
      <c r="BV420" s="106"/>
      <c r="BW420" s="106"/>
      <c r="BX420" s="106"/>
      <c r="BY420" s="106"/>
      <c r="BZ420" s="106"/>
      <c r="CA420" s="106"/>
      <c r="CB420" s="106"/>
      <c r="CC420" s="106"/>
      <c r="CD420" s="106"/>
      <c r="CE420" s="106"/>
      <c r="CF420" s="106"/>
      <c r="CG420" s="106"/>
      <c r="CH420" s="106"/>
      <c r="CI420" s="106"/>
      <c r="CJ420" s="106"/>
      <c r="CK420" s="106"/>
      <c r="CL420" s="106"/>
      <c r="CM420" s="106"/>
      <c r="CN420" s="106"/>
      <c r="CO420" s="106"/>
      <c r="CP420" s="106"/>
      <c r="CQ420" s="106"/>
      <c r="CR420" s="106"/>
      <c r="CS420" s="106"/>
      <c r="CT420" s="106"/>
      <c r="CU420" s="106"/>
      <c r="CV420" s="106"/>
      <c r="CW420" s="106"/>
      <c r="CX420" s="106"/>
      <c r="CY420" s="106"/>
      <c r="CZ420" s="106"/>
      <c r="DA420" s="106"/>
      <c r="DB420" s="106"/>
      <c r="DC420" s="106"/>
      <c r="DD420" s="106"/>
      <c r="DE420" s="106"/>
      <c r="DF420" s="106"/>
      <c r="DG420" s="106"/>
      <c r="DH420" s="106"/>
      <c r="DI420" s="106"/>
      <c r="DJ420" s="106"/>
      <c r="DK420" s="106"/>
      <c r="DL420" s="106"/>
      <c r="DM420" s="106"/>
      <c r="DN420" s="106"/>
      <c r="DO420" s="106"/>
      <c r="DP420" s="106"/>
      <c r="DQ420" s="106"/>
      <c r="DR420" s="106"/>
      <c r="DS420" s="106"/>
      <c r="DT420" s="106"/>
    </row>
    <row r="421" spans="1:124" x14ac:dyDescent="0.25">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6"/>
      <c r="AL421" s="106"/>
      <c r="AM421" s="106"/>
      <c r="AN421" s="106"/>
      <c r="AO421" s="106"/>
      <c r="AP421" s="106"/>
      <c r="AQ421" s="106"/>
      <c r="AR421" s="106"/>
      <c r="AS421" s="106"/>
      <c r="AT421" s="106"/>
      <c r="AU421" s="106"/>
      <c r="AV421" s="106"/>
      <c r="AW421" s="106"/>
      <c r="AX421" s="106"/>
      <c r="AY421" s="106"/>
      <c r="AZ421" s="106"/>
      <c r="BA421" s="106"/>
      <c r="BB421" s="106"/>
      <c r="BC421" s="106"/>
      <c r="BD421" s="106"/>
      <c r="BE421" s="106"/>
      <c r="BF421" s="106"/>
      <c r="BG421" s="106"/>
      <c r="BH421" s="106"/>
      <c r="BI421" s="106"/>
      <c r="BJ421" s="106"/>
      <c r="BK421" s="106"/>
      <c r="BL421" s="106"/>
      <c r="BM421" s="106"/>
      <c r="BN421" s="106"/>
      <c r="BO421" s="106"/>
      <c r="BP421" s="106"/>
      <c r="BQ421" s="106"/>
      <c r="BR421" s="106"/>
      <c r="BS421" s="106"/>
      <c r="BT421" s="106"/>
      <c r="BU421" s="106"/>
      <c r="BV421" s="106"/>
      <c r="BW421" s="106"/>
      <c r="BX421" s="106"/>
      <c r="BY421" s="106"/>
      <c r="BZ421" s="106"/>
      <c r="CA421" s="106"/>
      <c r="CB421" s="106"/>
      <c r="CC421" s="106"/>
      <c r="CD421" s="106"/>
      <c r="CE421" s="106"/>
      <c r="CF421" s="106"/>
      <c r="CG421" s="106"/>
      <c r="CH421" s="106"/>
      <c r="CI421" s="106"/>
      <c r="CJ421" s="106"/>
      <c r="CK421" s="106"/>
      <c r="CL421" s="106"/>
      <c r="CM421" s="106"/>
      <c r="CN421" s="106"/>
      <c r="CO421" s="106"/>
      <c r="CP421" s="106"/>
      <c r="CQ421" s="106"/>
      <c r="CR421" s="106"/>
      <c r="CS421" s="106"/>
      <c r="CT421" s="106"/>
      <c r="CU421" s="106"/>
      <c r="CV421" s="106"/>
      <c r="CW421" s="106"/>
      <c r="CX421" s="106"/>
      <c r="CY421" s="106"/>
      <c r="CZ421" s="106"/>
      <c r="DA421" s="106"/>
      <c r="DB421" s="106"/>
      <c r="DC421" s="106"/>
      <c r="DD421" s="106"/>
      <c r="DE421" s="106"/>
      <c r="DF421" s="106"/>
      <c r="DG421" s="106"/>
      <c r="DH421" s="106"/>
      <c r="DI421" s="106"/>
      <c r="DJ421" s="106"/>
      <c r="DK421" s="106"/>
      <c r="DL421" s="106"/>
      <c r="DM421" s="106"/>
      <c r="DN421" s="106"/>
      <c r="DO421" s="106"/>
      <c r="DP421" s="106"/>
      <c r="DQ421" s="106"/>
      <c r="DR421" s="106"/>
      <c r="DS421" s="106"/>
      <c r="DT421" s="106"/>
    </row>
    <row r="422" spans="1:124" x14ac:dyDescent="0.25">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6"/>
      <c r="AL422" s="106"/>
      <c r="AM422" s="106"/>
      <c r="AN422" s="106"/>
      <c r="AO422" s="106"/>
      <c r="AP422" s="106"/>
      <c r="AQ422" s="106"/>
      <c r="AR422" s="106"/>
      <c r="AS422" s="106"/>
      <c r="AT422" s="106"/>
      <c r="AU422" s="106"/>
      <c r="AV422" s="106"/>
      <c r="AW422" s="106"/>
      <c r="AX422" s="106"/>
      <c r="AY422" s="106"/>
      <c r="AZ422" s="106"/>
      <c r="BA422" s="106"/>
      <c r="BB422" s="106"/>
      <c r="BC422" s="106"/>
      <c r="BD422" s="106"/>
      <c r="BE422" s="106"/>
      <c r="BF422" s="106"/>
      <c r="BG422" s="106"/>
      <c r="BH422" s="106"/>
      <c r="BI422" s="106"/>
      <c r="BJ422" s="106"/>
      <c r="BK422" s="106"/>
      <c r="BL422" s="106"/>
      <c r="BM422" s="106"/>
      <c r="BN422" s="106"/>
      <c r="BO422" s="106"/>
      <c r="BP422" s="106"/>
      <c r="BQ422" s="106"/>
      <c r="BR422" s="106"/>
      <c r="BS422" s="106"/>
      <c r="BT422" s="106"/>
      <c r="BU422" s="106"/>
      <c r="BV422" s="106"/>
      <c r="BW422" s="106"/>
      <c r="BX422" s="106"/>
      <c r="BY422" s="106"/>
      <c r="BZ422" s="106"/>
      <c r="CA422" s="106"/>
      <c r="CB422" s="106"/>
      <c r="CC422" s="106"/>
      <c r="CD422" s="106"/>
      <c r="CE422" s="106"/>
      <c r="CF422" s="106"/>
      <c r="CG422" s="106"/>
      <c r="CH422" s="106"/>
      <c r="CI422" s="106"/>
      <c r="CJ422" s="106"/>
      <c r="CK422" s="106"/>
      <c r="CL422" s="106"/>
      <c r="CM422" s="106"/>
      <c r="CN422" s="106"/>
      <c r="CO422" s="106"/>
      <c r="CP422" s="106"/>
      <c r="CQ422" s="106"/>
      <c r="CR422" s="106"/>
      <c r="CS422" s="106"/>
      <c r="CT422" s="106"/>
      <c r="CU422" s="106"/>
      <c r="CV422" s="106"/>
      <c r="CW422" s="106"/>
      <c r="CX422" s="106"/>
      <c r="CY422" s="106"/>
      <c r="CZ422" s="106"/>
      <c r="DA422" s="106"/>
      <c r="DB422" s="106"/>
      <c r="DC422" s="106"/>
      <c r="DD422" s="106"/>
      <c r="DE422" s="106"/>
      <c r="DF422" s="106"/>
      <c r="DG422" s="106"/>
      <c r="DH422" s="106"/>
      <c r="DI422" s="106"/>
      <c r="DJ422" s="106"/>
      <c r="DK422" s="106"/>
      <c r="DL422" s="106"/>
      <c r="DM422" s="106"/>
      <c r="DN422" s="106"/>
      <c r="DO422" s="106"/>
      <c r="DP422" s="106"/>
      <c r="DQ422" s="106"/>
      <c r="DR422" s="106"/>
      <c r="DS422" s="106"/>
      <c r="DT422" s="106"/>
    </row>
    <row r="423" spans="1:124" x14ac:dyDescent="0.25">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6"/>
      <c r="AL423" s="106"/>
      <c r="AM423" s="106"/>
      <c r="AN423" s="106"/>
      <c r="AO423" s="106"/>
      <c r="AP423" s="106"/>
      <c r="AQ423" s="106"/>
      <c r="AR423" s="106"/>
      <c r="AS423" s="106"/>
      <c r="AT423" s="106"/>
      <c r="AU423" s="106"/>
      <c r="AV423" s="106"/>
      <c r="AW423" s="106"/>
      <c r="AX423" s="106"/>
      <c r="AY423" s="106"/>
      <c r="AZ423" s="106"/>
      <c r="BA423" s="106"/>
      <c r="BB423" s="106"/>
      <c r="BC423" s="106"/>
      <c r="BD423" s="106"/>
      <c r="BE423" s="106"/>
      <c r="BF423" s="106"/>
      <c r="BG423" s="106"/>
      <c r="BH423" s="106"/>
      <c r="BI423" s="106"/>
      <c r="BJ423" s="106"/>
      <c r="BK423" s="106"/>
      <c r="BL423" s="106"/>
      <c r="BM423" s="106"/>
      <c r="BN423" s="106"/>
      <c r="BO423" s="106"/>
      <c r="BP423" s="106"/>
      <c r="BQ423" s="106"/>
      <c r="BR423" s="106"/>
      <c r="BS423" s="106"/>
      <c r="BT423" s="106"/>
      <c r="BU423" s="106"/>
      <c r="BV423" s="106"/>
      <c r="BW423" s="106"/>
      <c r="BX423" s="106"/>
      <c r="BY423" s="106"/>
      <c r="BZ423" s="106"/>
      <c r="CA423" s="106"/>
      <c r="CB423" s="106"/>
      <c r="CC423" s="106"/>
      <c r="CD423" s="106"/>
      <c r="CE423" s="106"/>
      <c r="CF423" s="106"/>
      <c r="CG423" s="106"/>
      <c r="CH423" s="106"/>
      <c r="CI423" s="106"/>
      <c r="CJ423" s="106"/>
      <c r="CK423" s="106"/>
      <c r="CL423" s="106"/>
      <c r="CM423" s="106"/>
      <c r="CN423" s="106"/>
      <c r="CO423" s="106"/>
      <c r="CP423" s="106"/>
      <c r="CQ423" s="106"/>
      <c r="CR423" s="106"/>
      <c r="CS423" s="106"/>
      <c r="CT423" s="106"/>
      <c r="CU423" s="106"/>
      <c r="CV423" s="106"/>
      <c r="CW423" s="106"/>
      <c r="CX423" s="106"/>
      <c r="CY423" s="106"/>
      <c r="CZ423" s="106"/>
      <c r="DA423" s="106"/>
      <c r="DB423" s="106"/>
      <c r="DC423" s="106"/>
      <c r="DD423" s="106"/>
      <c r="DE423" s="106"/>
      <c r="DF423" s="106"/>
      <c r="DG423" s="106"/>
      <c r="DH423" s="106"/>
      <c r="DI423" s="106"/>
      <c r="DJ423" s="106"/>
      <c r="DK423" s="106"/>
      <c r="DL423" s="106"/>
      <c r="DM423" s="106"/>
      <c r="DN423" s="106"/>
      <c r="DO423" s="106"/>
      <c r="DP423" s="106"/>
      <c r="DQ423" s="106"/>
      <c r="DR423" s="106"/>
      <c r="DS423" s="106"/>
      <c r="DT423" s="106"/>
    </row>
    <row r="424" spans="1:124" x14ac:dyDescent="0.25">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c r="AL424" s="106"/>
      <c r="AM424" s="106"/>
      <c r="AN424" s="106"/>
      <c r="AO424" s="106"/>
      <c r="AP424" s="106"/>
      <c r="AQ424" s="106"/>
      <c r="AR424" s="106"/>
      <c r="AS424" s="106"/>
      <c r="AT424" s="106"/>
      <c r="AU424" s="106"/>
      <c r="AV424" s="106"/>
      <c r="AW424" s="106"/>
      <c r="AX424" s="106"/>
      <c r="AY424" s="106"/>
      <c r="AZ424" s="106"/>
      <c r="BA424" s="106"/>
      <c r="BB424" s="106"/>
      <c r="BC424" s="106"/>
      <c r="BD424" s="106"/>
      <c r="BE424" s="106"/>
      <c r="BF424" s="106"/>
      <c r="BG424" s="106"/>
      <c r="BH424" s="106"/>
      <c r="BI424" s="106"/>
      <c r="BJ424" s="106"/>
      <c r="BK424" s="106"/>
      <c r="BL424" s="106"/>
      <c r="BM424" s="106"/>
      <c r="BN424" s="106"/>
      <c r="BO424" s="106"/>
      <c r="BP424" s="106"/>
      <c r="BQ424" s="106"/>
      <c r="BR424" s="106"/>
      <c r="BS424" s="106"/>
      <c r="BT424" s="106"/>
      <c r="BU424" s="106"/>
      <c r="BV424" s="106"/>
      <c r="BW424" s="106"/>
      <c r="BX424" s="106"/>
      <c r="BY424" s="106"/>
      <c r="BZ424" s="106"/>
      <c r="CA424" s="106"/>
      <c r="CB424" s="106"/>
      <c r="CC424" s="106"/>
      <c r="CD424" s="106"/>
      <c r="CE424" s="106"/>
      <c r="CF424" s="106"/>
      <c r="CG424" s="106"/>
      <c r="CH424" s="106"/>
      <c r="CI424" s="106"/>
      <c r="CJ424" s="106"/>
      <c r="CK424" s="106"/>
      <c r="CL424" s="106"/>
      <c r="CM424" s="106"/>
      <c r="CN424" s="106"/>
      <c r="CO424" s="106"/>
      <c r="CP424" s="106"/>
      <c r="CQ424" s="106"/>
      <c r="CR424" s="106"/>
      <c r="CS424" s="106"/>
      <c r="CT424" s="106"/>
      <c r="CU424" s="106"/>
      <c r="CV424" s="106"/>
      <c r="CW424" s="106"/>
      <c r="CX424" s="106"/>
      <c r="CY424" s="106"/>
      <c r="CZ424" s="106"/>
      <c r="DA424" s="106"/>
      <c r="DB424" s="106"/>
      <c r="DC424" s="106"/>
      <c r="DD424" s="106"/>
      <c r="DE424" s="106"/>
      <c r="DF424" s="106"/>
      <c r="DG424" s="106"/>
      <c r="DH424" s="106"/>
      <c r="DI424" s="106"/>
      <c r="DJ424" s="106"/>
      <c r="DK424" s="106"/>
      <c r="DL424" s="106"/>
      <c r="DM424" s="106"/>
      <c r="DN424" s="106"/>
      <c r="DO424" s="106"/>
      <c r="DP424" s="106"/>
      <c r="DQ424" s="106"/>
      <c r="DR424" s="106"/>
      <c r="DS424" s="106"/>
      <c r="DT424" s="106"/>
    </row>
    <row r="425" spans="1:124" x14ac:dyDescent="0.25">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6"/>
      <c r="AR425" s="106"/>
      <c r="AS425" s="106"/>
      <c r="AT425" s="106"/>
      <c r="AU425" s="106"/>
      <c r="AV425" s="106"/>
      <c r="AW425" s="106"/>
      <c r="AX425" s="106"/>
      <c r="AY425" s="106"/>
      <c r="AZ425" s="106"/>
      <c r="BA425" s="106"/>
      <c r="BB425" s="106"/>
      <c r="BC425" s="106"/>
      <c r="BD425" s="106"/>
      <c r="BE425" s="106"/>
      <c r="BF425" s="106"/>
      <c r="BG425" s="106"/>
      <c r="BH425" s="106"/>
      <c r="BI425" s="106"/>
      <c r="BJ425" s="106"/>
      <c r="BK425" s="106"/>
      <c r="BL425" s="106"/>
      <c r="BM425" s="106"/>
      <c r="BN425" s="106"/>
      <c r="BO425" s="106"/>
      <c r="BP425" s="106"/>
      <c r="BQ425" s="106"/>
      <c r="BR425" s="106"/>
      <c r="BS425" s="106"/>
      <c r="BT425" s="106"/>
      <c r="BU425" s="106"/>
      <c r="BV425" s="106"/>
      <c r="BW425" s="106"/>
      <c r="BX425" s="106"/>
      <c r="BY425" s="106"/>
      <c r="BZ425" s="106"/>
      <c r="CA425" s="106"/>
      <c r="CB425" s="106"/>
      <c r="CC425" s="106"/>
      <c r="CD425" s="106"/>
      <c r="CE425" s="106"/>
      <c r="CF425" s="106"/>
      <c r="CG425" s="106"/>
      <c r="CH425" s="106"/>
      <c r="CI425" s="106"/>
      <c r="CJ425" s="106"/>
      <c r="CK425" s="106"/>
      <c r="CL425" s="106"/>
      <c r="CM425" s="106"/>
      <c r="CN425" s="106"/>
      <c r="CO425" s="106"/>
      <c r="CP425" s="106"/>
      <c r="CQ425" s="106"/>
      <c r="CR425" s="106"/>
      <c r="CS425" s="106"/>
      <c r="CT425" s="106"/>
      <c r="CU425" s="106"/>
      <c r="CV425" s="106"/>
      <c r="CW425" s="106"/>
      <c r="CX425" s="106"/>
      <c r="CY425" s="106"/>
      <c r="CZ425" s="106"/>
      <c r="DA425" s="106"/>
      <c r="DB425" s="106"/>
      <c r="DC425" s="106"/>
      <c r="DD425" s="106"/>
      <c r="DE425" s="106"/>
      <c r="DF425" s="106"/>
      <c r="DG425" s="106"/>
      <c r="DH425" s="106"/>
      <c r="DI425" s="106"/>
      <c r="DJ425" s="106"/>
      <c r="DK425" s="106"/>
      <c r="DL425" s="106"/>
      <c r="DM425" s="106"/>
      <c r="DN425" s="106"/>
      <c r="DO425" s="106"/>
      <c r="DP425" s="106"/>
      <c r="DQ425" s="106"/>
      <c r="DR425" s="106"/>
      <c r="DS425" s="106"/>
      <c r="DT425" s="106"/>
    </row>
    <row r="426" spans="1:124" x14ac:dyDescent="0.25">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106"/>
      <c r="AR426" s="106"/>
      <c r="AS426" s="106"/>
      <c r="AT426" s="106"/>
      <c r="AU426" s="106"/>
      <c r="AV426" s="106"/>
      <c r="AW426" s="106"/>
      <c r="AX426" s="106"/>
      <c r="AY426" s="106"/>
      <c r="AZ426" s="106"/>
      <c r="BA426" s="106"/>
      <c r="BB426" s="106"/>
      <c r="BC426" s="106"/>
      <c r="BD426" s="106"/>
      <c r="BE426" s="106"/>
      <c r="BF426" s="106"/>
      <c r="BG426" s="106"/>
      <c r="BH426" s="106"/>
      <c r="BI426" s="106"/>
      <c r="BJ426" s="106"/>
      <c r="BK426" s="106"/>
      <c r="BL426" s="106"/>
      <c r="BM426" s="106"/>
      <c r="BN426" s="106"/>
      <c r="BO426" s="106"/>
      <c r="BP426" s="106"/>
      <c r="BQ426" s="106"/>
      <c r="BR426" s="106"/>
      <c r="BS426" s="106"/>
      <c r="BT426" s="106"/>
      <c r="BU426" s="106"/>
      <c r="BV426" s="106"/>
      <c r="BW426" s="106"/>
      <c r="BX426" s="106"/>
      <c r="BY426" s="106"/>
      <c r="BZ426" s="106"/>
      <c r="CA426" s="106"/>
      <c r="CB426" s="106"/>
      <c r="CC426" s="106"/>
      <c r="CD426" s="106"/>
      <c r="CE426" s="106"/>
      <c r="CF426" s="106"/>
      <c r="CG426" s="106"/>
      <c r="CH426" s="106"/>
      <c r="CI426" s="106"/>
      <c r="CJ426" s="106"/>
      <c r="CK426" s="106"/>
      <c r="CL426" s="106"/>
      <c r="CM426" s="106"/>
      <c r="CN426" s="106"/>
      <c r="CO426" s="106"/>
      <c r="CP426" s="106"/>
      <c r="CQ426" s="106"/>
      <c r="CR426" s="106"/>
      <c r="CS426" s="106"/>
      <c r="CT426" s="106"/>
      <c r="CU426" s="106"/>
      <c r="CV426" s="106"/>
      <c r="CW426" s="106"/>
      <c r="CX426" s="106"/>
      <c r="CY426" s="106"/>
      <c r="CZ426" s="106"/>
      <c r="DA426" s="106"/>
      <c r="DB426" s="106"/>
      <c r="DC426" s="106"/>
      <c r="DD426" s="106"/>
      <c r="DE426" s="106"/>
      <c r="DF426" s="106"/>
      <c r="DG426" s="106"/>
      <c r="DH426" s="106"/>
      <c r="DI426" s="106"/>
      <c r="DJ426" s="106"/>
      <c r="DK426" s="106"/>
      <c r="DL426" s="106"/>
      <c r="DM426" s="106"/>
      <c r="DN426" s="106"/>
      <c r="DO426" s="106"/>
      <c r="DP426" s="106"/>
      <c r="DQ426" s="106"/>
      <c r="DR426" s="106"/>
      <c r="DS426" s="106"/>
      <c r="DT426" s="106"/>
    </row>
    <row r="427" spans="1:124" x14ac:dyDescent="0.25">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6"/>
      <c r="AY427" s="106"/>
      <c r="AZ427" s="106"/>
      <c r="BA427" s="106"/>
      <c r="BB427" s="106"/>
      <c r="BC427" s="106"/>
      <c r="BD427" s="106"/>
      <c r="BE427" s="106"/>
      <c r="BF427" s="106"/>
      <c r="BG427" s="106"/>
      <c r="BH427" s="106"/>
      <c r="BI427" s="106"/>
      <c r="BJ427" s="106"/>
      <c r="BK427" s="106"/>
      <c r="BL427" s="106"/>
      <c r="BM427" s="106"/>
      <c r="BN427" s="106"/>
      <c r="BO427" s="106"/>
      <c r="BP427" s="106"/>
      <c r="BQ427" s="106"/>
      <c r="BR427" s="106"/>
      <c r="BS427" s="106"/>
      <c r="BT427" s="106"/>
      <c r="BU427" s="106"/>
      <c r="BV427" s="106"/>
      <c r="BW427" s="106"/>
      <c r="BX427" s="106"/>
      <c r="BY427" s="106"/>
      <c r="BZ427" s="106"/>
      <c r="CA427" s="106"/>
      <c r="CB427" s="106"/>
      <c r="CC427" s="106"/>
      <c r="CD427" s="106"/>
      <c r="CE427" s="106"/>
      <c r="CF427" s="106"/>
      <c r="CG427" s="106"/>
      <c r="CH427" s="106"/>
      <c r="CI427" s="106"/>
      <c r="CJ427" s="106"/>
      <c r="CK427" s="106"/>
      <c r="CL427" s="106"/>
      <c r="CM427" s="106"/>
      <c r="CN427" s="106"/>
      <c r="CO427" s="106"/>
      <c r="CP427" s="106"/>
      <c r="CQ427" s="106"/>
      <c r="CR427" s="106"/>
      <c r="CS427" s="106"/>
      <c r="CT427" s="106"/>
      <c r="CU427" s="106"/>
      <c r="CV427" s="106"/>
      <c r="CW427" s="106"/>
      <c r="CX427" s="106"/>
      <c r="CY427" s="106"/>
      <c r="CZ427" s="106"/>
      <c r="DA427" s="106"/>
      <c r="DB427" s="106"/>
      <c r="DC427" s="106"/>
      <c r="DD427" s="106"/>
      <c r="DE427" s="106"/>
      <c r="DF427" s="106"/>
      <c r="DG427" s="106"/>
      <c r="DH427" s="106"/>
      <c r="DI427" s="106"/>
      <c r="DJ427" s="106"/>
      <c r="DK427" s="106"/>
      <c r="DL427" s="106"/>
      <c r="DM427" s="106"/>
      <c r="DN427" s="106"/>
      <c r="DO427" s="106"/>
      <c r="DP427" s="106"/>
      <c r="DQ427" s="106"/>
      <c r="DR427" s="106"/>
      <c r="DS427" s="106"/>
      <c r="DT427" s="106"/>
    </row>
    <row r="428" spans="1:124" x14ac:dyDescent="0.25">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6"/>
      <c r="AY428" s="106"/>
      <c r="AZ428" s="106"/>
      <c r="BA428" s="106"/>
      <c r="BB428" s="106"/>
      <c r="BC428" s="106"/>
      <c r="BD428" s="106"/>
      <c r="BE428" s="106"/>
      <c r="BF428" s="106"/>
      <c r="BG428" s="106"/>
      <c r="BH428" s="106"/>
      <c r="BI428" s="106"/>
      <c r="BJ428" s="106"/>
      <c r="BK428" s="106"/>
      <c r="BL428" s="106"/>
      <c r="BM428" s="106"/>
      <c r="BN428" s="106"/>
      <c r="BO428" s="106"/>
      <c r="BP428" s="106"/>
      <c r="BQ428" s="106"/>
      <c r="BR428" s="106"/>
      <c r="BS428" s="106"/>
      <c r="BT428" s="106"/>
      <c r="BU428" s="106"/>
      <c r="BV428" s="106"/>
      <c r="BW428" s="106"/>
      <c r="BX428" s="106"/>
      <c r="BY428" s="106"/>
      <c r="BZ428" s="106"/>
      <c r="CA428" s="106"/>
      <c r="CB428" s="106"/>
      <c r="CC428" s="106"/>
      <c r="CD428" s="106"/>
      <c r="CE428" s="106"/>
      <c r="CF428" s="106"/>
      <c r="CG428" s="106"/>
      <c r="CH428" s="106"/>
      <c r="CI428" s="106"/>
      <c r="CJ428" s="106"/>
      <c r="CK428" s="106"/>
      <c r="CL428" s="106"/>
      <c r="CM428" s="106"/>
      <c r="CN428" s="106"/>
      <c r="CO428" s="106"/>
      <c r="CP428" s="106"/>
      <c r="CQ428" s="106"/>
      <c r="CR428" s="106"/>
      <c r="CS428" s="106"/>
      <c r="CT428" s="106"/>
      <c r="CU428" s="106"/>
      <c r="CV428" s="106"/>
      <c r="CW428" s="106"/>
      <c r="CX428" s="106"/>
      <c r="CY428" s="106"/>
      <c r="CZ428" s="106"/>
      <c r="DA428" s="106"/>
      <c r="DB428" s="106"/>
      <c r="DC428" s="106"/>
      <c r="DD428" s="106"/>
      <c r="DE428" s="106"/>
      <c r="DF428" s="106"/>
      <c r="DG428" s="106"/>
      <c r="DH428" s="106"/>
      <c r="DI428" s="106"/>
      <c r="DJ428" s="106"/>
      <c r="DK428" s="106"/>
      <c r="DL428" s="106"/>
      <c r="DM428" s="106"/>
      <c r="DN428" s="106"/>
      <c r="DO428" s="106"/>
      <c r="DP428" s="106"/>
      <c r="DQ428" s="106"/>
      <c r="DR428" s="106"/>
      <c r="DS428" s="106"/>
      <c r="DT428" s="106"/>
    </row>
    <row r="429" spans="1:124" x14ac:dyDescent="0.25">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6"/>
      <c r="AY429" s="106"/>
      <c r="AZ429" s="106"/>
      <c r="BA429" s="106"/>
      <c r="BB429" s="106"/>
      <c r="BC429" s="106"/>
      <c r="BD429" s="106"/>
      <c r="BE429" s="106"/>
      <c r="BF429" s="106"/>
      <c r="BG429" s="106"/>
      <c r="BH429" s="106"/>
      <c r="BI429" s="106"/>
      <c r="BJ429" s="106"/>
      <c r="BK429" s="106"/>
      <c r="BL429" s="106"/>
      <c r="BM429" s="106"/>
      <c r="BN429" s="106"/>
      <c r="BO429" s="106"/>
      <c r="BP429" s="106"/>
      <c r="BQ429" s="106"/>
      <c r="BR429" s="106"/>
      <c r="BS429" s="106"/>
      <c r="BT429" s="106"/>
      <c r="BU429" s="106"/>
      <c r="BV429" s="106"/>
      <c r="BW429" s="106"/>
      <c r="BX429" s="106"/>
      <c r="BY429" s="106"/>
      <c r="BZ429" s="106"/>
      <c r="CA429" s="106"/>
      <c r="CB429" s="106"/>
      <c r="CC429" s="106"/>
      <c r="CD429" s="106"/>
      <c r="CE429" s="106"/>
      <c r="CF429" s="106"/>
      <c r="CG429" s="106"/>
      <c r="CH429" s="106"/>
      <c r="CI429" s="106"/>
      <c r="CJ429" s="106"/>
      <c r="CK429" s="106"/>
      <c r="CL429" s="106"/>
      <c r="CM429" s="106"/>
      <c r="CN429" s="106"/>
      <c r="CO429" s="106"/>
      <c r="CP429" s="106"/>
      <c r="CQ429" s="106"/>
      <c r="CR429" s="106"/>
      <c r="CS429" s="106"/>
      <c r="CT429" s="106"/>
      <c r="CU429" s="106"/>
      <c r="CV429" s="106"/>
      <c r="CW429" s="106"/>
      <c r="CX429" s="106"/>
      <c r="CY429" s="106"/>
      <c r="CZ429" s="106"/>
      <c r="DA429" s="106"/>
      <c r="DB429" s="106"/>
      <c r="DC429" s="106"/>
      <c r="DD429" s="106"/>
      <c r="DE429" s="106"/>
      <c r="DF429" s="106"/>
      <c r="DG429" s="106"/>
      <c r="DH429" s="106"/>
      <c r="DI429" s="106"/>
      <c r="DJ429" s="106"/>
      <c r="DK429" s="106"/>
      <c r="DL429" s="106"/>
      <c r="DM429" s="106"/>
      <c r="DN429" s="106"/>
      <c r="DO429" s="106"/>
      <c r="DP429" s="106"/>
      <c r="DQ429" s="106"/>
      <c r="DR429" s="106"/>
      <c r="DS429" s="106"/>
      <c r="DT429" s="106"/>
    </row>
    <row r="430" spans="1:124" x14ac:dyDescent="0.25">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106"/>
      <c r="AR430" s="106"/>
      <c r="AS430" s="106"/>
      <c r="AT430" s="106"/>
      <c r="AU430" s="106"/>
      <c r="AV430" s="106"/>
      <c r="AW430" s="106"/>
      <c r="AX430" s="106"/>
      <c r="AY430" s="106"/>
      <c r="AZ430" s="106"/>
      <c r="BA430" s="106"/>
      <c r="BB430" s="106"/>
      <c r="BC430" s="106"/>
      <c r="BD430" s="106"/>
      <c r="BE430" s="106"/>
      <c r="BF430" s="106"/>
      <c r="BG430" s="106"/>
      <c r="BH430" s="106"/>
      <c r="BI430" s="106"/>
      <c r="BJ430" s="106"/>
      <c r="BK430" s="106"/>
      <c r="BL430" s="106"/>
      <c r="BM430" s="106"/>
      <c r="BN430" s="106"/>
      <c r="BO430" s="106"/>
      <c r="BP430" s="106"/>
      <c r="BQ430" s="106"/>
      <c r="BR430" s="106"/>
      <c r="BS430" s="106"/>
      <c r="BT430" s="106"/>
      <c r="BU430" s="106"/>
      <c r="BV430" s="106"/>
      <c r="BW430" s="106"/>
      <c r="BX430" s="106"/>
      <c r="BY430" s="106"/>
      <c r="BZ430" s="106"/>
      <c r="CA430" s="106"/>
      <c r="CB430" s="106"/>
      <c r="CC430" s="106"/>
      <c r="CD430" s="106"/>
      <c r="CE430" s="106"/>
      <c r="CF430" s="106"/>
      <c r="CG430" s="106"/>
      <c r="CH430" s="106"/>
      <c r="CI430" s="106"/>
      <c r="CJ430" s="106"/>
      <c r="CK430" s="106"/>
      <c r="CL430" s="106"/>
      <c r="CM430" s="106"/>
      <c r="CN430" s="106"/>
      <c r="CO430" s="106"/>
      <c r="CP430" s="106"/>
      <c r="CQ430" s="106"/>
      <c r="CR430" s="106"/>
      <c r="CS430" s="106"/>
      <c r="CT430" s="106"/>
      <c r="CU430" s="106"/>
      <c r="CV430" s="106"/>
      <c r="CW430" s="106"/>
      <c r="CX430" s="106"/>
      <c r="CY430" s="106"/>
      <c r="CZ430" s="106"/>
      <c r="DA430" s="106"/>
      <c r="DB430" s="106"/>
      <c r="DC430" s="106"/>
      <c r="DD430" s="106"/>
      <c r="DE430" s="106"/>
      <c r="DF430" s="106"/>
      <c r="DG430" s="106"/>
      <c r="DH430" s="106"/>
      <c r="DI430" s="106"/>
      <c r="DJ430" s="106"/>
      <c r="DK430" s="106"/>
      <c r="DL430" s="106"/>
      <c r="DM430" s="106"/>
      <c r="DN430" s="106"/>
      <c r="DO430" s="106"/>
      <c r="DP430" s="106"/>
      <c r="DQ430" s="106"/>
      <c r="DR430" s="106"/>
      <c r="DS430" s="106"/>
      <c r="DT430" s="106"/>
    </row>
    <row r="431" spans="1:124" x14ac:dyDescent="0.25">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6"/>
      <c r="AN431" s="106"/>
      <c r="AO431" s="106"/>
      <c r="AP431" s="106"/>
      <c r="AQ431" s="106"/>
      <c r="AR431" s="106"/>
      <c r="AS431" s="106"/>
      <c r="AT431" s="106"/>
      <c r="AU431" s="106"/>
      <c r="AV431" s="106"/>
      <c r="AW431" s="106"/>
      <c r="AX431" s="106"/>
      <c r="AY431" s="106"/>
      <c r="AZ431" s="106"/>
      <c r="BA431" s="106"/>
      <c r="BB431" s="106"/>
      <c r="BC431" s="106"/>
      <c r="BD431" s="106"/>
      <c r="BE431" s="106"/>
      <c r="BF431" s="106"/>
      <c r="BG431" s="106"/>
      <c r="BH431" s="106"/>
      <c r="BI431" s="106"/>
      <c r="BJ431" s="106"/>
      <c r="BK431" s="106"/>
      <c r="BL431" s="106"/>
      <c r="BM431" s="106"/>
      <c r="BN431" s="106"/>
      <c r="BO431" s="106"/>
      <c r="BP431" s="106"/>
      <c r="BQ431" s="106"/>
      <c r="BR431" s="106"/>
      <c r="BS431" s="106"/>
      <c r="BT431" s="106"/>
      <c r="BU431" s="106"/>
      <c r="BV431" s="106"/>
      <c r="BW431" s="106"/>
      <c r="BX431" s="106"/>
      <c r="BY431" s="106"/>
      <c r="BZ431" s="106"/>
      <c r="CA431" s="106"/>
      <c r="CB431" s="106"/>
      <c r="CC431" s="106"/>
      <c r="CD431" s="106"/>
      <c r="CE431" s="106"/>
      <c r="CF431" s="106"/>
      <c r="CG431" s="106"/>
      <c r="CH431" s="106"/>
      <c r="CI431" s="106"/>
      <c r="CJ431" s="106"/>
      <c r="CK431" s="106"/>
      <c r="CL431" s="106"/>
      <c r="CM431" s="106"/>
      <c r="CN431" s="106"/>
      <c r="CO431" s="106"/>
      <c r="CP431" s="106"/>
      <c r="CQ431" s="106"/>
      <c r="CR431" s="106"/>
      <c r="CS431" s="106"/>
      <c r="CT431" s="106"/>
      <c r="CU431" s="106"/>
      <c r="CV431" s="106"/>
      <c r="CW431" s="106"/>
      <c r="CX431" s="106"/>
      <c r="CY431" s="106"/>
      <c r="CZ431" s="106"/>
      <c r="DA431" s="106"/>
      <c r="DB431" s="106"/>
      <c r="DC431" s="106"/>
      <c r="DD431" s="106"/>
      <c r="DE431" s="106"/>
      <c r="DF431" s="106"/>
      <c r="DG431" s="106"/>
      <c r="DH431" s="106"/>
      <c r="DI431" s="106"/>
      <c r="DJ431" s="106"/>
      <c r="DK431" s="106"/>
      <c r="DL431" s="106"/>
      <c r="DM431" s="106"/>
      <c r="DN431" s="106"/>
      <c r="DO431" s="106"/>
      <c r="DP431" s="106"/>
      <c r="DQ431" s="106"/>
      <c r="DR431" s="106"/>
      <c r="DS431" s="106"/>
      <c r="DT431" s="106"/>
    </row>
    <row r="432" spans="1:124" x14ac:dyDescent="0.25">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106"/>
      <c r="AR432" s="106"/>
      <c r="AS432" s="106"/>
      <c r="AT432" s="106"/>
      <c r="AU432" s="106"/>
      <c r="AV432" s="106"/>
      <c r="AW432" s="106"/>
      <c r="AX432" s="106"/>
      <c r="AY432" s="106"/>
      <c r="AZ432" s="106"/>
      <c r="BA432" s="106"/>
      <c r="BB432" s="106"/>
      <c r="BC432" s="106"/>
      <c r="BD432" s="106"/>
      <c r="BE432" s="106"/>
      <c r="BF432" s="106"/>
      <c r="BG432" s="106"/>
      <c r="BH432" s="106"/>
      <c r="BI432" s="106"/>
      <c r="BJ432" s="106"/>
      <c r="BK432" s="106"/>
      <c r="BL432" s="106"/>
      <c r="BM432" s="106"/>
      <c r="BN432" s="106"/>
      <c r="BO432" s="106"/>
      <c r="BP432" s="106"/>
      <c r="BQ432" s="106"/>
      <c r="BR432" s="106"/>
      <c r="BS432" s="106"/>
      <c r="BT432" s="106"/>
      <c r="BU432" s="106"/>
      <c r="BV432" s="106"/>
      <c r="BW432" s="106"/>
      <c r="BX432" s="106"/>
      <c r="BY432" s="106"/>
      <c r="BZ432" s="106"/>
      <c r="CA432" s="106"/>
      <c r="CB432" s="106"/>
      <c r="CC432" s="106"/>
      <c r="CD432" s="106"/>
      <c r="CE432" s="106"/>
      <c r="CF432" s="106"/>
      <c r="CG432" s="106"/>
      <c r="CH432" s="106"/>
      <c r="CI432" s="106"/>
      <c r="CJ432" s="106"/>
      <c r="CK432" s="106"/>
      <c r="CL432" s="106"/>
      <c r="CM432" s="106"/>
      <c r="CN432" s="106"/>
      <c r="CO432" s="106"/>
      <c r="CP432" s="106"/>
      <c r="CQ432" s="106"/>
      <c r="CR432" s="106"/>
      <c r="CS432" s="106"/>
      <c r="CT432" s="106"/>
      <c r="CU432" s="106"/>
      <c r="CV432" s="106"/>
      <c r="CW432" s="106"/>
      <c r="CX432" s="106"/>
      <c r="CY432" s="106"/>
      <c r="CZ432" s="106"/>
      <c r="DA432" s="106"/>
      <c r="DB432" s="106"/>
      <c r="DC432" s="106"/>
      <c r="DD432" s="106"/>
      <c r="DE432" s="106"/>
      <c r="DF432" s="106"/>
      <c r="DG432" s="106"/>
      <c r="DH432" s="106"/>
      <c r="DI432" s="106"/>
      <c r="DJ432" s="106"/>
      <c r="DK432" s="106"/>
      <c r="DL432" s="106"/>
      <c r="DM432" s="106"/>
      <c r="DN432" s="106"/>
      <c r="DO432" s="106"/>
      <c r="DP432" s="106"/>
      <c r="DQ432" s="106"/>
      <c r="DR432" s="106"/>
      <c r="DS432" s="106"/>
      <c r="DT432" s="106"/>
    </row>
    <row r="433" spans="1:124" x14ac:dyDescent="0.25">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c r="AL433" s="106"/>
      <c r="AM433" s="106"/>
      <c r="AN433" s="106"/>
      <c r="AO433" s="106"/>
      <c r="AP433" s="106"/>
      <c r="AQ433" s="106"/>
      <c r="AR433" s="106"/>
      <c r="AS433" s="106"/>
      <c r="AT433" s="106"/>
      <c r="AU433" s="106"/>
      <c r="AV433" s="106"/>
      <c r="AW433" s="106"/>
      <c r="AX433" s="106"/>
      <c r="AY433" s="106"/>
      <c r="AZ433" s="106"/>
      <c r="BA433" s="106"/>
      <c r="BB433" s="106"/>
      <c r="BC433" s="106"/>
      <c r="BD433" s="106"/>
      <c r="BE433" s="106"/>
      <c r="BF433" s="106"/>
      <c r="BG433" s="106"/>
      <c r="BH433" s="106"/>
      <c r="BI433" s="106"/>
      <c r="BJ433" s="106"/>
      <c r="BK433" s="106"/>
      <c r="BL433" s="106"/>
      <c r="BM433" s="106"/>
      <c r="BN433" s="106"/>
      <c r="BO433" s="106"/>
      <c r="BP433" s="106"/>
      <c r="BQ433" s="106"/>
      <c r="BR433" s="106"/>
      <c r="BS433" s="106"/>
      <c r="BT433" s="106"/>
      <c r="BU433" s="106"/>
      <c r="BV433" s="106"/>
      <c r="BW433" s="106"/>
      <c r="BX433" s="106"/>
      <c r="BY433" s="106"/>
      <c r="BZ433" s="106"/>
      <c r="CA433" s="106"/>
      <c r="CB433" s="106"/>
      <c r="CC433" s="106"/>
      <c r="CD433" s="106"/>
      <c r="CE433" s="106"/>
      <c r="CF433" s="106"/>
      <c r="CG433" s="106"/>
      <c r="CH433" s="106"/>
      <c r="CI433" s="106"/>
      <c r="CJ433" s="106"/>
      <c r="CK433" s="106"/>
      <c r="CL433" s="106"/>
      <c r="CM433" s="106"/>
      <c r="CN433" s="106"/>
      <c r="CO433" s="106"/>
      <c r="CP433" s="106"/>
      <c r="CQ433" s="106"/>
      <c r="CR433" s="106"/>
      <c r="CS433" s="106"/>
      <c r="CT433" s="106"/>
      <c r="CU433" s="106"/>
      <c r="CV433" s="106"/>
      <c r="CW433" s="106"/>
      <c r="CX433" s="106"/>
      <c r="CY433" s="106"/>
      <c r="CZ433" s="106"/>
      <c r="DA433" s="106"/>
      <c r="DB433" s="106"/>
      <c r="DC433" s="106"/>
      <c r="DD433" s="106"/>
      <c r="DE433" s="106"/>
      <c r="DF433" s="106"/>
      <c r="DG433" s="106"/>
      <c r="DH433" s="106"/>
      <c r="DI433" s="106"/>
      <c r="DJ433" s="106"/>
      <c r="DK433" s="106"/>
      <c r="DL433" s="106"/>
      <c r="DM433" s="106"/>
      <c r="DN433" s="106"/>
      <c r="DO433" s="106"/>
      <c r="DP433" s="106"/>
      <c r="DQ433" s="106"/>
      <c r="DR433" s="106"/>
      <c r="DS433" s="106"/>
      <c r="DT433" s="106"/>
    </row>
    <row r="434" spans="1:124" x14ac:dyDescent="0.25">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106"/>
      <c r="AR434" s="106"/>
      <c r="AS434" s="106"/>
      <c r="AT434" s="106"/>
      <c r="AU434" s="106"/>
      <c r="AV434" s="106"/>
      <c r="AW434" s="106"/>
      <c r="AX434" s="106"/>
      <c r="AY434" s="106"/>
      <c r="AZ434" s="106"/>
      <c r="BA434" s="106"/>
      <c r="BB434" s="106"/>
      <c r="BC434" s="106"/>
      <c r="BD434" s="106"/>
      <c r="BE434" s="106"/>
      <c r="BF434" s="106"/>
      <c r="BG434" s="106"/>
      <c r="BH434" s="106"/>
      <c r="BI434" s="106"/>
      <c r="BJ434" s="106"/>
      <c r="BK434" s="106"/>
      <c r="BL434" s="106"/>
      <c r="BM434" s="106"/>
      <c r="BN434" s="106"/>
      <c r="BO434" s="106"/>
      <c r="BP434" s="106"/>
      <c r="BQ434" s="106"/>
      <c r="BR434" s="106"/>
      <c r="BS434" s="106"/>
      <c r="BT434" s="106"/>
      <c r="BU434" s="106"/>
      <c r="BV434" s="106"/>
      <c r="BW434" s="106"/>
      <c r="BX434" s="106"/>
      <c r="BY434" s="106"/>
      <c r="BZ434" s="106"/>
      <c r="CA434" s="106"/>
      <c r="CB434" s="106"/>
      <c r="CC434" s="106"/>
      <c r="CD434" s="106"/>
      <c r="CE434" s="106"/>
      <c r="CF434" s="106"/>
      <c r="CG434" s="106"/>
      <c r="CH434" s="106"/>
      <c r="CI434" s="106"/>
      <c r="CJ434" s="106"/>
      <c r="CK434" s="106"/>
      <c r="CL434" s="106"/>
      <c r="CM434" s="106"/>
      <c r="CN434" s="106"/>
      <c r="CO434" s="106"/>
      <c r="CP434" s="106"/>
      <c r="CQ434" s="106"/>
      <c r="CR434" s="106"/>
      <c r="CS434" s="106"/>
      <c r="CT434" s="106"/>
      <c r="CU434" s="106"/>
      <c r="CV434" s="106"/>
      <c r="CW434" s="106"/>
      <c r="CX434" s="106"/>
      <c r="CY434" s="106"/>
      <c r="CZ434" s="106"/>
      <c r="DA434" s="106"/>
      <c r="DB434" s="106"/>
      <c r="DC434" s="106"/>
      <c r="DD434" s="106"/>
      <c r="DE434" s="106"/>
      <c r="DF434" s="106"/>
      <c r="DG434" s="106"/>
      <c r="DH434" s="106"/>
      <c r="DI434" s="106"/>
      <c r="DJ434" s="106"/>
      <c r="DK434" s="106"/>
      <c r="DL434" s="106"/>
      <c r="DM434" s="106"/>
      <c r="DN434" s="106"/>
      <c r="DO434" s="106"/>
      <c r="DP434" s="106"/>
      <c r="DQ434" s="106"/>
      <c r="DR434" s="106"/>
      <c r="DS434" s="106"/>
      <c r="DT434" s="106"/>
    </row>
    <row r="435" spans="1:124" x14ac:dyDescent="0.25">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c r="AL435" s="106"/>
      <c r="AM435" s="106"/>
      <c r="AN435" s="106"/>
      <c r="AO435" s="106"/>
      <c r="AP435" s="106"/>
      <c r="AQ435" s="106"/>
      <c r="AR435" s="106"/>
      <c r="AS435" s="106"/>
      <c r="AT435" s="106"/>
      <c r="AU435" s="106"/>
      <c r="AV435" s="106"/>
      <c r="AW435" s="106"/>
      <c r="AX435" s="106"/>
      <c r="AY435" s="106"/>
      <c r="AZ435" s="106"/>
      <c r="BA435" s="106"/>
      <c r="BB435" s="106"/>
      <c r="BC435" s="106"/>
      <c r="BD435" s="106"/>
      <c r="BE435" s="106"/>
      <c r="BF435" s="106"/>
      <c r="BG435" s="106"/>
      <c r="BH435" s="106"/>
      <c r="BI435" s="106"/>
      <c r="BJ435" s="106"/>
      <c r="BK435" s="106"/>
      <c r="BL435" s="106"/>
      <c r="BM435" s="106"/>
      <c r="BN435" s="106"/>
      <c r="BO435" s="106"/>
      <c r="BP435" s="106"/>
      <c r="BQ435" s="106"/>
      <c r="BR435" s="106"/>
      <c r="BS435" s="106"/>
      <c r="BT435" s="106"/>
      <c r="BU435" s="106"/>
      <c r="BV435" s="106"/>
      <c r="BW435" s="106"/>
      <c r="BX435" s="106"/>
      <c r="BY435" s="106"/>
      <c r="BZ435" s="106"/>
      <c r="CA435" s="106"/>
      <c r="CB435" s="106"/>
      <c r="CC435" s="106"/>
      <c r="CD435" s="106"/>
      <c r="CE435" s="106"/>
      <c r="CF435" s="106"/>
      <c r="CG435" s="106"/>
      <c r="CH435" s="106"/>
      <c r="CI435" s="106"/>
      <c r="CJ435" s="106"/>
      <c r="CK435" s="106"/>
      <c r="CL435" s="106"/>
      <c r="CM435" s="106"/>
      <c r="CN435" s="106"/>
      <c r="CO435" s="106"/>
      <c r="CP435" s="106"/>
      <c r="CQ435" s="106"/>
      <c r="CR435" s="106"/>
      <c r="CS435" s="106"/>
      <c r="CT435" s="106"/>
      <c r="CU435" s="106"/>
      <c r="CV435" s="106"/>
      <c r="CW435" s="106"/>
      <c r="CX435" s="106"/>
      <c r="CY435" s="106"/>
      <c r="CZ435" s="106"/>
      <c r="DA435" s="106"/>
      <c r="DB435" s="106"/>
      <c r="DC435" s="106"/>
      <c r="DD435" s="106"/>
      <c r="DE435" s="106"/>
      <c r="DF435" s="106"/>
      <c r="DG435" s="106"/>
      <c r="DH435" s="106"/>
      <c r="DI435" s="106"/>
      <c r="DJ435" s="106"/>
      <c r="DK435" s="106"/>
      <c r="DL435" s="106"/>
      <c r="DM435" s="106"/>
      <c r="DN435" s="106"/>
      <c r="DO435" s="106"/>
      <c r="DP435" s="106"/>
      <c r="DQ435" s="106"/>
      <c r="DR435" s="106"/>
      <c r="DS435" s="106"/>
      <c r="DT435" s="106"/>
    </row>
    <row r="436" spans="1:124" x14ac:dyDescent="0.25">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c r="AL436" s="106"/>
      <c r="AM436" s="106"/>
      <c r="AN436" s="106"/>
      <c r="AO436" s="106"/>
      <c r="AP436" s="106"/>
      <c r="AQ436" s="106"/>
      <c r="AR436" s="106"/>
      <c r="AS436" s="106"/>
      <c r="AT436" s="106"/>
      <c r="AU436" s="106"/>
      <c r="AV436" s="106"/>
      <c r="AW436" s="106"/>
      <c r="AX436" s="106"/>
      <c r="AY436" s="106"/>
      <c r="AZ436" s="106"/>
      <c r="BA436" s="106"/>
      <c r="BB436" s="106"/>
      <c r="BC436" s="106"/>
      <c r="BD436" s="106"/>
      <c r="BE436" s="106"/>
      <c r="BF436" s="106"/>
      <c r="BG436" s="106"/>
      <c r="BH436" s="106"/>
      <c r="BI436" s="106"/>
      <c r="BJ436" s="106"/>
      <c r="BK436" s="106"/>
      <c r="BL436" s="106"/>
      <c r="BM436" s="106"/>
      <c r="BN436" s="106"/>
      <c r="BO436" s="106"/>
      <c r="BP436" s="106"/>
      <c r="BQ436" s="106"/>
      <c r="BR436" s="106"/>
      <c r="BS436" s="106"/>
      <c r="BT436" s="106"/>
      <c r="BU436" s="106"/>
      <c r="BV436" s="106"/>
      <c r="BW436" s="106"/>
      <c r="BX436" s="106"/>
      <c r="BY436" s="106"/>
      <c r="BZ436" s="106"/>
      <c r="CA436" s="106"/>
      <c r="CB436" s="106"/>
      <c r="CC436" s="106"/>
      <c r="CD436" s="106"/>
      <c r="CE436" s="106"/>
      <c r="CF436" s="106"/>
      <c r="CG436" s="106"/>
      <c r="CH436" s="106"/>
      <c r="CI436" s="106"/>
      <c r="CJ436" s="106"/>
      <c r="CK436" s="106"/>
      <c r="CL436" s="106"/>
      <c r="CM436" s="106"/>
      <c r="CN436" s="106"/>
      <c r="CO436" s="106"/>
      <c r="CP436" s="106"/>
      <c r="CQ436" s="106"/>
      <c r="CR436" s="106"/>
      <c r="CS436" s="106"/>
      <c r="CT436" s="106"/>
      <c r="CU436" s="106"/>
      <c r="CV436" s="106"/>
      <c r="CW436" s="106"/>
      <c r="CX436" s="106"/>
      <c r="CY436" s="106"/>
      <c r="CZ436" s="106"/>
      <c r="DA436" s="106"/>
      <c r="DB436" s="106"/>
      <c r="DC436" s="106"/>
      <c r="DD436" s="106"/>
      <c r="DE436" s="106"/>
      <c r="DF436" s="106"/>
      <c r="DG436" s="106"/>
      <c r="DH436" s="106"/>
      <c r="DI436" s="106"/>
      <c r="DJ436" s="106"/>
      <c r="DK436" s="106"/>
      <c r="DL436" s="106"/>
      <c r="DM436" s="106"/>
      <c r="DN436" s="106"/>
      <c r="DO436" s="106"/>
      <c r="DP436" s="106"/>
      <c r="DQ436" s="106"/>
      <c r="DR436" s="106"/>
      <c r="DS436" s="106"/>
      <c r="DT436" s="106"/>
    </row>
    <row r="437" spans="1:124" x14ac:dyDescent="0.25">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c r="AL437" s="106"/>
      <c r="AM437" s="106"/>
      <c r="AN437" s="106"/>
      <c r="AO437" s="106"/>
      <c r="AP437" s="106"/>
      <c r="AQ437" s="106"/>
      <c r="AR437" s="106"/>
      <c r="AS437" s="106"/>
      <c r="AT437" s="106"/>
      <c r="AU437" s="106"/>
      <c r="AV437" s="106"/>
      <c r="AW437" s="106"/>
      <c r="AX437" s="106"/>
      <c r="AY437" s="106"/>
      <c r="AZ437" s="106"/>
      <c r="BA437" s="106"/>
      <c r="BB437" s="106"/>
      <c r="BC437" s="106"/>
      <c r="BD437" s="106"/>
      <c r="BE437" s="106"/>
      <c r="BF437" s="106"/>
      <c r="BG437" s="106"/>
      <c r="BH437" s="106"/>
      <c r="BI437" s="106"/>
      <c r="BJ437" s="106"/>
      <c r="BK437" s="106"/>
      <c r="BL437" s="106"/>
      <c r="BM437" s="106"/>
      <c r="BN437" s="106"/>
      <c r="BO437" s="106"/>
      <c r="BP437" s="106"/>
      <c r="BQ437" s="106"/>
      <c r="BR437" s="106"/>
      <c r="BS437" s="106"/>
      <c r="BT437" s="106"/>
      <c r="BU437" s="106"/>
      <c r="BV437" s="106"/>
      <c r="BW437" s="106"/>
      <c r="BX437" s="106"/>
      <c r="BY437" s="106"/>
      <c r="BZ437" s="106"/>
      <c r="CA437" s="106"/>
      <c r="CB437" s="106"/>
      <c r="CC437" s="106"/>
      <c r="CD437" s="106"/>
      <c r="CE437" s="106"/>
      <c r="CF437" s="106"/>
      <c r="CG437" s="106"/>
      <c r="CH437" s="106"/>
      <c r="CI437" s="106"/>
      <c r="CJ437" s="106"/>
      <c r="CK437" s="106"/>
      <c r="CL437" s="106"/>
      <c r="CM437" s="106"/>
      <c r="CN437" s="106"/>
      <c r="CO437" s="106"/>
      <c r="CP437" s="106"/>
      <c r="CQ437" s="106"/>
      <c r="CR437" s="106"/>
      <c r="CS437" s="106"/>
      <c r="CT437" s="106"/>
      <c r="CU437" s="106"/>
      <c r="CV437" s="106"/>
      <c r="CW437" s="106"/>
      <c r="CX437" s="106"/>
      <c r="CY437" s="106"/>
      <c r="CZ437" s="106"/>
      <c r="DA437" s="106"/>
      <c r="DB437" s="106"/>
      <c r="DC437" s="106"/>
      <c r="DD437" s="106"/>
      <c r="DE437" s="106"/>
      <c r="DF437" s="106"/>
      <c r="DG437" s="106"/>
      <c r="DH437" s="106"/>
      <c r="DI437" s="106"/>
      <c r="DJ437" s="106"/>
      <c r="DK437" s="106"/>
      <c r="DL437" s="106"/>
      <c r="DM437" s="106"/>
      <c r="DN437" s="106"/>
      <c r="DO437" s="106"/>
      <c r="DP437" s="106"/>
      <c r="DQ437" s="106"/>
      <c r="DR437" s="106"/>
      <c r="DS437" s="106"/>
      <c r="DT437" s="106"/>
    </row>
    <row r="438" spans="1:124" x14ac:dyDescent="0.25">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6"/>
      <c r="AN438" s="106"/>
      <c r="AO438" s="106"/>
      <c r="AP438" s="106"/>
      <c r="AQ438" s="106"/>
      <c r="AR438" s="106"/>
      <c r="AS438" s="106"/>
      <c r="AT438" s="106"/>
      <c r="AU438" s="106"/>
      <c r="AV438" s="106"/>
      <c r="AW438" s="106"/>
      <c r="AX438" s="106"/>
      <c r="AY438" s="106"/>
      <c r="AZ438" s="106"/>
      <c r="BA438" s="106"/>
      <c r="BB438" s="106"/>
      <c r="BC438" s="106"/>
      <c r="BD438" s="106"/>
      <c r="BE438" s="106"/>
      <c r="BF438" s="106"/>
      <c r="BG438" s="106"/>
      <c r="BH438" s="106"/>
      <c r="BI438" s="106"/>
      <c r="BJ438" s="106"/>
      <c r="BK438" s="106"/>
      <c r="BL438" s="106"/>
      <c r="BM438" s="106"/>
      <c r="BN438" s="106"/>
      <c r="BO438" s="106"/>
      <c r="BP438" s="106"/>
      <c r="BQ438" s="106"/>
      <c r="BR438" s="106"/>
      <c r="BS438" s="106"/>
      <c r="BT438" s="106"/>
      <c r="BU438" s="106"/>
      <c r="BV438" s="106"/>
      <c r="BW438" s="106"/>
      <c r="BX438" s="106"/>
      <c r="BY438" s="106"/>
      <c r="BZ438" s="106"/>
      <c r="CA438" s="106"/>
      <c r="CB438" s="106"/>
      <c r="CC438" s="106"/>
      <c r="CD438" s="106"/>
      <c r="CE438" s="106"/>
      <c r="CF438" s="106"/>
      <c r="CG438" s="106"/>
      <c r="CH438" s="106"/>
      <c r="CI438" s="106"/>
      <c r="CJ438" s="106"/>
      <c r="CK438" s="106"/>
      <c r="CL438" s="106"/>
      <c r="CM438" s="106"/>
      <c r="CN438" s="106"/>
      <c r="CO438" s="106"/>
      <c r="CP438" s="106"/>
      <c r="CQ438" s="106"/>
      <c r="CR438" s="106"/>
      <c r="CS438" s="106"/>
      <c r="CT438" s="106"/>
      <c r="CU438" s="106"/>
      <c r="CV438" s="106"/>
      <c r="CW438" s="106"/>
      <c r="CX438" s="106"/>
      <c r="CY438" s="106"/>
      <c r="CZ438" s="106"/>
      <c r="DA438" s="106"/>
      <c r="DB438" s="106"/>
      <c r="DC438" s="106"/>
      <c r="DD438" s="106"/>
      <c r="DE438" s="106"/>
      <c r="DF438" s="106"/>
      <c r="DG438" s="106"/>
      <c r="DH438" s="106"/>
      <c r="DI438" s="106"/>
      <c r="DJ438" s="106"/>
      <c r="DK438" s="106"/>
      <c r="DL438" s="106"/>
      <c r="DM438" s="106"/>
      <c r="DN438" s="106"/>
      <c r="DO438" s="106"/>
      <c r="DP438" s="106"/>
      <c r="DQ438" s="106"/>
      <c r="DR438" s="106"/>
      <c r="DS438" s="106"/>
      <c r="DT438" s="106"/>
    </row>
    <row r="439" spans="1:124" x14ac:dyDescent="0.25">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c r="AL439" s="106"/>
      <c r="AM439" s="106"/>
      <c r="AN439" s="106"/>
      <c r="AO439" s="106"/>
      <c r="AP439" s="106"/>
      <c r="AQ439" s="106"/>
      <c r="AR439" s="106"/>
      <c r="AS439" s="106"/>
      <c r="AT439" s="106"/>
      <c r="AU439" s="106"/>
      <c r="AV439" s="106"/>
      <c r="AW439" s="106"/>
      <c r="AX439" s="106"/>
      <c r="AY439" s="106"/>
      <c r="AZ439" s="106"/>
      <c r="BA439" s="106"/>
      <c r="BB439" s="106"/>
      <c r="BC439" s="106"/>
      <c r="BD439" s="106"/>
      <c r="BE439" s="106"/>
      <c r="BF439" s="106"/>
      <c r="BG439" s="106"/>
      <c r="BH439" s="106"/>
      <c r="BI439" s="106"/>
      <c r="BJ439" s="106"/>
      <c r="BK439" s="106"/>
      <c r="BL439" s="106"/>
      <c r="BM439" s="106"/>
      <c r="BN439" s="106"/>
      <c r="BO439" s="106"/>
      <c r="BP439" s="106"/>
      <c r="BQ439" s="106"/>
      <c r="BR439" s="106"/>
      <c r="BS439" s="106"/>
      <c r="BT439" s="106"/>
      <c r="BU439" s="106"/>
      <c r="BV439" s="106"/>
      <c r="BW439" s="106"/>
      <c r="BX439" s="106"/>
      <c r="BY439" s="106"/>
      <c r="BZ439" s="106"/>
      <c r="CA439" s="106"/>
      <c r="CB439" s="106"/>
      <c r="CC439" s="106"/>
      <c r="CD439" s="106"/>
      <c r="CE439" s="106"/>
      <c r="CF439" s="106"/>
      <c r="CG439" s="106"/>
      <c r="CH439" s="106"/>
      <c r="CI439" s="106"/>
      <c r="CJ439" s="106"/>
      <c r="CK439" s="106"/>
      <c r="CL439" s="106"/>
      <c r="CM439" s="106"/>
      <c r="CN439" s="106"/>
      <c r="CO439" s="106"/>
      <c r="CP439" s="106"/>
      <c r="CQ439" s="106"/>
      <c r="CR439" s="106"/>
      <c r="CS439" s="106"/>
      <c r="CT439" s="106"/>
      <c r="CU439" s="106"/>
      <c r="CV439" s="106"/>
      <c r="CW439" s="106"/>
      <c r="CX439" s="106"/>
      <c r="CY439" s="106"/>
      <c r="CZ439" s="106"/>
      <c r="DA439" s="106"/>
      <c r="DB439" s="106"/>
      <c r="DC439" s="106"/>
      <c r="DD439" s="106"/>
      <c r="DE439" s="106"/>
      <c r="DF439" s="106"/>
      <c r="DG439" s="106"/>
      <c r="DH439" s="106"/>
      <c r="DI439" s="106"/>
      <c r="DJ439" s="106"/>
      <c r="DK439" s="106"/>
      <c r="DL439" s="106"/>
      <c r="DM439" s="106"/>
      <c r="DN439" s="106"/>
      <c r="DO439" s="106"/>
      <c r="DP439" s="106"/>
      <c r="DQ439" s="106"/>
      <c r="DR439" s="106"/>
      <c r="DS439" s="106"/>
      <c r="DT439" s="106"/>
    </row>
    <row r="440" spans="1:124" x14ac:dyDescent="0.25">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6"/>
      <c r="AL440" s="106"/>
      <c r="AM440" s="106"/>
      <c r="AN440" s="106"/>
      <c r="AO440" s="106"/>
      <c r="AP440" s="106"/>
      <c r="AQ440" s="106"/>
      <c r="AR440" s="106"/>
      <c r="AS440" s="106"/>
      <c r="AT440" s="106"/>
      <c r="AU440" s="106"/>
      <c r="AV440" s="106"/>
      <c r="AW440" s="106"/>
      <c r="AX440" s="106"/>
      <c r="AY440" s="106"/>
      <c r="AZ440" s="106"/>
      <c r="BA440" s="106"/>
      <c r="BB440" s="106"/>
      <c r="BC440" s="106"/>
      <c r="BD440" s="106"/>
      <c r="BE440" s="106"/>
      <c r="BF440" s="106"/>
      <c r="BG440" s="106"/>
      <c r="BH440" s="106"/>
      <c r="BI440" s="106"/>
      <c r="BJ440" s="106"/>
      <c r="BK440" s="106"/>
      <c r="BL440" s="106"/>
      <c r="BM440" s="106"/>
      <c r="BN440" s="106"/>
      <c r="BO440" s="106"/>
      <c r="BP440" s="106"/>
      <c r="BQ440" s="106"/>
      <c r="BR440" s="106"/>
      <c r="BS440" s="106"/>
      <c r="BT440" s="106"/>
      <c r="BU440" s="106"/>
      <c r="BV440" s="106"/>
      <c r="BW440" s="106"/>
      <c r="BX440" s="106"/>
      <c r="BY440" s="106"/>
      <c r="BZ440" s="106"/>
      <c r="CA440" s="106"/>
      <c r="CB440" s="106"/>
      <c r="CC440" s="106"/>
      <c r="CD440" s="106"/>
      <c r="CE440" s="106"/>
      <c r="CF440" s="106"/>
      <c r="CG440" s="106"/>
      <c r="CH440" s="106"/>
      <c r="CI440" s="106"/>
      <c r="CJ440" s="106"/>
      <c r="CK440" s="106"/>
      <c r="CL440" s="106"/>
      <c r="CM440" s="106"/>
      <c r="CN440" s="106"/>
      <c r="CO440" s="106"/>
      <c r="CP440" s="106"/>
      <c r="CQ440" s="106"/>
      <c r="CR440" s="106"/>
      <c r="CS440" s="106"/>
      <c r="CT440" s="106"/>
      <c r="CU440" s="106"/>
      <c r="CV440" s="106"/>
      <c r="CW440" s="106"/>
      <c r="CX440" s="106"/>
      <c r="CY440" s="106"/>
      <c r="CZ440" s="106"/>
      <c r="DA440" s="106"/>
      <c r="DB440" s="106"/>
      <c r="DC440" s="106"/>
      <c r="DD440" s="106"/>
      <c r="DE440" s="106"/>
      <c r="DF440" s="106"/>
      <c r="DG440" s="106"/>
      <c r="DH440" s="106"/>
      <c r="DI440" s="106"/>
      <c r="DJ440" s="106"/>
      <c r="DK440" s="106"/>
      <c r="DL440" s="106"/>
      <c r="DM440" s="106"/>
      <c r="DN440" s="106"/>
      <c r="DO440" s="106"/>
      <c r="DP440" s="106"/>
      <c r="DQ440" s="106"/>
      <c r="DR440" s="106"/>
      <c r="DS440" s="106"/>
      <c r="DT440" s="106"/>
    </row>
    <row r="441" spans="1:124" x14ac:dyDescent="0.25">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c r="AL441" s="106"/>
      <c r="AM441" s="106"/>
      <c r="AN441" s="106"/>
      <c r="AO441" s="106"/>
      <c r="AP441" s="106"/>
      <c r="AQ441" s="106"/>
      <c r="AR441" s="106"/>
      <c r="AS441" s="106"/>
      <c r="AT441" s="106"/>
      <c r="AU441" s="106"/>
      <c r="AV441" s="106"/>
      <c r="AW441" s="106"/>
      <c r="AX441" s="106"/>
      <c r="AY441" s="106"/>
      <c r="AZ441" s="106"/>
      <c r="BA441" s="106"/>
      <c r="BB441" s="106"/>
      <c r="BC441" s="106"/>
      <c r="BD441" s="106"/>
      <c r="BE441" s="106"/>
      <c r="BF441" s="106"/>
      <c r="BG441" s="106"/>
      <c r="BH441" s="106"/>
      <c r="BI441" s="106"/>
      <c r="BJ441" s="106"/>
      <c r="BK441" s="106"/>
      <c r="BL441" s="106"/>
      <c r="BM441" s="106"/>
      <c r="BN441" s="106"/>
      <c r="BO441" s="106"/>
      <c r="BP441" s="106"/>
      <c r="BQ441" s="106"/>
      <c r="BR441" s="106"/>
      <c r="BS441" s="106"/>
      <c r="BT441" s="106"/>
      <c r="BU441" s="106"/>
      <c r="BV441" s="106"/>
      <c r="BW441" s="106"/>
      <c r="BX441" s="106"/>
      <c r="BY441" s="106"/>
      <c r="BZ441" s="106"/>
      <c r="CA441" s="106"/>
      <c r="CB441" s="106"/>
      <c r="CC441" s="106"/>
      <c r="CD441" s="106"/>
      <c r="CE441" s="106"/>
      <c r="CF441" s="106"/>
      <c r="CG441" s="106"/>
      <c r="CH441" s="106"/>
      <c r="CI441" s="106"/>
      <c r="CJ441" s="106"/>
      <c r="CK441" s="106"/>
      <c r="CL441" s="106"/>
      <c r="CM441" s="106"/>
      <c r="CN441" s="106"/>
      <c r="CO441" s="106"/>
      <c r="CP441" s="106"/>
      <c r="CQ441" s="106"/>
      <c r="CR441" s="106"/>
      <c r="CS441" s="106"/>
      <c r="CT441" s="106"/>
      <c r="CU441" s="106"/>
      <c r="CV441" s="106"/>
      <c r="CW441" s="106"/>
      <c r="CX441" s="106"/>
      <c r="CY441" s="106"/>
      <c r="CZ441" s="106"/>
      <c r="DA441" s="106"/>
      <c r="DB441" s="106"/>
      <c r="DC441" s="106"/>
      <c r="DD441" s="106"/>
      <c r="DE441" s="106"/>
      <c r="DF441" s="106"/>
      <c r="DG441" s="106"/>
      <c r="DH441" s="106"/>
      <c r="DI441" s="106"/>
      <c r="DJ441" s="106"/>
      <c r="DK441" s="106"/>
      <c r="DL441" s="106"/>
      <c r="DM441" s="106"/>
      <c r="DN441" s="106"/>
      <c r="DO441" s="106"/>
      <c r="DP441" s="106"/>
      <c r="DQ441" s="106"/>
      <c r="DR441" s="106"/>
      <c r="DS441" s="106"/>
      <c r="DT441" s="106"/>
    </row>
    <row r="442" spans="1:124" x14ac:dyDescent="0.25">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c r="AL442" s="106"/>
      <c r="AM442" s="106"/>
      <c r="AN442" s="106"/>
      <c r="AO442" s="106"/>
      <c r="AP442" s="106"/>
      <c r="AQ442" s="106"/>
      <c r="AR442" s="106"/>
      <c r="AS442" s="106"/>
      <c r="AT442" s="106"/>
      <c r="AU442" s="106"/>
      <c r="AV442" s="106"/>
      <c r="AW442" s="106"/>
      <c r="AX442" s="106"/>
      <c r="AY442" s="106"/>
      <c r="AZ442" s="106"/>
      <c r="BA442" s="106"/>
      <c r="BB442" s="106"/>
      <c r="BC442" s="106"/>
      <c r="BD442" s="106"/>
      <c r="BE442" s="106"/>
      <c r="BF442" s="106"/>
      <c r="BG442" s="106"/>
      <c r="BH442" s="106"/>
      <c r="BI442" s="106"/>
      <c r="BJ442" s="106"/>
      <c r="BK442" s="106"/>
      <c r="BL442" s="106"/>
      <c r="BM442" s="106"/>
      <c r="BN442" s="106"/>
      <c r="BO442" s="106"/>
      <c r="BP442" s="106"/>
      <c r="BQ442" s="106"/>
      <c r="BR442" s="106"/>
      <c r="BS442" s="106"/>
      <c r="BT442" s="106"/>
      <c r="BU442" s="106"/>
      <c r="BV442" s="106"/>
      <c r="BW442" s="106"/>
      <c r="BX442" s="106"/>
      <c r="BY442" s="106"/>
      <c r="BZ442" s="106"/>
      <c r="CA442" s="106"/>
      <c r="CB442" s="106"/>
      <c r="CC442" s="106"/>
      <c r="CD442" s="106"/>
      <c r="CE442" s="106"/>
      <c r="CF442" s="106"/>
      <c r="CG442" s="106"/>
      <c r="CH442" s="106"/>
      <c r="CI442" s="106"/>
      <c r="CJ442" s="106"/>
      <c r="CK442" s="106"/>
      <c r="CL442" s="106"/>
      <c r="CM442" s="106"/>
      <c r="CN442" s="106"/>
      <c r="CO442" s="106"/>
      <c r="CP442" s="106"/>
      <c r="CQ442" s="106"/>
      <c r="CR442" s="106"/>
      <c r="CS442" s="106"/>
      <c r="CT442" s="106"/>
      <c r="CU442" s="106"/>
      <c r="CV442" s="106"/>
      <c r="CW442" s="106"/>
      <c r="CX442" s="106"/>
      <c r="CY442" s="106"/>
      <c r="CZ442" s="106"/>
      <c r="DA442" s="106"/>
      <c r="DB442" s="106"/>
      <c r="DC442" s="106"/>
      <c r="DD442" s="106"/>
      <c r="DE442" s="106"/>
      <c r="DF442" s="106"/>
      <c r="DG442" s="106"/>
      <c r="DH442" s="106"/>
      <c r="DI442" s="106"/>
      <c r="DJ442" s="106"/>
      <c r="DK442" s="106"/>
      <c r="DL442" s="106"/>
      <c r="DM442" s="106"/>
      <c r="DN442" s="106"/>
      <c r="DO442" s="106"/>
      <c r="DP442" s="106"/>
      <c r="DQ442" s="106"/>
      <c r="DR442" s="106"/>
      <c r="DS442" s="106"/>
      <c r="DT442" s="106"/>
    </row>
    <row r="443" spans="1:124" x14ac:dyDescent="0.25">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443" s="106"/>
      <c r="AN443" s="106"/>
      <c r="AO443" s="106"/>
      <c r="AP443" s="106"/>
      <c r="AQ443" s="106"/>
      <c r="AR443" s="106"/>
      <c r="AS443" s="106"/>
      <c r="AT443" s="106"/>
      <c r="AU443" s="106"/>
      <c r="AV443" s="106"/>
      <c r="AW443" s="106"/>
      <c r="AX443" s="106"/>
      <c r="AY443" s="106"/>
      <c r="AZ443" s="106"/>
      <c r="BA443" s="106"/>
      <c r="BB443" s="106"/>
      <c r="BC443" s="106"/>
      <c r="BD443" s="106"/>
      <c r="BE443" s="106"/>
      <c r="BF443" s="106"/>
      <c r="BG443" s="106"/>
      <c r="BH443" s="106"/>
      <c r="BI443" s="106"/>
      <c r="BJ443" s="106"/>
      <c r="BK443" s="106"/>
      <c r="BL443" s="106"/>
      <c r="BM443" s="106"/>
      <c r="BN443" s="106"/>
      <c r="BO443" s="106"/>
      <c r="BP443" s="106"/>
      <c r="BQ443" s="106"/>
      <c r="BR443" s="106"/>
      <c r="BS443" s="106"/>
      <c r="BT443" s="106"/>
      <c r="BU443" s="106"/>
      <c r="BV443" s="106"/>
      <c r="BW443" s="106"/>
      <c r="BX443" s="106"/>
      <c r="BY443" s="106"/>
      <c r="BZ443" s="106"/>
      <c r="CA443" s="106"/>
      <c r="CB443" s="106"/>
      <c r="CC443" s="106"/>
      <c r="CD443" s="106"/>
      <c r="CE443" s="106"/>
      <c r="CF443" s="106"/>
      <c r="CG443" s="106"/>
      <c r="CH443" s="106"/>
      <c r="CI443" s="106"/>
      <c r="CJ443" s="106"/>
      <c r="CK443" s="106"/>
      <c r="CL443" s="106"/>
      <c r="CM443" s="106"/>
      <c r="CN443" s="106"/>
      <c r="CO443" s="106"/>
      <c r="CP443" s="106"/>
      <c r="CQ443" s="106"/>
      <c r="CR443" s="106"/>
      <c r="CS443" s="106"/>
      <c r="CT443" s="106"/>
      <c r="CU443" s="106"/>
      <c r="CV443" s="106"/>
      <c r="CW443" s="106"/>
      <c r="CX443" s="106"/>
      <c r="CY443" s="106"/>
      <c r="CZ443" s="106"/>
      <c r="DA443" s="106"/>
      <c r="DB443" s="106"/>
      <c r="DC443" s="106"/>
      <c r="DD443" s="106"/>
      <c r="DE443" s="106"/>
      <c r="DF443" s="106"/>
      <c r="DG443" s="106"/>
      <c r="DH443" s="106"/>
      <c r="DI443" s="106"/>
      <c r="DJ443" s="106"/>
      <c r="DK443" s="106"/>
      <c r="DL443" s="106"/>
      <c r="DM443" s="106"/>
      <c r="DN443" s="106"/>
      <c r="DO443" s="106"/>
      <c r="DP443" s="106"/>
      <c r="DQ443" s="106"/>
      <c r="DR443" s="106"/>
      <c r="DS443" s="106"/>
      <c r="DT443" s="106"/>
    </row>
    <row r="444" spans="1:124" x14ac:dyDescent="0.25">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c r="AL444" s="106"/>
      <c r="AM444" s="106"/>
      <c r="AN444" s="106"/>
      <c r="AO444" s="106"/>
      <c r="AP444" s="106"/>
      <c r="AQ444" s="106"/>
      <c r="AR444" s="106"/>
      <c r="AS444" s="106"/>
      <c r="AT444" s="106"/>
      <c r="AU444" s="106"/>
      <c r="AV444" s="106"/>
      <c r="AW444" s="106"/>
      <c r="AX444" s="106"/>
      <c r="AY444" s="106"/>
      <c r="AZ444" s="106"/>
      <c r="BA444" s="106"/>
      <c r="BB444" s="106"/>
      <c r="BC444" s="106"/>
      <c r="BD444" s="106"/>
      <c r="BE444" s="106"/>
      <c r="BF444" s="106"/>
      <c r="BG444" s="106"/>
      <c r="BH444" s="106"/>
      <c r="BI444" s="106"/>
      <c r="BJ444" s="106"/>
      <c r="BK444" s="106"/>
      <c r="BL444" s="106"/>
      <c r="BM444" s="106"/>
      <c r="BN444" s="106"/>
      <c r="BO444" s="106"/>
      <c r="BP444" s="106"/>
      <c r="BQ444" s="106"/>
      <c r="BR444" s="106"/>
      <c r="BS444" s="106"/>
      <c r="BT444" s="106"/>
      <c r="BU444" s="106"/>
      <c r="BV444" s="106"/>
      <c r="BW444" s="106"/>
      <c r="BX444" s="106"/>
      <c r="BY444" s="106"/>
      <c r="BZ444" s="106"/>
      <c r="CA444" s="106"/>
      <c r="CB444" s="106"/>
      <c r="CC444" s="106"/>
      <c r="CD444" s="106"/>
      <c r="CE444" s="106"/>
      <c r="CF444" s="106"/>
      <c r="CG444" s="106"/>
      <c r="CH444" s="106"/>
      <c r="CI444" s="106"/>
      <c r="CJ444" s="106"/>
      <c r="CK444" s="106"/>
      <c r="CL444" s="106"/>
      <c r="CM444" s="106"/>
      <c r="CN444" s="106"/>
      <c r="CO444" s="106"/>
      <c r="CP444" s="106"/>
      <c r="CQ444" s="106"/>
      <c r="CR444" s="106"/>
      <c r="CS444" s="106"/>
      <c r="CT444" s="106"/>
      <c r="CU444" s="106"/>
      <c r="CV444" s="106"/>
      <c r="CW444" s="106"/>
      <c r="CX444" s="106"/>
      <c r="CY444" s="106"/>
      <c r="CZ444" s="106"/>
      <c r="DA444" s="106"/>
      <c r="DB444" s="106"/>
      <c r="DC444" s="106"/>
      <c r="DD444" s="106"/>
      <c r="DE444" s="106"/>
      <c r="DF444" s="106"/>
      <c r="DG444" s="106"/>
      <c r="DH444" s="106"/>
      <c r="DI444" s="106"/>
      <c r="DJ444" s="106"/>
      <c r="DK444" s="106"/>
      <c r="DL444" s="106"/>
      <c r="DM444" s="106"/>
      <c r="DN444" s="106"/>
      <c r="DO444" s="106"/>
      <c r="DP444" s="106"/>
      <c r="DQ444" s="106"/>
      <c r="DR444" s="106"/>
      <c r="DS444" s="106"/>
      <c r="DT444" s="106"/>
    </row>
    <row r="445" spans="1:124" x14ac:dyDescent="0.25">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6"/>
      <c r="AL445" s="106"/>
      <c r="AM445" s="106"/>
      <c r="AN445" s="106"/>
      <c r="AO445" s="106"/>
      <c r="AP445" s="106"/>
      <c r="AQ445" s="106"/>
      <c r="AR445" s="106"/>
      <c r="AS445" s="106"/>
      <c r="AT445" s="106"/>
      <c r="AU445" s="106"/>
      <c r="AV445" s="106"/>
      <c r="AW445" s="106"/>
      <c r="AX445" s="106"/>
      <c r="AY445" s="106"/>
      <c r="AZ445" s="106"/>
      <c r="BA445" s="106"/>
      <c r="BB445" s="106"/>
      <c r="BC445" s="106"/>
      <c r="BD445" s="106"/>
      <c r="BE445" s="106"/>
      <c r="BF445" s="106"/>
      <c r="BG445" s="106"/>
      <c r="BH445" s="106"/>
      <c r="BI445" s="106"/>
      <c r="BJ445" s="106"/>
      <c r="BK445" s="106"/>
      <c r="BL445" s="106"/>
      <c r="BM445" s="106"/>
      <c r="BN445" s="106"/>
      <c r="BO445" s="106"/>
      <c r="BP445" s="106"/>
      <c r="BQ445" s="106"/>
      <c r="BR445" s="106"/>
      <c r="BS445" s="106"/>
      <c r="BT445" s="106"/>
      <c r="BU445" s="106"/>
      <c r="BV445" s="106"/>
      <c r="BW445" s="106"/>
      <c r="BX445" s="106"/>
      <c r="BY445" s="106"/>
      <c r="BZ445" s="106"/>
      <c r="CA445" s="106"/>
      <c r="CB445" s="106"/>
      <c r="CC445" s="106"/>
      <c r="CD445" s="106"/>
      <c r="CE445" s="106"/>
      <c r="CF445" s="106"/>
      <c r="CG445" s="106"/>
      <c r="CH445" s="106"/>
      <c r="CI445" s="106"/>
      <c r="CJ445" s="106"/>
      <c r="CK445" s="106"/>
      <c r="CL445" s="106"/>
      <c r="CM445" s="106"/>
      <c r="CN445" s="106"/>
      <c r="CO445" s="106"/>
      <c r="CP445" s="106"/>
      <c r="CQ445" s="106"/>
      <c r="CR445" s="106"/>
      <c r="CS445" s="106"/>
      <c r="CT445" s="106"/>
      <c r="CU445" s="106"/>
      <c r="CV445" s="106"/>
      <c r="CW445" s="106"/>
      <c r="CX445" s="106"/>
      <c r="CY445" s="106"/>
      <c r="CZ445" s="106"/>
      <c r="DA445" s="106"/>
      <c r="DB445" s="106"/>
      <c r="DC445" s="106"/>
      <c r="DD445" s="106"/>
      <c r="DE445" s="106"/>
      <c r="DF445" s="106"/>
      <c r="DG445" s="106"/>
      <c r="DH445" s="106"/>
      <c r="DI445" s="106"/>
      <c r="DJ445" s="106"/>
      <c r="DK445" s="106"/>
      <c r="DL445" s="106"/>
      <c r="DM445" s="106"/>
      <c r="DN445" s="106"/>
      <c r="DO445" s="106"/>
      <c r="DP445" s="106"/>
      <c r="DQ445" s="106"/>
      <c r="DR445" s="106"/>
      <c r="DS445" s="106"/>
      <c r="DT445" s="106"/>
    </row>
    <row r="446" spans="1:124" x14ac:dyDescent="0.25">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6"/>
      <c r="AN446" s="106"/>
      <c r="AO446" s="106"/>
      <c r="AP446" s="106"/>
      <c r="AQ446" s="106"/>
      <c r="AR446" s="106"/>
      <c r="AS446" s="106"/>
      <c r="AT446" s="106"/>
      <c r="AU446" s="106"/>
      <c r="AV446" s="106"/>
      <c r="AW446" s="106"/>
      <c r="AX446" s="106"/>
      <c r="AY446" s="106"/>
      <c r="AZ446" s="106"/>
      <c r="BA446" s="106"/>
      <c r="BB446" s="106"/>
      <c r="BC446" s="106"/>
      <c r="BD446" s="106"/>
      <c r="BE446" s="106"/>
      <c r="BF446" s="106"/>
      <c r="BG446" s="106"/>
      <c r="BH446" s="106"/>
      <c r="BI446" s="106"/>
      <c r="BJ446" s="106"/>
      <c r="BK446" s="106"/>
      <c r="BL446" s="106"/>
      <c r="BM446" s="106"/>
      <c r="BN446" s="106"/>
      <c r="BO446" s="106"/>
      <c r="BP446" s="106"/>
      <c r="BQ446" s="106"/>
      <c r="BR446" s="106"/>
      <c r="BS446" s="106"/>
      <c r="BT446" s="106"/>
      <c r="BU446" s="106"/>
      <c r="BV446" s="106"/>
      <c r="BW446" s="106"/>
      <c r="BX446" s="106"/>
      <c r="BY446" s="106"/>
      <c r="BZ446" s="106"/>
      <c r="CA446" s="106"/>
      <c r="CB446" s="106"/>
      <c r="CC446" s="106"/>
      <c r="CD446" s="106"/>
      <c r="CE446" s="106"/>
      <c r="CF446" s="106"/>
      <c r="CG446" s="106"/>
      <c r="CH446" s="106"/>
      <c r="CI446" s="106"/>
      <c r="CJ446" s="106"/>
      <c r="CK446" s="106"/>
      <c r="CL446" s="106"/>
      <c r="CM446" s="106"/>
      <c r="CN446" s="106"/>
      <c r="CO446" s="106"/>
      <c r="CP446" s="106"/>
      <c r="CQ446" s="106"/>
      <c r="CR446" s="106"/>
      <c r="CS446" s="106"/>
      <c r="CT446" s="106"/>
      <c r="CU446" s="106"/>
      <c r="CV446" s="106"/>
      <c r="CW446" s="106"/>
      <c r="CX446" s="106"/>
      <c r="CY446" s="106"/>
      <c r="CZ446" s="106"/>
      <c r="DA446" s="106"/>
      <c r="DB446" s="106"/>
      <c r="DC446" s="106"/>
      <c r="DD446" s="106"/>
      <c r="DE446" s="106"/>
      <c r="DF446" s="106"/>
      <c r="DG446" s="106"/>
      <c r="DH446" s="106"/>
      <c r="DI446" s="106"/>
      <c r="DJ446" s="106"/>
      <c r="DK446" s="106"/>
      <c r="DL446" s="106"/>
      <c r="DM446" s="106"/>
      <c r="DN446" s="106"/>
      <c r="DO446" s="106"/>
      <c r="DP446" s="106"/>
      <c r="DQ446" s="106"/>
      <c r="DR446" s="106"/>
      <c r="DS446" s="106"/>
      <c r="DT446" s="106"/>
    </row>
    <row r="447" spans="1:124" x14ac:dyDescent="0.25">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c r="AL447" s="106"/>
      <c r="AM447" s="106"/>
      <c r="AN447" s="106"/>
      <c r="AO447" s="106"/>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6"/>
      <c r="CD447" s="106"/>
      <c r="CE447" s="106"/>
      <c r="CF447" s="106"/>
      <c r="CG447" s="106"/>
      <c r="CH447" s="106"/>
      <c r="CI447" s="106"/>
      <c r="CJ447" s="106"/>
      <c r="CK447" s="106"/>
      <c r="CL447" s="106"/>
      <c r="CM447" s="106"/>
      <c r="CN447" s="106"/>
      <c r="CO447" s="106"/>
      <c r="CP447" s="106"/>
      <c r="CQ447" s="106"/>
      <c r="CR447" s="106"/>
      <c r="CS447" s="106"/>
      <c r="CT447" s="106"/>
      <c r="CU447" s="106"/>
      <c r="CV447" s="106"/>
      <c r="CW447" s="106"/>
      <c r="CX447" s="106"/>
      <c r="CY447" s="106"/>
      <c r="CZ447" s="106"/>
      <c r="DA447" s="106"/>
      <c r="DB447" s="106"/>
      <c r="DC447" s="106"/>
      <c r="DD447" s="106"/>
      <c r="DE447" s="106"/>
      <c r="DF447" s="106"/>
      <c r="DG447" s="106"/>
      <c r="DH447" s="106"/>
      <c r="DI447" s="106"/>
      <c r="DJ447" s="106"/>
      <c r="DK447" s="106"/>
      <c r="DL447" s="106"/>
      <c r="DM447" s="106"/>
      <c r="DN447" s="106"/>
      <c r="DO447" s="106"/>
      <c r="DP447" s="106"/>
      <c r="DQ447" s="106"/>
      <c r="DR447" s="106"/>
      <c r="DS447" s="106"/>
      <c r="DT447" s="106"/>
    </row>
    <row r="448" spans="1:124" x14ac:dyDescent="0.25">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448" s="106"/>
      <c r="AN448" s="106"/>
      <c r="AO448" s="106"/>
      <c r="AP448" s="106"/>
      <c r="AQ448" s="106"/>
      <c r="AR448" s="106"/>
      <c r="AS448" s="106"/>
      <c r="AT448" s="106"/>
      <c r="AU448" s="106"/>
      <c r="AV448" s="106"/>
      <c r="AW448" s="106"/>
      <c r="AX448" s="106"/>
      <c r="AY448" s="106"/>
      <c r="AZ448" s="106"/>
      <c r="BA448" s="106"/>
      <c r="BB448" s="106"/>
      <c r="BC448" s="106"/>
      <c r="BD448" s="106"/>
      <c r="BE448" s="106"/>
      <c r="BF448" s="106"/>
      <c r="BG448" s="106"/>
      <c r="BH448" s="106"/>
      <c r="BI448" s="106"/>
      <c r="BJ448" s="106"/>
      <c r="BK448" s="106"/>
      <c r="BL448" s="106"/>
      <c r="BM448" s="106"/>
      <c r="BN448" s="106"/>
      <c r="BO448" s="106"/>
      <c r="BP448" s="106"/>
      <c r="BQ448" s="106"/>
      <c r="BR448" s="106"/>
      <c r="BS448" s="106"/>
      <c r="BT448" s="106"/>
      <c r="BU448" s="106"/>
      <c r="BV448" s="106"/>
      <c r="BW448" s="106"/>
      <c r="BX448" s="106"/>
      <c r="BY448" s="106"/>
      <c r="BZ448" s="106"/>
      <c r="CA448" s="106"/>
      <c r="CB448" s="106"/>
      <c r="CC448" s="106"/>
      <c r="CD448" s="106"/>
      <c r="CE448" s="106"/>
      <c r="CF448" s="106"/>
      <c r="CG448" s="106"/>
      <c r="CH448" s="106"/>
      <c r="CI448" s="106"/>
      <c r="CJ448" s="106"/>
      <c r="CK448" s="106"/>
      <c r="CL448" s="106"/>
      <c r="CM448" s="106"/>
      <c r="CN448" s="106"/>
      <c r="CO448" s="106"/>
      <c r="CP448" s="106"/>
      <c r="CQ448" s="106"/>
      <c r="CR448" s="106"/>
      <c r="CS448" s="106"/>
      <c r="CT448" s="106"/>
      <c r="CU448" s="106"/>
      <c r="CV448" s="106"/>
      <c r="CW448" s="106"/>
      <c r="CX448" s="106"/>
      <c r="CY448" s="106"/>
      <c r="CZ448" s="106"/>
      <c r="DA448" s="106"/>
      <c r="DB448" s="106"/>
      <c r="DC448" s="106"/>
      <c r="DD448" s="106"/>
      <c r="DE448" s="106"/>
      <c r="DF448" s="106"/>
      <c r="DG448" s="106"/>
      <c r="DH448" s="106"/>
      <c r="DI448" s="106"/>
      <c r="DJ448" s="106"/>
      <c r="DK448" s="106"/>
      <c r="DL448" s="106"/>
      <c r="DM448" s="106"/>
      <c r="DN448" s="106"/>
      <c r="DO448" s="106"/>
      <c r="DP448" s="106"/>
      <c r="DQ448" s="106"/>
      <c r="DR448" s="106"/>
      <c r="DS448" s="106"/>
      <c r="DT448" s="106"/>
    </row>
    <row r="449" spans="1:124" x14ac:dyDescent="0.25">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c r="AL449" s="106"/>
      <c r="AM449" s="106"/>
      <c r="AN449" s="106"/>
      <c r="AO449" s="106"/>
      <c r="AP449" s="106"/>
      <c r="AQ449" s="106"/>
      <c r="AR449" s="106"/>
      <c r="AS449" s="106"/>
      <c r="AT449" s="106"/>
      <c r="AU449" s="106"/>
      <c r="AV449" s="106"/>
      <c r="AW449" s="106"/>
      <c r="AX449" s="106"/>
      <c r="AY449" s="106"/>
      <c r="AZ449" s="106"/>
      <c r="BA449" s="106"/>
      <c r="BB449" s="106"/>
      <c r="BC449" s="106"/>
      <c r="BD449" s="106"/>
      <c r="BE449" s="106"/>
      <c r="BF449" s="106"/>
      <c r="BG449" s="106"/>
      <c r="BH449" s="106"/>
      <c r="BI449" s="106"/>
      <c r="BJ449" s="106"/>
      <c r="BK449" s="106"/>
      <c r="BL449" s="106"/>
      <c r="BM449" s="106"/>
      <c r="BN449" s="106"/>
      <c r="BO449" s="106"/>
      <c r="BP449" s="106"/>
      <c r="BQ449" s="106"/>
      <c r="BR449" s="106"/>
      <c r="BS449" s="106"/>
      <c r="BT449" s="106"/>
      <c r="BU449" s="106"/>
      <c r="BV449" s="106"/>
      <c r="BW449" s="106"/>
      <c r="BX449" s="106"/>
      <c r="BY449" s="106"/>
      <c r="BZ449" s="106"/>
      <c r="CA449" s="106"/>
      <c r="CB449" s="106"/>
      <c r="CC449" s="106"/>
      <c r="CD449" s="106"/>
      <c r="CE449" s="106"/>
      <c r="CF449" s="106"/>
      <c r="CG449" s="106"/>
      <c r="CH449" s="106"/>
      <c r="CI449" s="106"/>
      <c r="CJ449" s="106"/>
      <c r="CK449" s="106"/>
      <c r="CL449" s="106"/>
      <c r="CM449" s="106"/>
      <c r="CN449" s="106"/>
      <c r="CO449" s="106"/>
      <c r="CP449" s="106"/>
      <c r="CQ449" s="106"/>
      <c r="CR449" s="106"/>
      <c r="CS449" s="106"/>
      <c r="CT449" s="106"/>
      <c r="CU449" s="106"/>
      <c r="CV449" s="106"/>
      <c r="CW449" s="106"/>
      <c r="CX449" s="106"/>
      <c r="CY449" s="106"/>
      <c r="CZ449" s="106"/>
      <c r="DA449" s="106"/>
      <c r="DB449" s="106"/>
      <c r="DC449" s="106"/>
      <c r="DD449" s="106"/>
      <c r="DE449" s="106"/>
      <c r="DF449" s="106"/>
      <c r="DG449" s="106"/>
      <c r="DH449" s="106"/>
      <c r="DI449" s="106"/>
      <c r="DJ449" s="106"/>
      <c r="DK449" s="106"/>
      <c r="DL449" s="106"/>
      <c r="DM449" s="106"/>
      <c r="DN449" s="106"/>
      <c r="DO449" s="106"/>
      <c r="DP449" s="106"/>
      <c r="DQ449" s="106"/>
      <c r="DR449" s="106"/>
      <c r="DS449" s="106"/>
      <c r="DT449" s="106"/>
    </row>
    <row r="450" spans="1:124" x14ac:dyDescent="0.25">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6"/>
      <c r="AR450" s="106"/>
      <c r="AS450" s="106"/>
      <c r="AT450" s="106"/>
      <c r="AU450" s="106"/>
      <c r="AV450" s="106"/>
      <c r="AW450" s="106"/>
      <c r="AX450" s="106"/>
      <c r="AY450" s="106"/>
      <c r="AZ450" s="106"/>
      <c r="BA450" s="106"/>
      <c r="BB450" s="106"/>
      <c r="BC450" s="106"/>
      <c r="BD450" s="106"/>
      <c r="BE450" s="106"/>
      <c r="BF450" s="106"/>
      <c r="BG450" s="106"/>
      <c r="BH450" s="106"/>
      <c r="BI450" s="106"/>
      <c r="BJ450" s="106"/>
      <c r="BK450" s="106"/>
      <c r="BL450" s="106"/>
      <c r="BM450" s="106"/>
      <c r="BN450" s="106"/>
      <c r="BO450" s="106"/>
      <c r="BP450" s="106"/>
      <c r="BQ450" s="106"/>
      <c r="BR450" s="106"/>
      <c r="BS450" s="106"/>
      <c r="BT450" s="106"/>
      <c r="BU450" s="106"/>
      <c r="BV450" s="106"/>
      <c r="BW450" s="106"/>
      <c r="BX450" s="106"/>
      <c r="BY450" s="106"/>
      <c r="BZ450" s="106"/>
      <c r="CA450" s="106"/>
      <c r="CB450" s="106"/>
      <c r="CC450" s="106"/>
      <c r="CD450" s="106"/>
      <c r="CE450" s="106"/>
      <c r="CF450" s="106"/>
      <c r="CG450" s="106"/>
      <c r="CH450" s="106"/>
      <c r="CI450" s="106"/>
      <c r="CJ450" s="106"/>
      <c r="CK450" s="106"/>
      <c r="CL450" s="106"/>
      <c r="CM450" s="106"/>
      <c r="CN450" s="106"/>
      <c r="CO450" s="106"/>
      <c r="CP450" s="106"/>
      <c r="CQ450" s="106"/>
      <c r="CR450" s="106"/>
      <c r="CS450" s="106"/>
      <c r="CT450" s="106"/>
      <c r="CU450" s="106"/>
      <c r="CV450" s="106"/>
      <c r="CW450" s="106"/>
      <c r="CX450" s="106"/>
      <c r="CY450" s="106"/>
      <c r="CZ450" s="106"/>
      <c r="DA450" s="106"/>
      <c r="DB450" s="106"/>
      <c r="DC450" s="106"/>
      <c r="DD450" s="106"/>
      <c r="DE450" s="106"/>
      <c r="DF450" s="106"/>
      <c r="DG450" s="106"/>
      <c r="DH450" s="106"/>
      <c r="DI450" s="106"/>
      <c r="DJ450" s="106"/>
      <c r="DK450" s="106"/>
      <c r="DL450" s="106"/>
      <c r="DM450" s="106"/>
      <c r="DN450" s="106"/>
      <c r="DO450" s="106"/>
      <c r="DP450" s="106"/>
      <c r="DQ450" s="106"/>
      <c r="DR450" s="106"/>
      <c r="DS450" s="106"/>
      <c r="DT450" s="106"/>
    </row>
    <row r="451" spans="1:124" x14ac:dyDescent="0.25">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6"/>
      <c r="AL451" s="106"/>
      <c r="AM451" s="106"/>
      <c r="AN451" s="106"/>
      <c r="AO451" s="106"/>
      <c r="AP451" s="106"/>
      <c r="AQ451" s="106"/>
      <c r="AR451" s="106"/>
      <c r="AS451" s="106"/>
      <c r="AT451" s="106"/>
      <c r="AU451" s="106"/>
      <c r="AV451" s="106"/>
      <c r="AW451" s="106"/>
      <c r="AX451" s="106"/>
      <c r="AY451" s="106"/>
      <c r="AZ451" s="106"/>
      <c r="BA451" s="106"/>
      <c r="BB451" s="106"/>
      <c r="BC451" s="106"/>
      <c r="BD451" s="106"/>
      <c r="BE451" s="106"/>
      <c r="BF451" s="106"/>
      <c r="BG451" s="106"/>
      <c r="BH451" s="106"/>
      <c r="BI451" s="106"/>
      <c r="BJ451" s="106"/>
      <c r="BK451" s="106"/>
      <c r="BL451" s="106"/>
      <c r="BM451" s="106"/>
      <c r="BN451" s="106"/>
      <c r="BO451" s="106"/>
      <c r="BP451" s="106"/>
      <c r="BQ451" s="106"/>
      <c r="BR451" s="106"/>
      <c r="BS451" s="106"/>
      <c r="BT451" s="106"/>
      <c r="BU451" s="106"/>
      <c r="BV451" s="106"/>
      <c r="BW451" s="106"/>
      <c r="BX451" s="106"/>
      <c r="BY451" s="106"/>
      <c r="BZ451" s="106"/>
      <c r="CA451" s="106"/>
      <c r="CB451" s="106"/>
      <c r="CC451" s="106"/>
      <c r="CD451" s="106"/>
      <c r="CE451" s="106"/>
      <c r="CF451" s="106"/>
      <c r="CG451" s="106"/>
      <c r="CH451" s="106"/>
      <c r="CI451" s="106"/>
      <c r="CJ451" s="106"/>
      <c r="CK451" s="106"/>
      <c r="CL451" s="106"/>
      <c r="CM451" s="106"/>
      <c r="CN451" s="106"/>
      <c r="CO451" s="106"/>
      <c r="CP451" s="106"/>
      <c r="CQ451" s="106"/>
      <c r="CR451" s="106"/>
      <c r="CS451" s="106"/>
      <c r="CT451" s="106"/>
      <c r="CU451" s="106"/>
      <c r="CV451" s="106"/>
      <c r="CW451" s="106"/>
      <c r="CX451" s="106"/>
      <c r="CY451" s="106"/>
      <c r="CZ451" s="106"/>
      <c r="DA451" s="106"/>
      <c r="DB451" s="106"/>
      <c r="DC451" s="106"/>
      <c r="DD451" s="106"/>
      <c r="DE451" s="106"/>
      <c r="DF451" s="106"/>
      <c r="DG451" s="106"/>
      <c r="DH451" s="106"/>
      <c r="DI451" s="106"/>
      <c r="DJ451" s="106"/>
      <c r="DK451" s="106"/>
      <c r="DL451" s="106"/>
      <c r="DM451" s="106"/>
      <c r="DN451" s="106"/>
      <c r="DO451" s="106"/>
      <c r="DP451" s="106"/>
      <c r="DQ451" s="106"/>
      <c r="DR451" s="106"/>
      <c r="DS451" s="106"/>
      <c r="DT451" s="106"/>
    </row>
    <row r="452" spans="1:124" x14ac:dyDescent="0.25">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c r="AL452" s="106"/>
      <c r="AM452" s="106"/>
      <c r="AN452" s="106"/>
      <c r="AO452" s="106"/>
      <c r="AP452" s="106"/>
      <c r="AQ452" s="106"/>
      <c r="AR452" s="106"/>
      <c r="AS452" s="106"/>
      <c r="AT452" s="106"/>
      <c r="AU452" s="106"/>
      <c r="AV452" s="106"/>
      <c r="AW452" s="106"/>
      <c r="AX452" s="106"/>
      <c r="AY452" s="106"/>
      <c r="AZ452" s="106"/>
      <c r="BA452" s="106"/>
      <c r="BB452" s="106"/>
      <c r="BC452" s="106"/>
      <c r="BD452" s="106"/>
      <c r="BE452" s="106"/>
      <c r="BF452" s="106"/>
      <c r="BG452" s="106"/>
      <c r="BH452" s="106"/>
      <c r="BI452" s="106"/>
      <c r="BJ452" s="106"/>
      <c r="BK452" s="106"/>
      <c r="BL452" s="106"/>
      <c r="BM452" s="106"/>
      <c r="BN452" s="106"/>
      <c r="BO452" s="106"/>
      <c r="BP452" s="106"/>
      <c r="BQ452" s="106"/>
      <c r="BR452" s="106"/>
      <c r="BS452" s="106"/>
      <c r="BT452" s="106"/>
      <c r="BU452" s="106"/>
      <c r="BV452" s="106"/>
      <c r="BW452" s="106"/>
      <c r="BX452" s="106"/>
      <c r="BY452" s="106"/>
      <c r="BZ452" s="106"/>
      <c r="CA452" s="106"/>
      <c r="CB452" s="106"/>
      <c r="CC452" s="106"/>
      <c r="CD452" s="106"/>
      <c r="CE452" s="106"/>
      <c r="CF452" s="106"/>
      <c r="CG452" s="106"/>
      <c r="CH452" s="106"/>
      <c r="CI452" s="106"/>
      <c r="CJ452" s="106"/>
      <c r="CK452" s="106"/>
      <c r="CL452" s="106"/>
      <c r="CM452" s="106"/>
      <c r="CN452" s="106"/>
      <c r="CO452" s="106"/>
      <c r="CP452" s="106"/>
      <c r="CQ452" s="106"/>
      <c r="CR452" s="106"/>
      <c r="CS452" s="106"/>
      <c r="CT452" s="106"/>
      <c r="CU452" s="106"/>
      <c r="CV452" s="106"/>
      <c r="CW452" s="106"/>
      <c r="CX452" s="106"/>
      <c r="CY452" s="106"/>
      <c r="CZ452" s="106"/>
      <c r="DA452" s="106"/>
      <c r="DB452" s="106"/>
      <c r="DC452" s="106"/>
      <c r="DD452" s="106"/>
      <c r="DE452" s="106"/>
      <c r="DF452" s="106"/>
      <c r="DG452" s="106"/>
      <c r="DH452" s="106"/>
      <c r="DI452" s="106"/>
      <c r="DJ452" s="106"/>
      <c r="DK452" s="106"/>
      <c r="DL452" s="106"/>
      <c r="DM452" s="106"/>
      <c r="DN452" s="106"/>
      <c r="DO452" s="106"/>
      <c r="DP452" s="106"/>
      <c r="DQ452" s="106"/>
      <c r="DR452" s="106"/>
      <c r="DS452" s="106"/>
      <c r="DT452" s="106"/>
    </row>
    <row r="453" spans="1:124" x14ac:dyDescent="0.25">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6"/>
      <c r="AR453" s="106"/>
      <c r="AS453" s="106"/>
      <c r="AT453" s="106"/>
      <c r="AU453" s="106"/>
      <c r="AV453" s="106"/>
      <c r="AW453" s="106"/>
      <c r="AX453" s="106"/>
      <c r="AY453" s="106"/>
      <c r="AZ453" s="106"/>
      <c r="BA453" s="106"/>
      <c r="BB453" s="106"/>
      <c r="BC453" s="106"/>
      <c r="BD453" s="106"/>
      <c r="BE453" s="106"/>
      <c r="BF453" s="106"/>
      <c r="BG453" s="106"/>
      <c r="BH453" s="106"/>
      <c r="BI453" s="106"/>
      <c r="BJ453" s="106"/>
      <c r="BK453" s="106"/>
      <c r="BL453" s="106"/>
      <c r="BM453" s="106"/>
      <c r="BN453" s="106"/>
      <c r="BO453" s="106"/>
      <c r="BP453" s="106"/>
      <c r="BQ453" s="106"/>
      <c r="BR453" s="106"/>
      <c r="BS453" s="106"/>
      <c r="BT453" s="106"/>
      <c r="BU453" s="106"/>
      <c r="BV453" s="106"/>
      <c r="BW453" s="106"/>
      <c r="BX453" s="106"/>
      <c r="BY453" s="106"/>
      <c r="BZ453" s="106"/>
      <c r="CA453" s="106"/>
      <c r="CB453" s="106"/>
      <c r="CC453" s="106"/>
      <c r="CD453" s="106"/>
      <c r="CE453" s="106"/>
      <c r="CF453" s="106"/>
      <c r="CG453" s="106"/>
      <c r="CH453" s="106"/>
      <c r="CI453" s="106"/>
      <c r="CJ453" s="106"/>
      <c r="CK453" s="106"/>
      <c r="CL453" s="106"/>
      <c r="CM453" s="106"/>
      <c r="CN453" s="106"/>
      <c r="CO453" s="106"/>
      <c r="CP453" s="106"/>
      <c r="CQ453" s="106"/>
      <c r="CR453" s="106"/>
      <c r="CS453" s="106"/>
      <c r="CT453" s="106"/>
      <c r="CU453" s="106"/>
      <c r="CV453" s="106"/>
      <c r="CW453" s="106"/>
      <c r="CX453" s="106"/>
      <c r="CY453" s="106"/>
      <c r="CZ453" s="106"/>
      <c r="DA453" s="106"/>
      <c r="DB453" s="106"/>
      <c r="DC453" s="106"/>
      <c r="DD453" s="106"/>
      <c r="DE453" s="106"/>
      <c r="DF453" s="106"/>
      <c r="DG453" s="106"/>
      <c r="DH453" s="106"/>
      <c r="DI453" s="106"/>
      <c r="DJ453" s="106"/>
      <c r="DK453" s="106"/>
      <c r="DL453" s="106"/>
      <c r="DM453" s="106"/>
      <c r="DN453" s="106"/>
      <c r="DO453" s="106"/>
      <c r="DP453" s="106"/>
      <c r="DQ453" s="106"/>
      <c r="DR453" s="106"/>
      <c r="DS453" s="106"/>
      <c r="DT453" s="106"/>
    </row>
    <row r="454" spans="1:124" x14ac:dyDescent="0.25">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6"/>
      <c r="AN454" s="106"/>
      <c r="AO454" s="106"/>
      <c r="AP454" s="106"/>
      <c r="AQ454" s="106"/>
      <c r="AR454" s="106"/>
      <c r="AS454" s="106"/>
      <c r="AT454" s="106"/>
      <c r="AU454" s="106"/>
      <c r="AV454" s="106"/>
      <c r="AW454" s="106"/>
      <c r="AX454" s="106"/>
      <c r="AY454" s="106"/>
      <c r="AZ454" s="106"/>
      <c r="BA454" s="106"/>
      <c r="BB454" s="106"/>
      <c r="BC454" s="106"/>
      <c r="BD454" s="106"/>
      <c r="BE454" s="106"/>
      <c r="BF454" s="106"/>
      <c r="BG454" s="106"/>
      <c r="BH454" s="106"/>
      <c r="BI454" s="106"/>
      <c r="BJ454" s="106"/>
      <c r="BK454" s="106"/>
      <c r="BL454" s="106"/>
      <c r="BM454" s="106"/>
      <c r="BN454" s="106"/>
      <c r="BO454" s="106"/>
      <c r="BP454" s="106"/>
      <c r="BQ454" s="106"/>
      <c r="BR454" s="106"/>
      <c r="BS454" s="106"/>
      <c r="BT454" s="106"/>
      <c r="BU454" s="106"/>
      <c r="BV454" s="106"/>
      <c r="BW454" s="106"/>
      <c r="BX454" s="106"/>
      <c r="BY454" s="106"/>
      <c r="BZ454" s="106"/>
      <c r="CA454" s="106"/>
      <c r="CB454" s="106"/>
      <c r="CC454" s="106"/>
      <c r="CD454" s="106"/>
      <c r="CE454" s="106"/>
      <c r="CF454" s="106"/>
      <c r="CG454" s="106"/>
      <c r="CH454" s="106"/>
      <c r="CI454" s="106"/>
      <c r="CJ454" s="106"/>
      <c r="CK454" s="106"/>
      <c r="CL454" s="106"/>
      <c r="CM454" s="106"/>
      <c r="CN454" s="106"/>
      <c r="CO454" s="106"/>
      <c r="CP454" s="106"/>
      <c r="CQ454" s="106"/>
      <c r="CR454" s="106"/>
      <c r="CS454" s="106"/>
      <c r="CT454" s="106"/>
      <c r="CU454" s="106"/>
      <c r="CV454" s="106"/>
      <c r="CW454" s="106"/>
      <c r="CX454" s="106"/>
      <c r="CY454" s="106"/>
      <c r="CZ454" s="106"/>
      <c r="DA454" s="106"/>
      <c r="DB454" s="106"/>
      <c r="DC454" s="106"/>
      <c r="DD454" s="106"/>
      <c r="DE454" s="106"/>
      <c r="DF454" s="106"/>
      <c r="DG454" s="106"/>
      <c r="DH454" s="106"/>
      <c r="DI454" s="106"/>
      <c r="DJ454" s="106"/>
      <c r="DK454" s="106"/>
      <c r="DL454" s="106"/>
      <c r="DM454" s="106"/>
      <c r="DN454" s="106"/>
      <c r="DO454" s="106"/>
      <c r="DP454" s="106"/>
      <c r="DQ454" s="106"/>
      <c r="DR454" s="106"/>
      <c r="DS454" s="106"/>
      <c r="DT454" s="106"/>
    </row>
    <row r="455" spans="1:124" x14ac:dyDescent="0.25">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c r="AL455" s="106"/>
      <c r="AM455" s="106"/>
      <c r="AN455" s="106"/>
      <c r="AO455" s="106"/>
      <c r="AP455" s="106"/>
      <c r="AQ455" s="106"/>
      <c r="AR455" s="106"/>
      <c r="AS455" s="106"/>
      <c r="AT455" s="106"/>
      <c r="AU455" s="106"/>
      <c r="AV455" s="106"/>
      <c r="AW455" s="106"/>
      <c r="AX455" s="106"/>
      <c r="AY455" s="106"/>
      <c r="AZ455" s="106"/>
      <c r="BA455" s="106"/>
      <c r="BB455" s="106"/>
      <c r="BC455" s="106"/>
      <c r="BD455" s="106"/>
      <c r="BE455" s="106"/>
      <c r="BF455" s="106"/>
      <c r="BG455" s="106"/>
      <c r="BH455" s="106"/>
      <c r="BI455" s="106"/>
      <c r="BJ455" s="106"/>
      <c r="BK455" s="106"/>
      <c r="BL455" s="106"/>
      <c r="BM455" s="106"/>
      <c r="BN455" s="106"/>
      <c r="BO455" s="106"/>
      <c r="BP455" s="106"/>
      <c r="BQ455" s="106"/>
      <c r="BR455" s="106"/>
      <c r="BS455" s="106"/>
      <c r="BT455" s="106"/>
      <c r="BU455" s="106"/>
      <c r="BV455" s="106"/>
      <c r="BW455" s="106"/>
      <c r="BX455" s="106"/>
      <c r="BY455" s="106"/>
      <c r="BZ455" s="106"/>
      <c r="CA455" s="106"/>
      <c r="CB455" s="106"/>
      <c r="CC455" s="106"/>
      <c r="CD455" s="106"/>
      <c r="CE455" s="106"/>
      <c r="CF455" s="106"/>
      <c r="CG455" s="106"/>
      <c r="CH455" s="106"/>
      <c r="CI455" s="106"/>
      <c r="CJ455" s="106"/>
      <c r="CK455" s="106"/>
      <c r="CL455" s="106"/>
      <c r="CM455" s="106"/>
      <c r="CN455" s="106"/>
      <c r="CO455" s="106"/>
      <c r="CP455" s="106"/>
      <c r="CQ455" s="106"/>
      <c r="CR455" s="106"/>
      <c r="CS455" s="106"/>
      <c r="CT455" s="106"/>
      <c r="CU455" s="106"/>
      <c r="CV455" s="106"/>
      <c r="CW455" s="106"/>
      <c r="CX455" s="106"/>
      <c r="CY455" s="106"/>
      <c r="CZ455" s="106"/>
      <c r="DA455" s="106"/>
      <c r="DB455" s="106"/>
      <c r="DC455" s="106"/>
      <c r="DD455" s="106"/>
      <c r="DE455" s="106"/>
      <c r="DF455" s="106"/>
      <c r="DG455" s="106"/>
      <c r="DH455" s="106"/>
      <c r="DI455" s="106"/>
      <c r="DJ455" s="106"/>
      <c r="DK455" s="106"/>
      <c r="DL455" s="106"/>
      <c r="DM455" s="106"/>
      <c r="DN455" s="106"/>
      <c r="DO455" s="106"/>
      <c r="DP455" s="106"/>
      <c r="DQ455" s="106"/>
      <c r="DR455" s="106"/>
      <c r="DS455" s="106"/>
      <c r="DT455" s="106"/>
    </row>
    <row r="456" spans="1:124" x14ac:dyDescent="0.25">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6"/>
      <c r="AN456" s="106"/>
      <c r="AO456" s="106"/>
      <c r="AP456" s="106"/>
      <c r="AQ456" s="106"/>
      <c r="AR456" s="106"/>
      <c r="AS456" s="106"/>
      <c r="AT456" s="106"/>
      <c r="AU456" s="106"/>
      <c r="AV456" s="106"/>
      <c r="AW456" s="106"/>
      <c r="AX456" s="106"/>
      <c r="AY456" s="106"/>
      <c r="AZ456" s="106"/>
      <c r="BA456" s="106"/>
      <c r="BB456" s="106"/>
      <c r="BC456" s="106"/>
      <c r="BD456" s="106"/>
      <c r="BE456" s="106"/>
      <c r="BF456" s="106"/>
      <c r="BG456" s="106"/>
      <c r="BH456" s="106"/>
      <c r="BI456" s="106"/>
      <c r="BJ456" s="106"/>
      <c r="BK456" s="106"/>
      <c r="BL456" s="106"/>
      <c r="BM456" s="106"/>
      <c r="BN456" s="106"/>
      <c r="BO456" s="106"/>
      <c r="BP456" s="106"/>
      <c r="BQ456" s="106"/>
      <c r="BR456" s="106"/>
      <c r="BS456" s="106"/>
      <c r="BT456" s="106"/>
      <c r="BU456" s="106"/>
      <c r="BV456" s="106"/>
      <c r="BW456" s="106"/>
      <c r="BX456" s="106"/>
      <c r="BY456" s="106"/>
      <c r="BZ456" s="106"/>
      <c r="CA456" s="106"/>
      <c r="CB456" s="106"/>
      <c r="CC456" s="106"/>
      <c r="CD456" s="106"/>
      <c r="CE456" s="106"/>
      <c r="CF456" s="106"/>
      <c r="CG456" s="106"/>
      <c r="CH456" s="106"/>
      <c r="CI456" s="106"/>
      <c r="CJ456" s="106"/>
      <c r="CK456" s="106"/>
      <c r="CL456" s="106"/>
      <c r="CM456" s="106"/>
      <c r="CN456" s="106"/>
      <c r="CO456" s="106"/>
      <c r="CP456" s="106"/>
      <c r="CQ456" s="106"/>
      <c r="CR456" s="106"/>
      <c r="CS456" s="106"/>
      <c r="CT456" s="106"/>
      <c r="CU456" s="106"/>
      <c r="CV456" s="106"/>
      <c r="CW456" s="106"/>
      <c r="CX456" s="106"/>
      <c r="CY456" s="106"/>
      <c r="CZ456" s="106"/>
      <c r="DA456" s="106"/>
      <c r="DB456" s="106"/>
      <c r="DC456" s="106"/>
      <c r="DD456" s="106"/>
      <c r="DE456" s="106"/>
      <c r="DF456" s="106"/>
      <c r="DG456" s="106"/>
      <c r="DH456" s="106"/>
      <c r="DI456" s="106"/>
      <c r="DJ456" s="106"/>
      <c r="DK456" s="106"/>
      <c r="DL456" s="106"/>
      <c r="DM456" s="106"/>
      <c r="DN456" s="106"/>
      <c r="DO456" s="106"/>
      <c r="DP456" s="106"/>
      <c r="DQ456" s="106"/>
      <c r="DR456" s="106"/>
      <c r="DS456" s="106"/>
      <c r="DT456" s="106"/>
    </row>
    <row r="457" spans="1:124" x14ac:dyDescent="0.25">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6"/>
      <c r="AL457" s="106"/>
      <c r="AM457" s="106"/>
      <c r="AN457" s="106"/>
      <c r="AO457" s="106"/>
      <c r="AP457" s="106"/>
      <c r="AQ457" s="106"/>
      <c r="AR457" s="106"/>
      <c r="AS457" s="106"/>
      <c r="AT457" s="106"/>
      <c r="AU457" s="106"/>
      <c r="AV457" s="106"/>
      <c r="AW457" s="106"/>
      <c r="AX457" s="106"/>
      <c r="AY457" s="106"/>
      <c r="AZ457" s="106"/>
      <c r="BA457" s="106"/>
      <c r="BB457" s="106"/>
      <c r="BC457" s="106"/>
      <c r="BD457" s="106"/>
      <c r="BE457" s="106"/>
      <c r="BF457" s="106"/>
      <c r="BG457" s="106"/>
      <c r="BH457" s="106"/>
      <c r="BI457" s="106"/>
      <c r="BJ457" s="106"/>
      <c r="BK457" s="106"/>
      <c r="BL457" s="106"/>
      <c r="BM457" s="106"/>
      <c r="BN457" s="106"/>
      <c r="BO457" s="106"/>
      <c r="BP457" s="106"/>
      <c r="BQ457" s="106"/>
      <c r="BR457" s="106"/>
      <c r="BS457" s="106"/>
      <c r="BT457" s="106"/>
      <c r="BU457" s="106"/>
      <c r="BV457" s="106"/>
      <c r="BW457" s="106"/>
      <c r="BX457" s="106"/>
      <c r="BY457" s="106"/>
      <c r="BZ457" s="106"/>
      <c r="CA457" s="106"/>
      <c r="CB457" s="106"/>
      <c r="CC457" s="106"/>
      <c r="CD457" s="106"/>
      <c r="CE457" s="106"/>
      <c r="CF457" s="106"/>
      <c r="CG457" s="106"/>
      <c r="CH457" s="106"/>
      <c r="CI457" s="106"/>
      <c r="CJ457" s="106"/>
      <c r="CK457" s="106"/>
      <c r="CL457" s="106"/>
      <c r="CM457" s="106"/>
      <c r="CN457" s="106"/>
      <c r="CO457" s="106"/>
      <c r="CP457" s="106"/>
      <c r="CQ457" s="106"/>
      <c r="CR457" s="106"/>
      <c r="CS457" s="106"/>
      <c r="CT457" s="106"/>
      <c r="CU457" s="106"/>
      <c r="CV457" s="106"/>
      <c r="CW457" s="106"/>
      <c r="CX457" s="106"/>
      <c r="CY457" s="106"/>
      <c r="CZ457" s="106"/>
      <c r="DA457" s="106"/>
      <c r="DB457" s="106"/>
      <c r="DC457" s="106"/>
      <c r="DD457" s="106"/>
      <c r="DE457" s="106"/>
      <c r="DF457" s="106"/>
      <c r="DG457" s="106"/>
      <c r="DH457" s="106"/>
      <c r="DI457" s="106"/>
      <c r="DJ457" s="106"/>
      <c r="DK457" s="106"/>
      <c r="DL457" s="106"/>
      <c r="DM457" s="106"/>
      <c r="DN457" s="106"/>
      <c r="DO457" s="106"/>
      <c r="DP457" s="106"/>
      <c r="DQ457" s="106"/>
      <c r="DR457" s="106"/>
      <c r="DS457" s="106"/>
      <c r="DT457" s="106"/>
    </row>
    <row r="458" spans="1:124" x14ac:dyDescent="0.25">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6"/>
      <c r="AN458" s="106"/>
      <c r="AO458" s="106"/>
      <c r="AP458" s="106"/>
      <c r="AQ458" s="106"/>
      <c r="AR458" s="106"/>
      <c r="AS458" s="106"/>
      <c r="AT458" s="106"/>
      <c r="AU458" s="106"/>
      <c r="AV458" s="106"/>
      <c r="AW458" s="106"/>
      <c r="AX458" s="106"/>
      <c r="AY458" s="106"/>
      <c r="AZ458" s="106"/>
      <c r="BA458" s="106"/>
      <c r="BB458" s="106"/>
      <c r="BC458" s="106"/>
      <c r="BD458" s="106"/>
      <c r="BE458" s="106"/>
      <c r="BF458" s="106"/>
      <c r="BG458" s="106"/>
      <c r="BH458" s="106"/>
      <c r="BI458" s="106"/>
      <c r="BJ458" s="106"/>
      <c r="BK458" s="106"/>
      <c r="BL458" s="106"/>
      <c r="BM458" s="106"/>
      <c r="BN458" s="106"/>
      <c r="BO458" s="106"/>
      <c r="BP458" s="106"/>
      <c r="BQ458" s="106"/>
      <c r="BR458" s="106"/>
      <c r="BS458" s="106"/>
      <c r="BT458" s="106"/>
      <c r="BU458" s="106"/>
      <c r="BV458" s="106"/>
      <c r="BW458" s="106"/>
      <c r="BX458" s="106"/>
      <c r="BY458" s="106"/>
      <c r="BZ458" s="106"/>
      <c r="CA458" s="106"/>
      <c r="CB458" s="106"/>
      <c r="CC458" s="106"/>
      <c r="CD458" s="106"/>
      <c r="CE458" s="106"/>
      <c r="CF458" s="106"/>
      <c r="CG458" s="106"/>
      <c r="CH458" s="106"/>
      <c r="CI458" s="106"/>
      <c r="CJ458" s="106"/>
      <c r="CK458" s="106"/>
      <c r="CL458" s="106"/>
      <c r="CM458" s="106"/>
      <c r="CN458" s="106"/>
      <c r="CO458" s="106"/>
      <c r="CP458" s="106"/>
      <c r="CQ458" s="106"/>
      <c r="CR458" s="106"/>
      <c r="CS458" s="106"/>
      <c r="CT458" s="106"/>
      <c r="CU458" s="106"/>
      <c r="CV458" s="106"/>
      <c r="CW458" s="106"/>
      <c r="CX458" s="106"/>
      <c r="CY458" s="106"/>
      <c r="CZ458" s="106"/>
      <c r="DA458" s="106"/>
      <c r="DB458" s="106"/>
      <c r="DC458" s="106"/>
      <c r="DD458" s="106"/>
      <c r="DE458" s="106"/>
      <c r="DF458" s="106"/>
      <c r="DG458" s="106"/>
      <c r="DH458" s="106"/>
      <c r="DI458" s="106"/>
      <c r="DJ458" s="106"/>
      <c r="DK458" s="106"/>
      <c r="DL458" s="106"/>
      <c r="DM458" s="106"/>
      <c r="DN458" s="106"/>
      <c r="DO458" s="106"/>
      <c r="DP458" s="106"/>
      <c r="DQ458" s="106"/>
      <c r="DR458" s="106"/>
      <c r="DS458" s="106"/>
      <c r="DT458" s="106"/>
    </row>
    <row r="459" spans="1:124" x14ac:dyDescent="0.25">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c r="AL459" s="106"/>
      <c r="AM459" s="106"/>
      <c r="AN459" s="106"/>
      <c r="AO459" s="106"/>
      <c r="AP459" s="106"/>
      <c r="AQ459" s="106"/>
      <c r="AR459" s="106"/>
      <c r="AS459" s="106"/>
      <c r="AT459" s="106"/>
      <c r="AU459" s="106"/>
      <c r="AV459" s="106"/>
      <c r="AW459" s="106"/>
      <c r="AX459" s="106"/>
      <c r="AY459" s="106"/>
      <c r="AZ459" s="106"/>
      <c r="BA459" s="106"/>
      <c r="BB459" s="106"/>
      <c r="BC459" s="106"/>
      <c r="BD459" s="106"/>
      <c r="BE459" s="106"/>
      <c r="BF459" s="106"/>
      <c r="BG459" s="106"/>
      <c r="BH459" s="106"/>
      <c r="BI459" s="106"/>
      <c r="BJ459" s="106"/>
      <c r="BK459" s="106"/>
      <c r="BL459" s="106"/>
      <c r="BM459" s="106"/>
      <c r="BN459" s="106"/>
      <c r="BO459" s="106"/>
      <c r="BP459" s="106"/>
      <c r="BQ459" s="106"/>
      <c r="BR459" s="106"/>
      <c r="BS459" s="106"/>
      <c r="BT459" s="106"/>
      <c r="BU459" s="106"/>
      <c r="BV459" s="106"/>
      <c r="BW459" s="106"/>
      <c r="BX459" s="106"/>
      <c r="BY459" s="106"/>
      <c r="BZ459" s="106"/>
      <c r="CA459" s="106"/>
      <c r="CB459" s="106"/>
      <c r="CC459" s="106"/>
      <c r="CD459" s="106"/>
      <c r="CE459" s="106"/>
      <c r="CF459" s="106"/>
      <c r="CG459" s="106"/>
      <c r="CH459" s="106"/>
      <c r="CI459" s="106"/>
      <c r="CJ459" s="106"/>
      <c r="CK459" s="106"/>
      <c r="CL459" s="106"/>
      <c r="CM459" s="106"/>
      <c r="CN459" s="106"/>
      <c r="CO459" s="106"/>
      <c r="CP459" s="106"/>
      <c r="CQ459" s="106"/>
      <c r="CR459" s="106"/>
      <c r="CS459" s="106"/>
      <c r="CT459" s="106"/>
      <c r="CU459" s="106"/>
      <c r="CV459" s="106"/>
      <c r="CW459" s="106"/>
      <c r="CX459" s="106"/>
      <c r="CY459" s="106"/>
      <c r="CZ459" s="106"/>
      <c r="DA459" s="106"/>
      <c r="DB459" s="106"/>
      <c r="DC459" s="106"/>
      <c r="DD459" s="106"/>
      <c r="DE459" s="106"/>
      <c r="DF459" s="106"/>
      <c r="DG459" s="106"/>
      <c r="DH459" s="106"/>
      <c r="DI459" s="106"/>
      <c r="DJ459" s="106"/>
      <c r="DK459" s="106"/>
      <c r="DL459" s="106"/>
      <c r="DM459" s="106"/>
      <c r="DN459" s="106"/>
      <c r="DO459" s="106"/>
      <c r="DP459" s="106"/>
      <c r="DQ459" s="106"/>
      <c r="DR459" s="106"/>
      <c r="DS459" s="106"/>
      <c r="DT459" s="106"/>
    </row>
    <row r="460" spans="1:124" x14ac:dyDescent="0.25">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6"/>
      <c r="AR460" s="106"/>
      <c r="AS460" s="106"/>
      <c r="AT460" s="106"/>
      <c r="AU460" s="106"/>
      <c r="AV460" s="106"/>
      <c r="AW460" s="106"/>
      <c r="AX460" s="106"/>
      <c r="AY460" s="106"/>
      <c r="AZ460" s="106"/>
      <c r="BA460" s="106"/>
      <c r="BB460" s="106"/>
      <c r="BC460" s="106"/>
      <c r="BD460" s="106"/>
      <c r="BE460" s="106"/>
      <c r="BF460" s="106"/>
      <c r="BG460" s="106"/>
      <c r="BH460" s="106"/>
      <c r="BI460" s="106"/>
      <c r="BJ460" s="106"/>
      <c r="BK460" s="106"/>
      <c r="BL460" s="106"/>
      <c r="BM460" s="106"/>
      <c r="BN460" s="106"/>
      <c r="BO460" s="106"/>
      <c r="BP460" s="106"/>
      <c r="BQ460" s="106"/>
      <c r="BR460" s="106"/>
      <c r="BS460" s="106"/>
      <c r="BT460" s="106"/>
      <c r="BU460" s="106"/>
      <c r="BV460" s="106"/>
      <c r="BW460" s="106"/>
      <c r="BX460" s="106"/>
      <c r="BY460" s="106"/>
      <c r="BZ460" s="106"/>
      <c r="CA460" s="106"/>
      <c r="CB460" s="106"/>
      <c r="CC460" s="106"/>
      <c r="CD460" s="106"/>
      <c r="CE460" s="106"/>
      <c r="CF460" s="106"/>
      <c r="CG460" s="106"/>
      <c r="CH460" s="106"/>
      <c r="CI460" s="106"/>
      <c r="CJ460" s="106"/>
      <c r="CK460" s="106"/>
      <c r="CL460" s="106"/>
      <c r="CM460" s="106"/>
      <c r="CN460" s="106"/>
      <c r="CO460" s="106"/>
      <c r="CP460" s="106"/>
      <c r="CQ460" s="106"/>
      <c r="CR460" s="106"/>
      <c r="CS460" s="106"/>
      <c r="CT460" s="106"/>
      <c r="CU460" s="106"/>
      <c r="CV460" s="106"/>
      <c r="CW460" s="106"/>
      <c r="CX460" s="106"/>
      <c r="CY460" s="106"/>
      <c r="CZ460" s="106"/>
      <c r="DA460" s="106"/>
      <c r="DB460" s="106"/>
      <c r="DC460" s="106"/>
      <c r="DD460" s="106"/>
      <c r="DE460" s="106"/>
      <c r="DF460" s="106"/>
      <c r="DG460" s="106"/>
      <c r="DH460" s="106"/>
      <c r="DI460" s="106"/>
      <c r="DJ460" s="106"/>
      <c r="DK460" s="106"/>
      <c r="DL460" s="106"/>
      <c r="DM460" s="106"/>
      <c r="DN460" s="106"/>
      <c r="DO460" s="106"/>
      <c r="DP460" s="106"/>
      <c r="DQ460" s="106"/>
      <c r="DR460" s="106"/>
      <c r="DS460" s="106"/>
      <c r="DT460" s="106"/>
    </row>
    <row r="461" spans="1:124" x14ac:dyDescent="0.25">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461" s="106"/>
      <c r="AN461" s="106"/>
      <c r="AO461" s="106"/>
      <c r="AP461" s="106"/>
      <c r="AQ461" s="106"/>
      <c r="AR461" s="106"/>
      <c r="AS461" s="106"/>
      <c r="AT461" s="106"/>
      <c r="AU461" s="106"/>
      <c r="AV461" s="106"/>
      <c r="AW461" s="106"/>
      <c r="AX461" s="106"/>
      <c r="AY461" s="106"/>
      <c r="AZ461" s="106"/>
      <c r="BA461" s="106"/>
      <c r="BB461" s="106"/>
      <c r="BC461" s="106"/>
      <c r="BD461" s="106"/>
      <c r="BE461" s="106"/>
      <c r="BF461" s="106"/>
      <c r="BG461" s="106"/>
      <c r="BH461" s="106"/>
      <c r="BI461" s="106"/>
      <c r="BJ461" s="106"/>
      <c r="BK461" s="106"/>
      <c r="BL461" s="106"/>
      <c r="BM461" s="106"/>
      <c r="BN461" s="106"/>
      <c r="BO461" s="106"/>
      <c r="BP461" s="106"/>
      <c r="BQ461" s="106"/>
      <c r="BR461" s="106"/>
      <c r="BS461" s="106"/>
      <c r="BT461" s="106"/>
      <c r="BU461" s="106"/>
      <c r="BV461" s="106"/>
      <c r="BW461" s="106"/>
      <c r="BX461" s="106"/>
      <c r="BY461" s="106"/>
      <c r="BZ461" s="106"/>
      <c r="CA461" s="106"/>
      <c r="CB461" s="106"/>
      <c r="CC461" s="106"/>
      <c r="CD461" s="106"/>
      <c r="CE461" s="106"/>
      <c r="CF461" s="106"/>
      <c r="CG461" s="106"/>
      <c r="CH461" s="106"/>
      <c r="CI461" s="106"/>
      <c r="CJ461" s="106"/>
      <c r="CK461" s="106"/>
      <c r="CL461" s="106"/>
      <c r="CM461" s="106"/>
      <c r="CN461" s="106"/>
      <c r="CO461" s="106"/>
      <c r="CP461" s="106"/>
      <c r="CQ461" s="106"/>
      <c r="CR461" s="106"/>
      <c r="CS461" s="106"/>
      <c r="CT461" s="106"/>
      <c r="CU461" s="106"/>
      <c r="CV461" s="106"/>
      <c r="CW461" s="106"/>
      <c r="CX461" s="106"/>
      <c r="CY461" s="106"/>
      <c r="CZ461" s="106"/>
      <c r="DA461" s="106"/>
      <c r="DB461" s="106"/>
      <c r="DC461" s="106"/>
      <c r="DD461" s="106"/>
      <c r="DE461" s="106"/>
      <c r="DF461" s="106"/>
      <c r="DG461" s="106"/>
      <c r="DH461" s="106"/>
      <c r="DI461" s="106"/>
      <c r="DJ461" s="106"/>
      <c r="DK461" s="106"/>
      <c r="DL461" s="106"/>
      <c r="DM461" s="106"/>
      <c r="DN461" s="106"/>
      <c r="DO461" s="106"/>
      <c r="DP461" s="106"/>
      <c r="DQ461" s="106"/>
      <c r="DR461" s="106"/>
      <c r="DS461" s="106"/>
      <c r="DT461" s="106"/>
    </row>
    <row r="462" spans="1:124" x14ac:dyDescent="0.25">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6"/>
      <c r="AY462" s="106"/>
      <c r="AZ462" s="106"/>
      <c r="BA462" s="106"/>
      <c r="BB462" s="106"/>
      <c r="BC462" s="106"/>
      <c r="BD462" s="106"/>
      <c r="BE462" s="106"/>
      <c r="BF462" s="106"/>
      <c r="BG462" s="106"/>
      <c r="BH462" s="106"/>
      <c r="BI462" s="106"/>
      <c r="BJ462" s="106"/>
      <c r="BK462" s="106"/>
      <c r="BL462" s="106"/>
      <c r="BM462" s="106"/>
      <c r="BN462" s="106"/>
      <c r="BO462" s="106"/>
      <c r="BP462" s="106"/>
      <c r="BQ462" s="106"/>
      <c r="BR462" s="106"/>
      <c r="BS462" s="106"/>
      <c r="BT462" s="106"/>
      <c r="BU462" s="106"/>
      <c r="BV462" s="106"/>
      <c r="BW462" s="106"/>
      <c r="BX462" s="106"/>
      <c r="BY462" s="106"/>
      <c r="BZ462" s="106"/>
      <c r="CA462" s="106"/>
      <c r="CB462" s="106"/>
      <c r="CC462" s="106"/>
      <c r="CD462" s="106"/>
      <c r="CE462" s="106"/>
      <c r="CF462" s="106"/>
      <c r="CG462" s="106"/>
      <c r="CH462" s="106"/>
      <c r="CI462" s="106"/>
      <c r="CJ462" s="106"/>
      <c r="CK462" s="106"/>
      <c r="CL462" s="106"/>
      <c r="CM462" s="106"/>
      <c r="CN462" s="106"/>
      <c r="CO462" s="106"/>
      <c r="CP462" s="106"/>
      <c r="CQ462" s="106"/>
      <c r="CR462" s="106"/>
      <c r="CS462" s="106"/>
      <c r="CT462" s="106"/>
      <c r="CU462" s="106"/>
      <c r="CV462" s="106"/>
      <c r="CW462" s="106"/>
      <c r="CX462" s="106"/>
      <c r="CY462" s="106"/>
      <c r="CZ462" s="106"/>
      <c r="DA462" s="106"/>
      <c r="DB462" s="106"/>
      <c r="DC462" s="106"/>
      <c r="DD462" s="106"/>
      <c r="DE462" s="106"/>
      <c r="DF462" s="106"/>
      <c r="DG462" s="106"/>
      <c r="DH462" s="106"/>
      <c r="DI462" s="106"/>
      <c r="DJ462" s="106"/>
      <c r="DK462" s="106"/>
      <c r="DL462" s="106"/>
      <c r="DM462" s="106"/>
      <c r="DN462" s="106"/>
      <c r="DO462" s="106"/>
      <c r="DP462" s="106"/>
      <c r="DQ462" s="106"/>
      <c r="DR462" s="106"/>
      <c r="DS462" s="106"/>
      <c r="DT462" s="106"/>
    </row>
    <row r="463" spans="1:124" x14ac:dyDescent="0.25">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6"/>
      <c r="AY463" s="106"/>
      <c r="AZ463" s="106"/>
      <c r="BA463" s="106"/>
      <c r="BB463" s="106"/>
      <c r="BC463" s="106"/>
      <c r="BD463" s="106"/>
      <c r="BE463" s="106"/>
      <c r="BF463" s="106"/>
      <c r="BG463" s="106"/>
      <c r="BH463" s="106"/>
      <c r="BI463" s="106"/>
      <c r="BJ463" s="106"/>
      <c r="BK463" s="106"/>
      <c r="BL463" s="106"/>
      <c r="BM463" s="106"/>
      <c r="BN463" s="106"/>
      <c r="BO463" s="106"/>
      <c r="BP463" s="106"/>
      <c r="BQ463" s="106"/>
      <c r="BR463" s="106"/>
      <c r="BS463" s="106"/>
      <c r="BT463" s="106"/>
      <c r="BU463" s="106"/>
      <c r="BV463" s="106"/>
      <c r="BW463" s="106"/>
      <c r="BX463" s="106"/>
      <c r="BY463" s="106"/>
      <c r="BZ463" s="106"/>
      <c r="CA463" s="106"/>
      <c r="CB463" s="106"/>
      <c r="CC463" s="106"/>
      <c r="CD463" s="106"/>
      <c r="CE463" s="106"/>
      <c r="CF463" s="106"/>
      <c r="CG463" s="106"/>
      <c r="CH463" s="106"/>
      <c r="CI463" s="106"/>
      <c r="CJ463" s="106"/>
      <c r="CK463" s="106"/>
      <c r="CL463" s="106"/>
      <c r="CM463" s="106"/>
      <c r="CN463" s="106"/>
      <c r="CO463" s="106"/>
      <c r="CP463" s="106"/>
      <c r="CQ463" s="106"/>
      <c r="CR463" s="106"/>
      <c r="CS463" s="106"/>
      <c r="CT463" s="106"/>
      <c r="CU463" s="106"/>
      <c r="CV463" s="106"/>
      <c r="CW463" s="106"/>
      <c r="CX463" s="106"/>
      <c r="CY463" s="106"/>
      <c r="CZ463" s="106"/>
      <c r="DA463" s="106"/>
      <c r="DB463" s="106"/>
      <c r="DC463" s="106"/>
      <c r="DD463" s="106"/>
      <c r="DE463" s="106"/>
      <c r="DF463" s="106"/>
      <c r="DG463" s="106"/>
      <c r="DH463" s="106"/>
      <c r="DI463" s="106"/>
      <c r="DJ463" s="106"/>
      <c r="DK463" s="106"/>
      <c r="DL463" s="106"/>
      <c r="DM463" s="106"/>
      <c r="DN463" s="106"/>
      <c r="DO463" s="106"/>
      <c r="DP463" s="106"/>
      <c r="DQ463" s="106"/>
      <c r="DR463" s="106"/>
      <c r="DS463" s="106"/>
      <c r="DT463" s="106"/>
    </row>
    <row r="464" spans="1:124" x14ac:dyDescent="0.25">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6"/>
      <c r="AY464" s="106"/>
      <c r="AZ464" s="106"/>
      <c r="BA464" s="106"/>
      <c r="BB464" s="106"/>
      <c r="BC464" s="106"/>
      <c r="BD464" s="106"/>
      <c r="BE464" s="106"/>
      <c r="BF464" s="106"/>
      <c r="BG464" s="106"/>
      <c r="BH464" s="106"/>
      <c r="BI464" s="106"/>
      <c r="BJ464" s="106"/>
      <c r="BK464" s="106"/>
      <c r="BL464" s="106"/>
      <c r="BM464" s="106"/>
      <c r="BN464" s="106"/>
      <c r="BO464" s="106"/>
      <c r="BP464" s="106"/>
      <c r="BQ464" s="106"/>
      <c r="BR464" s="106"/>
      <c r="BS464" s="106"/>
      <c r="BT464" s="106"/>
      <c r="BU464" s="106"/>
      <c r="BV464" s="106"/>
      <c r="BW464" s="106"/>
      <c r="BX464" s="106"/>
      <c r="BY464" s="106"/>
      <c r="BZ464" s="106"/>
      <c r="CA464" s="106"/>
      <c r="CB464" s="106"/>
      <c r="CC464" s="106"/>
      <c r="CD464" s="106"/>
      <c r="CE464" s="106"/>
      <c r="CF464" s="106"/>
      <c r="CG464" s="106"/>
      <c r="CH464" s="106"/>
      <c r="CI464" s="106"/>
      <c r="CJ464" s="106"/>
      <c r="CK464" s="106"/>
      <c r="CL464" s="106"/>
      <c r="CM464" s="106"/>
      <c r="CN464" s="106"/>
      <c r="CO464" s="106"/>
      <c r="CP464" s="106"/>
      <c r="CQ464" s="106"/>
      <c r="CR464" s="106"/>
      <c r="CS464" s="106"/>
      <c r="CT464" s="106"/>
      <c r="CU464" s="106"/>
      <c r="CV464" s="106"/>
      <c r="CW464" s="106"/>
      <c r="CX464" s="106"/>
      <c r="CY464" s="106"/>
      <c r="CZ464" s="106"/>
      <c r="DA464" s="106"/>
      <c r="DB464" s="106"/>
      <c r="DC464" s="106"/>
      <c r="DD464" s="106"/>
      <c r="DE464" s="106"/>
      <c r="DF464" s="106"/>
      <c r="DG464" s="106"/>
      <c r="DH464" s="106"/>
      <c r="DI464" s="106"/>
      <c r="DJ464" s="106"/>
      <c r="DK464" s="106"/>
      <c r="DL464" s="106"/>
      <c r="DM464" s="106"/>
      <c r="DN464" s="106"/>
      <c r="DO464" s="106"/>
      <c r="DP464" s="106"/>
      <c r="DQ464" s="106"/>
      <c r="DR464" s="106"/>
      <c r="DS464" s="106"/>
      <c r="DT464" s="106"/>
    </row>
    <row r="465" spans="1:124" x14ac:dyDescent="0.25">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106"/>
      <c r="AL465" s="106"/>
      <c r="AM465" s="106"/>
      <c r="AN465" s="106"/>
      <c r="AO465" s="106"/>
      <c r="AP465" s="106"/>
      <c r="AQ465" s="106"/>
      <c r="AR465" s="106"/>
      <c r="AS465" s="106"/>
      <c r="AT465" s="106"/>
      <c r="AU465" s="106"/>
      <c r="AV465" s="106"/>
      <c r="AW465" s="106"/>
      <c r="AX465" s="106"/>
      <c r="AY465" s="106"/>
      <c r="AZ465" s="106"/>
      <c r="BA465" s="106"/>
      <c r="BB465" s="106"/>
      <c r="BC465" s="106"/>
      <c r="BD465" s="106"/>
      <c r="BE465" s="106"/>
      <c r="BF465" s="106"/>
      <c r="BG465" s="106"/>
      <c r="BH465" s="106"/>
      <c r="BI465" s="106"/>
      <c r="BJ465" s="106"/>
      <c r="BK465" s="106"/>
      <c r="BL465" s="106"/>
      <c r="BM465" s="106"/>
      <c r="BN465" s="106"/>
      <c r="BO465" s="106"/>
      <c r="BP465" s="106"/>
      <c r="BQ465" s="106"/>
      <c r="BR465" s="106"/>
      <c r="BS465" s="106"/>
      <c r="BT465" s="106"/>
      <c r="BU465" s="106"/>
      <c r="BV465" s="106"/>
      <c r="BW465" s="106"/>
      <c r="BX465" s="106"/>
      <c r="BY465" s="106"/>
      <c r="BZ465" s="106"/>
      <c r="CA465" s="106"/>
      <c r="CB465" s="106"/>
      <c r="CC465" s="106"/>
      <c r="CD465" s="106"/>
      <c r="CE465" s="106"/>
      <c r="CF465" s="106"/>
      <c r="CG465" s="106"/>
      <c r="CH465" s="106"/>
      <c r="CI465" s="106"/>
      <c r="CJ465" s="106"/>
      <c r="CK465" s="106"/>
      <c r="CL465" s="106"/>
      <c r="CM465" s="106"/>
      <c r="CN465" s="106"/>
      <c r="CO465" s="106"/>
      <c r="CP465" s="106"/>
      <c r="CQ465" s="106"/>
      <c r="CR465" s="106"/>
      <c r="CS465" s="106"/>
      <c r="CT465" s="106"/>
      <c r="CU465" s="106"/>
      <c r="CV465" s="106"/>
      <c r="CW465" s="106"/>
      <c r="CX465" s="106"/>
      <c r="CY465" s="106"/>
      <c r="CZ465" s="106"/>
      <c r="DA465" s="106"/>
      <c r="DB465" s="106"/>
      <c r="DC465" s="106"/>
      <c r="DD465" s="106"/>
      <c r="DE465" s="106"/>
      <c r="DF465" s="106"/>
      <c r="DG465" s="106"/>
      <c r="DH465" s="106"/>
      <c r="DI465" s="106"/>
      <c r="DJ465" s="106"/>
      <c r="DK465" s="106"/>
      <c r="DL465" s="106"/>
      <c r="DM465" s="106"/>
      <c r="DN465" s="106"/>
      <c r="DO465" s="106"/>
      <c r="DP465" s="106"/>
      <c r="DQ465" s="106"/>
      <c r="DR465" s="106"/>
      <c r="DS465" s="106"/>
      <c r="DT465" s="106"/>
    </row>
    <row r="466" spans="1:124" x14ac:dyDescent="0.25">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6"/>
      <c r="AL466" s="106"/>
      <c r="AM466" s="106"/>
      <c r="AN466" s="106"/>
      <c r="AO466" s="106"/>
      <c r="AP466" s="106"/>
      <c r="AQ466" s="106"/>
      <c r="AR466" s="106"/>
      <c r="AS466" s="106"/>
      <c r="AT466" s="106"/>
      <c r="AU466" s="106"/>
      <c r="AV466" s="106"/>
      <c r="AW466" s="106"/>
      <c r="AX466" s="106"/>
      <c r="AY466" s="106"/>
      <c r="AZ466" s="106"/>
      <c r="BA466" s="106"/>
      <c r="BB466" s="106"/>
      <c r="BC466" s="106"/>
      <c r="BD466" s="106"/>
      <c r="BE466" s="106"/>
      <c r="BF466" s="106"/>
      <c r="BG466" s="106"/>
      <c r="BH466" s="106"/>
      <c r="BI466" s="106"/>
      <c r="BJ466" s="106"/>
      <c r="BK466" s="106"/>
      <c r="BL466" s="106"/>
      <c r="BM466" s="106"/>
      <c r="BN466" s="106"/>
      <c r="BO466" s="106"/>
      <c r="BP466" s="106"/>
      <c r="BQ466" s="106"/>
      <c r="BR466" s="106"/>
      <c r="BS466" s="106"/>
      <c r="BT466" s="106"/>
      <c r="BU466" s="106"/>
      <c r="BV466" s="106"/>
      <c r="BW466" s="106"/>
      <c r="BX466" s="106"/>
      <c r="BY466" s="106"/>
      <c r="BZ466" s="106"/>
      <c r="CA466" s="106"/>
      <c r="CB466" s="106"/>
      <c r="CC466" s="106"/>
      <c r="CD466" s="106"/>
      <c r="CE466" s="106"/>
      <c r="CF466" s="106"/>
      <c r="CG466" s="106"/>
      <c r="CH466" s="106"/>
      <c r="CI466" s="106"/>
      <c r="CJ466" s="106"/>
      <c r="CK466" s="106"/>
      <c r="CL466" s="106"/>
      <c r="CM466" s="106"/>
      <c r="CN466" s="106"/>
      <c r="CO466" s="106"/>
      <c r="CP466" s="106"/>
      <c r="CQ466" s="106"/>
      <c r="CR466" s="106"/>
      <c r="CS466" s="106"/>
      <c r="CT466" s="106"/>
      <c r="CU466" s="106"/>
      <c r="CV466" s="106"/>
      <c r="CW466" s="106"/>
      <c r="CX466" s="106"/>
      <c r="CY466" s="106"/>
      <c r="CZ466" s="106"/>
      <c r="DA466" s="106"/>
      <c r="DB466" s="106"/>
      <c r="DC466" s="106"/>
      <c r="DD466" s="106"/>
      <c r="DE466" s="106"/>
      <c r="DF466" s="106"/>
      <c r="DG466" s="106"/>
      <c r="DH466" s="106"/>
      <c r="DI466" s="106"/>
      <c r="DJ466" s="106"/>
      <c r="DK466" s="106"/>
      <c r="DL466" s="106"/>
      <c r="DM466" s="106"/>
      <c r="DN466" s="106"/>
      <c r="DO466" s="106"/>
      <c r="DP466" s="106"/>
      <c r="DQ466" s="106"/>
      <c r="DR466" s="106"/>
      <c r="DS466" s="106"/>
      <c r="DT466" s="106"/>
    </row>
    <row r="467" spans="1:124" x14ac:dyDescent="0.25">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6"/>
      <c r="AL467" s="106"/>
      <c r="AM467" s="106"/>
      <c r="AN467" s="106"/>
      <c r="AO467" s="106"/>
      <c r="AP467" s="106"/>
      <c r="AQ467" s="106"/>
      <c r="AR467" s="106"/>
      <c r="AS467" s="106"/>
      <c r="AT467" s="106"/>
      <c r="AU467" s="106"/>
      <c r="AV467" s="106"/>
      <c r="AW467" s="106"/>
      <c r="AX467" s="106"/>
      <c r="AY467" s="106"/>
      <c r="AZ467" s="106"/>
      <c r="BA467" s="106"/>
      <c r="BB467" s="106"/>
      <c r="BC467" s="106"/>
      <c r="BD467" s="106"/>
      <c r="BE467" s="106"/>
      <c r="BF467" s="106"/>
      <c r="BG467" s="106"/>
      <c r="BH467" s="106"/>
      <c r="BI467" s="106"/>
      <c r="BJ467" s="106"/>
      <c r="BK467" s="106"/>
      <c r="BL467" s="106"/>
      <c r="BM467" s="106"/>
      <c r="BN467" s="106"/>
      <c r="BO467" s="106"/>
      <c r="BP467" s="106"/>
      <c r="BQ467" s="106"/>
      <c r="BR467" s="106"/>
      <c r="BS467" s="106"/>
      <c r="BT467" s="106"/>
      <c r="BU467" s="106"/>
      <c r="BV467" s="106"/>
      <c r="BW467" s="106"/>
      <c r="BX467" s="106"/>
      <c r="BY467" s="106"/>
      <c r="BZ467" s="106"/>
      <c r="CA467" s="106"/>
      <c r="CB467" s="106"/>
      <c r="CC467" s="106"/>
      <c r="CD467" s="106"/>
      <c r="CE467" s="106"/>
      <c r="CF467" s="106"/>
      <c r="CG467" s="106"/>
      <c r="CH467" s="106"/>
      <c r="CI467" s="106"/>
      <c r="CJ467" s="106"/>
      <c r="CK467" s="106"/>
      <c r="CL467" s="106"/>
      <c r="CM467" s="106"/>
      <c r="CN467" s="106"/>
      <c r="CO467" s="106"/>
      <c r="CP467" s="106"/>
      <c r="CQ467" s="106"/>
      <c r="CR467" s="106"/>
      <c r="CS467" s="106"/>
      <c r="CT467" s="106"/>
      <c r="CU467" s="106"/>
      <c r="CV467" s="106"/>
      <c r="CW467" s="106"/>
      <c r="CX467" s="106"/>
      <c r="CY467" s="106"/>
      <c r="CZ467" s="106"/>
      <c r="DA467" s="106"/>
      <c r="DB467" s="106"/>
      <c r="DC467" s="106"/>
      <c r="DD467" s="106"/>
      <c r="DE467" s="106"/>
      <c r="DF467" s="106"/>
      <c r="DG467" s="106"/>
      <c r="DH467" s="106"/>
      <c r="DI467" s="106"/>
      <c r="DJ467" s="106"/>
      <c r="DK467" s="106"/>
      <c r="DL467" s="106"/>
      <c r="DM467" s="106"/>
      <c r="DN467" s="106"/>
      <c r="DO467" s="106"/>
      <c r="DP467" s="106"/>
      <c r="DQ467" s="106"/>
      <c r="DR467" s="106"/>
      <c r="DS467" s="106"/>
      <c r="DT467" s="106"/>
    </row>
    <row r="468" spans="1:124" x14ac:dyDescent="0.25">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6"/>
      <c r="AL468" s="106"/>
      <c r="AM468" s="106"/>
      <c r="AN468" s="106"/>
      <c r="AO468" s="106"/>
      <c r="AP468" s="106"/>
      <c r="AQ468" s="106"/>
      <c r="AR468" s="106"/>
      <c r="AS468" s="106"/>
      <c r="AT468" s="106"/>
      <c r="AU468" s="106"/>
      <c r="AV468" s="106"/>
      <c r="AW468" s="106"/>
      <c r="AX468" s="106"/>
      <c r="AY468" s="106"/>
      <c r="AZ468" s="106"/>
      <c r="BA468" s="106"/>
      <c r="BB468" s="106"/>
      <c r="BC468" s="106"/>
      <c r="BD468" s="106"/>
      <c r="BE468" s="106"/>
      <c r="BF468" s="106"/>
      <c r="BG468" s="106"/>
      <c r="BH468" s="106"/>
      <c r="BI468" s="106"/>
      <c r="BJ468" s="106"/>
      <c r="BK468" s="106"/>
      <c r="BL468" s="106"/>
      <c r="BM468" s="106"/>
      <c r="BN468" s="106"/>
      <c r="BO468" s="106"/>
      <c r="BP468" s="106"/>
      <c r="BQ468" s="106"/>
      <c r="BR468" s="106"/>
      <c r="BS468" s="106"/>
      <c r="BT468" s="106"/>
      <c r="BU468" s="106"/>
      <c r="BV468" s="106"/>
      <c r="BW468" s="106"/>
      <c r="BX468" s="106"/>
      <c r="BY468" s="106"/>
      <c r="BZ468" s="106"/>
      <c r="CA468" s="106"/>
      <c r="CB468" s="106"/>
      <c r="CC468" s="106"/>
      <c r="CD468" s="106"/>
      <c r="CE468" s="106"/>
      <c r="CF468" s="106"/>
      <c r="CG468" s="106"/>
      <c r="CH468" s="106"/>
      <c r="CI468" s="106"/>
      <c r="CJ468" s="106"/>
      <c r="CK468" s="106"/>
      <c r="CL468" s="106"/>
      <c r="CM468" s="106"/>
      <c r="CN468" s="106"/>
      <c r="CO468" s="106"/>
      <c r="CP468" s="106"/>
      <c r="CQ468" s="106"/>
      <c r="CR468" s="106"/>
      <c r="CS468" s="106"/>
      <c r="CT468" s="106"/>
      <c r="CU468" s="106"/>
      <c r="CV468" s="106"/>
      <c r="CW468" s="106"/>
      <c r="CX468" s="106"/>
      <c r="CY468" s="106"/>
      <c r="CZ468" s="106"/>
      <c r="DA468" s="106"/>
      <c r="DB468" s="106"/>
      <c r="DC468" s="106"/>
      <c r="DD468" s="106"/>
      <c r="DE468" s="106"/>
      <c r="DF468" s="106"/>
      <c r="DG468" s="106"/>
      <c r="DH468" s="106"/>
      <c r="DI468" s="106"/>
      <c r="DJ468" s="106"/>
      <c r="DK468" s="106"/>
      <c r="DL468" s="106"/>
      <c r="DM468" s="106"/>
      <c r="DN468" s="106"/>
      <c r="DO468" s="106"/>
      <c r="DP468" s="106"/>
      <c r="DQ468" s="106"/>
      <c r="DR468" s="106"/>
      <c r="DS468" s="106"/>
      <c r="DT468" s="106"/>
    </row>
    <row r="469" spans="1:124" x14ac:dyDescent="0.25">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106"/>
      <c r="AV469" s="106"/>
      <c r="AW469" s="106"/>
      <c r="AX469" s="106"/>
      <c r="AY469" s="106"/>
      <c r="AZ469" s="106"/>
      <c r="BA469" s="106"/>
      <c r="BB469" s="106"/>
      <c r="BC469" s="106"/>
      <c r="BD469" s="106"/>
      <c r="BE469" s="106"/>
      <c r="BF469" s="106"/>
      <c r="BG469" s="106"/>
      <c r="BH469" s="106"/>
      <c r="BI469" s="106"/>
      <c r="BJ469" s="106"/>
      <c r="BK469" s="106"/>
      <c r="BL469" s="106"/>
      <c r="BM469" s="106"/>
      <c r="BN469" s="106"/>
      <c r="BO469" s="106"/>
      <c r="BP469" s="106"/>
      <c r="BQ469" s="106"/>
      <c r="BR469" s="106"/>
      <c r="BS469" s="106"/>
      <c r="BT469" s="106"/>
      <c r="BU469" s="106"/>
      <c r="BV469" s="106"/>
      <c r="BW469" s="106"/>
      <c r="BX469" s="106"/>
      <c r="BY469" s="106"/>
      <c r="BZ469" s="106"/>
      <c r="CA469" s="106"/>
      <c r="CB469" s="106"/>
      <c r="CC469" s="106"/>
      <c r="CD469" s="106"/>
      <c r="CE469" s="106"/>
      <c r="CF469" s="106"/>
      <c r="CG469" s="106"/>
      <c r="CH469" s="106"/>
      <c r="CI469" s="106"/>
      <c r="CJ469" s="106"/>
      <c r="CK469" s="106"/>
      <c r="CL469" s="106"/>
      <c r="CM469" s="106"/>
      <c r="CN469" s="106"/>
      <c r="CO469" s="106"/>
      <c r="CP469" s="106"/>
      <c r="CQ469" s="106"/>
      <c r="CR469" s="106"/>
      <c r="CS469" s="106"/>
      <c r="CT469" s="106"/>
      <c r="CU469" s="106"/>
      <c r="CV469" s="106"/>
      <c r="CW469" s="106"/>
      <c r="CX469" s="106"/>
      <c r="CY469" s="106"/>
      <c r="CZ469" s="106"/>
      <c r="DA469" s="106"/>
      <c r="DB469" s="106"/>
      <c r="DC469" s="106"/>
      <c r="DD469" s="106"/>
      <c r="DE469" s="106"/>
      <c r="DF469" s="106"/>
      <c r="DG469" s="106"/>
      <c r="DH469" s="106"/>
      <c r="DI469" s="106"/>
      <c r="DJ469" s="106"/>
      <c r="DK469" s="106"/>
      <c r="DL469" s="106"/>
      <c r="DM469" s="106"/>
      <c r="DN469" s="106"/>
      <c r="DO469" s="106"/>
      <c r="DP469" s="106"/>
      <c r="DQ469" s="106"/>
      <c r="DR469" s="106"/>
      <c r="DS469" s="106"/>
      <c r="DT469" s="106"/>
    </row>
    <row r="470" spans="1:124" x14ac:dyDescent="0.25">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6"/>
      <c r="AR470" s="106"/>
      <c r="AS470" s="106"/>
      <c r="AT470" s="106"/>
      <c r="AU470" s="106"/>
      <c r="AV470" s="106"/>
      <c r="AW470" s="106"/>
      <c r="AX470" s="106"/>
      <c r="AY470" s="106"/>
      <c r="AZ470" s="106"/>
      <c r="BA470" s="106"/>
      <c r="BB470" s="106"/>
      <c r="BC470" s="106"/>
      <c r="BD470" s="106"/>
      <c r="BE470" s="106"/>
      <c r="BF470" s="106"/>
      <c r="BG470" s="106"/>
      <c r="BH470" s="106"/>
      <c r="BI470" s="106"/>
      <c r="BJ470" s="106"/>
      <c r="BK470" s="106"/>
      <c r="BL470" s="106"/>
      <c r="BM470" s="106"/>
      <c r="BN470" s="106"/>
      <c r="BO470" s="106"/>
      <c r="BP470" s="106"/>
      <c r="BQ470" s="106"/>
      <c r="BR470" s="106"/>
      <c r="BS470" s="106"/>
      <c r="BT470" s="106"/>
      <c r="BU470" s="106"/>
      <c r="BV470" s="106"/>
      <c r="BW470" s="106"/>
      <c r="BX470" s="106"/>
      <c r="BY470" s="106"/>
      <c r="BZ470" s="106"/>
      <c r="CA470" s="106"/>
      <c r="CB470" s="106"/>
      <c r="CC470" s="106"/>
      <c r="CD470" s="106"/>
      <c r="CE470" s="106"/>
      <c r="CF470" s="106"/>
      <c r="CG470" s="106"/>
      <c r="CH470" s="106"/>
      <c r="CI470" s="106"/>
      <c r="CJ470" s="106"/>
      <c r="CK470" s="106"/>
      <c r="CL470" s="106"/>
      <c r="CM470" s="106"/>
      <c r="CN470" s="106"/>
      <c r="CO470" s="106"/>
      <c r="CP470" s="106"/>
      <c r="CQ470" s="106"/>
      <c r="CR470" s="106"/>
      <c r="CS470" s="106"/>
      <c r="CT470" s="106"/>
      <c r="CU470" s="106"/>
      <c r="CV470" s="106"/>
      <c r="CW470" s="106"/>
      <c r="CX470" s="106"/>
      <c r="CY470" s="106"/>
      <c r="CZ470" s="106"/>
      <c r="DA470" s="106"/>
      <c r="DB470" s="106"/>
      <c r="DC470" s="106"/>
      <c r="DD470" s="106"/>
      <c r="DE470" s="106"/>
      <c r="DF470" s="106"/>
      <c r="DG470" s="106"/>
      <c r="DH470" s="106"/>
      <c r="DI470" s="106"/>
      <c r="DJ470" s="106"/>
      <c r="DK470" s="106"/>
      <c r="DL470" s="106"/>
      <c r="DM470" s="106"/>
      <c r="DN470" s="106"/>
      <c r="DO470" s="106"/>
      <c r="DP470" s="106"/>
      <c r="DQ470" s="106"/>
      <c r="DR470" s="106"/>
      <c r="DS470" s="106"/>
      <c r="DT470" s="106"/>
    </row>
    <row r="471" spans="1:124" x14ac:dyDescent="0.25">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6"/>
      <c r="AL471" s="106"/>
      <c r="AM471" s="106"/>
      <c r="AN471" s="106"/>
      <c r="AO471" s="106"/>
      <c r="AP471" s="106"/>
      <c r="AQ471" s="106"/>
      <c r="AR471" s="106"/>
      <c r="AS471" s="106"/>
      <c r="AT471" s="106"/>
      <c r="AU471" s="106"/>
      <c r="AV471" s="106"/>
      <c r="AW471" s="106"/>
      <c r="AX471" s="106"/>
      <c r="AY471" s="106"/>
      <c r="AZ471" s="106"/>
      <c r="BA471" s="106"/>
      <c r="BB471" s="106"/>
      <c r="BC471" s="106"/>
      <c r="BD471" s="106"/>
      <c r="BE471" s="106"/>
      <c r="BF471" s="106"/>
      <c r="BG471" s="106"/>
      <c r="BH471" s="106"/>
      <c r="BI471" s="106"/>
      <c r="BJ471" s="106"/>
      <c r="BK471" s="106"/>
      <c r="BL471" s="106"/>
      <c r="BM471" s="106"/>
      <c r="BN471" s="106"/>
      <c r="BO471" s="106"/>
      <c r="BP471" s="106"/>
      <c r="BQ471" s="106"/>
      <c r="BR471" s="106"/>
      <c r="BS471" s="106"/>
      <c r="BT471" s="106"/>
      <c r="BU471" s="106"/>
      <c r="BV471" s="106"/>
      <c r="BW471" s="106"/>
      <c r="BX471" s="106"/>
      <c r="BY471" s="106"/>
      <c r="BZ471" s="106"/>
      <c r="CA471" s="106"/>
      <c r="CB471" s="106"/>
      <c r="CC471" s="106"/>
      <c r="CD471" s="106"/>
      <c r="CE471" s="106"/>
      <c r="CF471" s="106"/>
      <c r="CG471" s="106"/>
      <c r="CH471" s="106"/>
      <c r="CI471" s="106"/>
      <c r="CJ471" s="106"/>
      <c r="CK471" s="106"/>
      <c r="CL471" s="106"/>
      <c r="CM471" s="106"/>
      <c r="CN471" s="106"/>
      <c r="CO471" s="106"/>
      <c r="CP471" s="106"/>
      <c r="CQ471" s="106"/>
      <c r="CR471" s="106"/>
      <c r="CS471" s="106"/>
      <c r="CT471" s="106"/>
      <c r="CU471" s="106"/>
      <c r="CV471" s="106"/>
      <c r="CW471" s="106"/>
      <c r="CX471" s="106"/>
      <c r="CY471" s="106"/>
      <c r="CZ471" s="106"/>
      <c r="DA471" s="106"/>
      <c r="DB471" s="106"/>
      <c r="DC471" s="106"/>
      <c r="DD471" s="106"/>
      <c r="DE471" s="106"/>
      <c r="DF471" s="106"/>
      <c r="DG471" s="106"/>
      <c r="DH471" s="106"/>
      <c r="DI471" s="106"/>
      <c r="DJ471" s="106"/>
      <c r="DK471" s="106"/>
      <c r="DL471" s="106"/>
      <c r="DM471" s="106"/>
      <c r="DN471" s="106"/>
      <c r="DO471" s="106"/>
      <c r="DP471" s="106"/>
      <c r="DQ471" s="106"/>
      <c r="DR471" s="106"/>
      <c r="DS471" s="106"/>
      <c r="DT471" s="106"/>
    </row>
    <row r="472" spans="1:124" x14ac:dyDescent="0.25">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6"/>
      <c r="AL472" s="106"/>
      <c r="AM472" s="106"/>
      <c r="AN472" s="106"/>
      <c r="AO472" s="106"/>
      <c r="AP472" s="106"/>
      <c r="AQ472" s="106"/>
      <c r="AR472" s="106"/>
      <c r="AS472" s="106"/>
      <c r="AT472" s="106"/>
      <c r="AU472" s="106"/>
      <c r="AV472" s="106"/>
      <c r="AW472" s="106"/>
      <c r="AX472" s="106"/>
      <c r="AY472" s="106"/>
      <c r="AZ472" s="106"/>
      <c r="BA472" s="106"/>
      <c r="BB472" s="106"/>
      <c r="BC472" s="106"/>
      <c r="BD472" s="106"/>
      <c r="BE472" s="106"/>
      <c r="BF472" s="106"/>
      <c r="BG472" s="106"/>
      <c r="BH472" s="106"/>
      <c r="BI472" s="106"/>
      <c r="BJ472" s="106"/>
      <c r="BK472" s="106"/>
      <c r="BL472" s="106"/>
      <c r="BM472" s="106"/>
      <c r="BN472" s="106"/>
      <c r="BO472" s="106"/>
      <c r="BP472" s="106"/>
      <c r="BQ472" s="106"/>
      <c r="BR472" s="106"/>
      <c r="BS472" s="106"/>
      <c r="BT472" s="106"/>
      <c r="BU472" s="106"/>
      <c r="BV472" s="106"/>
      <c r="BW472" s="106"/>
      <c r="BX472" s="106"/>
      <c r="BY472" s="106"/>
      <c r="BZ472" s="106"/>
      <c r="CA472" s="106"/>
      <c r="CB472" s="106"/>
      <c r="CC472" s="106"/>
      <c r="CD472" s="106"/>
      <c r="CE472" s="106"/>
      <c r="CF472" s="106"/>
      <c r="CG472" s="106"/>
      <c r="CH472" s="106"/>
      <c r="CI472" s="106"/>
      <c r="CJ472" s="106"/>
      <c r="CK472" s="106"/>
      <c r="CL472" s="106"/>
      <c r="CM472" s="106"/>
      <c r="CN472" s="106"/>
      <c r="CO472" s="106"/>
      <c r="CP472" s="106"/>
      <c r="CQ472" s="106"/>
      <c r="CR472" s="106"/>
      <c r="CS472" s="106"/>
      <c r="CT472" s="106"/>
      <c r="CU472" s="106"/>
      <c r="CV472" s="106"/>
      <c r="CW472" s="106"/>
      <c r="CX472" s="106"/>
      <c r="CY472" s="106"/>
      <c r="CZ472" s="106"/>
      <c r="DA472" s="106"/>
      <c r="DB472" s="106"/>
      <c r="DC472" s="106"/>
      <c r="DD472" s="106"/>
      <c r="DE472" s="106"/>
      <c r="DF472" s="106"/>
      <c r="DG472" s="106"/>
      <c r="DH472" s="106"/>
      <c r="DI472" s="106"/>
      <c r="DJ472" s="106"/>
      <c r="DK472" s="106"/>
      <c r="DL472" s="106"/>
      <c r="DM472" s="106"/>
      <c r="DN472" s="106"/>
      <c r="DO472" s="106"/>
      <c r="DP472" s="106"/>
      <c r="DQ472" s="106"/>
      <c r="DR472" s="106"/>
      <c r="DS472" s="106"/>
      <c r="DT472" s="106"/>
    </row>
    <row r="473" spans="1:124" x14ac:dyDescent="0.25">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106"/>
      <c r="BI473" s="106"/>
      <c r="BJ473" s="106"/>
      <c r="BK473" s="106"/>
      <c r="BL473" s="106"/>
      <c r="BM473" s="106"/>
      <c r="BN473" s="106"/>
      <c r="BO473" s="106"/>
      <c r="BP473" s="106"/>
      <c r="BQ473" s="106"/>
      <c r="BR473" s="106"/>
      <c r="BS473" s="106"/>
      <c r="BT473" s="106"/>
      <c r="BU473" s="106"/>
      <c r="BV473" s="106"/>
      <c r="BW473" s="106"/>
      <c r="BX473" s="106"/>
      <c r="BY473" s="106"/>
      <c r="BZ473" s="106"/>
      <c r="CA473" s="106"/>
      <c r="CB473" s="106"/>
      <c r="CC473" s="106"/>
      <c r="CD473" s="106"/>
      <c r="CE473" s="106"/>
      <c r="CF473" s="106"/>
      <c r="CG473" s="106"/>
      <c r="CH473" s="106"/>
      <c r="CI473" s="106"/>
      <c r="CJ473" s="106"/>
      <c r="CK473" s="106"/>
      <c r="CL473" s="106"/>
      <c r="CM473" s="106"/>
      <c r="CN473" s="106"/>
      <c r="CO473" s="106"/>
      <c r="CP473" s="106"/>
      <c r="CQ473" s="106"/>
      <c r="CR473" s="106"/>
      <c r="CS473" s="106"/>
      <c r="CT473" s="106"/>
      <c r="CU473" s="106"/>
      <c r="CV473" s="106"/>
      <c r="CW473" s="106"/>
      <c r="CX473" s="106"/>
      <c r="CY473" s="106"/>
      <c r="CZ473" s="106"/>
      <c r="DA473" s="106"/>
      <c r="DB473" s="106"/>
      <c r="DC473" s="106"/>
      <c r="DD473" s="106"/>
      <c r="DE473" s="106"/>
      <c r="DF473" s="106"/>
      <c r="DG473" s="106"/>
      <c r="DH473" s="106"/>
      <c r="DI473" s="106"/>
      <c r="DJ473" s="106"/>
      <c r="DK473" s="106"/>
      <c r="DL473" s="106"/>
      <c r="DM473" s="106"/>
      <c r="DN473" s="106"/>
      <c r="DO473" s="106"/>
      <c r="DP473" s="106"/>
      <c r="DQ473" s="106"/>
      <c r="DR473" s="106"/>
      <c r="DS473" s="106"/>
      <c r="DT473" s="106"/>
    </row>
    <row r="474" spans="1:124" x14ac:dyDescent="0.25">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474" s="106"/>
      <c r="AN474" s="106"/>
      <c r="AO474" s="106"/>
      <c r="AP474" s="106"/>
      <c r="AQ474" s="106"/>
      <c r="AR474" s="106"/>
      <c r="AS474" s="106"/>
      <c r="AT474" s="106"/>
      <c r="AU474" s="106"/>
      <c r="AV474" s="106"/>
      <c r="AW474" s="106"/>
      <c r="AX474" s="106"/>
      <c r="AY474" s="106"/>
      <c r="AZ474" s="106"/>
      <c r="BA474" s="106"/>
      <c r="BB474" s="106"/>
      <c r="BC474" s="106"/>
      <c r="BD474" s="106"/>
      <c r="BE474" s="106"/>
      <c r="BF474" s="106"/>
      <c r="BG474" s="106"/>
      <c r="BH474" s="106"/>
      <c r="BI474" s="106"/>
      <c r="BJ474" s="106"/>
      <c r="BK474" s="106"/>
      <c r="BL474" s="106"/>
      <c r="BM474" s="106"/>
      <c r="BN474" s="106"/>
      <c r="BO474" s="106"/>
      <c r="BP474" s="106"/>
      <c r="BQ474" s="106"/>
      <c r="BR474" s="106"/>
      <c r="BS474" s="106"/>
      <c r="BT474" s="106"/>
      <c r="BU474" s="106"/>
      <c r="BV474" s="106"/>
      <c r="BW474" s="106"/>
      <c r="BX474" s="106"/>
      <c r="BY474" s="106"/>
      <c r="BZ474" s="106"/>
      <c r="CA474" s="106"/>
      <c r="CB474" s="106"/>
      <c r="CC474" s="106"/>
      <c r="CD474" s="106"/>
      <c r="CE474" s="106"/>
      <c r="CF474" s="106"/>
      <c r="CG474" s="106"/>
      <c r="CH474" s="106"/>
      <c r="CI474" s="106"/>
      <c r="CJ474" s="106"/>
      <c r="CK474" s="106"/>
      <c r="CL474" s="106"/>
      <c r="CM474" s="106"/>
      <c r="CN474" s="106"/>
      <c r="CO474" s="106"/>
      <c r="CP474" s="106"/>
      <c r="CQ474" s="106"/>
      <c r="CR474" s="106"/>
      <c r="CS474" s="106"/>
      <c r="CT474" s="106"/>
      <c r="CU474" s="106"/>
      <c r="CV474" s="106"/>
      <c r="CW474" s="106"/>
      <c r="CX474" s="106"/>
      <c r="CY474" s="106"/>
      <c r="CZ474" s="106"/>
      <c r="DA474" s="106"/>
      <c r="DB474" s="106"/>
      <c r="DC474" s="106"/>
      <c r="DD474" s="106"/>
      <c r="DE474" s="106"/>
      <c r="DF474" s="106"/>
      <c r="DG474" s="106"/>
      <c r="DH474" s="106"/>
      <c r="DI474" s="106"/>
      <c r="DJ474" s="106"/>
      <c r="DK474" s="106"/>
      <c r="DL474" s="106"/>
      <c r="DM474" s="106"/>
      <c r="DN474" s="106"/>
      <c r="DO474" s="106"/>
      <c r="DP474" s="106"/>
      <c r="DQ474" s="106"/>
      <c r="DR474" s="106"/>
      <c r="DS474" s="106"/>
      <c r="DT474" s="106"/>
    </row>
    <row r="475" spans="1:124" x14ac:dyDescent="0.25">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6"/>
      <c r="CD475" s="106"/>
      <c r="CE475" s="106"/>
      <c r="CF475" s="106"/>
      <c r="CG475" s="106"/>
      <c r="CH475" s="106"/>
      <c r="CI475" s="106"/>
      <c r="CJ475" s="106"/>
      <c r="CK475" s="106"/>
      <c r="CL475" s="106"/>
      <c r="CM475" s="106"/>
      <c r="CN475" s="106"/>
      <c r="CO475" s="106"/>
      <c r="CP475" s="106"/>
      <c r="CQ475" s="106"/>
      <c r="CR475" s="106"/>
      <c r="CS475" s="106"/>
      <c r="CT475" s="106"/>
      <c r="CU475" s="106"/>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row>
    <row r="476" spans="1:124" x14ac:dyDescent="0.25">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106"/>
      <c r="BI476" s="106"/>
      <c r="BJ476" s="106"/>
      <c r="BK476" s="106"/>
      <c r="BL476" s="106"/>
      <c r="BM476" s="106"/>
      <c r="BN476" s="106"/>
      <c r="BO476" s="106"/>
      <c r="BP476" s="106"/>
      <c r="BQ476" s="106"/>
      <c r="BR476" s="106"/>
      <c r="BS476" s="106"/>
      <c r="BT476" s="106"/>
      <c r="BU476" s="106"/>
      <c r="BV476" s="106"/>
      <c r="BW476" s="106"/>
      <c r="BX476" s="106"/>
      <c r="BY476" s="106"/>
      <c r="BZ476" s="106"/>
      <c r="CA476" s="106"/>
      <c r="CB476" s="106"/>
      <c r="CC476" s="106"/>
      <c r="CD476" s="106"/>
      <c r="CE476" s="106"/>
      <c r="CF476" s="106"/>
      <c r="CG476" s="106"/>
      <c r="CH476" s="106"/>
      <c r="CI476" s="106"/>
      <c r="CJ476" s="106"/>
      <c r="CK476" s="106"/>
      <c r="CL476" s="106"/>
      <c r="CM476" s="106"/>
      <c r="CN476" s="106"/>
      <c r="CO476" s="106"/>
      <c r="CP476" s="106"/>
      <c r="CQ476" s="106"/>
      <c r="CR476" s="106"/>
      <c r="CS476" s="106"/>
      <c r="CT476" s="106"/>
      <c r="CU476" s="106"/>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row>
    <row r="477" spans="1:124" x14ac:dyDescent="0.25">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106"/>
      <c r="BI477" s="106"/>
      <c r="BJ477" s="106"/>
      <c r="BK477" s="106"/>
      <c r="BL477" s="106"/>
      <c r="BM477" s="106"/>
      <c r="BN477" s="106"/>
      <c r="BO477" s="106"/>
      <c r="BP477" s="106"/>
      <c r="BQ477" s="106"/>
      <c r="BR477" s="106"/>
      <c r="BS477" s="106"/>
      <c r="BT477" s="106"/>
      <c r="BU477" s="106"/>
      <c r="BV477" s="106"/>
      <c r="BW477" s="106"/>
      <c r="BX477" s="106"/>
      <c r="BY477" s="106"/>
      <c r="BZ477" s="106"/>
      <c r="CA477" s="106"/>
      <c r="CB477" s="106"/>
      <c r="CC477" s="106"/>
      <c r="CD477" s="106"/>
      <c r="CE477" s="106"/>
      <c r="CF477" s="106"/>
      <c r="CG477" s="106"/>
      <c r="CH477" s="106"/>
      <c r="CI477" s="106"/>
      <c r="CJ477" s="106"/>
      <c r="CK477" s="106"/>
      <c r="CL477" s="106"/>
      <c r="CM477" s="106"/>
      <c r="CN477" s="106"/>
      <c r="CO477" s="106"/>
      <c r="CP477" s="106"/>
      <c r="CQ477" s="106"/>
      <c r="CR477" s="106"/>
      <c r="CS477" s="106"/>
      <c r="CT477" s="106"/>
      <c r="CU477" s="106"/>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row>
    <row r="478" spans="1:124" x14ac:dyDescent="0.25">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106"/>
      <c r="BI478" s="106"/>
      <c r="BJ478" s="106"/>
      <c r="BK478" s="106"/>
      <c r="BL478" s="106"/>
      <c r="BM478" s="106"/>
      <c r="BN478" s="106"/>
      <c r="BO478" s="106"/>
      <c r="BP478" s="106"/>
      <c r="BQ478" s="106"/>
      <c r="BR478" s="106"/>
      <c r="BS478" s="106"/>
      <c r="BT478" s="106"/>
      <c r="BU478" s="106"/>
      <c r="BV478" s="106"/>
      <c r="BW478" s="106"/>
      <c r="BX478" s="106"/>
      <c r="BY478" s="106"/>
      <c r="BZ478" s="106"/>
      <c r="CA478" s="106"/>
      <c r="CB478" s="106"/>
      <c r="CC478" s="106"/>
      <c r="CD478" s="106"/>
      <c r="CE478" s="106"/>
      <c r="CF478" s="106"/>
      <c r="CG478" s="106"/>
      <c r="CH478" s="106"/>
      <c r="CI478" s="106"/>
      <c r="CJ478" s="106"/>
      <c r="CK478" s="106"/>
      <c r="CL478" s="106"/>
      <c r="CM478" s="106"/>
      <c r="CN478" s="106"/>
      <c r="CO478" s="106"/>
      <c r="CP478" s="106"/>
      <c r="CQ478" s="106"/>
      <c r="CR478" s="106"/>
      <c r="CS478" s="106"/>
      <c r="CT478" s="106"/>
      <c r="CU478" s="106"/>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row>
    <row r="479" spans="1:124" x14ac:dyDescent="0.25">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106"/>
      <c r="BI479" s="106"/>
      <c r="BJ479" s="106"/>
      <c r="BK479" s="106"/>
      <c r="BL479" s="106"/>
      <c r="BM479" s="106"/>
      <c r="BN479" s="106"/>
      <c r="BO479" s="106"/>
      <c r="BP479" s="106"/>
      <c r="BQ479" s="106"/>
      <c r="BR479" s="106"/>
      <c r="BS479" s="106"/>
      <c r="BT479" s="106"/>
      <c r="BU479" s="106"/>
      <c r="BV479" s="106"/>
      <c r="BW479" s="106"/>
      <c r="BX479" s="106"/>
      <c r="BY479" s="106"/>
      <c r="BZ479" s="106"/>
      <c r="CA479" s="106"/>
      <c r="CB479" s="106"/>
      <c r="CC479" s="106"/>
      <c r="CD479" s="106"/>
      <c r="CE479" s="106"/>
      <c r="CF479" s="106"/>
      <c r="CG479" s="106"/>
      <c r="CH479" s="106"/>
      <c r="CI479" s="106"/>
      <c r="CJ479" s="106"/>
      <c r="CK479" s="106"/>
      <c r="CL479" s="106"/>
      <c r="CM479" s="106"/>
      <c r="CN479" s="106"/>
      <c r="CO479" s="106"/>
      <c r="CP479" s="106"/>
      <c r="CQ479" s="106"/>
      <c r="CR479" s="106"/>
      <c r="CS479" s="106"/>
      <c r="CT479" s="106"/>
      <c r="CU479" s="106"/>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row>
    <row r="480" spans="1:124" x14ac:dyDescent="0.25">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106"/>
      <c r="BI480" s="106"/>
      <c r="BJ480" s="106"/>
      <c r="BK480" s="106"/>
      <c r="BL480" s="106"/>
      <c r="BM480" s="106"/>
      <c r="BN480" s="106"/>
      <c r="BO480" s="106"/>
      <c r="BP480" s="106"/>
      <c r="BQ480" s="106"/>
      <c r="BR480" s="106"/>
      <c r="BS480" s="106"/>
      <c r="BT480" s="106"/>
      <c r="BU480" s="106"/>
      <c r="BV480" s="106"/>
      <c r="BW480" s="106"/>
      <c r="BX480" s="106"/>
      <c r="BY480" s="106"/>
      <c r="BZ480" s="106"/>
      <c r="CA480" s="106"/>
      <c r="CB480" s="106"/>
      <c r="CC480" s="106"/>
      <c r="CD480" s="106"/>
      <c r="CE480" s="106"/>
      <c r="CF480" s="106"/>
      <c r="CG480" s="106"/>
      <c r="CH480" s="106"/>
      <c r="CI480" s="106"/>
      <c r="CJ480" s="106"/>
      <c r="CK480" s="106"/>
      <c r="CL480" s="106"/>
      <c r="CM480" s="106"/>
      <c r="CN480" s="106"/>
      <c r="CO480" s="106"/>
      <c r="CP480" s="106"/>
      <c r="CQ480" s="106"/>
      <c r="CR480" s="106"/>
      <c r="CS480" s="106"/>
      <c r="CT480" s="106"/>
      <c r="CU480" s="106"/>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row>
    <row r="481" spans="1:124" x14ac:dyDescent="0.25">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106"/>
      <c r="BI481" s="106"/>
      <c r="BJ481" s="106"/>
      <c r="BK481" s="106"/>
      <c r="BL481" s="106"/>
      <c r="BM481" s="106"/>
      <c r="BN481" s="106"/>
      <c r="BO481" s="106"/>
      <c r="BP481" s="106"/>
      <c r="BQ481" s="106"/>
      <c r="BR481" s="106"/>
      <c r="BS481" s="106"/>
      <c r="BT481" s="106"/>
      <c r="BU481" s="106"/>
      <c r="BV481" s="106"/>
      <c r="BW481" s="106"/>
      <c r="BX481" s="106"/>
      <c r="BY481" s="106"/>
      <c r="BZ481" s="106"/>
      <c r="CA481" s="106"/>
      <c r="CB481" s="106"/>
      <c r="CC481" s="106"/>
      <c r="CD481" s="106"/>
      <c r="CE481" s="106"/>
      <c r="CF481" s="106"/>
      <c r="CG481" s="106"/>
      <c r="CH481" s="106"/>
      <c r="CI481" s="106"/>
      <c r="CJ481" s="106"/>
      <c r="CK481" s="106"/>
      <c r="CL481" s="106"/>
      <c r="CM481" s="106"/>
      <c r="CN481" s="106"/>
      <c r="CO481" s="106"/>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row>
    <row r="482" spans="1:124" x14ac:dyDescent="0.25">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106"/>
      <c r="BI482" s="106"/>
      <c r="BJ482" s="106"/>
      <c r="BK482" s="106"/>
      <c r="BL482" s="106"/>
      <c r="BM482" s="106"/>
      <c r="BN482" s="106"/>
      <c r="BO482" s="106"/>
      <c r="BP482" s="106"/>
      <c r="BQ482" s="106"/>
      <c r="BR482" s="106"/>
      <c r="BS482" s="106"/>
      <c r="BT482" s="106"/>
      <c r="BU482" s="106"/>
      <c r="BV482" s="106"/>
      <c r="BW482" s="106"/>
      <c r="BX482" s="106"/>
      <c r="BY482" s="106"/>
      <c r="BZ482" s="106"/>
      <c r="CA482" s="106"/>
      <c r="CB482" s="106"/>
      <c r="CC482" s="106"/>
      <c r="CD482" s="106"/>
      <c r="CE482" s="106"/>
      <c r="CF482" s="106"/>
      <c r="CG482" s="106"/>
      <c r="CH482" s="106"/>
      <c r="CI482" s="106"/>
      <c r="CJ482" s="106"/>
      <c r="CK482" s="106"/>
      <c r="CL482" s="106"/>
      <c r="CM482" s="106"/>
      <c r="CN482" s="106"/>
      <c r="CO482" s="106"/>
      <c r="CP482" s="106"/>
      <c r="CQ482" s="106"/>
      <c r="CR482" s="106"/>
      <c r="CS482" s="106"/>
      <c r="CT482" s="106"/>
      <c r="CU482" s="106"/>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row>
    <row r="483" spans="1:124" x14ac:dyDescent="0.25">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106"/>
      <c r="BI483" s="106"/>
      <c r="BJ483" s="106"/>
      <c r="BK483" s="106"/>
      <c r="BL483" s="106"/>
      <c r="BM483" s="106"/>
      <c r="BN483" s="106"/>
      <c r="BO483" s="106"/>
      <c r="BP483" s="106"/>
      <c r="BQ483" s="106"/>
      <c r="BR483" s="106"/>
      <c r="BS483" s="106"/>
      <c r="BT483" s="106"/>
      <c r="BU483" s="106"/>
      <c r="BV483" s="106"/>
      <c r="BW483" s="106"/>
      <c r="BX483" s="106"/>
      <c r="BY483" s="106"/>
      <c r="BZ483" s="106"/>
      <c r="CA483" s="106"/>
      <c r="CB483" s="106"/>
      <c r="CC483" s="106"/>
      <c r="CD483" s="106"/>
      <c r="CE483" s="106"/>
      <c r="CF483" s="106"/>
      <c r="CG483" s="106"/>
      <c r="CH483" s="106"/>
      <c r="CI483" s="106"/>
      <c r="CJ483" s="106"/>
      <c r="CK483" s="106"/>
      <c r="CL483" s="106"/>
      <c r="CM483" s="106"/>
      <c r="CN483" s="106"/>
      <c r="CO483" s="106"/>
      <c r="CP483" s="106"/>
      <c r="CQ483" s="106"/>
      <c r="CR483" s="106"/>
      <c r="CS483" s="106"/>
      <c r="CT483" s="106"/>
      <c r="CU483" s="106"/>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row>
    <row r="484" spans="1:124" x14ac:dyDescent="0.25">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106"/>
      <c r="BI484" s="106"/>
      <c r="BJ484" s="106"/>
      <c r="BK484" s="106"/>
      <c r="BL484" s="106"/>
      <c r="BM484" s="106"/>
      <c r="BN484" s="106"/>
      <c r="BO484" s="106"/>
      <c r="BP484" s="106"/>
      <c r="BQ484" s="106"/>
      <c r="BR484" s="106"/>
      <c r="BS484" s="106"/>
      <c r="BT484" s="106"/>
      <c r="BU484" s="106"/>
      <c r="BV484" s="106"/>
      <c r="BW484" s="106"/>
      <c r="BX484" s="106"/>
      <c r="BY484" s="106"/>
      <c r="BZ484" s="106"/>
      <c r="CA484" s="106"/>
      <c r="CB484" s="106"/>
      <c r="CC484" s="106"/>
      <c r="CD484" s="106"/>
      <c r="CE484" s="106"/>
      <c r="CF484" s="106"/>
      <c r="CG484" s="106"/>
      <c r="CH484" s="106"/>
      <c r="CI484" s="106"/>
      <c r="CJ484" s="106"/>
      <c r="CK484" s="106"/>
      <c r="CL484" s="106"/>
      <c r="CM484" s="106"/>
      <c r="CN484" s="106"/>
      <c r="CO484" s="106"/>
      <c r="CP484" s="106"/>
      <c r="CQ484" s="106"/>
      <c r="CR484" s="106"/>
      <c r="CS484" s="106"/>
      <c r="CT484" s="106"/>
      <c r="CU484" s="106"/>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row>
    <row r="485" spans="1:124" x14ac:dyDescent="0.25">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106"/>
      <c r="BI485" s="106"/>
      <c r="BJ485" s="106"/>
      <c r="BK485" s="106"/>
      <c r="BL485" s="106"/>
      <c r="BM485" s="106"/>
      <c r="BN485" s="106"/>
      <c r="BO485" s="106"/>
      <c r="BP485" s="106"/>
      <c r="BQ485" s="106"/>
      <c r="BR485" s="106"/>
      <c r="BS485" s="106"/>
      <c r="BT485" s="106"/>
      <c r="BU485" s="106"/>
      <c r="BV485" s="106"/>
      <c r="BW485" s="106"/>
      <c r="BX485" s="106"/>
      <c r="BY485" s="106"/>
      <c r="BZ485" s="106"/>
      <c r="CA485" s="106"/>
      <c r="CB485" s="106"/>
      <c r="CC485" s="106"/>
      <c r="CD485" s="106"/>
      <c r="CE485" s="106"/>
      <c r="CF485" s="106"/>
      <c r="CG485" s="106"/>
      <c r="CH485" s="106"/>
      <c r="CI485" s="106"/>
      <c r="CJ485" s="106"/>
      <c r="CK485" s="106"/>
      <c r="CL485" s="106"/>
      <c r="CM485" s="106"/>
      <c r="CN485" s="106"/>
      <c r="CO485" s="106"/>
      <c r="CP485" s="106"/>
      <c r="CQ485" s="106"/>
      <c r="CR485" s="106"/>
      <c r="CS485" s="106"/>
      <c r="CT485" s="106"/>
      <c r="CU485" s="106"/>
      <c r="CV485" s="106"/>
      <c r="CW485" s="106"/>
      <c r="CX485" s="106"/>
      <c r="CY485" s="106"/>
      <c r="CZ485" s="106"/>
      <c r="DA485" s="106"/>
      <c r="DB485" s="106"/>
      <c r="DC485" s="106"/>
      <c r="DD485" s="106"/>
      <c r="DE485" s="106"/>
      <c r="DF485" s="106"/>
      <c r="DG485" s="106"/>
      <c r="DH485" s="106"/>
      <c r="DI485" s="106"/>
      <c r="DJ485" s="106"/>
      <c r="DK485" s="106"/>
      <c r="DL485" s="106"/>
      <c r="DM485" s="106"/>
      <c r="DN485" s="106"/>
      <c r="DO485" s="106"/>
      <c r="DP485" s="106"/>
      <c r="DQ485" s="106"/>
      <c r="DR485" s="106"/>
      <c r="DS485" s="106"/>
      <c r="DT485" s="106"/>
    </row>
    <row r="486" spans="1:124" x14ac:dyDescent="0.25">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106"/>
      <c r="BI486" s="106"/>
      <c r="BJ486" s="106"/>
      <c r="BK486" s="106"/>
      <c r="BL486" s="106"/>
      <c r="BM486" s="106"/>
      <c r="BN486" s="106"/>
      <c r="BO486" s="106"/>
      <c r="BP486" s="106"/>
      <c r="BQ486" s="106"/>
      <c r="BR486" s="106"/>
      <c r="BS486" s="106"/>
      <c r="BT486" s="106"/>
      <c r="BU486" s="106"/>
      <c r="BV486" s="106"/>
      <c r="BW486" s="106"/>
      <c r="BX486" s="106"/>
      <c r="BY486" s="106"/>
      <c r="BZ486" s="106"/>
      <c r="CA486" s="106"/>
      <c r="CB486" s="106"/>
      <c r="CC486" s="106"/>
      <c r="CD486" s="106"/>
      <c r="CE486" s="106"/>
      <c r="CF486" s="106"/>
      <c r="CG486" s="106"/>
      <c r="CH486" s="106"/>
      <c r="CI486" s="106"/>
      <c r="CJ486" s="106"/>
      <c r="CK486" s="106"/>
      <c r="CL486" s="106"/>
      <c r="CM486" s="106"/>
      <c r="CN486" s="106"/>
      <c r="CO486" s="106"/>
      <c r="CP486" s="106"/>
      <c r="CQ486" s="106"/>
      <c r="CR486" s="106"/>
      <c r="CS486" s="106"/>
      <c r="CT486" s="106"/>
      <c r="CU486" s="106"/>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row>
    <row r="487" spans="1:124" x14ac:dyDescent="0.25">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c r="AL487" s="106"/>
      <c r="AM487" s="106"/>
      <c r="AN487" s="106"/>
      <c r="AO487" s="106"/>
      <c r="AP487" s="106"/>
      <c r="AQ487" s="106"/>
      <c r="AR487" s="106"/>
      <c r="AS487" s="106"/>
      <c r="AT487" s="106"/>
      <c r="AU487" s="106"/>
      <c r="AV487" s="106"/>
      <c r="AW487" s="106"/>
      <c r="AX487" s="106"/>
      <c r="AY487" s="106"/>
      <c r="AZ487" s="106"/>
      <c r="BA487" s="106"/>
      <c r="BB487" s="106"/>
      <c r="BC487" s="106"/>
      <c r="BD487" s="106"/>
      <c r="BE487" s="106"/>
      <c r="BF487" s="106"/>
      <c r="BG487" s="106"/>
      <c r="BH487" s="106"/>
      <c r="BI487" s="106"/>
      <c r="BJ487" s="106"/>
      <c r="BK487" s="106"/>
      <c r="BL487" s="106"/>
      <c r="BM487" s="106"/>
      <c r="BN487" s="106"/>
      <c r="BO487" s="106"/>
      <c r="BP487" s="106"/>
      <c r="BQ487" s="106"/>
      <c r="BR487" s="106"/>
      <c r="BS487" s="106"/>
      <c r="BT487" s="106"/>
      <c r="BU487" s="106"/>
      <c r="BV487" s="106"/>
      <c r="BW487" s="106"/>
      <c r="BX487" s="106"/>
      <c r="BY487" s="106"/>
      <c r="BZ487" s="106"/>
      <c r="CA487" s="106"/>
      <c r="CB487" s="106"/>
      <c r="CC487" s="106"/>
      <c r="CD487" s="106"/>
      <c r="CE487" s="106"/>
      <c r="CF487" s="106"/>
      <c r="CG487" s="106"/>
      <c r="CH487" s="106"/>
      <c r="CI487" s="106"/>
      <c r="CJ487" s="106"/>
      <c r="CK487" s="106"/>
      <c r="CL487" s="106"/>
      <c r="CM487" s="106"/>
      <c r="CN487" s="106"/>
      <c r="CO487" s="106"/>
      <c r="CP487" s="106"/>
      <c r="CQ487" s="106"/>
      <c r="CR487" s="106"/>
      <c r="CS487" s="106"/>
      <c r="CT487" s="106"/>
      <c r="CU487" s="106"/>
      <c r="CV487" s="106"/>
      <c r="CW487" s="106"/>
      <c r="CX487" s="106"/>
      <c r="CY487" s="106"/>
      <c r="CZ487" s="106"/>
      <c r="DA487" s="106"/>
      <c r="DB487" s="106"/>
      <c r="DC487" s="106"/>
      <c r="DD487" s="106"/>
      <c r="DE487" s="106"/>
      <c r="DF487" s="106"/>
      <c r="DG487" s="106"/>
      <c r="DH487" s="106"/>
      <c r="DI487" s="106"/>
      <c r="DJ487" s="106"/>
      <c r="DK487" s="106"/>
      <c r="DL487" s="106"/>
      <c r="DM487" s="106"/>
      <c r="DN487" s="106"/>
      <c r="DO487" s="106"/>
      <c r="DP487" s="106"/>
      <c r="DQ487" s="106"/>
      <c r="DR487" s="106"/>
      <c r="DS487" s="106"/>
      <c r="DT487" s="106"/>
    </row>
    <row r="488" spans="1:124" x14ac:dyDescent="0.25">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6"/>
      <c r="AL488" s="106"/>
      <c r="AM488" s="106"/>
      <c r="AN488" s="106"/>
      <c r="AO488" s="106"/>
      <c r="AP488" s="106"/>
      <c r="AQ488" s="106"/>
      <c r="AR488" s="106"/>
      <c r="AS488" s="106"/>
      <c r="AT488" s="106"/>
      <c r="AU488" s="106"/>
      <c r="AV488" s="106"/>
      <c r="AW488" s="106"/>
      <c r="AX488" s="106"/>
      <c r="AY488" s="106"/>
      <c r="AZ488" s="106"/>
      <c r="BA488" s="106"/>
      <c r="BB488" s="106"/>
      <c r="BC488" s="106"/>
      <c r="BD488" s="106"/>
      <c r="BE488" s="106"/>
      <c r="BF488" s="106"/>
      <c r="BG488" s="106"/>
      <c r="BH488" s="106"/>
      <c r="BI488" s="106"/>
      <c r="BJ488" s="106"/>
      <c r="BK488" s="106"/>
      <c r="BL488" s="106"/>
      <c r="BM488" s="106"/>
      <c r="BN488" s="106"/>
      <c r="BO488" s="106"/>
      <c r="BP488" s="106"/>
      <c r="BQ488" s="106"/>
      <c r="BR488" s="106"/>
      <c r="BS488" s="106"/>
      <c r="BT488" s="106"/>
      <c r="BU488" s="106"/>
      <c r="BV488" s="106"/>
      <c r="BW488" s="106"/>
      <c r="BX488" s="106"/>
      <c r="BY488" s="106"/>
      <c r="BZ488" s="106"/>
      <c r="CA488" s="106"/>
      <c r="CB488" s="106"/>
      <c r="CC488" s="106"/>
      <c r="CD488" s="106"/>
      <c r="CE488" s="106"/>
      <c r="CF488" s="106"/>
      <c r="CG488" s="106"/>
      <c r="CH488" s="106"/>
      <c r="CI488" s="106"/>
      <c r="CJ488" s="106"/>
      <c r="CK488" s="106"/>
      <c r="CL488" s="106"/>
      <c r="CM488" s="106"/>
      <c r="CN488" s="106"/>
      <c r="CO488" s="106"/>
      <c r="CP488" s="106"/>
      <c r="CQ488" s="106"/>
      <c r="CR488" s="106"/>
      <c r="CS488" s="106"/>
      <c r="CT488" s="106"/>
      <c r="CU488" s="106"/>
      <c r="CV488" s="106"/>
      <c r="CW488" s="106"/>
      <c r="CX488" s="106"/>
      <c r="CY488" s="106"/>
      <c r="CZ488" s="106"/>
      <c r="DA488" s="106"/>
      <c r="DB488" s="106"/>
      <c r="DC488" s="106"/>
      <c r="DD488" s="106"/>
      <c r="DE488" s="106"/>
      <c r="DF488" s="106"/>
      <c r="DG488" s="106"/>
      <c r="DH488" s="106"/>
      <c r="DI488" s="106"/>
      <c r="DJ488" s="106"/>
      <c r="DK488" s="106"/>
      <c r="DL488" s="106"/>
      <c r="DM488" s="106"/>
      <c r="DN488" s="106"/>
      <c r="DO488" s="106"/>
      <c r="DP488" s="106"/>
      <c r="DQ488" s="106"/>
      <c r="DR488" s="106"/>
      <c r="DS488" s="106"/>
      <c r="DT488" s="106"/>
    </row>
    <row r="489" spans="1:124" x14ac:dyDescent="0.25">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c r="AL489" s="106"/>
      <c r="AM489" s="106"/>
      <c r="AN489" s="106"/>
      <c r="AO489" s="106"/>
      <c r="AP489" s="106"/>
      <c r="AQ489" s="106"/>
      <c r="AR489" s="106"/>
      <c r="AS489" s="106"/>
      <c r="AT489" s="106"/>
      <c r="AU489" s="106"/>
      <c r="AV489" s="106"/>
      <c r="AW489" s="106"/>
      <c r="AX489" s="106"/>
      <c r="AY489" s="106"/>
      <c r="AZ489" s="106"/>
      <c r="BA489" s="106"/>
      <c r="BB489" s="106"/>
      <c r="BC489" s="106"/>
      <c r="BD489" s="106"/>
      <c r="BE489" s="106"/>
      <c r="BF489" s="106"/>
      <c r="BG489" s="106"/>
      <c r="BH489" s="106"/>
      <c r="BI489" s="106"/>
      <c r="BJ489" s="106"/>
      <c r="BK489" s="106"/>
      <c r="BL489" s="106"/>
      <c r="BM489" s="106"/>
      <c r="BN489" s="106"/>
      <c r="BO489" s="106"/>
      <c r="BP489" s="106"/>
      <c r="BQ489" s="106"/>
      <c r="BR489" s="106"/>
      <c r="BS489" s="106"/>
      <c r="BT489" s="106"/>
      <c r="BU489" s="106"/>
      <c r="BV489" s="106"/>
      <c r="BW489" s="106"/>
      <c r="BX489" s="106"/>
      <c r="BY489" s="106"/>
      <c r="BZ489" s="106"/>
      <c r="CA489" s="106"/>
      <c r="CB489" s="106"/>
      <c r="CC489" s="106"/>
      <c r="CD489" s="106"/>
      <c r="CE489" s="106"/>
      <c r="CF489" s="106"/>
      <c r="CG489" s="106"/>
      <c r="CH489" s="106"/>
      <c r="CI489" s="106"/>
      <c r="CJ489" s="106"/>
      <c r="CK489" s="106"/>
      <c r="CL489" s="106"/>
      <c r="CM489" s="106"/>
      <c r="CN489" s="106"/>
      <c r="CO489" s="106"/>
      <c r="CP489" s="106"/>
      <c r="CQ489" s="106"/>
      <c r="CR489" s="106"/>
      <c r="CS489" s="106"/>
      <c r="CT489" s="106"/>
      <c r="CU489" s="106"/>
      <c r="CV489" s="106"/>
      <c r="CW489" s="106"/>
      <c r="CX489" s="106"/>
      <c r="CY489" s="106"/>
      <c r="CZ489" s="106"/>
      <c r="DA489" s="106"/>
      <c r="DB489" s="106"/>
      <c r="DC489" s="106"/>
      <c r="DD489" s="106"/>
      <c r="DE489" s="106"/>
      <c r="DF489" s="106"/>
      <c r="DG489" s="106"/>
      <c r="DH489" s="106"/>
      <c r="DI489" s="106"/>
      <c r="DJ489" s="106"/>
      <c r="DK489" s="106"/>
      <c r="DL489" s="106"/>
      <c r="DM489" s="106"/>
      <c r="DN489" s="106"/>
      <c r="DO489" s="106"/>
      <c r="DP489" s="106"/>
      <c r="DQ489" s="106"/>
      <c r="DR489" s="106"/>
      <c r="DS489" s="106"/>
      <c r="DT489" s="106"/>
    </row>
    <row r="490" spans="1:124" x14ac:dyDescent="0.25">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c r="AL490" s="106"/>
      <c r="AM490" s="106"/>
      <c r="AN490" s="106"/>
      <c r="AO490" s="106"/>
      <c r="AP490" s="106"/>
      <c r="AQ490" s="106"/>
      <c r="AR490" s="106"/>
      <c r="AS490" s="106"/>
      <c r="AT490" s="106"/>
      <c r="AU490" s="106"/>
      <c r="AV490" s="106"/>
      <c r="AW490" s="106"/>
      <c r="AX490" s="106"/>
      <c r="AY490" s="106"/>
      <c r="AZ490" s="106"/>
      <c r="BA490" s="106"/>
      <c r="BB490" s="106"/>
      <c r="BC490" s="106"/>
      <c r="BD490" s="106"/>
      <c r="BE490" s="106"/>
      <c r="BF490" s="106"/>
      <c r="BG490" s="106"/>
      <c r="BH490" s="106"/>
      <c r="BI490" s="106"/>
      <c r="BJ490" s="106"/>
      <c r="BK490" s="106"/>
      <c r="BL490" s="106"/>
      <c r="BM490" s="106"/>
      <c r="BN490" s="106"/>
      <c r="BO490" s="106"/>
      <c r="BP490" s="106"/>
      <c r="BQ490" s="106"/>
      <c r="BR490" s="106"/>
      <c r="BS490" s="106"/>
      <c r="BT490" s="106"/>
      <c r="BU490" s="106"/>
      <c r="BV490" s="106"/>
      <c r="BW490" s="106"/>
      <c r="BX490" s="106"/>
      <c r="BY490" s="106"/>
      <c r="BZ490" s="106"/>
      <c r="CA490" s="106"/>
      <c r="CB490" s="106"/>
      <c r="CC490" s="106"/>
      <c r="CD490" s="106"/>
      <c r="CE490" s="106"/>
      <c r="CF490" s="106"/>
      <c r="CG490" s="106"/>
      <c r="CH490" s="106"/>
      <c r="CI490" s="106"/>
      <c r="CJ490" s="106"/>
      <c r="CK490" s="106"/>
      <c r="CL490" s="106"/>
      <c r="CM490" s="106"/>
      <c r="CN490" s="106"/>
      <c r="CO490" s="106"/>
      <c r="CP490" s="106"/>
      <c r="CQ490" s="106"/>
      <c r="CR490" s="106"/>
      <c r="CS490" s="106"/>
      <c r="CT490" s="106"/>
      <c r="CU490" s="106"/>
      <c r="CV490" s="106"/>
      <c r="CW490" s="106"/>
      <c r="CX490" s="106"/>
      <c r="CY490" s="106"/>
      <c r="CZ490" s="106"/>
      <c r="DA490" s="106"/>
      <c r="DB490" s="106"/>
      <c r="DC490" s="106"/>
      <c r="DD490" s="106"/>
      <c r="DE490" s="106"/>
      <c r="DF490" s="106"/>
      <c r="DG490" s="106"/>
      <c r="DH490" s="106"/>
      <c r="DI490" s="106"/>
      <c r="DJ490" s="106"/>
      <c r="DK490" s="106"/>
      <c r="DL490" s="106"/>
      <c r="DM490" s="106"/>
      <c r="DN490" s="106"/>
      <c r="DO490" s="106"/>
      <c r="DP490" s="106"/>
      <c r="DQ490" s="106"/>
      <c r="DR490" s="106"/>
      <c r="DS490" s="106"/>
      <c r="DT490" s="106"/>
    </row>
    <row r="491" spans="1:124" x14ac:dyDescent="0.25">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c r="AL491" s="106"/>
      <c r="AM491" s="106"/>
      <c r="AN491" s="106"/>
      <c r="AO491" s="106"/>
      <c r="AP491" s="106"/>
      <c r="AQ491" s="106"/>
      <c r="AR491" s="106"/>
      <c r="AS491" s="106"/>
      <c r="AT491" s="106"/>
      <c r="AU491" s="106"/>
      <c r="AV491" s="106"/>
      <c r="AW491" s="106"/>
      <c r="AX491" s="106"/>
      <c r="AY491" s="106"/>
      <c r="AZ491" s="106"/>
      <c r="BA491" s="106"/>
      <c r="BB491" s="106"/>
      <c r="BC491" s="106"/>
      <c r="BD491" s="106"/>
      <c r="BE491" s="106"/>
      <c r="BF491" s="106"/>
      <c r="BG491" s="106"/>
      <c r="BH491" s="106"/>
      <c r="BI491" s="106"/>
      <c r="BJ491" s="106"/>
      <c r="BK491" s="106"/>
      <c r="BL491" s="106"/>
      <c r="BM491" s="106"/>
      <c r="BN491" s="106"/>
      <c r="BO491" s="106"/>
      <c r="BP491" s="106"/>
      <c r="BQ491" s="106"/>
      <c r="BR491" s="106"/>
      <c r="BS491" s="106"/>
      <c r="BT491" s="106"/>
      <c r="BU491" s="106"/>
      <c r="BV491" s="106"/>
      <c r="BW491" s="106"/>
      <c r="BX491" s="106"/>
      <c r="BY491" s="106"/>
      <c r="BZ491" s="106"/>
      <c r="CA491" s="106"/>
      <c r="CB491" s="106"/>
      <c r="CC491" s="106"/>
      <c r="CD491" s="106"/>
      <c r="CE491" s="106"/>
      <c r="CF491" s="106"/>
      <c r="CG491" s="106"/>
      <c r="CH491" s="106"/>
      <c r="CI491" s="106"/>
      <c r="CJ491" s="106"/>
      <c r="CK491" s="106"/>
      <c r="CL491" s="106"/>
      <c r="CM491" s="106"/>
      <c r="CN491" s="106"/>
      <c r="CO491" s="106"/>
      <c r="CP491" s="106"/>
      <c r="CQ491" s="106"/>
      <c r="CR491" s="106"/>
      <c r="CS491" s="106"/>
      <c r="CT491" s="106"/>
      <c r="CU491" s="106"/>
      <c r="CV491" s="106"/>
      <c r="CW491" s="106"/>
      <c r="CX491" s="106"/>
      <c r="CY491" s="106"/>
      <c r="CZ491" s="106"/>
      <c r="DA491" s="106"/>
      <c r="DB491" s="106"/>
      <c r="DC491" s="106"/>
      <c r="DD491" s="106"/>
      <c r="DE491" s="106"/>
      <c r="DF491" s="106"/>
      <c r="DG491" s="106"/>
      <c r="DH491" s="106"/>
      <c r="DI491" s="106"/>
      <c r="DJ491" s="106"/>
      <c r="DK491" s="106"/>
      <c r="DL491" s="106"/>
      <c r="DM491" s="106"/>
      <c r="DN491" s="106"/>
      <c r="DO491" s="106"/>
      <c r="DP491" s="106"/>
      <c r="DQ491" s="106"/>
      <c r="DR491" s="106"/>
      <c r="DS491" s="106"/>
      <c r="DT491" s="106"/>
    </row>
    <row r="492" spans="1:124" x14ac:dyDescent="0.25">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6"/>
      <c r="AR492" s="106"/>
      <c r="AS492" s="106"/>
      <c r="AT492" s="106"/>
      <c r="AU492" s="106"/>
      <c r="AV492" s="106"/>
      <c r="AW492" s="106"/>
      <c r="AX492" s="106"/>
      <c r="AY492" s="106"/>
      <c r="AZ492" s="106"/>
      <c r="BA492" s="106"/>
      <c r="BB492" s="106"/>
      <c r="BC492" s="106"/>
      <c r="BD492" s="106"/>
      <c r="BE492" s="106"/>
      <c r="BF492" s="106"/>
      <c r="BG492" s="106"/>
      <c r="BH492" s="106"/>
      <c r="BI492" s="106"/>
      <c r="BJ492" s="106"/>
      <c r="BK492" s="106"/>
      <c r="BL492" s="106"/>
      <c r="BM492" s="106"/>
      <c r="BN492" s="106"/>
      <c r="BO492" s="106"/>
      <c r="BP492" s="106"/>
      <c r="BQ492" s="106"/>
      <c r="BR492" s="106"/>
      <c r="BS492" s="106"/>
      <c r="BT492" s="106"/>
      <c r="BU492" s="106"/>
      <c r="BV492" s="106"/>
      <c r="BW492" s="106"/>
      <c r="BX492" s="106"/>
      <c r="BY492" s="106"/>
      <c r="BZ492" s="106"/>
      <c r="CA492" s="106"/>
      <c r="CB492" s="106"/>
      <c r="CC492" s="106"/>
      <c r="CD492" s="106"/>
      <c r="CE492" s="106"/>
      <c r="CF492" s="106"/>
      <c r="CG492" s="106"/>
      <c r="CH492" s="106"/>
      <c r="CI492" s="106"/>
      <c r="CJ492" s="106"/>
      <c r="CK492" s="106"/>
      <c r="CL492" s="106"/>
      <c r="CM492" s="106"/>
      <c r="CN492" s="106"/>
      <c r="CO492" s="106"/>
      <c r="CP492" s="106"/>
      <c r="CQ492" s="106"/>
      <c r="CR492" s="106"/>
      <c r="CS492" s="106"/>
      <c r="CT492" s="106"/>
      <c r="CU492" s="106"/>
      <c r="CV492" s="106"/>
      <c r="CW492" s="106"/>
      <c r="CX492" s="106"/>
      <c r="CY492" s="106"/>
      <c r="CZ492" s="106"/>
      <c r="DA492" s="106"/>
      <c r="DB492" s="106"/>
      <c r="DC492" s="106"/>
      <c r="DD492" s="106"/>
      <c r="DE492" s="106"/>
      <c r="DF492" s="106"/>
      <c r="DG492" s="106"/>
      <c r="DH492" s="106"/>
      <c r="DI492" s="106"/>
      <c r="DJ492" s="106"/>
      <c r="DK492" s="106"/>
      <c r="DL492" s="106"/>
      <c r="DM492" s="106"/>
      <c r="DN492" s="106"/>
      <c r="DO492" s="106"/>
      <c r="DP492" s="106"/>
      <c r="DQ492" s="106"/>
      <c r="DR492" s="106"/>
      <c r="DS492" s="106"/>
      <c r="DT492" s="106"/>
    </row>
    <row r="493" spans="1:124" x14ac:dyDescent="0.25">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6"/>
      <c r="AR493" s="106"/>
      <c r="AS493" s="106"/>
      <c r="AT493" s="106"/>
      <c r="AU493" s="106"/>
      <c r="AV493" s="106"/>
      <c r="AW493" s="106"/>
      <c r="AX493" s="106"/>
      <c r="AY493" s="106"/>
      <c r="AZ493" s="106"/>
      <c r="BA493" s="106"/>
      <c r="BB493" s="106"/>
      <c r="BC493" s="106"/>
      <c r="BD493" s="106"/>
      <c r="BE493" s="106"/>
      <c r="BF493" s="106"/>
      <c r="BG493" s="106"/>
      <c r="BH493" s="106"/>
      <c r="BI493" s="106"/>
      <c r="BJ493" s="106"/>
      <c r="BK493" s="106"/>
      <c r="BL493" s="106"/>
      <c r="BM493" s="106"/>
      <c r="BN493" s="106"/>
      <c r="BO493" s="106"/>
      <c r="BP493" s="106"/>
      <c r="BQ493" s="106"/>
      <c r="BR493" s="106"/>
      <c r="BS493" s="106"/>
      <c r="BT493" s="106"/>
      <c r="BU493" s="106"/>
      <c r="BV493" s="106"/>
      <c r="BW493" s="106"/>
      <c r="BX493" s="106"/>
      <c r="BY493" s="106"/>
      <c r="BZ493" s="106"/>
      <c r="CA493" s="106"/>
      <c r="CB493" s="106"/>
      <c r="CC493" s="106"/>
      <c r="CD493" s="106"/>
      <c r="CE493" s="106"/>
      <c r="CF493" s="106"/>
      <c r="CG493" s="106"/>
      <c r="CH493" s="106"/>
      <c r="CI493" s="106"/>
      <c r="CJ493" s="106"/>
      <c r="CK493" s="106"/>
      <c r="CL493" s="106"/>
      <c r="CM493" s="106"/>
      <c r="CN493" s="106"/>
      <c r="CO493" s="106"/>
      <c r="CP493" s="106"/>
      <c r="CQ493" s="106"/>
      <c r="CR493" s="106"/>
      <c r="CS493" s="106"/>
      <c r="CT493" s="106"/>
      <c r="CU493" s="106"/>
      <c r="CV493" s="106"/>
      <c r="CW493" s="106"/>
      <c r="CX493" s="106"/>
      <c r="CY493" s="106"/>
      <c r="CZ493" s="106"/>
      <c r="DA493" s="106"/>
      <c r="DB493" s="106"/>
      <c r="DC493" s="106"/>
      <c r="DD493" s="106"/>
      <c r="DE493" s="106"/>
      <c r="DF493" s="106"/>
      <c r="DG493" s="106"/>
      <c r="DH493" s="106"/>
      <c r="DI493" s="106"/>
      <c r="DJ493" s="106"/>
      <c r="DK493" s="106"/>
      <c r="DL493" s="106"/>
      <c r="DM493" s="106"/>
      <c r="DN493" s="106"/>
      <c r="DO493" s="106"/>
      <c r="DP493" s="106"/>
      <c r="DQ493" s="106"/>
      <c r="DR493" s="106"/>
      <c r="DS493" s="106"/>
      <c r="DT493" s="106"/>
    </row>
    <row r="494" spans="1:124" x14ac:dyDescent="0.25">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106"/>
      <c r="AM494" s="106"/>
      <c r="AN494" s="106"/>
      <c r="AO494" s="106"/>
      <c r="AP494" s="106"/>
      <c r="AQ494" s="106"/>
      <c r="AR494" s="106"/>
      <c r="AS494" s="106"/>
      <c r="AT494" s="106"/>
      <c r="AU494" s="106"/>
      <c r="AV494" s="106"/>
      <c r="AW494" s="106"/>
      <c r="AX494" s="106"/>
      <c r="AY494" s="106"/>
      <c r="AZ494" s="106"/>
      <c r="BA494" s="106"/>
      <c r="BB494" s="106"/>
      <c r="BC494" s="106"/>
      <c r="BD494" s="106"/>
      <c r="BE494" s="106"/>
      <c r="BF494" s="106"/>
      <c r="BG494" s="106"/>
      <c r="BH494" s="106"/>
      <c r="BI494" s="106"/>
      <c r="BJ494" s="106"/>
      <c r="BK494" s="106"/>
      <c r="BL494" s="106"/>
      <c r="BM494" s="106"/>
      <c r="BN494" s="106"/>
      <c r="BO494" s="106"/>
      <c r="BP494" s="106"/>
      <c r="BQ494" s="106"/>
      <c r="BR494" s="106"/>
      <c r="BS494" s="106"/>
      <c r="BT494" s="106"/>
      <c r="BU494" s="106"/>
      <c r="BV494" s="106"/>
      <c r="BW494" s="106"/>
      <c r="BX494" s="106"/>
      <c r="BY494" s="106"/>
      <c r="BZ494" s="106"/>
      <c r="CA494" s="106"/>
      <c r="CB494" s="106"/>
      <c r="CC494" s="106"/>
      <c r="CD494" s="106"/>
      <c r="CE494" s="106"/>
      <c r="CF494" s="106"/>
      <c r="CG494" s="106"/>
      <c r="CH494" s="106"/>
      <c r="CI494" s="106"/>
      <c r="CJ494" s="106"/>
      <c r="CK494" s="106"/>
      <c r="CL494" s="106"/>
      <c r="CM494" s="106"/>
      <c r="CN494" s="106"/>
      <c r="CO494" s="106"/>
      <c r="CP494" s="106"/>
      <c r="CQ494" s="106"/>
      <c r="CR494" s="106"/>
      <c r="CS494" s="106"/>
      <c r="CT494" s="106"/>
      <c r="CU494" s="106"/>
      <c r="CV494" s="106"/>
      <c r="CW494" s="106"/>
      <c r="CX494" s="106"/>
      <c r="CY494" s="106"/>
      <c r="CZ494" s="106"/>
      <c r="DA494" s="106"/>
      <c r="DB494" s="106"/>
      <c r="DC494" s="106"/>
      <c r="DD494" s="106"/>
      <c r="DE494" s="106"/>
      <c r="DF494" s="106"/>
      <c r="DG494" s="106"/>
      <c r="DH494" s="106"/>
      <c r="DI494" s="106"/>
      <c r="DJ494" s="106"/>
      <c r="DK494" s="106"/>
      <c r="DL494" s="106"/>
      <c r="DM494" s="106"/>
      <c r="DN494" s="106"/>
      <c r="DO494" s="106"/>
      <c r="DP494" s="106"/>
      <c r="DQ494" s="106"/>
      <c r="DR494" s="106"/>
      <c r="DS494" s="106"/>
      <c r="DT494" s="106"/>
    </row>
    <row r="495" spans="1:124" x14ac:dyDescent="0.25">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6"/>
      <c r="AR495" s="106"/>
      <c r="AS495" s="106"/>
      <c r="AT495" s="106"/>
      <c r="AU495" s="106"/>
      <c r="AV495" s="106"/>
      <c r="AW495" s="106"/>
      <c r="AX495" s="106"/>
      <c r="AY495" s="106"/>
      <c r="AZ495" s="106"/>
      <c r="BA495" s="106"/>
      <c r="BB495" s="106"/>
      <c r="BC495" s="106"/>
      <c r="BD495" s="106"/>
      <c r="BE495" s="106"/>
      <c r="BF495" s="106"/>
      <c r="BG495" s="106"/>
      <c r="BH495" s="106"/>
      <c r="BI495" s="106"/>
      <c r="BJ495" s="106"/>
      <c r="BK495" s="106"/>
      <c r="BL495" s="106"/>
      <c r="BM495" s="106"/>
      <c r="BN495" s="106"/>
      <c r="BO495" s="106"/>
      <c r="BP495" s="106"/>
      <c r="BQ495" s="106"/>
      <c r="BR495" s="106"/>
      <c r="BS495" s="106"/>
      <c r="BT495" s="106"/>
      <c r="BU495" s="106"/>
      <c r="BV495" s="106"/>
      <c r="BW495" s="106"/>
      <c r="BX495" s="106"/>
      <c r="BY495" s="106"/>
      <c r="BZ495" s="106"/>
      <c r="CA495" s="106"/>
      <c r="CB495" s="106"/>
      <c r="CC495" s="106"/>
      <c r="CD495" s="106"/>
      <c r="CE495" s="106"/>
      <c r="CF495" s="106"/>
      <c r="CG495" s="106"/>
      <c r="CH495" s="106"/>
      <c r="CI495" s="106"/>
      <c r="CJ495" s="106"/>
      <c r="CK495" s="106"/>
      <c r="CL495" s="106"/>
      <c r="CM495" s="106"/>
      <c r="CN495" s="106"/>
      <c r="CO495" s="106"/>
      <c r="CP495" s="106"/>
      <c r="CQ495" s="106"/>
      <c r="CR495" s="106"/>
      <c r="CS495" s="106"/>
      <c r="CT495" s="106"/>
      <c r="CU495" s="106"/>
      <c r="CV495" s="106"/>
      <c r="CW495" s="106"/>
      <c r="CX495" s="106"/>
      <c r="CY495" s="106"/>
      <c r="CZ495" s="106"/>
      <c r="DA495" s="106"/>
      <c r="DB495" s="106"/>
      <c r="DC495" s="106"/>
      <c r="DD495" s="106"/>
      <c r="DE495" s="106"/>
      <c r="DF495" s="106"/>
      <c r="DG495" s="106"/>
      <c r="DH495" s="106"/>
      <c r="DI495" s="106"/>
      <c r="DJ495" s="106"/>
      <c r="DK495" s="106"/>
      <c r="DL495" s="106"/>
      <c r="DM495" s="106"/>
      <c r="DN495" s="106"/>
      <c r="DO495" s="106"/>
      <c r="DP495" s="106"/>
      <c r="DQ495" s="106"/>
      <c r="DR495" s="106"/>
      <c r="DS495" s="106"/>
      <c r="DT495" s="106"/>
    </row>
    <row r="496" spans="1:124" x14ac:dyDescent="0.25">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6"/>
      <c r="AR496" s="106"/>
      <c r="AS496" s="106"/>
      <c r="AT496" s="106"/>
      <c r="AU496" s="106"/>
      <c r="AV496" s="106"/>
      <c r="AW496" s="106"/>
      <c r="AX496" s="106"/>
      <c r="AY496" s="106"/>
      <c r="AZ496" s="106"/>
      <c r="BA496" s="106"/>
      <c r="BB496" s="106"/>
      <c r="BC496" s="106"/>
      <c r="BD496" s="106"/>
      <c r="BE496" s="106"/>
      <c r="BF496" s="106"/>
      <c r="BG496" s="106"/>
      <c r="BH496" s="106"/>
      <c r="BI496" s="106"/>
      <c r="BJ496" s="106"/>
      <c r="BK496" s="106"/>
      <c r="BL496" s="106"/>
      <c r="BM496" s="106"/>
      <c r="BN496" s="106"/>
      <c r="BO496" s="106"/>
      <c r="BP496" s="106"/>
      <c r="BQ496" s="106"/>
      <c r="BR496" s="106"/>
      <c r="BS496" s="106"/>
      <c r="BT496" s="106"/>
      <c r="BU496" s="106"/>
      <c r="BV496" s="106"/>
      <c r="BW496" s="106"/>
      <c r="BX496" s="106"/>
      <c r="BY496" s="106"/>
      <c r="BZ496" s="106"/>
      <c r="CA496" s="106"/>
      <c r="CB496" s="106"/>
      <c r="CC496" s="106"/>
      <c r="CD496" s="106"/>
      <c r="CE496" s="106"/>
      <c r="CF496" s="106"/>
      <c r="CG496" s="106"/>
      <c r="CH496" s="106"/>
      <c r="CI496" s="106"/>
      <c r="CJ496" s="106"/>
      <c r="CK496" s="106"/>
      <c r="CL496" s="106"/>
      <c r="CM496" s="106"/>
      <c r="CN496" s="106"/>
      <c r="CO496" s="106"/>
      <c r="CP496" s="106"/>
      <c r="CQ496" s="106"/>
      <c r="CR496" s="106"/>
      <c r="CS496" s="106"/>
      <c r="CT496" s="106"/>
      <c r="CU496" s="106"/>
      <c r="CV496" s="106"/>
      <c r="CW496" s="106"/>
      <c r="CX496" s="106"/>
      <c r="CY496" s="106"/>
      <c r="CZ496" s="106"/>
      <c r="DA496" s="106"/>
      <c r="DB496" s="106"/>
      <c r="DC496" s="106"/>
      <c r="DD496" s="106"/>
      <c r="DE496" s="106"/>
      <c r="DF496" s="106"/>
      <c r="DG496" s="106"/>
      <c r="DH496" s="106"/>
      <c r="DI496" s="106"/>
      <c r="DJ496" s="106"/>
      <c r="DK496" s="106"/>
      <c r="DL496" s="106"/>
      <c r="DM496" s="106"/>
      <c r="DN496" s="106"/>
      <c r="DO496" s="106"/>
      <c r="DP496" s="106"/>
      <c r="DQ496" s="106"/>
      <c r="DR496" s="106"/>
      <c r="DS496" s="106"/>
      <c r="DT496" s="106"/>
    </row>
    <row r="497" spans="1:124" x14ac:dyDescent="0.25">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c r="AL497" s="106"/>
      <c r="AM497" s="106"/>
      <c r="AN497" s="106"/>
      <c r="AO497" s="106"/>
      <c r="AP497" s="106"/>
      <c r="AQ497" s="106"/>
      <c r="AR497" s="106"/>
      <c r="AS497" s="106"/>
      <c r="AT497" s="106"/>
      <c r="AU497" s="106"/>
      <c r="AV497" s="106"/>
      <c r="AW497" s="106"/>
      <c r="AX497" s="106"/>
      <c r="AY497" s="106"/>
      <c r="AZ497" s="106"/>
      <c r="BA497" s="106"/>
      <c r="BB497" s="106"/>
      <c r="BC497" s="106"/>
      <c r="BD497" s="106"/>
      <c r="BE497" s="106"/>
      <c r="BF497" s="106"/>
      <c r="BG497" s="106"/>
      <c r="BH497" s="106"/>
      <c r="BI497" s="106"/>
      <c r="BJ497" s="106"/>
      <c r="BK497" s="106"/>
      <c r="BL497" s="106"/>
      <c r="BM497" s="106"/>
      <c r="BN497" s="106"/>
      <c r="BO497" s="106"/>
      <c r="BP497" s="106"/>
      <c r="BQ497" s="106"/>
      <c r="BR497" s="106"/>
      <c r="BS497" s="106"/>
      <c r="BT497" s="106"/>
      <c r="BU497" s="106"/>
      <c r="BV497" s="106"/>
      <c r="BW497" s="106"/>
      <c r="BX497" s="106"/>
      <c r="BY497" s="106"/>
      <c r="BZ497" s="106"/>
      <c r="CA497" s="106"/>
      <c r="CB497" s="106"/>
      <c r="CC497" s="106"/>
      <c r="CD497" s="106"/>
      <c r="CE497" s="106"/>
      <c r="CF497" s="106"/>
      <c r="CG497" s="106"/>
      <c r="CH497" s="106"/>
      <c r="CI497" s="106"/>
      <c r="CJ497" s="106"/>
      <c r="CK497" s="106"/>
      <c r="CL497" s="106"/>
      <c r="CM497" s="106"/>
      <c r="CN497" s="106"/>
      <c r="CO497" s="106"/>
      <c r="CP497" s="106"/>
      <c r="CQ497" s="106"/>
      <c r="CR497" s="106"/>
      <c r="CS497" s="106"/>
      <c r="CT497" s="106"/>
      <c r="CU497" s="106"/>
      <c r="CV497" s="106"/>
      <c r="CW497" s="106"/>
      <c r="CX497" s="106"/>
      <c r="CY497" s="106"/>
      <c r="CZ497" s="106"/>
      <c r="DA497" s="106"/>
      <c r="DB497" s="106"/>
      <c r="DC497" s="106"/>
      <c r="DD497" s="106"/>
      <c r="DE497" s="106"/>
      <c r="DF497" s="106"/>
      <c r="DG497" s="106"/>
      <c r="DH497" s="106"/>
      <c r="DI497" s="106"/>
      <c r="DJ497" s="106"/>
      <c r="DK497" s="106"/>
      <c r="DL497" s="106"/>
      <c r="DM497" s="106"/>
      <c r="DN497" s="106"/>
      <c r="DO497" s="106"/>
      <c r="DP497" s="106"/>
      <c r="DQ497" s="106"/>
      <c r="DR497" s="106"/>
      <c r="DS497" s="106"/>
      <c r="DT497" s="106"/>
    </row>
    <row r="498" spans="1:124" x14ac:dyDescent="0.25">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6"/>
      <c r="AR498" s="106"/>
      <c r="AS498" s="106"/>
      <c r="AT498" s="106"/>
      <c r="AU498" s="106"/>
      <c r="AV498" s="106"/>
      <c r="AW498" s="106"/>
      <c r="AX498" s="106"/>
      <c r="AY498" s="106"/>
      <c r="AZ498" s="106"/>
      <c r="BA498" s="106"/>
      <c r="BB498" s="106"/>
      <c r="BC498" s="106"/>
      <c r="BD498" s="106"/>
      <c r="BE498" s="106"/>
      <c r="BF498" s="106"/>
      <c r="BG498" s="106"/>
      <c r="BH498" s="106"/>
      <c r="BI498" s="106"/>
      <c r="BJ498" s="106"/>
      <c r="BK498" s="106"/>
      <c r="BL498" s="106"/>
      <c r="BM498" s="106"/>
      <c r="BN498" s="106"/>
      <c r="BO498" s="106"/>
      <c r="BP498" s="106"/>
      <c r="BQ498" s="106"/>
      <c r="BR498" s="106"/>
      <c r="BS498" s="106"/>
      <c r="BT498" s="106"/>
      <c r="BU498" s="106"/>
      <c r="BV498" s="106"/>
      <c r="BW498" s="106"/>
      <c r="BX498" s="106"/>
      <c r="BY498" s="106"/>
      <c r="BZ498" s="106"/>
      <c r="CA498" s="106"/>
      <c r="CB498" s="106"/>
      <c r="CC498" s="106"/>
      <c r="CD498" s="106"/>
      <c r="CE498" s="106"/>
      <c r="CF498" s="106"/>
      <c r="CG498" s="106"/>
      <c r="CH498" s="106"/>
      <c r="CI498" s="106"/>
      <c r="CJ498" s="106"/>
      <c r="CK498" s="106"/>
      <c r="CL498" s="106"/>
      <c r="CM498" s="106"/>
      <c r="CN498" s="106"/>
      <c r="CO498" s="106"/>
      <c r="CP498" s="106"/>
      <c r="CQ498" s="106"/>
      <c r="CR498" s="106"/>
      <c r="CS498" s="106"/>
      <c r="CT498" s="106"/>
      <c r="CU498" s="106"/>
      <c r="CV498" s="106"/>
      <c r="CW498" s="106"/>
      <c r="CX498" s="106"/>
      <c r="CY498" s="106"/>
      <c r="CZ498" s="106"/>
      <c r="DA498" s="106"/>
      <c r="DB498" s="106"/>
      <c r="DC498" s="106"/>
      <c r="DD498" s="106"/>
      <c r="DE498" s="106"/>
      <c r="DF498" s="106"/>
      <c r="DG498" s="106"/>
      <c r="DH498" s="106"/>
      <c r="DI498" s="106"/>
      <c r="DJ498" s="106"/>
      <c r="DK498" s="106"/>
      <c r="DL498" s="106"/>
      <c r="DM498" s="106"/>
      <c r="DN498" s="106"/>
      <c r="DO498" s="106"/>
      <c r="DP498" s="106"/>
      <c r="DQ498" s="106"/>
      <c r="DR498" s="106"/>
      <c r="DS498" s="106"/>
      <c r="DT498" s="106"/>
    </row>
    <row r="499" spans="1:124" x14ac:dyDescent="0.25">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c r="AL499" s="106"/>
      <c r="AM499" s="106"/>
      <c r="AN499" s="106"/>
      <c r="AO499" s="106"/>
      <c r="AP499" s="106"/>
      <c r="AQ499" s="106"/>
      <c r="AR499" s="106"/>
      <c r="AS499" s="106"/>
      <c r="AT499" s="106"/>
      <c r="AU499" s="106"/>
      <c r="AV499" s="106"/>
      <c r="AW499" s="106"/>
      <c r="AX499" s="106"/>
      <c r="AY499" s="106"/>
      <c r="AZ499" s="106"/>
      <c r="BA499" s="106"/>
      <c r="BB499" s="106"/>
      <c r="BC499" s="106"/>
      <c r="BD499" s="106"/>
      <c r="BE499" s="106"/>
      <c r="BF499" s="106"/>
      <c r="BG499" s="106"/>
      <c r="BH499" s="106"/>
      <c r="BI499" s="106"/>
      <c r="BJ499" s="106"/>
      <c r="BK499" s="106"/>
      <c r="BL499" s="106"/>
      <c r="BM499" s="106"/>
      <c r="BN499" s="106"/>
      <c r="BO499" s="106"/>
      <c r="BP499" s="106"/>
      <c r="BQ499" s="106"/>
      <c r="BR499" s="106"/>
      <c r="BS499" s="106"/>
      <c r="BT499" s="106"/>
      <c r="BU499" s="106"/>
      <c r="BV499" s="106"/>
      <c r="BW499" s="106"/>
      <c r="BX499" s="106"/>
      <c r="BY499" s="106"/>
      <c r="BZ499" s="106"/>
      <c r="CA499" s="106"/>
      <c r="CB499" s="106"/>
      <c r="CC499" s="106"/>
      <c r="CD499" s="106"/>
      <c r="CE499" s="106"/>
      <c r="CF499" s="106"/>
      <c r="CG499" s="106"/>
      <c r="CH499" s="106"/>
      <c r="CI499" s="106"/>
      <c r="CJ499" s="106"/>
      <c r="CK499" s="106"/>
      <c r="CL499" s="106"/>
      <c r="CM499" s="106"/>
      <c r="CN499" s="106"/>
      <c r="CO499" s="106"/>
      <c r="CP499" s="106"/>
      <c r="CQ499" s="106"/>
      <c r="CR499" s="106"/>
      <c r="CS499" s="106"/>
      <c r="CT499" s="106"/>
      <c r="CU499" s="106"/>
      <c r="CV499" s="106"/>
      <c r="CW499" s="106"/>
      <c r="CX499" s="106"/>
      <c r="CY499" s="106"/>
      <c r="CZ499" s="106"/>
      <c r="DA499" s="106"/>
      <c r="DB499" s="106"/>
      <c r="DC499" s="106"/>
      <c r="DD499" s="106"/>
      <c r="DE499" s="106"/>
      <c r="DF499" s="106"/>
      <c r="DG499" s="106"/>
      <c r="DH499" s="106"/>
      <c r="DI499" s="106"/>
      <c r="DJ499" s="106"/>
      <c r="DK499" s="106"/>
      <c r="DL499" s="106"/>
      <c r="DM499" s="106"/>
      <c r="DN499" s="106"/>
      <c r="DO499" s="106"/>
      <c r="DP499" s="106"/>
      <c r="DQ499" s="106"/>
      <c r="DR499" s="106"/>
      <c r="DS499" s="106"/>
      <c r="DT499" s="106"/>
    </row>
    <row r="500" spans="1:124" x14ac:dyDescent="0.25">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c r="AK500" s="106"/>
      <c r="AL500" s="106"/>
      <c r="AM500" s="106"/>
      <c r="AN500" s="106"/>
      <c r="AO500" s="106"/>
      <c r="AP500" s="106"/>
      <c r="AQ500" s="106"/>
      <c r="AR500" s="106"/>
      <c r="AS500" s="106"/>
      <c r="AT500" s="106"/>
      <c r="AU500" s="106"/>
      <c r="AV500" s="106"/>
      <c r="AW500" s="106"/>
      <c r="AX500" s="106"/>
      <c r="AY500" s="106"/>
      <c r="AZ500" s="106"/>
      <c r="BA500" s="106"/>
      <c r="BB500" s="106"/>
      <c r="BC500" s="106"/>
      <c r="BD500" s="106"/>
      <c r="BE500" s="106"/>
      <c r="BF500" s="106"/>
      <c r="BG500" s="106"/>
      <c r="BH500" s="106"/>
      <c r="BI500" s="106"/>
      <c r="BJ500" s="106"/>
      <c r="BK500" s="106"/>
      <c r="BL500" s="106"/>
      <c r="BM500" s="106"/>
      <c r="BN500" s="106"/>
      <c r="BO500" s="106"/>
      <c r="BP500" s="106"/>
      <c r="BQ500" s="106"/>
      <c r="BR500" s="106"/>
      <c r="BS500" s="106"/>
      <c r="BT500" s="106"/>
      <c r="BU500" s="106"/>
      <c r="BV500" s="106"/>
      <c r="BW500" s="106"/>
      <c r="BX500" s="106"/>
      <c r="BY500" s="106"/>
      <c r="BZ500" s="106"/>
      <c r="CA500" s="106"/>
      <c r="CB500" s="106"/>
      <c r="CC500" s="106"/>
      <c r="CD500" s="106"/>
      <c r="CE500" s="106"/>
      <c r="CF500" s="106"/>
      <c r="CG500" s="106"/>
      <c r="CH500" s="106"/>
      <c r="CI500" s="106"/>
      <c r="CJ500" s="106"/>
      <c r="CK500" s="106"/>
      <c r="CL500" s="106"/>
      <c r="CM500" s="106"/>
      <c r="CN500" s="106"/>
      <c r="CO500" s="106"/>
      <c r="CP500" s="106"/>
      <c r="CQ500" s="106"/>
      <c r="CR500" s="106"/>
      <c r="CS500" s="106"/>
      <c r="CT500" s="106"/>
      <c r="CU500" s="106"/>
      <c r="CV500" s="106"/>
      <c r="CW500" s="106"/>
      <c r="CX500" s="106"/>
      <c r="CY500" s="106"/>
      <c r="CZ500" s="106"/>
      <c r="DA500" s="106"/>
      <c r="DB500" s="106"/>
      <c r="DC500" s="106"/>
      <c r="DD500" s="106"/>
      <c r="DE500" s="106"/>
      <c r="DF500" s="106"/>
      <c r="DG500" s="106"/>
      <c r="DH500" s="106"/>
      <c r="DI500" s="106"/>
      <c r="DJ500" s="106"/>
      <c r="DK500" s="106"/>
      <c r="DL500" s="106"/>
      <c r="DM500" s="106"/>
      <c r="DN500" s="106"/>
      <c r="DO500" s="106"/>
      <c r="DP500" s="106"/>
      <c r="DQ500" s="106"/>
      <c r="DR500" s="106"/>
      <c r="DS500" s="106"/>
      <c r="DT500" s="106"/>
    </row>
    <row r="501" spans="1:124" x14ac:dyDescent="0.25">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c r="AL501" s="106"/>
      <c r="AM501" s="106"/>
      <c r="AN501" s="106"/>
      <c r="AO501" s="106"/>
      <c r="AP501" s="106"/>
      <c r="AQ501" s="106"/>
      <c r="AR501" s="106"/>
      <c r="AS501" s="106"/>
      <c r="AT501" s="106"/>
      <c r="AU501" s="106"/>
      <c r="AV501" s="106"/>
      <c r="AW501" s="106"/>
      <c r="AX501" s="106"/>
      <c r="AY501" s="106"/>
      <c r="AZ501" s="106"/>
      <c r="BA501" s="106"/>
      <c r="BB501" s="106"/>
      <c r="BC501" s="106"/>
      <c r="BD501" s="106"/>
      <c r="BE501" s="106"/>
      <c r="BF501" s="106"/>
      <c r="BG501" s="106"/>
      <c r="BH501" s="106"/>
      <c r="BI501" s="106"/>
      <c r="BJ501" s="106"/>
      <c r="BK501" s="106"/>
      <c r="BL501" s="106"/>
      <c r="BM501" s="106"/>
      <c r="BN501" s="106"/>
      <c r="BO501" s="106"/>
      <c r="BP501" s="106"/>
      <c r="BQ501" s="106"/>
      <c r="BR501" s="106"/>
      <c r="BS501" s="106"/>
      <c r="BT501" s="106"/>
      <c r="BU501" s="106"/>
      <c r="BV501" s="106"/>
      <c r="BW501" s="106"/>
      <c r="BX501" s="106"/>
      <c r="BY501" s="106"/>
      <c r="BZ501" s="106"/>
      <c r="CA501" s="106"/>
      <c r="CB501" s="106"/>
      <c r="CC501" s="106"/>
      <c r="CD501" s="106"/>
      <c r="CE501" s="106"/>
      <c r="CF501" s="106"/>
      <c r="CG501" s="106"/>
      <c r="CH501" s="106"/>
      <c r="CI501" s="106"/>
      <c r="CJ501" s="106"/>
      <c r="CK501" s="106"/>
      <c r="CL501" s="106"/>
      <c r="CM501" s="106"/>
      <c r="CN501" s="106"/>
      <c r="CO501" s="106"/>
      <c r="CP501" s="106"/>
      <c r="CQ501" s="106"/>
      <c r="CR501" s="106"/>
      <c r="CS501" s="106"/>
      <c r="CT501" s="106"/>
      <c r="CU501" s="106"/>
      <c r="CV501" s="106"/>
      <c r="CW501" s="106"/>
      <c r="CX501" s="106"/>
      <c r="CY501" s="106"/>
      <c r="CZ501" s="106"/>
      <c r="DA501" s="106"/>
      <c r="DB501" s="106"/>
      <c r="DC501" s="106"/>
      <c r="DD501" s="106"/>
      <c r="DE501" s="106"/>
      <c r="DF501" s="106"/>
      <c r="DG501" s="106"/>
      <c r="DH501" s="106"/>
      <c r="DI501" s="106"/>
      <c r="DJ501" s="106"/>
      <c r="DK501" s="106"/>
      <c r="DL501" s="106"/>
      <c r="DM501" s="106"/>
      <c r="DN501" s="106"/>
      <c r="DO501" s="106"/>
      <c r="DP501" s="106"/>
      <c r="DQ501" s="106"/>
      <c r="DR501" s="106"/>
      <c r="DS501" s="106"/>
      <c r="DT501" s="106"/>
    </row>
    <row r="502" spans="1:124" x14ac:dyDescent="0.25">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6"/>
      <c r="AR502" s="106"/>
      <c r="AS502" s="106"/>
      <c r="AT502" s="106"/>
      <c r="AU502" s="106"/>
      <c r="AV502" s="106"/>
      <c r="AW502" s="106"/>
      <c r="AX502" s="106"/>
      <c r="AY502" s="106"/>
      <c r="AZ502" s="106"/>
      <c r="BA502" s="106"/>
      <c r="BB502" s="106"/>
      <c r="BC502" s="106"/>
      <c r="BD502" s="106"/>
      <c r="BE502" s="106"/>
      <c r="BF502" s="106"/>
      <c r="BG502" s="106"/>
      <c r="BH502" s="106"/>
      <c r="BI502" s="106"/>
      <c r="BJ502" s="106"/>
      <c r="BK502" s="106"/>
      <c r="BL502" s="106"/>
      <c r="BM502" s="106"/>
      <c r="BN502" s="106"/>
      <c r="BO502" s="106"/>
      <c r="BP502" s="106"/>
      <c r="BQ502" s="106"/>
      <c r="BR502" s="106"/>
      <c r="BS502" s="106"/>
      <c r="BT502" s="106"/>
      <c r="BU502" s="106"/>
      <c r="BV502" s="106"/>
      <c r="BW502" s="106"/>
      <c r="BX502" s="106"/>
      <c r="BY502" s="106"/>
      <c r="BZ502" s="106"/>
      <c r="CA502" s="106"/>
      <c r="CB502" s="106"/>
      <c r="CC502" s="106"/>
      <c r="CD502" s="106"/>
      <c r="CE502" s="106"/>
      <c r="CF502" s="106"/>
      <c r="CG502" s="106"/>
      <c r="CH502" s="106"/>
      <c r="CI502" s="106"/>
      <c r="CJ502" s="106"/>
      <c r="CK502" s="106"/>
      <c r="CL502" s="106"/>
      <c r="CM502" s="106"/>
      <c r="CN502" s="106"/>
      <c r="CO502" s="106"/>
      <c r="CP502" s="106"/>
      <c r="CQ502" s="106"/>
      <c r="CR502" s="106"/>
      <c r="CS502" s="106"/>
      <c r="CT502" s="106"/>
      <c r="CU502" s="106"/>
      <c r="CV502" s="106"/>
      <c r="CW502" s="106"/>
      <c r="CX502" s="106"/>
      <c r="CY502" s="106"/>
      <c r="CZ502" s="106"/>
      <c r="DA502" s="106"/>
      <c r="DB502" s="106"/>
      <c r="DC502" s="106"/>
      <c r="DD502" s="106"/>
      <c r="DE502" s="106"/>
      <c r="DF502" s="106"/>
      <c r="DG502" s="106"/>
      <c r="DH502" s="106"/>
      <c r="DI502" s="106"/>
      <c r="DJ502" s="106"/>
      <c r="DK502" s="106"/>
      <c r="DL502" s="106"/>
      <c r="DM502" s="106"/>
      <c r="DN502" s="106"/>
      <c r="DO502" s="106"/>
      <c r="DP502" s="106"/>
      <c r="DQ502" s="106"/>
      <c r="DR502" s="106"/>
      <c r="DS502" s="106"/>
      <c r="DT502" s="106"/>
    </row>
    <row r="503" spans="1:124" x14ac:dyDescent="0.25">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6"/>
      <c r="CD503" s="106"/>
      <c r="CE503" s="106"/>
      <c r="CF503" s="106"/>
      <c r="CG503" s="106"/>
      <c r="CH503" s="106"/>
      <c r="CI503" s="106"/>
      <c r="CJ503" s="106"/>
      <c r="CK503" s="106"/>
      <c r="CL503" s="106"/>
      <c r="CM503" s="106"/>
      <c r="CN503" s="106"/>
      <c r="CO503" s="106"/>
      <c r="CP503" s="106"/>
      <c r="CQ503" s="106"/>
      <c r="CR503" s="106"/>
      <c r="CS503" s="106"/>
      <c r="CT503" s="106"/>
      <c r="CU503" s="106"/>
      <c r="CV503" s="106"/>
      <c r="CW503" s="106"/>
      <c r="CX503" s="106"/>
      <c r="CY503" s="106"/>
      <c r="CZ503" s="106"/>
      <c r="DA503" s="106"/>
      <c r="DB503" s="106"/>
      <c r="DC503" s="106"/>
      <c r="DD503" s="106"/>
      <c r="DE503" s="106"/>
      <c r="DF503" s="106"/>
      <c r="DG503" s="106"/>
      <c r="DH503" s="106"/>
      <c r="DI503" s="106"/>
      <c r="DJ503" s="106"/>
      <c r="DK503" s="106"/>
      <c r="DL503" s="106"/>
      <c r="DM503" s="106"/>
      <c r="DN503" s="106"/>
      <c r="DO503" s="106"/>
      <c r="DP503" s="106"/>
      <c r="DQ503" s="106"/>
      <c r="DR503" s="106"/>
      <c r="DS503" s="106"/>
      <c r="DT503" s="106"/>
    </row>
    <row r="504" spans="1:124" x14ac:dyDescent="0.25">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c r="AL504" s="106"/>
      <c r="AM504" s="106"/>
      <c r="AN504" s="106"/>
      <c r="AO504" s="106"/>
      <c r="AP504" s="106"/>
      <c r="AQ504" s="106"/>
      <c r="AR504" s="106"/>
      <c r="AS504" s="106"/>
      <c r="AT504" s="106"/>
      <c r="AU504" s="106"/>
      <c r="AV504" s="106"/>
      <c r="AW504" s="106"/>
      <c r="AX504" s="106"/>
      <c r="AY504" s="106"/>
      <c r="AZ504" s="106"/>
      <c r="BA504" s="106"/>
      <c r="BB504" s="106"/>
      <c r="BC504" s="106"/>
      <c r="BD504" s="106"/>
      <c r="BE504" s="106"/>
      <c r="BF504" s="106"/>
      <c r="BG504" s="106"/>
      <c r="BH504" s="106"/>
      <c r="BI504" s="106"/>
      <c r="BJ504" s="106"/>
      <c r="BK504" s="106"/>
      <c r="BL504" s="106"/>
      <c r="BM504" s="106"/>
      <c r="BN504" s="106"/>
      <c r="BO504" s="106"/>
      <c r="BP504" s="106"/>
      <c r="BQ504" s="106"/>
      <c r="BR504" s="106"/>
      <c r="BS504" s="106"/>
      <c r="BT504" s="106"/>
      <c r="BU504" s="106"/>
      <c r="BV504" s="106"/>
      <c r="BW504" s="106"/>
      <c r="BX504" s="106"/>
      <c r="BY504" s="106"/>
      <c r="BZ504" s="106"/>
      <c r="CA504" s="106"/>
      <c r="CB504" s="106"/>
      <c r="CC504" s="106"/>
      <c r="CD504" s="106"/>
      <c r="CE504" s="106"/>
      <c r="CF504" s="106"/>
      <c r="CG504" s="106"/>
      <c r="CH504" s="106"/>
      <c r="CI504" s="106"/>
      <c r="CJ504" s="106"/>
      <c r="CK504" s="106"/>
      <c r="CL504" s="106"/>
      <c r="CM504" s="106"/>
      <c r="CN504" s="106"/>
      <c r="CO504" s="106"/>
      <c r="CP504" s="106"/>
      <c r="CQ504" s="106"/>
      <c r="CR504" s="106"/>
      <c r="CS504" s="106"/>
      <c r="CT504" s="106"/>
      <c r="CU504" s="106"/>
      <c r="CV504" s="106"/>
      <c r="CW504" s="106"/>
      <c r="CX504" s="106"/>
      <c r="CY504" s="106"/>
      <c r="CZ504" s="106"/>
      <c r="DA504" s="106"/>
      <c r="DB504" s="106"/>
      <c r="DC504" s="106"/>
      <c r="DD504" s="106"/>
      <c r="DE504" s="106"/>
      <c r="DF504" s="106"/>
      <c r="DG504" s="106"/>
      <c r="DH504" s="106"/>
      <c r="DI504" s="106"/>
      <c r="DJ504" s="106"/>
      <c r="DK504" s="106"/>
      <c r="DL504" s="106"/>
      <c r="DM504" s="106"/>
      <c r="DN504" s="106"/>
      <c r="DO504" s="106"/>
      <c r="DP504" s="106"/>
      <c r="DQ504" s="106"/>
      <c r="DR504" s="106"/>
      <c r="DS504" s="106"/>
      <c r="DT504" s="106"/>
    </row>
    <row r="505" spans="1:124" x14ac:dyDescent="0.25">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c r="BI505" s="106"/>
      <c r="BJ505" s="106"/>
      <c r="BK505" s="106"/>
      <c r="BL505" s="106"/>
      <c r="BM505" s="106"/>
      <c r="BN505" s="106"/>
      <c r="BO505" s="106"/>
      <c r="BP505" s="106"/>
      <c r="BQ505" s="106"/>
      <c r="BR505" s="106"/>
      <c r="BS505" s="106"/>
      <c r="BT505" s="106"/>
      <c r="BU505" s="106"/>
      <c r="BV505" s="106"/>
      <c r="BW505" s="106"/>
      <c r="BX505" s="106"/>
      <c r="BY505" s="106"/>
      <c r="BZ505" s="106"/>
      <c r="CA505" s="106"/>
      <c r="CB505" s="106"/>
      <c r="CC505" s="106"/>
      <c r="CD505" s="106"/>
      <c r="CE505" s="106"/>
      <c r="CF505" s="106"/>
      <c r="CG505" s="106"/>
      <c r="CH505" s="106"/>
      <c r="CI505" s="106"/>
      <c r="CJ505" s="106"/>
      <c r="CK505" s="106"/>
      <c r="CL505" s="106"/>
      <c r="CM505" s="106"/>
      <c r="CN505" s="106"/>
      <c r="CO505" s="106"/>
      <c r="CP505" s="106"/>
      <c r="CQ505" s="106"/>
      <c r="CR505" s="106"/>
      <c r="CS505" s="106"/>
      <c r="CT505" s="106"/>
      <c r="CU505" s="106"/>
      <c r="CV505" s="106"/>
      <c r="CW505" s="106"/>
      <c r="CX505" s="106"/>
      <c r="CY505" s="106"/>
      <c r="CZ505" s="106"/>
      <c r="DA505" s="106"/>
      <c r="DB505" s="106"/>
      <c r="DC505" s="106"/>
      <c r="DD505" s="106"/>
      <c r="DE505" s="106"/>
      <c r="DF505" s="106"/>
      <c r="DG505" s="106"/>
      <c r="DH505" s="106"/>
      <c r="DI505" s="106"/>
      <c r="DJ505" s="106"/>
      <c r="DK505" s="106"/>
      <c r="DL505" s="106"/>
      <c r="DM505" s="106"/>
      <c r="DN505" s="106"/>
      <c r="DO505" s="106"/>
      <c r="DP505" s="106"/>
      <c r="DQ505" s="106"/>
      <c r="DR505" s="106"/>
      <c r="DS505" s="106"/>
      <c r="DT505" s="106"/>
    </row>
    <row r="506" spans="1:124" x14ac:dyDescent="0.25">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c r="AL506" s="106"/>
      <c r="AM506" s="106"/>
      <c r="AN506" s="106"/>
      <c r="AO506" s="106"/>
      <c r="AP506" s="106"/>
      <c r="AQ506" s="106"/>
      <c r="AR506" s="106"/>
      <c r="AS506" s="106"/>
      <c r="AT506" s="106"/>
      <c r="AU506" s="106"/>
      <c r="AV506" s="106"/>
      <c r="AW506" s="106"/>
      <c r="AX506" s="106"/>
      <c r="AY506" s="106"/>
      <c r="AZ506" s="106"/>
      <c r="BA506" s="106"/>
      <c r="BB506" s="106"/>
      <c r="BC506" s="106"/>
      <c r="BD506" s="106"/>
      <c r="BE506" s="106"/>
      <c r="BF506" s="106"/>
      <c r="BG506" s="106"/>
      <c r="BH506" s="106"/>
      <c r="BI506" s="106"/>
      <c r="BJ506" s="106"/>
      <c r="BK506" s="106"/>
      <c r="BL506" s="106"/>
      <c r="BM506" s="106"/>
      <c r="BN506" s="106"/>
      <c r="BO506" s="106"/>
      <c r="BP506" s="106"/>
      <c r="BQ506" s="106"/>
      <c r="BR506" s="106"/>
      <c r="BS506" s="106"/>
      <c r="BT506" s="106"/>
      <c r="BU506" s="106"/>
      <c r="BV506" s="106"/>
      <c r="BW506" s="106"/>
      <c r="BX506" s="106"/>
      <c r="BY506" s="106"/>
      <c r="BZ506" s="106"/>
      <c r="CA506" s="106"/>
      <c r="CB506" s="106"/>
      <c r="CC506" s="106"/>
      <c r="CD506" s="106"/>
      <c r="CE506" s="106"/>
      <c r="CF506" s="106"/>
      <c r="CG506" s="106"/>
      <c r="CH506" s="106"/>
      <c r="CI506" s="106"/>
      <c r="CJ506" s="106"/>
      <c r="CK506" s="106"/>
      <c r="CL506" s="106"/>
      <c r="CM506" s="106"/>
      <c r="CN506" s="106"/>
      <c r="CO506" s="106"/>
      <c r="CP506" s="106"/>
      <c r="CQ506" s="106"/>
      <c r="CR506" s="106"/>
      <c r="CS506" s="106"/>
      <c r="CT506" s="106"/>
      <c r="CU506" s="106"/>
      <c r="CV506" s="106"/>
      <c r="CW506" s="106"/>
      <c r="CX506" s="106"/>
      <c r="CY506" s="106"/>
      <c r="CZ506" s="106"/>
      <c r="DA506" s="106"/>
      <c r="DB506" s="106"/>
      <c r="DC506" s="106"/>
      <c r="DD506" s="106"/>
      <c r="DE506" s="106"/>
      <c r="DF506" s="106"/>
      <c r="DG506" s="106"/>
      <c r="DH506" s="106"/>
      <c r="DI506" s="106"/>
      <c r="DJ506" s="106"/>
      <c r="DK506" s="106"/>
      <c r="DL506" s="106"/>
      <c r="DM506" s="106"/>
      <c r="DN506" s="106"/>
      <c r="DO506" s="106"/>
      <c r="DP506" s="106"/>
      <c r="DQ506" s="106"/>
      <c r="DR506" s="106"/>
      <c r="DS506" s="106"/>
      <c r="DT506" s="106"/>
    </row>
    <row r="507" spans="1:124" x14ac:dyDescent="0.25">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106"/>
      <c r="AR507" s="106"/>
      <c r="AS507" s="106"/>
      <c r="AT507" s="106"/>
      <c r="AU507" s="106"/>
      <c r="AV507" s="106"/>
      <c r="AW507" s="106"/>
      <c r="AX507" s="106"/>
      <c r="AY507" s="106"/>
      <c r="AZ507" s="106"/>
      <c r="BA507" s="106"/>
      <c r="BB507" s="106"/>
      <c r="BC507" s="106"/>
      <c r="BD507" s="106"/>
      <c r="BE507" s="106"/>
      <c r="BF507" s="106"/>
      <c r="BG507" s="106"/>
      <c r="BH507" s="106"/>
      <c r="BI507" s="106"/>
      <c r="BJ507" s="106"/>
      <c r="BK507" s="106"/>
      <c r="BL507" s="106"/>
      <c r="BM507" s="106"/>
      <c r="BN507" s="106"/>
      <c r="BO507" s="106"/>
      <c r="BP507" s="106"/>
      <c r="BQ507" s="106"/>
      <c r="BR507" s="106"/>
      <c r="BS507" s="106"/>
      <c r="BT507" s="106"/>
      <c r="BU507" s="106"/>
      <c r="BV507" s="106"/>
      <c r="BW507" s="106"/>
      <c r="BX507" s="106"/>
      <c r="BY507" s="106"/>
      <c r="BZ507" s="106"/>
      <c r="CA507" s="106"/>
      <c r="CB507" s="106"/>
      <c r="CC507" s="106"/>
      <c r="CD507" s="106"/>
      <c r="CE507" s="106"/>
      <c r="CF507" s="106"/>
      <c r="CG507" s="106"/>
      <c r="CH507" s="106"/>
      <c r="CI507" s="106"/>
      <c r="CJ507" s="106"/>
      <c r="CK507" s="106"/>
      <c r="CL507" s="106"/>
      <c r="CM507" s="106"/>
      <c r="CN507" s="106"/>
      <c r="CO507" s="106"/>
      <c r="CP507" s="106"/>
      <c r="CQ507" s="106"/>
      <c r="CR507" s="106"/>
      <c r="CS507" s="106"/>
      <c r="CT507" s="106"/>
      <c r="CU507" s="106"/>
      <c r="CV507" s="106"/>
      <c r="CW507" s="106"/>
      <c r="CX507" s="106"/>
      <c r="CY507" s="106"/>
      <c r="CZ507" s="106"/>
      <c r="DA507" s="106"/>
      <c r="DB507" s="106"/>
      <c r="DC507" s="106"/>
      <c r="DD507" s="106"/>
      <c r="DE507" s="106"/>
      <c r="DF507" s="106"/>
      <c r="DG507" s="106"/>
      <c r="DH507" s="106"/>
      <c r="DI507" s="106"/>
      <c r="DJ507" s="106"/>
      <c r="DK507" s="106"/>
      <c r="DL507" s="106"/>
      <c r="DM507" s="106"/>
      <c r="DN507" s="106"/>
      <c r="DO507" s="106"/>
      <c r="DP507" s="106"/>
      <c r="DQ507" s="106"/>
      <c r="DR507" s="106"/>
      <c r="DS507" s="106"/>
      <c r="DT507" s="106"/>
    </row>
    <row r="508" spans="1:124" x14ac:dyDescent="0.25">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c r="AL508" s="106"/>
      <c r="AM508" s="106"/>
      <c r="AN508" s="106"/>
      <c r="AO508" s="106"/>
      <c r="AP508" s="106"/>
      <c r="AQ508" s="106"/>
      <c r="AR508" s="106"/>
      <c r="AS508" s="106"/>
      <c r="AT508" s="106"/>
      <c r="AU508" s="106"/>
      <c r="AV508" s="106"/>
      <c r="AW508" s="106"/>
      <c r="AX508" s="106"/>
      <c r="AY508" s="106"/>
      <c r="AZ508" s="106"/>
      <c r="BA508" s="106"/>
      <c r="BB508" s="106"/>
      <c r="BC508" s="106"/>
      <c r="BD508" s="106"/>
      <c r="BE508" s="106"/>
      <c r="BF508" s="106"/>
      <c r="BG508" s="106"/>
      <c r="BH508" s="106"/>
      <c r="BI508" s="106"/>
      <c r="BJ508" s="106"/>
      <c r="BK508" s="106"/>
      <c r="BL508" s="106"/>
      <c r="BM508" s="106"/>
      <c r="BN508" s="106"/>
      <c r="BO508" s="106"/>
      <c r="BP508" s="106"/>
      <c r="BQ508" s="106"/>
      <c r="BR508" s="106"/>
      <c r="BS508" s="106"/>
      <c r="BT508" s="106"/>
      <c r="BU508" s="106"/>
      <c r="BV508" s="106"/>
      <c r="BW508" s="106"/>
      <c r="BX508" s="106"/>
      <c r="BY508" s="106"/>
      <c r="BZ508" s="106"/>
      <c r="CA508" s="106"/>
      <c r="CB508" s="106"/>
      <c r="CC508" s="106"/>
      <c r="CD508" s="106"/>
      <c r="CE508" s="106"/>
      <c r="CF508" s="106"/>
      <c r="CG508" s="106"/>
      <c r="CH508" s="106"/>
      <c r="CI508" s="106"/>
      <c r="CJ508" s="106"/>
      <c r="CK508" s="106"/>
      <c r="CL508" s="106"/>
      <c r="CM508" s="106"/>
      <c r="CN508" s="106"/>
      <c r="CO508" s="106"/>
      <c r="CP508" s="106"/>
      <c r="CQ508" s="106"/>
      <c r="CR508" s="106"/>
      <c r="CS508" s="106"/>
      <c r="CT508" s="106"/>
      <c r="CU508" s="106"/>
      <c r="CV508" s="106"/>
      <c r="CW508" s="106"/>
      <c r="CX508" s="106"/>
      <c r="CY508" s="106"/>
      <c r="CZ508" s="106"/>
      <c r="DA508" s="106"/>
      <c r="DB508" s="106"/>
      <c r="DC508" s="106"/>
      <c r="DD508" s="106"/>
      <c r="DE508" s="106"/>
      <c r="DF508" s="106"/>
      <c r="DG508" s="106"/>
      <c r="DH508" s="106"/>
      <c r="DI508" s="106"/>
      <c r="DJ508" s="106"/>
      <c r="DK508" s="106"/>
      <c r="DL508" s="106"/>
      <c r="DM508" s="106"/>
      <c r="DN508" s="106"/>
      <c r="DO508" s="106"/>
      <c r="DP508" s="106"/>
      <c r="DQ508" s="106"/>
      <c r="DR508" s="106"/>
      <c r="DS508" s="106"/>
      <c r="DT508" s="106"/>
    </row>
    <row r="509" spans="1:124" x14ac:dyDescent="0.25">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c r="AL509" s="106"/>
      <c r="AM509" s="106"/>
      <c r="AN509" s="106"/>
      <c r="AO509" s="106"/>
      <c r="AP509" s="106"/>
      <c r="AQ509" s="106"/>
      <c r="AR509" s="106"/>
      <c r="AS509" s="106"/>
      <c r="AT509" s="106"/>
      <c r="AU509" s="106"/>
      <c r="AV509" s="106"/>
      <c r="AW509" s="106"/>
      <c r="AX509" s="106"/>
      <c r="AY509" s="106"/>
      <c r="AZ509" s="106"/>
      <c r="BA509" s="106"/>
      <c r="BB509" s="106"/>
      <c r="BC509" s="106"/>
      <c r="BD509" s="106"/>
      <c r="BE509" s="106"/>
      <c r="BF509" s="106"/>
      <c r="BG509" s="106"/>
      <c r="BH509" s="106"/>
      <c r="BI509" s="106"/>
      <c r="BJ509" s="106"/>
      <c r="BK509" s="106"/>
      <c r="BL509" s="106"/>
      <c r="BM509" s="106"/>
      <c r="BN509" s="106"/>
      <c r="BO509" s="106"/>
      <c r="BP509" s="106"/>
      <c r="BQ509" s="106"/>
      <c r="BR509" s="106"/>
      <c r="BS509" s="106"/>
      <c r="BT509" s="106"/>
      <c r="BU509" s="106"/>
      <c r="BV509" s="106"/>
      <c r="BW509" s="106"/>
      <c r="BX509" s="106"/>
      <c r="BY509" s="106"/>
      <c r="BZ509" s="106"/>
      <c r="CA509" s="106"/>
      <c r="CB509" s="106"/>
      <c r="CC509" s="106"/>
      <c r="CD509" s="106"/>
      <c r="CE509" s="106"/>
      <c r="CF509" s="106"/>
      <c r="CG509" s="106"/>
      <c r="CH509" s="106"/>
      <c r="CI509" s="106"/>
      <c r="CJ509" s="106"/>
      <c r="CK509" s="106"/>
      <c r="CL509" s="106"/>
      <c r="CM509" s="106"/>
      <c r="CN509" s="106"/>
      <c r="CO509" s="106"/>
      <c r="CP509" s="106"/>
      <c r="CQ509" s="106"/>
      <c r="CR509" s="106"/>
      <c r="CS509" s="106"/>
      <c r="CT509" s="106"/>
      <c r="CU509" s="106"/>
      <c r="CV509" s="106"/>
      <c r="CW509" s="106"/>
      <c r="CX509" s="106"/>
      <c r="CY509" s="106"/>
      <c r="CZ509" s="106"/>
      <c r="DA509" s="106"/>
      <c r="DB509" s="106"/>
      <c r="DC509" s="106"/>
      <c r="DD509" s="106"/>
      <c r="DE509" s="106"/>
      <c r="DF509" s="106"/>
      <c r="DG509" s="106"/>
      <c r="DH509" s="106"/>
      <c r="DI509" s="106"/>
      <c r="DJ509" s="106"/>
      <c r="DK509" s="106"/>
      <c r="DL509" s="106"/>
      <c r="DM509" s="106"/>
      <c r="DN509" s="106"/>
      <c r="DO509" s="106"/>
      <c r="DP509" s="106"/>
      <c r="DQ509" s="106"/>
      <c r="DR509" s="106"/>
      <c r="DS509" s="106"/>
      <c r="DT509" s="106"/>
    </row>
    <row r="510" spans="1:124" x14ac:dyDescent="0.25">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6"/>
      <c r="AN510" s="106"/>
      <c r="AO510" s="106"/>
      <c r="AP510" s="106"/>
      <c r="AQ510" s="106"/>
      <c r="AR510" s="106"/>
      <c r="AS510" s="106"/>
      <c r="AT510" s="106"/>
      <c r="AU510" s="106"/>
      <c r="AV510" s="106"/>
      <c r="AW510" s="106"/>
      <c r="AX510" s="106"/>
      <c r="AY510" s="106"/>
      <c r="AZ510" s="106"/>
      <c r="BA510" s="106"/>
      <c r="BB510" s="106"/>
      <c r="BC510" s="106"/>
      <c r="BD510" s="106"/>
      <c r="BE510" s="106"/>
      <c r="BF510" s="106"/>
      <c r="BG510" s="106"/>
      <c r="BH510" s="106"/>
      <c r="BI510" s="106"/>
      <c r="BJ510" s="106"/>
      <c r="BK510" s="106"/>
      <c r="BL510" s="106"/>
      <c r="BM510" s="106"/>
      <c r="BN510" s="106"/>
      <c r="BO510" s="106"/>
      <c r="BP510" s="106"/>
      <c r="BQ510" s="106"/>
      <c r="BR510" s="106"/>
      <c r="BS510" s="106"/>
      <c r="BT510" s="106"/>
      <c r="BU510" s="106"/>
      <c r="BV510" s="106"/>
      <c r="BW510" s="106"/>
      <c r="BX510" s="106"/>
      <c r="BY510" s="106"/>
      <c r="BZ510" s="106"/>
      <c r="CA510" s="106"/>
      <c r="CB510" s="106"/>
      <c r="CC510" s="106"/>
      <c r="CD510" s="106"/>
      <c r="CE510" s="106"/>
      <c r="CF510" s="106"/>
      <c r="CG510" s="106"/>
      <c r="CH510" s="106"/>
      <c r="CI510" s="106"/>
      <c r="CJ510" s="106"/>
      <c r="CK510" s="106"/>
      <c r="CL510" s="106"/>
      <c r="CM510" s="106"/>
      <c r="CN510" s="106"/>
      <c r="CO510" s="106"/>
      <c r="CP510" s="106"/>
      <c r="CQ510" s="106"/>
      <c r="CR510" s="106"/>
      <c r="CS510" s="106"/>
      <c r="CT510" s="106"/>
      <c r="CU510" s="106"/>
      <c r="CV510" s="106"/>
      <c r="CW510" s="106"/>
      <c r="CX510" s="106"/>
      <c r="CY510" s="106"/>
      <c r="CZ510" s="106"/>
      <c r="DA510" s="106"/>
      <c r="DB510" s="106"/>
      <c r="DC510" s="106"/>
      <c r="DD510" s="106"/>
      <c r="DE510" s="106"/>
      <c r="DF510" s="106"/>
      <c r="DG510" s="106"/>
      <c r="DH510" s="106"/>
      <c r="DI510" s="106"/>
      <c r="DJ510" s="106"/>
      <c r="DK510" s="106"/>
      <c r="DL510" s="106"/>
      <c r="DM510" s="106"/>
      <c r="DN510" s="106"/>
      <c r="DO510" s="106"/>
      <c r="DP510" s="106"/>
      <c r="DQ510" s="106"/>
      <c r="DR510" s="106"/>
      <c r="DS510" s="106"/>
      <c r="DT510" s="106"/>
    </row>
    <row r="511" spans="1:124" x14ac:dyDescent="0.25">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6"/>
      <c r="AL511" s="106"/>
      <c r="AM511" s="106"/>
      <c r="AN511" s="106"/>
      <c r="AO511" s="106"/>
      <c r="AP511" s="106"/>
      <c r="AQ511" s="106"/>
      <c r="AR511" s="106"/>
      <c r="AS511" s="106"/>
      <c r="AT511" s="106"/>
      <c r="AU511" s="106"/>
      <c r="AV511" s="106"/>
      <c r="AW511" s="106"/>
      <c r="AX511" s="106"/>
      <c r="AY511" s="106"/>
      <c r="AZ511" s="106"/>
      <c r="BA511" s="106"/>
      <c r="BB511" s="106"/>
      <c r="BC511" s="106"/>
      <c r="BD511" s="106"/>
      <c r="BE511" s="106"/>
      <c r="BF511" s="106"/>
      <c r="BG511" s="106"/>
      <c r="BH511" s="106"/>
      <c r="BI511" s="106"/>
      <c r="BJ511" s="106"/>
      <c r="BK511" s="106"/>
      <c r="BL511" s="106"/>
      <c r="BM511" s="106"/>
      <c r="BN511" s="106"/>
      <c r="BO511" s="106"/>
      <c r="BP511" s="106"/>
      <c r="BQ511" s="106"/>
      <c r="BR511" s="106"/>
      <c r="BS511" s="106"/>
      <c r="BT511" s="106"/>
      <c r="BU511" s="106"/>
      <c r="BV511" s="106"/>
      <c r="BW511" s="106"/>
      <c r="BX511" s="106"/>
      <c r="BY511" s="106"/>
      <c r="BZ511" s="106"/>
      <c r="CA511" s="106"/>
      <c r="CB511" s="106"/>
      <c r="CC511" s="106"/>
      <c r="CD511" s="106"/>
      <c r="CE511" s="106"/>
      <c r="CF511" s="106"/>
      <c r="CG511" s="106"/>
      <c r="CH511" s="106"/>
      <c r="CI511" s="106"/>
      <c r="CJ511" s="106"/>
      <c r="CK511" s="106"/>
      <c r="CL511" s="106"/>
      <c r="CM511" s="106"/>
      <c r="CN511" s="106"/>
      <c r="CO511" s="106"/>
      <c r="CP511" s="106"/>
      <c r="CQ511" s="106"/>
      <c r="CR511" s="106"/>
      <c r="CS511" s="106"/>
      <c r="CT511" s="106"/>
      <c r="CU511" s="106"/>
      <c r="CV511" s="106"/>
      <c r="CW511" s="106"/>
      <c r="CX511" s="106"/>
      <c r="CY511" s="106"/>
      <c r="CZ511" s="106"/>
      <c r="DA511" s="106"/>
      <c r="DB511" s="106"/>
      <c r="DC511" s="106"/>
      <c r="DD511" s="106"/>
      <c r="DE511" s="106"/>
      <c r="DF511" s="106"/>
      <c r="DG511" s="106"/>
      <c r="DH511" s="106"/>
      <c r="DI511" s="106"/>
      <c r="DJ511" s="106"/>
      <c r="DK511" s="106"/>
      <c r="DL511" s="106"/>
      <c r="DM511" s="106"/>
      <c r="DN511" s="106"/>
      <c r="DO511" s="106"/>
      <c r="DP511" s="106"/>
      <c r="DQ511" s="106"/>
      <c r="DR511" s="106"/>
      <c r="DS511" s="106"/>
      <c r="DT511" s="106"/>
    </row>
    <row r="512" spans="1:124" x14ac:dyDescent="0.25">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c r="AK512" s="106"/>
      <c r="AL512" s="106"/>
      <c r="AM512" s="106"/>
      <c r="AN512" s="106"/>
      <c r="AO512" s="106"/>
      <c r="AP512" s="106"/>
      <c r="AQ512" s="106"/>
      <c r="AR512" s="106"/>
      <c r="AS512" s="106"/>
      <c r="AT512" s="106"/>
      <c r="AU512" s="106"/>
      <c r="AV512" s="106"/>
      <c r="AW512" s="106"/>
      <c r="AX512" s="106"/>
      <c r="AY512" s="106"/>
      <c r="AZ512" s="106"/>
      <c r="BA512" s="106"/>
      <c r="BB512" s="106"/>
      <c r="BC512" s="106"/>
      <c r="BD512" s="106"/>
      <c r="BE512" s="106"/>
      <c r="BF512" s="106"/>
      <c r="BG512" s="106"/>
      <c r="BH512" s="106"/>
      <c r="BI512" s="106"/>
      <c r="BJ512" s="106"/>
      <c r="BK512" s="106"/>
      <c r="BL512" s="106"/>
      <c r="BM512" s="106"/>
      <c r="BN512" s="106"/>
      <c r="BO512" s="106"/>
      <c r="BP512" s="106"/>
      <c r="BQ512" s="106"/>
      <c r="BR512" s="106"/>
      <c r="BS512" s="106"/>
      <c r="BT512" s="106"/>
      <c r="BU512" s="106"/>
      <c r="BV512" s="106"/>
      <c r="BW512" s="106"/>
      <c r="BX512" s="106"/>
      <c r="BY512" s="106"/>
      <c r="BZ512" s="106"/>
      <c r="CA512" s="106"/>
      <c r="CB512" s="106"/>
      <c r="CC512" s="106"/>
      <c r="CD512" s="106"/>
      <c r="CE512" s="106"/>
      <c r="CF512" s="106"/>
      <c r="CG512" s="106"/>
      <c r="CH512" s="106"/>
      <c r="CI512" s="106"/>
      <c r="CJ512" s="106"/>
      <c r="CK512" s="106"/>
      <c r="CL512" s="106"/>
      <c r="CM512" s="106"/>
      <c r="CN512" s="106"/>
      <c r="CO512" s="106"/>
      <c r="CP512" s="106"/>
      <c r="CQ512" s="106"/>
      <c r="CR512" s="106"/>
      <c r="CS512" s="106"/>
      <c r="CT512" s="106"/>
      <c r="CU512" s="106"/>
      <c r="CV512" s="106"/>
      <c r="CW512" s="106"/>
      <c r="CX512" s="106"/>
      <c r="CY512" s="106"/>
      <c r="CZ512" s="106"/>
      <c r="DA512" s="106"/>
      <c r="DB512" s="106"/>
      <c r="DC512" s="106"/>
      <c r="DD512" s="106"/>
      <c r="DE512" s="106"/>
      <c r="DF512" s="106"/>
      <c r="DG512" s="106"/>
      <c r="DH512" s="106"/>
      <c r="DI512" s="106"/>
      <c r="DJ512" s="106"/>
      <c r="DK512" s="106"/>
      <c r="DL512" s="106"/>
      <c r="DM512" s="106"/>
      <c r="DN512" s="106"/>
      <c r="DO512" s="106"/>
      <c r="DP512" s="106"/>
      <c r="DQ512" s="106"/>
      <c r="DR512" s="106"/>
      <c r="DS512" s="106"/>
      <c r="DT512" s="106"/>
    </row>
    <row r="513" spans="1:124" x14ac:dyDescent="0.25">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106"/>
      <c r="AM513" s="106"/>
      <c r="AN513" s="106"/>
      <c r="AO513" s="106"/>
      <c r="AP513" s="106"/>
      <c r="AQ513" s="106"/>
      <c r="AR513" s="106"/>
      <c r="AS513" s="106"/>
      <c r="AT513" s="106"/>
      <c r="AU513" s="106"/>
      <c r="AV513" s="106"/>
      <c r="AW513" s="106"/>
      <c r="AX513" s="106"/>
      <c r="AY513" s="106"/>
      <c r="AZ513" s="106"/>
      <c r="BA513" s="106"/>
      <c r="BB513" s="106"/>
      <c r="BC513" s="106"/>
      <c r="BD513" s="106"/>
      <c r="BE513" s="106"/>
      <c r="BF513" s="106"/>
      <c r="BG513" s="106"/>
      <c r="BH513" s="106"/>
      <c r="BI513" s="106"/>
      <c r="BJ513" s="106"/>
      <c r="BK513" s="106"/>
      <c r="BL513" s="106"/>
      <c r="BM513" s="106"/>
      <c r="BN513" s="106"/>
      <c r="BO513" s="106"/>
      <c r="BP513" s="106"/>
      <c r="BQ513" s="106"/>
      <c r="BR513" s="106"/>
      <c r="BS513" s="106"/>
      <c r="BT513" s="106"/>
      <c r="BU513" s="106"/>
      <c r="BV513" s="106"/>
      <c r="BW513" s="106"/>
      <c r="BX513" s="106"/>
      <c r="BY513" s="106"/>
      <c r="BZ513" s="106"/>
      <c r="CA513" s="106"/>
      <c r="CB513" s="106"/>
      <c r="CC513" s="106"/>
      <c r="CD513" s="106"/>
      <c r="CE513" s="106"/>
      <c r="CF513" s="106"/>
      <c r="CG513" s="106"/>
      <c r="CH513" s="106"/>
      <c r="CI513" s="106"/>
      <c r="CJ513" s="106"/>
      <c r="CK513" s="106"/>
      <c r="CL513" s="106"/>
      <c r="CM513" s="106"/>
      <c r="CN513" s="106"/>
      <c r="CO513" s="106"/>
      <c r="CP513" s="106"/>
      <c r="CQ513" s="106"/>
      <c r="CR513" s="106"/>
      <c r="CS513" s="106"/>
      <c r="CT513" s="106"/>
      <c r="CU513" s="106"/>
      <c r="CV513" s="106"/>
      <c r="CW513" s="106"/>
      <c r="CX513" s="106"/>
      <c r="CY513" s="106"/>
      <c r="CZ513" s="106"/>
      <c r="DA513" s="106"/>
      <c r="DB513" s="106"/>
      <c r="DC513" s="106"/>
      <c r="DD513" s="106"/>
      <c r="DE513" s="106"/>
      <c r="DF513" s="106"/>
      <c r="DG513" s="106"/>
      <c r="DH513" s="106"/>
      <c r="DI513" s="106"/>
      <c r="DJ513" s="106"/>
      <c r="DK513" s="106"/>
      <c r="DL513" s="106"/>
      <c r="DM513" s="106"/>
      <c r="DN513" s="106"/>
      <c r="DO513" s="106"/>
      <c r="DP513" s="106"/>
      <c r="DQ513" s="106"/>
      <c r="DR513" s="106"/>
      <c r="DS513" s="106"/>
      <c r="DT513" s="106"/>
    </row>
    <row r="514" spans="1:124" x14ac:dyDescent="0.25">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c r="BI514" s="106"/>
      <c r="BJ514" s="106"/>
      <c r="BK514" s="106"/>
      <c r="BL514" s="106"/>
      <c r="BM514" s="106"/>
      <c r="BN514" s="106"/>
      <c r="BO514" s="106"/>
      <c r="BP514" s="106"/>
      <c r="BQ514" s="106"/>
      <c r="BR514" s="106"/>
      <c r="BS514" s="106"/>
      <c r="BT514" s="106"/>
      <c r="BU514" s="106"/>
      <c r="BV514" s="106"/>
      <c r="BW514" s="106"/>
      <c r="BX514" s="106"/>
      <c r="BY514" s="106"/>
      <c r="BZ514" s="106"/>
      <c r="CA514" s="106"/>
      <c r="CB514" s="106"/>
      <c r="CC514" s="106"/>
      <c r="CD514" s="106"/>
      <c r="CE514" s="106"/>
      <c r="CF514" s="106"/>
      <c r="CG514" s="106"/>
      <c r="CH514" s="106"/>
      <c r="CI514" s="106"/>
      <c r="CJ514" s="106"/>
      <c r="CK514" s="106"/>
      <c r="CL514" s="106"/>
      <c r="CM514" s="106"/>
      <c r="CN514" s="106"/>
      <c r="CO514" s="106"/>
      <c r="CP514" s="106"/>
      <c r="CQ514" s="106"/>
      <c r="CR514" s="106"/>
      <c r="CS514" s="106"/>
      <c r="CT514" s="106"/>
      <c r="CU514" s="106"/>
      <c r="CV514" s="106"/>
      <c r="CW514" s="106"/>
      <c r="CX514" s="106"/>
      <c r="CY514" s="106"/>
      <c r="CZ514" s="106"/>
      <c r="DA514" s="106"/>
      <c r="DB514" s="106"/>
      <c r="DC514" s="106"/>
      <c r="DD514" s="106"/>
      <c r="DE514" s="106"/>
      <c r="DF514" s="106"/>
      <c r="DG514" s="106"/>
      <c r="DH514" s="106"/>
      <c r="DI514" s="106"/>
      <c r="DJ514" s="106"/>
      <c r="DK514" s="106"/>
      <c r="DL514" s="106"/>
      <c r="DM514" s="106"/>
      <c r="DN514" s="106"/>
      <c r="DO514" s="106"/>
      <c r="DP514" s="106"/>
      <c r="DQ514" s="106"/>
      <c r="DR514" s="106"/>
      <c r="DS514" s="106"/>
      <c r="DT514" s="106"/>
    </row>
    <row r="515" spans="1:124" x14ac:dyDescent="0.25">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c r="AK515" s="106"/>
      <c r="AL515" s="106"/>
      <c r="AM515" s="106"/>
      <c r="AN515" s="106"/>
      <c r="AO515" s="106"/>
      <c r="AP515" s="106"/>
      <c r="AQ515" s="106"/>
      <c r="AR515" s="106"/>
      <c r="AS515" s="106"/>
      <c r="AT515" s="106"/>
      <c r="AU515" s="106"/>
      <c r="AV515" s="106"/>
      <c r="AW515" s="106"/>
      <c r="AX515" s="106"/>
      <c r="AY515" s="106"/>
      <c r="AZ515" s="106"/>
      <c r="BA515" s="106"/>
      <c r="BB515" s="106"/>
      <c r="BC515" s="106"/>
      <c r="BD515" s="106"/>
      <c r="BE515" s="106"/>
      <c r="BF515" s="106"/>
      <c r="BG515" s="106"/>
      <c r="BH515" s="106"/>
      <c r="BI515" s="106"/>
      <c r="BJ515" s="106"/>
      <c r="BK515" s="106"/>
      <c r="BL515" s="106"/>
      <c r="BM515" s="106"/>
      <c r="BN515" s="106"/>
      <c r="BO515" s="106"/>
      <c r="BP515" s="106"/>
      <c r="BQ515" s="106"/>
      <c r="BR515" s="106"/>
      <c r="BS515" s="106"/>
      <c r="BT515" s="106"/>
      <c r="BU515" s="106"/>
      <c r="BV515" s="106"/>
      <c r="BW515" s="106"/>
      <c r="BX515" s="106"/>
      <c r="BY515" s="106"/>
      <c r="BZ515" s="106"/>
      <c r="CA515" s="106"/>
      <c r="CB515" s="106"/>
      <c r="CC515" s="106"/>
      <c r="CD515" s="106"/>
      <c r="CE515" s="106"/>
      <c r="CF515" s="106"/>
      <c r="CG515" s="106"/>
      <c r="CH515" s="106"/>
      <c r="CI515" s="106"/>
      <c r="CJ515" s="106"/>
      <c r="CK515" s="106"/>
      <c r="CL515" s="106"/>
      <c r="CM515" s="106"/>
      <c r="CN515" s="106"/>
      <c r="CO515" s="106"/>
      <c r="CP515" s="106"/>
      <c r="CQ515" s="106"/>
      <c r="CR515" s="106"/>
      <c r="CS515" s="106"/>
      <c r="CT515" s="106"/>
      <c r="CU515" s="106"/>
      <c r="CV515" s="106"/>
      <c r="CW515" s="106"/>
      <c r="CX515" s="106"/>
      <c r="CY515" s="106"/>
      <c r="CZ515" s="106"/>
      <c r="DA515" s="106"/>
      <c r="DB515" s="106"/>
      <c r="DC515" s="106"/>
      <c r="DD515" s="106"/>
      <c r="DE515" s="106"/>
      <c r="DF515" s="106"/>
      <c r="DG515" s="106"/>
      <c r="DH515" s="106"/>
      <c r="DI515" s="106"/>
      <c r="DJ515" s="106"/>
      <c r="DK515" s="106"/>
      <c r="DL515" s="106"/>
      <c r="DM515" s="106"/>
      <c r="DN515" s="106"/>
      <c r="DO515" s="106"/>
      <c r="DP515" s="106"/>
      <c r="DQ515" s="106"/>
      <c r="DR515" s="106"/>
      <c r="DS515" s="106"/>
      <c r="DT515" s="106"/>
    </row>
    <row r="516" spans="1:124" x14ac:dyDescent="0.25">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6"/>
      <c r="AY516" s="106"/>
      <c r="AZ516" s="106"/>
      <c r="BA516" s="106"/>
      <c r="BB516" s="106"/>
      <c r="BC516" s="106"/>
      <c r="BD516" s="106"/>
      <c r="BE516" s="106"/>
      <c r="BF516" s="106"/>
      <c r="BG516" s="106"/>
      <c r="BH516" s="106"/>
      <c r="BI516" s="106"/>
      <c r="BJ516" s="106"/>
      <c r="BK516" s="106"/>
      <c r="BL516" s="106"/>
      <c r="BM516" s="106"/>
      <c r="BN516" s="106"/>
      <c r="BO516" s="106"/>
      <c r="BP516" s="106"/>
      <c r="BQ516" s="106"/>
      <c r="BR516" s="106"/>
      <c r="BS516" s="106"/>
      <c r="BT516" s="106"/>
      <c r="BU516" s="106"/>
      <c r="BV516" s="106"/>
      <c r="BW516" s="106"/>
      <c r="BX516" s="106"/>
      <c r="BY516" s="106"/>
      <c r="BZ516" s="106"/>
      <c r="CA516" s="106"/>
      <c r="CB516" s="106"/>
      <c r="CC516" s="106"/>
      <c r="CD516" s="106"/>
      <c r="CE516" s="106"/>
      <c r="CF516" s="106"/>
      <c r="CG516" s="106"/>
      <c r="CH516" s="106"/>
      <c r="CI516" s="106"/>
      <c r="CJ516" s="106"/>
      <c r="CK516" s="106"/>
      <c r="CL516" s="106"/>
      <c r="CM516" s="106"/>
      <c r="CN516" s="106"/>
      <c r="CO516" s="106"/>
      <c r="CP516" s="106"/>
      <c r="CQ516" s="106"/>
      <c r="CR516" s="106"/>
      <c r="CS516" s="106"/>
      <c r="CT516" s="106"/>
      <c r="CU516" s="106"/>
      <c r="CV516" s="106"/>
      <c r="CW516" s="106"/>
      <c r="CX516" s="106"/>
      <c r="CY516" s="106"/>
      <c r="CZ516" s="106"/>
      <c r="DA516" s="106"/>
      <c r="DB516" s="106"/>
      <c r="DC516" s="106"/>
      <c r="DD516" s="106"/>
      <c r="DE516" s="106"/>
      <c r="DF516" s="106"/>
      <c r="DG516" s="106"/>
      <c r="DH516" s="106"/>
      <c r="DI516" s="106"/>
      <c r="DJ516" s="106"/>
      <c r="DK516" s="106"/>
      <c r="DL516" s="106"/>
      <c r="DM516" s="106"/>
      <c r="DN516" s="106"/>
      <c r="DO516" s="106"/>
      <c r="DP516" s="106"/>
      <c r="DQ516" s="106"/>
      <c r="DR516" s="106"/>
      <c r="DS516" s="106"/>
      <c r="DT516" s="106"/>
    </row>
    <row r="517" spans="1:124" x14ac:dyDescent="0.25">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6"/>
      <c r="AY517" s="106"/>
      <c r="AZ517" s="106"/>
      <c r="BA517" s="106"/>
      <c r="BB517" s="106"/>
      <c r="BC517" s="106"/>
      <c r="BD517" s="106"/>
      <c r="BE517" s="106"/>
      <c r="BF517" s="106"/>
      <c r="BG517" s="106"/>
      <c r="BH517" s="106"/>
      <c r="BI517" s="106"/>
      <c r="BJ517" s="106"/>
      <c r="BK517" s="106"/>
      <c r="BL517" s="106"/>
      <c r="BM517" s="106"/>
      <c r="BN517" s="106"/>
      <c r="BO517" s="106"/>
      <c r="BP517" s="106"/>
      <c r="BQ517" s="106"/>
      <c r="BR517" s="106"/>
      <c r="BS517" s="106"/>
      <c r="BT517" s="106"/>
      <c r="BU517" s="106"/>
      <c r="BV517" s="106"/>
      <c r="BW517" s="106"/>
      <c r="BX517" s="106"/>
      <c r="BY517" s="106"/>
      <c r="BZ517" s="106"/>
      <c r="CA517" s="106"/>
      <c r="CB517" s="106"/>
      <c r="CC517" s="106"/>
      <c r="CD517" s="106"/>
      <c r="CE517" s="106"/>
      <c r="CF517" s="106"/>
      <c r="CG517" s="106"/>
      <c r="CH517" s="106"/>
      <c r="CI517" s="106"/>
      <c r="CJ517" s="106"/>
      <c r="CK517" s="106"/>
      <c r="CL517" s="106"/>
      <c r="CM517" s="106"/>
      <c r="CN517" s="106"/>
      <c r="CO517" s="106"/>
      <c r="CP517" s="106"/>
      <c r="CQ517" s="106"/>
      <c r="CR517" s="106"/>
      <c r="CS517" s="106"/>
      <c r="CT517" s="106"/>
      <c r="CU517" s="106"/>
      <c r="CV517" s="106"/>
      <c r="CW517" s="106"/>
      <c r="CX517" s="106"/>
      <c r="CY517" s="106"/>
      <c r="CZ517" s="106"/>
      <c r="DA517" s="106"/>
      <c r="DB517" s="106"/>
      <c r="DC517" s="106"/>
      <c r="DD517" s="106"/>
      <c r="DE517" s="106"/>
      <c r="DF517" s="106"/>
      <c r="DG517" s="106"/>
      <c r="DH517" s="106"/>
      <c r="DI517" s="106"/>
      <c r="DJ517" s="106"/>
      <c r="DK517" s="106"/>
      <c r="DL517" s="106"/>
      <c r="DM517" s="106"/>
      <c r="DN517" s="106"/>
      <c r="DO517" s="106"/>
      <c r="DP517" s="106"/>
      <c r="DQ517" s="106"/>
      <c r="DR517" s="106"/>
      <c r="DS517" s="106"/>
      <c r="DT517" s="106"/>
    </row>
    <row r="518" spans="1:124" x14ac:dyDescent="0.25">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6"/>
      <c r="AY518" s="106"/>
      <c r="AZ518" s="106"/>
      <c r="BA518" s="106"/>
      <c r="BB518" s="106"/>
      <c r="BC518" s="106"/>
      <c r="BD518" s="106"/>
      <c r="BE518" s="106"/>
      <c r="BF518" s="106"/>
      <c r="BG518" s="106"/>
      <c r="BH518" s="106"/>
      <c r="BI518" s="106"/>
      <c r="BJ518" s="106"/>
      <c r="BK518" s="106"/>
      <c r="BL518" s="106"/>
      <c r="BM518" s="106"/>
      <c r="BN518" s="106"/>
      <c r="BO518" s="106"/>
      <c r="BP518" s="106"/>
      <c r="BQ518" s="106"/>
      <c r="BR518" s="106"/>
      <c r="BS518" s="106"/>
      <c r="BT518" s="106"/>
      <c r="BU518" s="106"/>
      <c r="BV518" s="106"/>
      <c r="BW518" s="106"/>
      <c r="BX518" s="106"/>
      <c r="BY518" s="106"/>
      <c r="BZ518" s="106"/>
      <c r="CA518" s="106"/>
      <c r="CB518" s="106"/>
      <c r="CC518" s="106"/>
      <c r="CD518" s="106"/>
      <c r="CE518" s="106"/>
      <c r="CF518" s="106"/>
      <c r="CG518" s="106"/>
      <c r="CH518" s="106"/>
      <c r="CI518" s="106"/>
      <c r="CJ518" s="106"/>
      <c r="CK518" s="106"/>
      <c r="CL518" s="106"/>
      <c r="CM518" s="106"/>
      <c r="CN518" s="106"/>
      <c r="CO518" s="106"/>
      <c r="CP518" s="106"/>
      <c r="CQ518" s="106"/>
      <c r="CR518" s="106"/>
      <c r="CS518" s="106"/>
      <c r="CT518" s="106"/>
      <c r="CU518" s="106"/>
      <c r="CV518" s="106"/>
      <c r="CW518" s="106"/>
      <c r="CX518" s="106"/>
      <c r="CY518" s="106"/>
      <c r="CZ518" s="106"/>
      <c r="DA518" s="106"/>
      <c r="DB518" s="106"/>
      <c r="DC518" s="106"/>
      <c r="DD518" s="106"/>
      <c r="DE518" s="106"/>
      <c r="DF518" s="106"/>
      <c r="DG518" s="106"/>
      <c r="DH518" s="106"/>
      <c r="DI518" s="106"/>
      <c r="DJ518" s="106"/>
      <c r="DK518" s="106"/>
      <c r="DL518" s="106"/>
      <c r="DM518" s="106"/>
      <c r="DN518" s="106"/>
      <c r="DO518" s="106"/>
      <c r="DP518" s="106"/>
      <c r="DQ518" s="106"/>
      <c r="DR518" s="106"/>
      <c r="DS518" s="106"/>
      <c r="DT518" s="106"/>
    </row>
    <row r="519" spans="1:124" x14ac:dyDescent="0.25">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c r="AL519" s="106"/>
      <c r="AM519" s="106"/>
      <c r="AN519" s="106"/>
      <c r="AO519" s="106"/>
      <c r="AP519" s="106"/>
      <c r="AQ519" s="106"/>
      <c r="AR519" s="106"/>
      <c r="AS519" s="106"/>
      <c r="AT519" s="106"/>
      <c r="AU519" s="106"/>
      <c r="AV519" s="106"/>
      <c r="AW519" s="106"/>
      <c r="AX519" s="106"/>
      <c r="AY519" s="106"/>
      <c r="AZ519" s="106"/>
      <c r="BA519" s="106"/>
      <c r="BB519" s="106"/>
      <c r="BC519" s="106"/>
      <c r="BD519" s="106"/>
      <c r="BE519" s="106"/>
      <c r="BF519" s="106"/>
      <c r="BG519" s="106"/>
      <c r="BH519" s="106"/>
      <c r="BI519" s="106"/>
      <c r="BJ519" s="106"/>
      <c r="BK519" s="106"/>
      <c r="BL519" s="106"/>
      <c r="BM519" s="106"/>
      <c r="BN519" s="106"/>
      <c r="BO519" s="106"/>
      <c r="BP519" s="106"/>
      <c r="BQ519" s="106"/>
      <c r="BR519" s="106"/>
      <c r="BS519" s="106"/>
      <c r="BT519" s="106"/>
      <c r="BU519" s="106"/>
      <c r="BV519" s="106"/>
      <c r="BW519" s="106"/>
      <c r="BX519" s="106"/>
      <c r="BY519" s="106"/>
      <c r="BZ519" s="106"/>
      <c r="CA519" s="106"/>
      <c r="CB519" s="106"/>
      <c r="CC519" s="106"/>
      <c r="CD519" s="106"/>
      <c r="CE519" s="106"/>
      <c r="CF519" s="106"/>
      <c r="CG519" s="106"/>
      <c r="CH519" s="106"/>
      <c r="CI519" s="106"/>
      <c r="CJ519" s="106"/>
      <c r="CK519" s="106"/>
      <c r="CL519" s="106"/>
      <c r="CM519" s="106"/>
      <c r="CN519" s="106"/>
      <c r="CO519" s="106"/>
      <c r="CP519" s="106"/>
      <c r="CQ519" s="106"/>
      <c r="CR519" s="106"/>
      <c r="CS519" s="106"/>
      <c r="CT519" s="106"/>
      <c r="CU519" s="106"/>
      <c r="CV519" s="106"/>
      <c r="CW519" s="106"/>
      <c r="CX519" s="106"/>
      <c r="CY519" s="106"/>
      <c r="CZ519" s="106"/>
      <c r="DA519" s="106"/>
      <c r="DB519" s="106"/>
      <c r="DC519" s="106"/>
      <c r="DD519" s="106"/>
      <c r="DE519" s="106"/>
      <c r="DF519" s="106"/>
      <c r="DG519" s="106"/>
      <c r="DH519" s="106"/>
      <c r="DI519" s="106"/>
      <c r="DJ519" s="106"/>
      <c r="DK519" s="106"/>
      <c r="DL519" s="106"/>
      <c r="DM519" s="106"/>
      <c r="DN519" s="106"/>
      <c r="DO519" s="106"/>
      <c r="DP519" s="106"/>
      <c r="DQ519" s="106"/>
      <c r="DR519" s="106"/>
      <c r="DS519" s="106"/>
      <c r="DT519" s="106"/>
    </row>
    <row r="520" spans="1:124" x14ac:dyDescent="0.25">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c r="AL520" s="106"/>
      <c r="AM520" s="106"/>
      <c r="AN520" s="106"/>
      <c r="AO520" s="106"/>
      <c r="AP520" s="106"/>
      <c r="AQ520" s="106"/>
      <c r="AR520" s="106"/>
      <c r="AS520" s="106"/>
      <c r="AT520" s="106"/>
      <c r="AU520" s="106"/>
      <c r="AV520" s="106"/>
      <c r="AW520" s="106"/>
      <c r="AX520" s="106"/>
      <c r="AY520" s="106"/>
      <c r="AZ520" s="106"/>
      <c r="BA520" s="106"/>
      <c r="BB520" s="106"/>
      <c r="BC520" s="106"/>
      <c r="BD520" s="106"/>
      <c r="BE520" s="106"/>
      <c r="BF520" s="106"/>
      <c r="BG520" s="106"/>
      <c r="BH520" s="106"/>
      <c r="BI520" s="106"/>
      <c r="BJ520" s="106"/>
      <c r="BK520" s="106"/>
      <c r="BL520" s="106"/>
      <c r="BM520" s="106"/>
      <c r="BN520" s="106"/>
      <c r="BO520" s="106"/>
      <c r="BP520" s="106"/>
      <c r="BQ520" s="106"/>
      <c r="BR520" s="106"/>
      <c r="BS520" s="106"/>
      <c r="BT520" s="106"/>
      <c r="BU520" s="106"/>
      <c r="BV520" s="106"/>
      <c r="BW520" s="106"/>
      <c r="BX520" s="106"/>
      <c r="BY520" s="106"/>
      <c r="BZ520" s="106"/>
      <c r="CA520" s="106"/>
      <c r="CB520" s="106"/>
      <c r="CC520" s="106"/>
      <c r="CD520" s="106"/>
      <c r="CE520" s="106"/>
      <c r="CF520" s="106"/>
      <c r="CG520" s="106"/>
      <c r="CH520" s="106"/>
      <c r="CI520" s="106"/>
      <c r="CJ520" s="106"/>
      <c r="CK520" s="106"/>
      <c r="CL520" s="106"/>
      <c r="CM520" s="106"/>
      <c r="CN520" s="106"/>
      <c r="CO520" s="106"/>
      <c r="CP520" s="106"/>
      <c r="CQ520" s="106"/>
      <c r="CR520" s="106"/>
      <c r="CS520" s="106"/>
      <c r="CT520" s="106"/>
      <c r="CU520" s="106"/>
      <c r="CV520" s="106"/>
      <c r="CW520" s="106"/>
      <c r="CX520" s="106"/>
      <c r="CY520" s="106"/>
      <c r="CZ520" s="106"/>
      <c r="DA520" s="106"/>
      <c r="DB520" s="106"/>
      <c r="DC520" s="106"/>
      <c r="DD520" s="106"/>
      <c r="DE520" s="106"/>
      <c r="DF520" s="106"/>
      <c r="DG520" s="106"/>
      <c r="DH520" s="106"/>
      <c r="DI520" s="106"/>
      <c r="DJ520" s="106"/>
      <c r="DK520" s="106"/>
      <c r="DL520" s="106"/>
      <c r="DM520" s="106"/>
      <c r="DN520" s="106"/>
      <c r="DO520" s="106"/>
      <c r="DP520" s="106"/>
      <c r="DQ520" s="106"/>
      <c r="DR520" s="106"/>
      <c r="DS520" s="106"/>
      <c r="DT520" s="106"/>
    </row>
    <row r="521" spans="1:124" x14ac:dyDescent="0.25">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c r="AL521" s="106"/>
      <c r="AM521" s="106"/>
      <c r="AN521" s="106"/>
      <c r="AO521" s="106"/>
      <c r="AP521" s="106"/>
      <c r="AQ521" s="106"/>
      <c r="AR521" s="106"/>
      <c r="AS521" s="106"/>
      <c r="AT521" s="106"/>
      <c r="AU521" s="106"/>
      <c r="AV521" s="106"/>
      <c r="AW521" s="106"/>
      <c r="AX521" s="106"/>
      <c r="AY521" s="106"/>
      <c r="AZ521" s="106"/>
      <c r="BA521" s="106"/>
      <c r="BB521" s="106"/>
      <c r="BC521" s="106"/>
      <c r="BD521" s="106"/>
      <c r="BE521" s="106"/>
      <c r="BF521" s="106"/>
      <c r="BG521" s="106"/>
      <c r="BH521" s="106"/>
      <c r="BI521" s="106"/>
      <c r="BJ521" s="106"/>
      <c r="BK521" s="106"/>
      <c r="BL521" s="106"/>
      <c r="BM521" s="106"/>
      <c r="BN521" s="106"/>
      <c r="BO521" s="106"/>
      <c r="BP521" s="106"/>
      <c r="BQ521" s="106"/>
      <c r="BR521" s="106"/>
      <c r="BS521" s="106"/>
      <c r="BT521" s="106"/>
      <c r="BU521" s="106"/>
      <c r="BV521" s="106"/>
      <c r="BW521" s="106"/>
      <c r="BX521" s="106"/>
      <c r="BY521" s="106"/>
      <c r="BZ521" s="106"/>
      <c r="CA521" s="106"/>
      <c r="CB521" s="106"/>
      <c r="CC521" s="106"/>
      <c r="CD521" s="106"/>
      <c r="CE521" s="106"/>
      <c r="CF521" s="106"/>
      <c r="CG521" s="106"/>
      <c r="CH521" s="106"/>
      <c r="CI521" s="106"/>
      <c r="CJ521" s="106"/>
      <c r="CK521" s="106"/>
      <c r="CL521" s="106"/>
      <c r="CM521" s="106"/>
      <c r="CN521" s="106"/>
      <c r="CO521" s="106"/>
      <c r="CP521" s="106"/>
      <c r="CQ521" s="106"/>
      <c r="CR521" s="106"/>
      <c r="CS521" s="106"/>
      <c r="CT521" s="106"/>
      <c r="CU521" s="106"/>
      <c r="CV521" s="106"/>
      <c r="CW521" s="106"/>
      <c r="CX521" s="106"/>
      <c r="CY521" s="106"/>
      <c r="CZ521" s="106"/>
      <c r="DA521" s="106"/>
      <c r="DB521" s="106"/>
      <c r="DC521" s="106"/>
      <c r="DD521" s="106"/>
      <c r="DE521" s="106"/>
      <c r="DF521" s="106"/>
      <c r="DG521" s="106"/>
      <c r="DH521" s="106"/>
      <c r="DI521" s="106"/>
      <c r="DJ521" s="106"/>
      <c r="DK521" s="106"/>
      <c r="DL521" s="106"/>
      <c r="DM521" s="106"/>
      <c r="DN521" s="106"/>
      <c r="DO521" s="106"/>
      <c r="DP521" s="106"/>
      <c r="DQ521" s="106"/>
      <c r="DR521" s="106"/>
      <c r="DS521" s="106"/>
      <c r="DT521" s="106"/>
    </row>
    <row r="522" spans="1:124" x14ac:dyDescent="0.25">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c r="AL522" s="106"/>
      <c r="AM522" s="106"/>
      <c r="AN522" s="106"/>
      <c r="AO522" s="106"/>
      <c r="AP522" s="106"/>
      <c r="AQ522" s="106"/>
      <c r="AR522" s="106"/>
      <c r="AS522" s="106"/>
      <c r="AT522" s="106"/>
      <c r="AU522" s="106"/>
      <c r="AV522" s="106"/>
      <c r="AW522" s="106"/>
      <c r="AX522" s="106"/>
      <c r="AY522" s="106"/>
      <c r="AZ522" s="106"/>
      <c r="BA522" s="106"/>
      <c r="BB522" s="106"/>
      <c r="BC522" s="106"/>
      <c r="BD522" s="106"/>
      <c r="BE522" s="106"/>
      <c r="BF522" s="106"/>
      <c r="BG522" s="106"/>
      <c r="BH522" s="106"/>
      <c r="BI522" s="106"/>
      <c r="BJ522" s="106"/>
      <c r="BK522" s="106"/>
      <c r="BL522" s="106"/>
      <c r="BM522" s="106"/>
      <c r="BN522" s="106"/>
      <c r="BO522" s="106"/>
      <c r="BP522" s="106"/>
      <c r="BQ522" s="106"/>
      <c r="BR522" s="106"/>
      <c r="BS522" s="106"/>
      <c r="BT522" s="106"/>
      <c r="BU522" s="106"/>
      <c r="BV522" s="106"/>
      <c r="BW522" s="106"/>
      <c r="BX522" s="106"/>
      <c r="BY522" s="106"/>
      <c r="BZ522" s="106"/>
      <c r="CA522" s="106"/>
      <c r="CB522" s="106"/>
      <c r="CC522" s="106"/>
      <c r="CD522" s="106"/>
      <c r="CE522" s="106"/>
      <c r="CF522" s="106"/>
      <c r="CG522" s="106"/>
      <c r="CH522" s="106"/>
      <c r="CI522" s="106"/>
      <c r="CJ522" s="106"/>
      <c r="CK522" s="106"/>
      <c r="CL522" s="106"/>
      <c r="CM522" s="106"/>
      <c r="CN522" s="106"/>
      <c r="CO522" s="106"/>
      <c r="CP522" s="106"/>
      <c r="CQ522" s="106"/>
      <c r="CR522" s="106"/>
      <c r="CS522" s="106"/>
      <c r="CT522" s="106"/>
      <c r="CU522" s="106"/>
      <c r="CV522" s="106"/>
      <c r="CW522" s="106"/>
      <c r="CX522" s="106"/>
      <c r="CY522" s="106"/>
      <c r="CZ522" s="106"/>
      <c r="DA522" s="106"/>
      <c r="DB522" s="106"/>
      <c r="DC522" s="106"/>
      <c r="DD522" s="106"/>
      <c r="DE522" s="106"/>
      <c r="DF522" s="106"/>
      <c r="DG522" s="106"/>
      <c r="DH522" s="106"/>
      <c r="DI522" s="106"/>
      <c r="DJ522" s="106"/>
      <c r="DK522" s="106"/>
      <c r="DL522" s="106"/>
      <c r="DM522" s="106"/>
      <c r="DN522" s="106"/>
      <c r="DO522" s="106"/>
      <c r="DP522" s="106"/>
      <c r="DQ522" s="106"/>
      <c r="DR522" s="106"/>
      <c r="DS522" s="106"/>
      <c r="DT522" s="106"/>
    </row>
    <row r="523" spans="1:124" x14ac:dyDescent="0.25">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c r="AL523" s="106"/>
      <c r="AM523" s="106"/>
      <c r="AN523" s="106"/>
      <c r="AO523" s="106"/>
      <c r="AP523" s="106"/>
      <c r="AQ523" s="106"/>
      <c r="AR523" s="106"/>
      <c r="AS523" s="106"/>
      <c r="AT523" s="106"/>
      <c r="AU523" s="106"/>
      <c r="AV523" s="106"/>
      <c r="AW523" s="106"/>
      <c r="AX523" s="106"/>
      <c r="AY523" s="106"/>
      <c r="AZ523" s="106"/>
      <c r="BA523" s="106"/>
      <c r="BB523" s="106"/>
      <c r="BC523" s="106"/>
      <c r="BD523" s="106"/>
      <c r="BE523" s="106"/>
      <c r="BF523" s="106"/>
      <c r="BG523" s="106"/>
      <c r="BH523" s="106"/>
      <c r="BI523" s="106"/>
      <c r="BJ523" s="106"/>
      <c r="BK523" s="106"/>
      <c r="BL523" s="106"/>
      <c r="BM523" s="106"/>
      <c r="BN523" s="106"/>
      <c r="BO523" s="106"/>
      <c r="BP523" s="106"/>
      <c r="BQ523" s="106"/>
      <c r="BR523" s="106"/>
      <c r="BS523" s="106"/>
      <c r="BT523" s="106"/>
      <c r="BU523" s="106"/>
      <c r="BV523" s="106"/>
      <c r="BW523" s="106"/>
      <c r="BX523" s="106"/>
      <c r="BY523" s="106"/>
      <c r="BZ523" s="106"/>
      <c r="CA523" s="106"/>
      <c r="CB523" s="106"/>
      <c r="CC523" s="106"/>
      <c r="CD523" s="106"/>
      <c r="CE523" s="106"/>
      <c r="CF523" s="106"/>
      <c r="CG523" s="106"/>
      <c r="CH523" s="106"/>
      <c r="CI523" s="106"/>
      <c r="CJ523" s="106"/>
      <c r="CK523" s="106"/>
      <c r="CL523" s="106"/>
      <c r="CM523" s="106"/>
      <c r="CN523" s="106"/>
      <c r="CO523" s="106"/>
      <c r="CP523" s="106"/>
      <c r="CQ523" s="106"/>
      <c r="CR523" s="106"/>
      <c r="CS523" s="106"/>
      <c r="CT523" s="106"/>
      <c r="CU523" s="106"/>
      <c r="CV523" s="106"/>
      <c r="CW523" s="106"/>
      <c r="CX523" s="106"/>
      <c r="CY523" s="106"/>
      <c r="CZ523" s="106"/>
      <c r="DA523" s="106"/>
      <c r="DB523" s="106"/>
      <c r="DC523" s="106"/>
      <c r="DD523" s="106"/>
      <c r="DE523" s="106"/>
      <c r="DF523" s="106"/>
      <c r="DG523" s="106"/>
      <c r="DH523" s="106"/>
      <c r="DI523" s="106"/>
      <c r="DJ523" s="106"/>
      <c r="DK523" s="106"/>
      <c r="DL523" s="106"/>
      <c r="DM523" s="106"/>
      <c r="DN523" s="106"/>
      <c r="DO523" s="106"/>
      <c r="DP523" s="106"/>
      <c r="DQ523" s="106"/>
      <c r="DR523" s="106"/>
      <c r="DS523" s="106"/>
      <c r="DT523" s="106"/>
    </row>
    <row r="524" spans="1:124" x14ac:dyDescent="0.25">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106"/>
      <c r="BD524" s="106"/>
      <c r="BE524" s="106"/>
      <c r="BF524" s="106"/>
      <c r="BG524" s="106"/>
      <c r="BH524" s="106"/>
      <c r="BI524" s="106"/>
      <c r="BJ524" s="106"/>
      <c r="BK524" s="106"/>
      <c r="BL524" s="106"/>
      <c r="BM524" s="106"/>
      <c r="BN524" s="106"/>
      <c r="BO524" s="106"/>
      <c r="BP524" s="106"/>
      <c r="BQ524" s="106"/>
      <c r="BR524" s="106"/>
      <c r="BS524" s="106"/>
      <c r="BT524" s="106"/>
      <c r="BU524" s="106"/>
      <c r="BV524" s="106"/>
      <c r="BW524" s="106"/>
      <c r="BX524" s="106"/>
      <c r="BY524" s="106"/>
      <c r="BZ524" s="106"/>
      <c r="CA524" s="106"/>
      <c r="CB524" s="106"/>
      <c r="CC524" s="106"/>
      <c r="CD524" s="106"/>
      <c r="CE524" s="106"/>
      <c r="CF524" s="106"/>
      <c r="CG524" s="106"/>
      <c r="CH524" s="106"/>
      <c r="CI524" s="106"/>
      <c r="CJ524" s="106"/>
      <c r="CK524" s="106"/>
      <c r="CL524" s="106"/>
      <c r="CM524" s="106"/>
      <c r="CN524" s="106"/>
      <c r="CO524" s="106"/>
      <c r="CP524" s="106"/>
      <c r="CQ524" s="106"/>
      <c r="CR524" s="106"/>
      <c r="CS524" s="106"/>
      <c r="CT524" s="106"/>
      <c r="CU524" s="106"/>
      <c r="CV524" s="106"/>
      <c r="CW524" s="106"/>
      <c r="CX524" s="106"/>
      <c r="CY524" s="106"/>
      <c r="CZ524" s="106"/>
      <c r="DA524" s="106"/>
      <c r="DB524" s="106"/>
      <c r="DC524" s="106"/>
      <c r="DD524" s="106"/>
      <c r="DE524" s="106"/>
      <c r="DF524" s="106"/>
      <c r="DG524" s="106"/>
      <c r="DH524" s="106"/>
      <c r="DI524" s="106"/>
      <c r="DJ524" s="106"/>
      <c r="DK524" s="106"/>
      <c r="DL524" s="106"/>
      <c r="DM524" s="106"/>
      <c r="DN524" s="106"/>
      <c r="DO524" s="106"/>
      <c r="DP524" s="106"/>
      <c r="DQ524" s="106"/>
      <c r="DR524" s="106"/>
      <c r="DS524" s="106"/>
      <c r="DT524" s="106"/>
    </row>
    <row r="525" spans="1:124" x14ac:dyDescent="0.25">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c r="AK525" s="106"/>
      <c r="AL525" s="106"/>
      <c r="AM525" s="106"/>
      <c r="AN525" s="106"/>
      <c r="AO525" s="106"/>
      <c r="AP525" s="106"/>
      <c r="AQ525" s="106"/>
      <c r="AR525" s="106"/>
      <c r="AS525" s="106"/>
      <c r="AT525" s="106"/>
      <c r="AU525" s="106"/>
      <c r="AV525" s="106"/>
      <c r="AW525" s="106"/>
      <c r="AX525" s="106"/>
      <c r="AY525" s="106"/>
      <c r="AZ525" s="106"/>
      <c r="BA525" s="106"/>
      <c r="BB525" s="106"/>
      <c r="BC525" s="106"/>
      <c r="BD525" s="106"/>
      <c r="BE525" s="106"/>
      <c r="BF525" s="106"/>
      <c r="BG525" s="106"/>
      <c r="BH525" s="106"/>
      <c r="BI525" s="106"/>
      <c r="BJ525" s="106"/>
      <c r="BK525" s="106"/>
      <c r="BL525" s="106"/>
      <c r="BM525" s="106"/>
      <c r="BN525" s="106"/>
      <c r="BO525" s="106"/>
      <c r="BP525" s="106"/>
      <c r="BQ525" s="106"/>
      <c r="BR525" s="106"/>
      <c r="BS525" s="106"/>
      <c r="BT525" s="106"/>
      <c r="BU525" s="106"/>
      <c r="BV525" s="106"/>
      <c r="BW525" s="106"/>
      <c r="BX525" s="106"/>
      <c r="BY525" s="106"/>
      <c r="BZ525" s="106"/>
      <c r="CA525" s="106"/>
      <c r="CB525" s="106"/>
      <c r="CC525" s="106"/>
      <c r="CD525" s="106"/>
      <c r="CE525" s="106"/>
      <c r="CF525" s="106"/>
      <c r="CG525" s="106"/>
      <c r="CH525" s="106"/>
      <c r="CI525" s="106"/>
      <c r="CJ525" s="106"/>
      <c r="CK525" s="106"/>
      <c r="CL525" s="106"/>
      <c r="CM525" s="106"/>
      <c r="CN525" s="106"/>
      <c r="CO525" s="106"/>
      <c r="CP525" s="106"/>
      <c r="CQ525" s="106"/>
      <c r="CR525" s="106"/>
      <c r="CS525" s="106"/>
      <c r="CT525" s="106"/>
      <c r="CU525" s="106"/>
      <c r="CV525" s="106"/>
      <c r="CW525" s="106"/>
      <c r="CX525" s="106"/>
      <c r="CY525" s="106"/>
      <c r="CZ525" s="106"/>
      <c r="DA525" s="106"/>
      <c r="DB525" s="106"/>
      <c r="DC525" s="106"/>
      <c r="DD525" s="106"/>
      <c r="DE525" s="106"/>
      <c r="DF525" s="106"/>
      <c r="DG525" s="106"/>
      <c r="DH525" s="106"/>
      <c r="DI525" s="106"/>
      <c r="DJ525" s="106"/>
      <c r="DK525" s="106"/>
      <c r="DL525" s="106"/>
      <c r="DM525" s="106"/>
      <c r="DN525" s="106"/>
      <c r="DO525" s="106"/>
      <c r="DP525" s="106"/>
      <c r="DQ525" s="106"/>
      <c r="DR525" s="106"/>
      <c r="DS525" s="106"/>
      <c r="DT525" s="106"/>
    </row>
    <row r="526" spans="1:124" x14ac:dyDescent="0.25">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c r="AL526" s="106"/>
      <c r="AM526" s="106"/>
      <c r="AN526" s="106"/>
      <c r="AO526" s="106"/>
      <c r="AP526" s="106"/>
      <c r="AQ526" s="106"/>
      <c r="AR526" s="106"/>
      <c r="AS526" s="106"/>
      <c r="AT526" s="106"/>
      <c r="AU526" s="106"/>
      <c r="AV526" s="106"/>
      <c r="AW526" s="106"/>
      <c r="AX526" s="106"/>
      <c r="AY526" s="106"/>
      <c r="AZ526" s="106"/>
      <c r="BA526" s="106"/>
      <c r="BB526" s="106"/>
      <c r="BC526" s="106"/>
      <c r="BD526" s="106"/>
      <c r="BE526" s="106"/>
      <c r="BF526" s="106"/>
      <c r="BG526" s="106"/>
      <c r="BH526" s="106"/>
      <c r="BI526" s="106"/>
      <c r="BJ526" s="106"/>
      <c r="BK526" s="106"/>
      <c r="BL526" s="106"/>
      <c r="BM526" s="106"/>
      <c r="BN526" s="106"/>
      <c r="BO526" s="106"/>
      <c r="BP526" s="106"/>
      <c r="BQ526" s="106"/>
      <c r="BR526" s="106"/>
      <c r="BS526" s="106"/>
      <c r="BT526" s="106"/>
      <c r="BU526" s="106"/>
      <c r="BV526" s="106"/>
      <c r="BW526" s="106"/>
      <c r="BX526" s="106"/>
      <c r="BY526" s="106"/>
      <c r="BZ526" s="106"/>
      <c r="CA526" s="106"/>
      <c r="CB526" s="106"/>
      <c r="CC526" s="106"/>
      <c r="CD526" s="106"/>
      <c r="CE526" s="106"/>
      <c r="CF526" s="106"/>
      <c r="CG526" s="106"/>
      <c r="CH526" s="106"/>
      <c r="CI526" s="106"/>
      <c r="CJ526" s="106"/>
      <c r="CK526" s="106"/>
      <c r="CL526" s="106"/>
      <c r="CM526" s="106"/>
      <c r="CN526" s="106"/>
      <c r="CO526" s="106"/>
      <c r="CP526" s="106"/>
      <c r="CQ526" s="106"/>
      <c r="CR526" s="106"/>
      <c r="CS526" s="106"/>
      <c r="CT526" s="106"/>
      <c r="CU526" s="106"/>
      <c r="CV526" s="106"/>
      <c r="CW526" s="106"/>
      <c r="CX526" s="106"/>
      <c r="CY526" s="106"/>
      <c r="CZ526" s="106"/>
      <c r="DA526" s="106"/>
      <c r="DB526" s="106"/>
      <c r="DC526" s="106"/>
      <c r="DD526" s="106"/>
      <c r="DE526" s="106"/>
      <c r="DF526" s="106"/>
      <c r="DG526" s="106"/>
      <c r="DH526" s="106"/>
      <c r="DI526" s="106"/>
      <c r="DJ526" s="106"/>
      <c r="DK526" s="106"/>
      <c r="DL526" s="106"/>
      <c r="DM526" s="106"/>
      <c r="DN526" s="106"/>
      <c r="DO526" s="106"/>
      <c r="DP526" s="106"/>
      <c r="DQ526" s="106"/>
      <c r="DR526" s="106"/>
      <c r="DS526" s="106"/>
      <c r="DT526" s="106"/>
    </row>
    <row r="527" spans="1:124" x14ac:dyDescent="0.25">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6"/>
      <c r="AL527" s="106"/>
      <c r="AM527" s="106"/>
      <c r="AN527" s="106"/>
      <c r="AO527" s="106"/>
      <c r="AP527" s="106"/>
      <c r="AQ527" s="106"/>
      <c r="AR527" s="106"/>
      <c r="AS527" s="106"/>
      <c r="AT527" s="106"/>
      <c r="AU527" s="106"/>
      <c r="AV527" s="106"/>
      <c r="AW527" s="106"/>
      <c r="AX527" s="106"/>
      <c r="AY527" s="106"/>
      <c r="AZ527" s="106"/>
      <c r="BA527" s="106"/>
      <c r="BB527" s="106"/>
      <c r="BC527" s="106"/>
      <c r="BD527" s="106"/>
      <c r="BE527" s="106"/>
      <c r="BF527" s="106"/>
      <c r="BG527" s="106"/>
      <c r="BH527" s="106"/>
      <c r="BI527" s="106"/>
      <c r="BJ527" s="106"/>
      <c r="BK527" s="106"/>
      <c r="BL527" s="106"/>
      <c r="BM527" s="106"/>
      <c r="BN527" s="106"/>
      <c r="BO527" s="106"/>
      <c r="BP527" s="106"/>
      <c r="BQ527" s="106"/>
      <c r="BR527" s="106"/>
      <c r="BS527" s="106"/>
      <c r="BT527" s="106"/>
      <c r="BU527" s="106"/>
      <c r="BV527" s="106"/>
      <c r="BW527" s="106"/>
      <c r="BX527" s="106"/>
      <c r="BY527" s="106"/>
      <c r="BZ527" s="106"/>
      <c r="CA527" s="106"/>
      <c r="CB527" s="106"/>
      <c r="CC527" s="106"/>
      <c r="CD527" s="106"/>
      <c r="CE527" s="106"/>
      <c r="CF527" s="106"/>
      <c r="CG527" s="106"/>
      <c r="CH527" s="106"/>
      <c r="CI527" s="106"/>
      <c r="CJ527" s="106"/>
      <c r="CK527" s="106"/>
      <c r="CL527" s="106"/>
      <c r="CM527" s="106"/>
      <c r="CN527" s="106"/>
      <c r="CO527" s="106"/>
      <c r="CP527" s="106"/>
      <c r="CQ527" s="106"/>
      <c r="CR527" s="106"/>
      <c r="CS527" s="106"/>
      <c r="CT527" s="106"/>
      <c r="CU527" s="106"/>
      <c r="CV527" s="106"/>
      <c r="CW527" s="106"/>
      <c r="CX527" s="106"/>
      <c r="CY527" s="106"/>
      <c r="CZ527" s="106"/>
      <c r="DA527" s="106"/>
      <c r="DB527" s="106"/>
      <c r="DC527" s="106"/>
      <c r="DD527" s="106"/>
      <c r="DE527" s="106"/>
      <c r="DF527" s="106"/>
      <c r="DG527" s="106"/>
      <c r="DH527" s="106"/>
      <c r="DI527" s="106"/>
      <c r="DJ527" s="106"/>
      <c r="DK527" s="106"/>
      <c r="DL527" s="106"/>
      <c r="DM527" s="106"/>
      <c r="DN527" s="106"/>
      <c r="DO527" s="106"/>
      <c r="DP527" s="106"/>
      <c r="DQ527" s="106"/>
      <c r="DR527" s="106"/>
      <c r="DS527" s="106"/>
      <c r="DT527" s="106"/>
    </row>
    <row r="528" spans="1:124" x14ac:dyDescent="0.25">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6"/>
      <c r="AL528" s="106"/>
      <c r="AM528" s="106"/>
      <c r="AN528" s="106"/>
      <c r="AO528" s="106"/>
      <c r="AP528" s="106"/>
      <c r="AQ528" s="106"/>
      <c r="AR528" s="106"/>
      <c r="AS528" s="106"/>
      <c r="AT528" s="106"/>
      <c r="AU528" s="106"/>
      <c r="AV528" s="106"/>
      <c r="AW528" s="106"/>
      <c r="AX528" s="106"/>
      <c r="AY528" s="106"/>
      <c r="AZ528" s="106"/>
      <c r="BA528" s="106"/>
      <c r="BB528" s="106"/>
      <c r="BC528" s="106"/>
      <c r="BD528" s="106"/>
      <c r="BE528" s="106"/>
      <c r="BF528" s="106"/>
      <c r="BG528" s="106"/>
      <c r="BH528" s="106"/>
      <c r="BI528" s="106"/>
      <c r="BJ528" s="106"/>
      <c r="BK528" s="106"/>
      <c r="BL528" s="106"/>
      <c r="BM528" s="106"/>
      <c r="BN528" s="106"/>
      <c r="BO528" s="106"/>
      <c r="BP528" s="106"/>
      <c r="BQ528" s="106"/>
      <c r="BR528" s="106"/>
      <c r="BS528" s="106"/>
      <c r="BT528" s="106"/>
      <c r="BU528" s="106"/>
      <c r="BV528" s="106"/>
      <c r="BW528" s="106"/>
      <c r="BX528" s="106"/>
      <c r="BY528" s="106"/>
      <c r="BZ528" s="106"/>
      <c r="CA528" s="106"/>
      <c r="CB528" s="106"/>
      <c r="CC528" s="106"/>
      <c r="CD528" s="106"/>
      <c r="CE528" s="106"/>
      <c r="CF528" s="106"/>
      <c r="CG528" s="106"/>
      <c r="CH528" s="106"/>
      <c r="CI528" s="106"/>
      <c r="CJ528" s="106"/>
      <c r="CK528" s="106"/>
      <c r="CL528" s="106"/>
      <c r="CM528" s="106"/>
      <c r="CN528" s="106"/>
      <c r="CO528" s="106"/>
      <c r="CP528" s="106"/>
      <c r="CQ528" s="106"/>
      <c r="CR528" s="106"/>
      <c r="CS528" s="106"/>
      <c r="CT528" s="106"/>
      <c r="CU528" s="106"/>
      <c r="CV528" s="106"/>
      <c r="CW528" s="106"/>
      <c r="CX528" s="106"/>
      <c r="CY528" s="106"/>
      <c r="CZ528" s="106"/>
      <c r="DA528" s="106"/>
      <c r="DB528" s="106"/>
      <c r="DC528" s="106"/>
      <c r="DD528" s="106"/>
      <c r="DE528" s="106"/>
      <c r="DF528" s="106"/>
      <c r="DG528" s="106"/>
      <c r="DH528" s="106"/>
      <c r="DI528" s="106"/>
      <c r="DJ528" s="106"/>
      <c r="DK528" s="106"/>
      <c r="DL528" s="106"/>
      <c r="DM528" s="106"/>
      <c r="DN528" s="106"/>
      <c r="DO528" s="106"/>
      <c r="DP528" s="106"/>
      <c r="DQ528" s="106"/>
      <c r="DR528" s="106"/>
      <c r="DS528" s="106"/>
      <c r="DT528" s="106"/>
    </row>
    <row r="529" spans="1:124" x14ac:dyDescent="0.25">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c r="AH529" s="106"/>
      <c r="AI529" s="106"/>
      <c r="AJ529" s="106"/>
      <c r="AK529" s="106"/>
      <c r="AL529" s="106"/>
      <c r="AM529" s="106"/>
      <c r="AN529" s="106"/>
      <c r="AO529" s="106"/>
      <c r="AP529" s="106"/>
      <c r="AQ529" s="106"/>
      <c r="AR529" s="106"/>
      <c r="AS529" s="106"/>
      <c r="AT529" s="106"/>
      <c r="AU529" s="106"/>
      <c r="AV529" s="106"/>
      <c r="AW529" s="106"/>
      <c r="AX529" s="106"/>
      <c r="AY529" s="106"/>
      <c r="AZ529" s="106"/>
      <c r="BA529" s="106"/>
      <c r="BB529" s="106"/>
      <c r="BC529" s="106"/>
      <c r="BD529" s="106"/>
      <c r="BE529" s="106"/>
      <c r="BF529" s="106"/>
      <c r="BG529" s="106"/>
      <c r="BH529" s="106"/>
      <c r="BI529" s="106"/>
      <c r="BJ529" s="106"/>
      <c r="BK529" s="106"/>
      <c r="BL529" s="106"/>
      <c r="BM529" s="106"/>
      <c r="BN529" s="106"/>
      <c r="BO529" s="106"/>
      <c r="BP529" s="106"/>
      <c r="BQ529" s="106"/>
      <c r="BR529" s="106"/>
      <c r="BS529" s="106"/>
      <c r="BT529" s="106"/>
      <c r="BU529" s="106"/>
      <c r="BV529" s="106"/>
      <c r="BW529" s="106"/>
      <c r="BX529" s="106"/>
      <c r="BY529" s="106"/>
      <c r="BZ529" s="106"/>
      <c r="CA529" s="106"/>
      <c r="CB529" s="106"/>
      <c r="CC529" s="106"/>
      <c r="CD529" s="106"/>
      <c r="CE529" s="106"/>
      <c r="CF529" s="106"/>
      <c r="CG529" s="106"/>
      <c r="CH529" s="106"/>
      <c r="CI529" s="106"/>
      <c r="CJ529" s="106"/>
      <c r="CK529" s="106"/>
      <c r="CL529" s="106"/>
      <c r="CM529" s="106"/>
      <c r="CN529" s="106"/>
      <c r="CO529" s="106"/>
      <c r="CP529" s="106"/>
      <c r="CQ529" s="106"/>
      <c r="CR529" s="106"/>
      <c r="CS529" s="106"/>
      <c r="CT529" s="106"/>
      <c r="CU529" s="106"/>
      <c r="CV529" s="106"/>
      <c r="CW529" s="106"/>
      <c r="CX529" s="106"/>
      <c r="CY529" s="106"/>
      <c r="CZ529" s="106"/>
      <c r="DA529" s="106"/>
      <c r="DB529" s="106"/>
      <c r="DC529" s="106"/>
      <c r="DD529" s="106"/>
      <c r="DE529" s="106"/>
      <c r="DF529" s="106"/>
      <c r="DG529" s="106"/>
      <c r="DH529" s="106"/>
      <c r="DI529" s="106"/>
      <c r="DJ529" s="106"/>
      <c r="DK529" s="106"/>
      <c r="DL529" s="106"/>
      <c r="DM529" s="106"/>
      <c r="DN529" s="106"/>
      <c r="DO529" s="106"/>
      <c r="DP529" s="106"/>
      <c r="DQ529" s="106"/>
      <c r="DR529" s="106"/>
      <c r="DS529" s="106"/>
      <c r="DT529" s="106"/>
    </row>
    <row r="530" spans="1:124" x14ac:dyDescent="0.25">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6"/>
      <c r="AN530" s="106"/>
      <c r="AO530" s="106"/>
      <c r="AP530" s="106"/>
      <c r="AQ530" s="106"/>
      <c r="AR530" s="106"/>
      <c r="AS530" s="106"/>
      <c r="AT530" s="106"/>
      <c r="AU530" s="106"/>
      <c r="AV530" s="106"/>
      <c r="AW530" s="106"/>
      <c r="AX530" s="106"/>
      <c r="AY530" s="106"/>
      <c r="AZ530" s="106"/>
      <c r="BA530" s="106"/>
      <c r="BB530" s="106"/>
      <c r="BC530" s="106"/>
      <c r="BD530" s="106"/>
      <c r="BE530" s="106"/>
      <c r="BF530" s="106"/>
      <c r="BG530" s="106"/>
      <c r="BH530" s="106"/>
      <c r="BI530" s="106"/>
      <c r="BJ530" s="106"/>
      <c r="BK530" s="106"/>
      <c r="BL530" s="106"/>
      <c r="BM530" s="106"/>
      <c r="BN530" s="106"/>
      <c r="BO530" s="106"/>
      <c r="BP530" s="106"/>
      <c r="BQ530" s="106"/>
      <c r="BR530" s="106"/>
      <c r="BS530" s="106"/>
      <c r="BT530" s="106"/>
      <c r="BU530" s="106"/>
      <c r="BV530" s="106"/>
      <c r="BW530" s="106"/>
      <c r="BX530" s="106"/>
      <c r="BY530" s="106"/>
      <c r="BZ530" s="106"/>
      <c r="CA530" s="106"/>
      <c r="CB530" s="106"/>
      <c r="CC530" s="106"/>
      <c r="CD530" s="106"/>
      <c r="CE530" s="106"/>
      <c r="CF530" s="106"/>
      <c r="CG530" s="106"/>
      <c r="CH530" s="106"/>
      <c r="CI530" s="106"/>
      <c r="CJ530" s="106"/>
      <c r="CK530" s="106"/>
      <c r="CL530" s="106"/>
      <c r="CM530" s="106"/>
      <c r="CN530" s="106"/>
      <c r="CO530" s="106"/>
      <c r="CP530" s="106"/>
      <c r="CQ530" s="106"/>
      <c r="CR530" s="106"/>
      <c r="CS530" s="106"/>
      <c r="CT530" s="106"/>
      <c r="CU530" s="106"/>
      <c r="CV530" s="106"/>
      <c r="CW530" s="106"/>
      <c r="CX530" s="106"/>
      <c r="CY530" s="106"/>
      <c r="CZ530" s="106"/>
      <c r="DA530" s="106"/>
      <c r="DB530" s="106"/>
      <c r="DC530" s="106"/>
      <c r="DD530" s="106"/>
      <c r="DE530" s="106"/>
      <c r="DF530" s="106"/>
      <c r="DG530" s="106"/>
      <c r="DH530" s="106"/>
      <c r="DI530" s="106"/>
      <c r="DJ530" s="106"/>
      <c r="DK530" s="106"/>
      <c r="DL530" s="106"/>
      <c r="DM530" s="106"/>
      <c r="DN530" s="106"/>
      <c r="DO530" s="106"/>
      <c r="DP530" s="106"/>
      <c r="DQ530" s="106"/>
      <c r="DR530" s="106"/>
      <c r="DS530" s="106"/>
      <c r="DT530" s="106"/>
    </row>
    <row r="531" spans="1:124" x14ac:dyDescent="0.25">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c r="AL531" s="106"/>
      <c r="AM531" s="106"/>
      <c r="AN531" s="106"/>
      <c r="AO531" s="106"/>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6"/>
      <c r="CD531" s="106"/>
      <c r="CE531" s="106"/>
      <c r="CF531" s="106"/>
      <c r="CG531" s="106"/>
      <c r="CH531" s="106"/>
      <c r="CI531" s="106"/>
      <c r="CJ531" s="106"/>
      <c r="CK531" s="106"/>
      <c r="CL531" s="106"/>
      <c r="CM531" s="106"/>
      <c r="CN531" s="106"/>
      <c r="CO531" s="106"/>
      <c r="CP531" s="106"/>
      <c r="CQ531" s="106"/>
      <c r="CR531" s="106"/>
      <c r="CS531" s="106"/>
      <c r="CT531" s="106"/>
      <c r="CU531" s="106"/>
      <c r="CV531" s="106"/>
      <c r="CW531" s="106"/>
      <c r="CX531" s="106"/>
      <c r="CY531" s="106"/>
      <c r="CZ531" s="106"/>
      <c r="DA531" s="106"/>
      <c r="DB531" s="106"/>
      <c r="DC531" s="106"/>
      <c r="DD531" s="106"/>
      <c r="DE531" s="106"/>
      <c r="DF531" s="106"/>
      <c r="DG531" s="106"/>
      <c r="DH531" s="106"/>
      <c r="DI531" s="106"/>
      <c r="DJ531" s="106"/>
      <c r="DK531" s="106"/>
      <c r="DL531" s="106"/>
      <c r="DM531" s="106"/>
      <c r="DN531" s="106"/>
      <c r="DO531" s="106"/>
      <c r="DP531" s="106"/>
      <c r="DQ531" s="106"/>
      <c r="DR531" s="106"/>
      <c r="DS531" s="106"/>
      <c r="DT531" s="106"/>
    </row>
    <row r="532" spans="1:124" x14ac:dyDescent="0.25">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6"/>
      <c r="AL532" s="106"/>
      <c r="AM532" s="106"/>
      <c r="AN532" s="106"/>
      <c r="AO532" s="106"/>
      <c r="AP532" s="106"/>
      <c r="AQ532" s="106"/>
      <c r="AR532" s="106"/>
      <c r="AS532" s="106"/>
      <c r="AT532" s="106"/>
      <c r="AU532" s="106"/>
      <c r="AV532" s="106"/>
      <c r="AW532" s="106"/>
      <c r="AX532" s="106"/>
      <c r="AY532" s="106"/>
      <c r="AZ532" s="106"/>
      <c r="BA532" s="106"/>
      <c r="BB532" s="106"/>
      <c r="BC532" s="106"/>
      <c r="BD532" s="106"/>
      <c r="BE532" s="106"/>
      <c r="BF532" s="106"/>
      <c r="BG532" s="106"/>
      <c r="BH532" s="106"/>
      <c r="BI532" s="106"/>
      <c r="BJ532" s="106"/>
      <c r="BK532" s="106"/>
      <c r="BL532" s="106"/>
      <c r="BM532" s="106"/>
      <c r="BN532" s="106"/>
      <c r="BO532" s="106"/>
      <c r="BP532" s="106"/>
      <c r="BQ532" s="106"/>
      <c r="BR532" s="106"/>
      <c r="BS532" s="106"/>
      <c r="BT532" s="106"/>
      <c r="BU532" s="106"/>
      <c r="BV532" s="106"/>
      <c r="BW532" s="106"/>
      <c r="BX532" s="106"/>
      <c r="BY532" s="106"/>
      <c r="BZ532" s="106"/>
      <c r="CA532" s="106"/>
      <c r="CB532" s="106"/>
      <c r="CC532" s="106"/>
      <c r="CD532" s="106"/>
      <c r="CE532" s="106"/>
      <c r="CF532" s="106"/>
      <c r="CG532" s="106"/>
      <c r="CH532" s="106"/>
      <c r="CI532" s="106"/>
      <c r="CJ532" s="106"/>
      <c r="CK532" s="106"/>
      <c r="CL532" s="106"/>
      <c r="CM532" s="106"/>
      <c r="CN532" s="106"/>
      <c r="CO532" s="106"/>
      <c r="CP532" s="106"/>
      <c r="CQ532" s="106"/>
      <c r="CR532" s="106"/>
      <c r="CS532" s="106"/>
      <c r="CT532" s="106"/>
      <c r="CU532" s="106"/>
      <c r="CV532" s="106"/>
      <c r="CW532" s="106"/>
      <c r="CX532" s="106"/>
      <c r="CY532" s="106"/>
      <c r="CZ532" s="106"/>
      <c r="DA532" s="106"/>
      <c r="DB532" s="106"/>
      <c r="DC532" s="106"/>
      <c r="DD532" s="106"/>
      <c r="DE532" s="106"/>
      <c r="DF532" s="106"/>
      <c r="DG532" s="106"/>
      <c r="DH532" s="106"/>
      <c r="DI532" s="106"/>
      <c r="DJ532" s="106"/>
      <c r="DK532" s="106"/>
      <c r="DL532" s="106"/>
      <c r="DM532" s="106"/>
      <c r="DN532" s="106"/>
      <c r="DO532" s="106"/>
      <c r="DP532" s="106"/>
      <c r="DQ532" s="106"/>
      <c r="DR532" s="106"/>
      <c r="DS532" s="106"/>
      <c r="DT532" s="106"/>
    </row>
    <row r="533" spans="1:124" x14ac:dyDescent="0.25">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c r="AK533" s="106"/>
      <c r="AL533" s="106"/>
      <c r="AM533" s="106"/>
      <c r="AN533" s="106"/>
      <c r="AO533" s="106"/>
      <c r="AP533" s="106"/>
      <c r="AQ533" s="106"/>
      <c r="AR533" s="106"/>
      <c r="AS533" s="106"/>
      <c r="AT533" s="106"/>
      <c r="AU533" s="106"/>
      <c r="AV533" s="106"/>
      <c r="AW533" s="106"/>
      <c r="AX533" s="106"/>
      <c r="AY533" s="106"/>
      <c r="AZ533" s="106"/>
      <c r="BA533" s="106"/>
      <c r="BB533" s="106"/>
      <c r="BC533" s="106"/>
      <c r="BD533" s="106"/>
      <c r="BE533" s="106"/>
      <c r="BF533" s="106"/>
      <c r="BG533" s="106"/>
      <c r="BH533" s="106"/>
      <c r="BI533" s="106"/>
      <c r="BJ533" s="106"/>
      <c r="BK533" s="106"/>
      <c r="BL533" s="106"/>
      <c r="BM533" s="106"/>
      <c r="BN533" s="106"/>
      <c r="BO533" s="106"/>
      <c r="BP533" s="106"/>
      <c r="BQ533" s="106"/>
      <c r="BR533" s="106"/>
      <c r="BS533" s="106"/>
      <c r="BT533" s="106"/>
      <c r="BU533" s="106"/>
      <c r="BV533" s="106"/>
      <c r="BW533" s="106"/>
      <c r="BX533" s="106"/>
      <c r="BY533" s="106"/>
      <c r="BZ533" s="106"/>
      <c r="CA533" s="106"/>
      <c r="CB533" s="106"/>
      <c r="CC533" s="106"/>
      <c r="CD533" s="106"/>
      <c r="CE533" s="106"/>
      <c r="CF533" s="106"/>
      <c r="CG533" s="106"/>
      <c r="CH533" s="106"/>
      <c r="CI533" s="106"/>
      <c r="CJ533" s="106"/>
      <c r="CK533" s="106"/>
      <c r="CL533" s="106"/>
      <c r="CM533" s="106"/>
      <c r="CN533" s="106"/>
      <c r="CO533" s="106"/>
      <c r="CP533" s="106"/>
      <c r="CQ533" s="106"/>
      <c r="CR533" s="106"/>
      <c r="CS533" s="106"/>
      <c r="CT533" s="106"/>
      <c r="CU533" s="106"/>
      <c r="CV533" s="106"/>
      <c r="CW533" s="106"/>
      <c r="CX533" s="106"/>
      <c r="CY533" s="106"/>
      <c r="CZ533" s="106"/>
      <c r="DA533" s="106"/>
      <c r="DB533" s="106"/>
      <c r="DC533" s="106"/>
      <c r="DD533" s="106"/>
      <c r="DE533" s="106"/>
      <c r="DF533" s="106"/>
      <c r="DG533" s="106"/>
      <c r="DH533" s="106"/>
      <c r="DI533" s="106"/>
      <c r="DJ533" s="106"/>
      <c r="DK533" s="106"/>
      <c r="DL533" s="106"/>
      <c r="DM533" s="106"/>
      <c r="DN533" s="106"/>
      <c r="DO533" s="106"/>
      <c r="DP533" s="106"/>
      <c r="DQ533" s="106"/>
      <c r="DR533" s="106"/>
      <c r="DS533" s="106"/>
      <c r="DT533" s="106"/>
    </row>
    <row r="534" spans="1:124" x14ac:dyDescent="0.25">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6"/>
      <c r="AL534" s="106"/>
      <c r="AM534" s="106"/>
      <c r="AN534" s="106"/>
      <c r="AO534" s="106"/>
      <c r="AP534" s="106"/>
      <c r="AQ534" s="106"/>
      <c r="AR534" s="106"/>
      <c r="AS534" s="106"/>
      <c r="AT534" s="106"/>
      <c r="AU534" s="106"/>
      <c r="AV534" s="106"/>
      <c r="AW534" s="106"/>
      <c r="AX534" s="106"/>
      <c r="AY534" s="106"/>
      <c r="AZ534" s="106"/>
      <c r="BA534" s="106"/>
      <c r="BB534" s="106"/>
      <c r="BC534" s="106"/>
      <c r="BD534" s="106"/>
      <c r="BE534" s="106"/>
      <c r="BF534" s="106"/>
      <c r="BG534" s="106"/>
      <c r="BH534" s="106"/>
      <c r="BI534" s="106"/>
      <c r="BJ534" s="106"/>
      <c r="BK534" s="106"/>
      <c r="BL534" s="106"/>
      <c r="BM534" s="106"/>
      <c r="BN534" s="106"/>
      <c r="BO534" s="106"/>
      <c r="BP534" s="106"/>
      <c r="BQ534" s="106"/>
      <c r="BR534" s="106"/>
      <c r="BS534" s="106"/>
      <c r="BT534" s="106"/>
      <c r="BU534" s="106"/>
      <c r="BV534" s="106"/>
      <c r="BW534" s="106"/>
      <c r="BX534" s="106"/>
      <c r="BY534" s="106"/>
      <c r="BZ534" s="106"/>
      <c r="CA534" s="106"/>
      <c r="CB534" s="106"/>
      <c r="CC534" s="106"/>
      <c r="CD534" s="106"/>
      <c r="CE534" s="106"/>
      <c r="CF534" s="106"/>
      <c r="CG534" s="106"/>
      <c r="CH534" s="106"/>
      <c r="CI534" s="106"/>
      <c r="CJ534" s="106"/>
      <c r="CK534" s="106"/>
      <c r="CL534" s="106"/>
      <c r="CM534" s="106"/>
      <c r="CN534" s="106"/>
      <c r="CO534" s="106"/>
      <c r="CP534" s="106"/>
      <c r="CQ534" s="106"/>
      <c r="CR534" s="106"/>
      <c r="CS534" s="106"/>
      <c r="CT534" s="106"/>
      <c r="CU534" s="106"/>
      <c r="CV534" s="106"/>
      <c r="CW534" s="106"/>
      <c r="CX534" s="106"/>
      <c r="CY534" s="106"/>
      <c r="CZ534" s="106"/>
      <c r="DA534" s="106"/>
      <c r="DB534" s="106"/>
      <c r="DC534" s="106"/>
      <c r="DD534" s="106"/>
      <c r="DE534" s="106"/>
      <c r="DF534" s="106"/>
      <c r="DG534" s="106"/>
      <c r="DH534" s="106"/>
      <c r="DI534" s="106"/>
      <c r="DJ534" s="106"/>
      <c r="DK534" s="106"/>
      <c r="DL534" s="106"/>
      <c r="DM534" s="106"/>
      <c r="DN534" s="106"/>
      <c r="DO534" s="106"/>
      <c r="DP534" s="106"/>
      <c r="DQ534" s="106"/>
      <c r="DR534" s="106"/>
      <c r="DS534" s="106"/>
      <c r="DT534" s="106"/>
    </row>
    <row r="535" spans="1:124" x14ac:dyDescent="0.25">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6"/>
      <c r="AY535" s="106"/>
      <c r="AZ535" s="106"/>
      <c r="BA535" s="106"/>
      <c r="BB535" s="106"/>
      <c r="BC535" s="106"/>
      <c r="BD535" s="106"/>
      <c r="BE535" s="106"/>
      <c r="BF535" s="106"/>
      <c r="BG535" s="106"/>
      <c r="BH535" s="106"/>
      <c r="BI535" s="106"/>
      <c r="BJ535" s="106"/>
      <c r="BK535" s="106"/>
      <c r="BL535" s="106"/>
      <c r="BM535" s="106"/>
      <c r="BN535" s="106"/>
      <c r="BO535" s="106"/>
      <c r="BP535" s="106"/>
      <c r="BQ535" s="106"/>
      <c r="BR535" s="106"/>
      <c r="BS535" s="106"/>
      <c r="BT535" s="106"/>
      <c r="BU535" s="106"/>
      <c r="BV535" s="106"/>
      <c r="BW535" s="106"/>
      <c r="BX535" s="106"/>
      <c r="BY535" s="106"/>
      <c r="BZ535" s="106"/>
      <c r="CA535" s="106"/>
      <c r="CB535" s="106"/>
      <c r="CC535" s="106"/>
      <c r="CD535" s="106"/>
      <c r="CE535" s="106"/>
      <c r="CF535" s="106"/>
      <c r="CG535" s="106"/>
      <c r="CH535" s="106"/>
      <c r="CI535" s="106"/>
      <c r="CJ535" s="106"/>
      <c r="CK535" s="106"/>
      <c r="CL535" s="106"/>
      <c r="CM535" s="106"/>
      <c r="CN535" s="106"/>
      <c r="CO535" s="106"/>
      <c r="CP535" s="106"/>
      <c r="CQ535" s="106"/>
      <c r="CR535" s="106"/>
      <c r="CS535" s="106"/>
      <c r="CT535" s="106"/>
      <c r="CU535" s="106"/>
      <c r="CV535" s="106"/>
      <c r="CW535" s="106"/>
      <c r="CX535" s="106"/>
      <c r="CY535" s="106"/>
      <c r="CZ535" s="106"/>
      <c r="DA535" s="106"/>
      <c r="DB535" s="106"/>
      <c r="DC535" s="106"/>
      <c r="DD535" s="106"/>
      <c r="DE535" s="106"/>
      <c r="DF535" s="106"/>
      <c r="DG535" s="106"/>
      <c r="DH535" s="106"/>
      <c r="DI535" s="106"/>
      <c r="DJ535" s="106"/>
      <c r="DK535" s="106"/>
      <c r="DL535" s="106"/>
      <c r="DM535" s="106"/>
      <c r="DN535" s="106"/>
      <c r="DO535" s="106"/>
      <c r="DP535" s="106"/>
      <c r="DQ535" s="106"/>
      <c r="DR535" s="106"/>
      <c r="DS535" s="106"/>
      <c r="DT535" s="106"/>
    </row>
    <row r="536" spans="1:124" x14ac:dyDescent="0.25">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6"/>
      <c r="AY536" s="106"/>
      <c r="AZ536" s="106"/>
      <c r="BA536" s="106"/>
      <c r="BB536" s="106"/>
      <c r="BC536" s="106"/>
      <c r="BD536" s="106"/>
      <c r="BE536" s="106"/>
      <c r="BF536" s="106"/>
      <c r="BG536" s="106"/>
      <c r="BH536" s="106"/>
      <c r="BI536" s="106"/>
      <c r="BJ536" s="106"/>
      <c r="BK536" s="106"/>
      <c r="BL536" s="106"/>
      <c r="BM536" s="106"/>
      <c r="BN536" s="106"/>
      <c r="BO536" s="106"/>
      <c r="BP536" s="106"/>
      <c r="BQ536" s="106"/>
      <c r="BR536" s="106"/>
      <c r="BS536" s="106"/>
      <c r="BT536" s="106"/>
      <c r="BU536" s="106"/>
      <c r="BV536" s="106"/>
      <c r="BW536" s="106"/>
      <c r="BX536" s="106"/>
      <c r="BY536" s="106"/>
      <c r="BZ536" s="106"/>
      <c r="CA536" s="106"/>
      <c r="CB536" s="106"/>
      <c r="CC536" s="106"/>
      <c r="CD536" s="106"/>
      <c r="CE536" s="106"/>
      <c r="CF536" s="106"/>
      <c r="CG536" s="106"/>
      <c r="CH536" s="106"/>
      <c r="CI536" s="106"/>
      <c r="CJ536" s="106"/>
      <c r="CK536" s="106"/>
      <c r="CL536" s="106"/>
      <c r="CM536" s="106"/>
      <c r="CN536" s="106"/>
      <c r="CO536" s="106"/>
      <c r="CP536" s="106"/>
      <c r="CQ536" s="106"/>
      <c r="CR536" s="106"/>
      <c r="CS536" s="106"/>
      <c r="CT536" s="106"/>
      <c r="CU536" s="106"/>
      <c r="CV536" s="106"/>
      <c r="CW536" s="106"/>
      <c r="CX536" s="106"/>
      <c r="CY536" s="106"/>
      <c r="CZ536" s="106"/>
      <c r="DA536" s="106"/>
      <c r="DB536" s="106"/>
      <c r="DC536" s="106"/>
      <c r="DD536" s="106"/>
      <c r="DE536" s="106"/>
      <c r="DF536" s="106"/>
      <c r="DG536" s="106"/>
      <c r="DH536" s="106"/>
      <c r="DI536" s="106"/>
      <c r="DJ536" s="106"/>
      <c r="DK536" s="106"/>
      <c r="DL536" s="106"/>
      <c r="DM536" s="106"/>
      <c r="DN536" s="106"/>
      <c r="DO536" s="106"/>
      <c r="DP536" s="106"/>
      <c r="DQ536" s="106"/>
      <c r="DR536" s="106"/>
      <c r="DS536" s="106"/>
      <c r="DT536" s="106"/>
    </row>
    <row r="537" spans="1:124" x14ac:dyDescent="0.25">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6"/>
      <c r="AY537" s="106"/>
      <c r="AZ537" s="106"/>
      <c r="BA537" s="106"/>
      <c r="BB537" s="106"/>
      <c r="BC537" s="106"/>
      <c r="BD537" s="106"/>
      <c r="BE537" s="106"/>
      <c r="BF537" s="106"/>
      <c r="BG537" s="106"/>
      <c r="BH537" s="106"/>
      <c r="BI537" s="106"/>
      <c r="BJ537" s="106"/>
      <c r="BK537" s="106"/>
      <c r="BL537" s="106"/>
      <c r="BM537" s="106"/>
      <c r="BN537" s="106"/>
      <c r="BO537" s="106"/>
      <c r="BP537" s="106"/>
      <c r="BQ537" s="106"/>
      <c r="BR537" s="106"/>
      <c r="BS537" s="106"/>
      <c r="BT537" s="106"/>
      <c r="BU537" s="106"/>
      <c r="BV537" s="106"/>
      <c r="BW537" s="106"/>
      <c r="BX537" s="106"/>
      <c r="BY537" s="106"/>
      <c r="BZ537" s="106"/>
      <c r="CA537" s="106"/>
      <c r="CB537" s="106"/>
      <c r="CC537" s="106"/>
      <c r="CD537" s="106"/>
      <c r="CE537" s="106"/>
      <c r="CF537" s="106"/>
      <c r="CG537" s="106"/>
      <c r="CH537" s="106"/>
      <c r="CI537" s="106"/>
      <c r="CJ537" s="106"/>
      <c r="CK537" s="106"/>
      <c r="CL537" s="106"/>
      <c r="CM537" s="106"/>
      <c r="CN537" s="106"/>
      <c r="CO537" s="106"/>
      <c r="CP537" s="106"/>
      <c r="CQ537" s="106"/>
      <c r="CR537" s="106"/>
      <c r="CS537" s="106"/>
      <c r="CT537" s="106"/>
      <c r="CU537" s="106"/>
      <c r="CV537" s="106"/>
      <c r="CW537" s="106"/>
      <c r="CX537" s="106"/>
      <c r="CY537" s="106"/>
      <c r="CZ537" s="106"/>
      <c r="DA537" s="106"/>
      <c r="DB537" s="106"/>
      <c r="DC537" s="106"/>
      <c r="DD537" s="106"/>
      <c r="DE537" s="106"/>
      <c r="DF537" s="106"/>
      <c r="DG537" s="106"/>
      <c r="DH537" s="106"/>
      <c r="DI537" s="106"/>
      <c r="DJ537" s="106"/>
      <c r="DK537" s="106"/>
      <c r="DL537" s="106"/>
      <c r="DM537" s="106"/>
      <c r="DN537" s="106"/>
      <c r="DO537" s="106"/>
      <c r="DP537" s="106"/>
      <c r="DQ537" s="106"/>
      <c r="DR537" s="106"/>
      <c r="DS537" s="106"/>
      <c r="DT537" s="106"/>
    </row>
    <row r="538" spans="1:124" x14ac:dyDescent="0.25">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c r="AK538" s="106"/>
      <c r="AL538" s="106"/>
      <c r="AM538" s="106"/>
      <c r="AN538" s="106"/>
      <c r="AO538" s="106"/>
      <c r="AP538" s="106"/>
      <c r="AQ538" s="106"/>
      <c r="AR538" s="106"/>
      <c r="AS538" s="106"/>
      <c r="AT538" s="106"/>
      <c r="AU538" s="106"/>
      <c r="AV538" s="106"/>
      <c r="AW538" s="106"/>
      <c r="AX538" s="106"/>
      <c r="AY538" s="106"/>
      <c r="AZ538" s="106"/>
      <c r="BA538" s="106"/>
      <c r="BB538" s="106"/>
      <c r="BC538" s="106"/>
      <c r="BD538" s="106"/>
      <c r="BE538" s="106"/>
      <c r="BF538" s="106"/>
      <c r="BG538" s="106"/>
      <c r="BH538" s="106"/>
      <c r="BI538" s="106"/>
      <c r="BJ538" s="106"/>
      <c r="BK538" s="106"/>
      <c r="BL538" s="106"/>
      <c r="BM538" s="106"/>
      <c r="BN538" s="106"/>
      <c r="BO538" s="106"/>
      <c r="BP538" s="106"/>
      <c r="BQ538" s="106"/>
      <c r="BR538" s="106"/>
      <c r="BS538" s="106"/>
      <c r="BT538" s="106"/>
      <c r="BU538" s="106"/>
      <c r="BV538" s="106"/>
      <c r="BW538" s="106"/>
      <c r="BX538" s="106"/>
      <c r="BY538" s="106"/>
      <c r="BZ538" s="106"/>
      <c r="CA538" s="106"/>
      <c r="CB538" s="106"/>
      <c r="CC538" s="106"/>
      <c r="CD538" s="106"/>
      <c r="CE538" s="106"/>
      <c r="CF538" s="106"/>
      <c r="CG538" s="106"/>
      <c r="CH538" s="106"/>
      <c r="CI538" s="106"/>
      <c r="CJ538" s="106"/>
      <c r="CK538" s="106"/>
      <c r="CL538" s="106"/>
      <c r="CM538" s="106"/>
      <c r="CN538" s="106"/>
      <c r="CO538" s="106"/>
      <c r="CP538" s="106"/>
      <c r="CQ538" s="106"/>
      <c r="CR538" s="106"/>
      <c r="CS538" s="106"/>
      <c r="CT538" s="106"/>
      <c r="CU538" s="106"/>
      <c r="CV538" s="106"/>
      <c r="CW538" s="106"/>
      <c r="CX538" s="106"/>
      <c r="CY538" s="106"/>
      <c r="CZ538" s="106"/>
      <c r="DA538" s="106"/>
      <c r="DB538" s="106"/>
      <c r="DC538" s="106"/>
      <c r="DD538" s="106"/>
      <c r="DE538" s="106"/>
      <c r="DF538" s="106"/>
      <c r="DG538" s="106"/>
      <c r="DH538" s="106"/>
      <c r="DI538" s="106"/>
      <c r="DJ538" s="106"/>
      <c r="DK538" s="106"/>
      <c r="DL538" s="106"/>
      <c r="DM538" s="106"/>
      <c r="DN538" s="106"/>
      <c r="DO538" s="106"/>
      <c r="DP538" s="106"/>
      <c r="DQ538" s="106"/>
      <c r="DR538" s="106"/>
      <c r="DS538" s="106"/>
      <c r="DT538" s="106"/>
    </row>
    <row r="539" spans="1:124" x14ac:dyDescent="0.25">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6"/>
      <c r="BG539" s="106"/>
      <c r="BH539" s="106"/>
      <c r="BI539" s="106"/>
      <c r="BJ539" s="106"/>
      <c r="BK539" s="106"/>
      <c r="BL539" s="106"/>
      <c r="BM539" s="106"/>
      <c r="BN539" s="106"/>
      <c r="BO539" s="106"/>
      <c r="BP539" s="106"/>
      <c r="BQ539" s="106"/>
      <c r="BR539" s="106"/>
      <c r="BS539" s="106"/>
      <c r="BT539" s="106"/>
      <c r="BU539" s="106"/>
      <c r="BV539" s="106"/>
      <c r="BW539" s="106"/>
      <c r="BX539" s="106"/>
      <c r="BY539" s="106"/>
      <c r="BZ539" s="106"/>
      <c r="CA539" s="106"/>
      <c r="CB539" s="106"/>
      <c r="CC539" s="106"/>
      <c r="CD539" s="106"/>
      <c r="CE539" s="106"/>
      <c r="CF539" s="106"/>
      <c r="CG539" s="106"/>
      <c r="CH539" s="106"/>
      <c r="CI539" s="106"/>
      <c r="CJ539" s="106"/>
      <c r="CK539" s="106"/>
      <c r="CL539" s="106"/>
      <c r="CM539" s="106"/>
      <c r="CN539" s="106"/>
      <c r="CO539" s="106"/>
      <c r="CP539" s="106"/>
      <c r="CQ539" s="106"/>
      <c r="CR539" s="106"/>
      <c r="CS539" s="106"/>
      <c r="CT539" s="106"/>
      <c r="CU539" s="106"/>
      <c r="CV539" s="106"/>
      <c r="CW539" s="106"/>
      <c r="CX539" s="106"/>
      <c r="CY539" s="106"/>
      <c r="CZ539" s="106"/>
      <c r="DA539" s="106"/>
      <c r="DB539" s="106"/>
      <c r="DC539" s="106"/>
      <c r="DD539" s="106"/>
      <c r="DE539" s="106"/>
      <c r="DF539" s="106"/>
      <c r="DG539" s="106"/>
      <c r="DH539" s="106"/>
      <c r="DI539" s="106"/>
      <c r="DJ539" s="106"/>
      <c r="DK539" s="106"/>
      <c r="DL539" s="106"/>
      <c r="DM539" s="106"/>
      <c r="DN539" s="106"/>
      <c r="DO539" s="106"/>
      <c r="DP539" s="106"/>
      <c r="DQ539" s="106"/>
      <c r="DR539" s="106"/>
      <c r="DS539" s="106"/>
      <c r="DT539" s="106"/>
    </row>
    <row r="540" spans="1:124" x14ac:dyDescent="0.25">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6"/>
      <c r="BG540" s="106"/>
      <c r="BH540" s="106"/>
      <c r="BI540" s="106"/>
      <c r="BJ540" s="106"/>
      <c r="BK540" s="106"/>
      <c r="BL540" s="106"/>
      <c r="BM540" s="106"/>
      <c r="BN540" s="106"/>
      <c r="BO540" s="106"/>
      <c r="BP540" s="106"/>
      <c r="BQ540" s="106"/>
      <c r="BR540" s="106"/>
      <c r="BS540" s="106"/>
      <c r="BT540" s="106"/>
      <c r="BU540" s="106"/>
      <c r="BV540" s="106"/>
      <c r="BW540" s="106"/>
      <c r="BX540" s="106"/>
      <c r="BY540" s="106"/>
      <c r="BZ540" s="106"/>
      <c r="CA540" s="106"/>
      <c r="CB540" s="106"/>
      <c r="CC540" s="106"/>
      <c r="CD540" s="106"/>
      <c r="CE540" s="106"/>
      <c r="CF540" s="106"/>
      <c r="CG540" s="106"/>
      <c r="CH540" s="106"/>
      <c r="CI540" s="106"/>
      <c r="CJ540" s="106"/>
      <c r="CK540" s="106"/>
      <c r="CL540" s="106"/>
      <c r="CM540" s="106"/>
      <c r="CN540" s="106"/>
      <c r="CO540" s="106"/>
      <c r="CP540" s="106"/>
      <c r="CQ540" s="106"/>
      <c r="CR540" s="106"/>
      <c r="CS540" s="106"/>
      <c r="CT540" s="106"/>
      <c r="CU540" s="106"/>
      <c r="CV540" s="106"/>
      <c r="CW540" s="106"/>
      <c r="CX540" s="106"/>
      <c r="CY540" s="106"/>
      <c r="CZ540" s="106"/>
      <c r="DA540" s="106"/>
      <c r="DB540" s="106"/>
      <c r="DC540" s="106"/>
      <c r="DD540" s="106"/>
      <c r="DE540" s="106"/>
      <c r="DF540" s="106"/>
      <c r="DG540" s="106"/>
      <c r="DH540" s="106"/>
      <c r="DI540" s="106"/>
      <c r="DJ540" s="106"/>
      <c r="DK540" s="106"/>
      <c r="DL540" s="106"/>
      <c r="DM540" s="106"/>
      <c r="DN540" s="106"/>
      <c r="DO540" s="106"/>
      <c r="DP540" s="106"/>
      <c r="DQ540" s="106"/>
      <c r="DR540" s="106"/>
      <c r="DS540" s="106"/>
      <c r="DT540" s="106"/>
    </row>
    <row r="541" spans="1:124" x14ac:dyDescent="0.25">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6"/>
      <c r="BG541" s="106"/>
      <c r="BH541" s="106"/>
      <c r="BI541" s="106"/>
      <c r="BJ541" s="106"/>
      <c r="BK541" s="106"/>
      <c r="BL541" s="106"/>
      <c r="BM541" s="106"/>
      <c r="BN541" s="106"/>
      <c r="BO541" s="106"/>
      <c r="BP541" s="106"/>
      <c r="BQ541" s="106"/>
      <c r="BR541" s="106"/>
      <c r="BS541" s="106"/>
      <c r="BT541" s="106"/>
      <c r="BU541" s="106"/>
      <c r="BV541" s="106"/>
      <c r="BW541" s="106"/>
      <c r="BX541" s="106"/>
      <c r="BY541" s="106"/>
      <c r="BZ541" s="106"/>
      <c r="CA541" s="106"/>
      <c r="CB541" s="106"/>
      <c r="CC541" s="106"/>
      <c r="CD541" s="106"/>
      <c r="CE541" s="106"/>
      <c r="CF541" s="106"/>
      <c r="CG541" s="106"/>
      <c r="CH541" s="106"/>
      <c r="CI541" s="106"/>
      <c r="CJ541" s="106"/>
      <c r="CK541" s="106"/>
      <c r="CL541" s="106"/>
      <c r="CM541" s="106"/>
      <c r="CN541" s="106"/>
      <c r="CO541" s="106"/>
      <c r="CP541" s="106"/>
      <c r="CQ541" s="106"/>
      <c r="CR541" s="106"/>
      <c r="CS541" s="106"/>
      <c r="CT541" s="106"/>
      <c r="CU541" s="106"/>
      <c r="CV541" s="106"/>
      <c r="CW541" s="106"/>
      <c r="CX541" s="106"/>
      <c r="CY541" s="106"/>
      <c r="CZ541" s="106"/>
      <c r="DA541" s="106"/>
      <c r="DB541" s="106"/>
      <c r="DC541" s="106"/>
      <c r="DD541" s="106"/>
      <c r="DE541" s="106"/>
      <c r="DF541" s="106"/>
      <c r="DG541" s="106"/>
      <c r="DH541" s="106"/>
      <c r="DI541" s="106"/>
      <c r="DJ541" s="106"/>
      <c r="DK541" s="106"/>
      <c r="DL541" s="106"/>
      <c r="DM541" s="106"/>
      <c r="DN541" s="106"/>
      <c r="DO541" s="106"/>
      <c r="DP541" s="106"/>
      <c r="DQ541" s="106"/>
      <c r="DR541" s="106"/>
      <c r="DS541" s="106"/>
      <c r="DT541" s="106"/>
    </row>
    <row r="542" spans="1:124" x14ac:dyDescent="0.25">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6"/>
      <c r="BG542" s="106"/>
      <c r="BH542" s="106"/>
      <c r="BI542" s="106"/>
      <c r="BJ542" s="106"/>
      <c r="BK542" s="106"/>
      <c r="BL542" s="106"/>
      <c r="BM542" s="106"/>
      <c r="BN542" s="106"/>
      <c r="BO542" s="106"/>
      <c r="BP542" s="106"/>
      <c r="BQ542" s="106"/>
      <c r="BR542" s="106"/>
      <c r="BS542" s="106"/>
      <c r="BT542" s="106"/>
      <c r="BU542" s="106"/>
      <c r="BV542" s="106"/>
      <c r="BW542" s="106"/>
      <c r="BX542" s="106"/>
      <c r="BY542" s="106"/>
      <c r="BZ542" s="106"/>
      <c r="CA542" s="106"/>
      <c r="CB542" s="106"/>
      <c r="CC542" s="106"/>
      <c r="CD542" s="106"/>
      <c r="CE542" s="106"/>
      <c r="CF542" s="106"/>
      <c r="CG542" s="106"/>
      <c r="CH542" s="106"/>
      <c r="CI542" s="106"/>
      <c r="CJ542" s="106"/>
      <c r="CK542" s="106"/>
      <c r="CL542" s="106"/>
      <c r="CM542" s="106"/>
      <c r="CN542" s="106"/>
      <c r="CO542" s="106"/>
      <c r="CP542" s="106"/>
      <c r="CQ542" s="106"/>
      <c r="CR542" s="106"/>
      <c r="CS542" s="106"/>
      <c r="CT542" s="106"/>
      <c r="CU542" s="106"/>
      <c r="CV542" s="106"/>
      <c r="CW542" s="106"/>
      <c r="CX542" s="106"/>
      <c r="CY542" s="106"/>
      <c r="CZ542" s="106"/>
      <c r="DA542" s="106"/>
      <c r="DB542" s="106"/>
      <c r="DC542" s="106"/>
      <c r="DD542" s="106"/>
      <c r="DE542" s="106"/>
      <c r="DF542" s="106"/>
      <c r="DG542" s="106"/>
      <c r="DH542" s="106"/>
      <c r="DI542" s="106"/>
      <c r="DJ542" s="106"/>
      <c r="DK542" s="106"/>
      <c r="DL542" s="106"/>
      <c r="DM542" s="106"/>
      <c r="DN542" s="106"/>
      <c r="DO542" s="106"/>
      <c r="DP542" s="106"/>
      <c r="DQ542" s="106"/>
      <c r="DR542" s="106"/>
      <c r="DS542" s="106"/>
      <c r="DT542" s="106"/>
    </row>
    <row r="543" spans="1:124" x14ac:dyDescent="0.25">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c r="AL543" s="106"/>
      <c r="AM543" s="106"/>
      <c r="AN543" s="106"/>
      <c r="AO543" s="106"/>
      <c r="AP543" s="106"/>
      <c r="AQ543" s="106"/>
      <c r="AR543" s="106"/>
      <c r="AS543" s="106"/>
      <c r="AT543" s="106"/>
      <c r="AU543" s="106"/>
      <c r="AV543" s="106"/>
      <c r="AW543" s="106"/>
      <c r="AX543" s="106"/>
      <c r="AY543" s="106"/>
      <c r="AZ543" s="106"/>
      <c r="BA543" s="106"/>
      <c r="BB543" s="106"/>
      <c r="BC543" s="106"/>
      <c r="BD543" s="106"/>
      <c r="BE543" s="106"/>
      <c r="BF543" s="106"/>
      <c r="BG543" s="106"/>
      <c r="BH543" s="106"/>
      <c r="BI543" s="106"/>
      <c r="BJ543" s="106"/>
      <c r="BK543" s="106"/>
      <c r="BL543" s="106"/>
      <c r="BM543" s="106"/>
      <c r="BN543" s="106"/>
      <c r="BO543" s="106"/>
      <c r="BP543" s="106"/>
      <c r="BQ543" s="106"/>
      <c r="BR543" s="106"/>
      <c r="BS543" s="106"/>
      <c r="BT543" s="106"/>
      <c r="BU543" s="106"/>
      <c r="BV543" s="106"/>
      <c r="BW543" s="106"/>
      <c r="BX543" s="106"/>
      <c r="BY543" s="106"/>
      <c r="BZ543" s="106"/>
      <c r="CA543" s="106"/>
      <c r="CB543" s="106"/>
      <c r="CC543" s="106"/>
      <c r="CD543" s="106"/>
      <c r="CE543" s="106"/>
      <c r="CF543" s="106"/>
      <c r="CG543" s="106"/>
      <c r="CH543" s="106"/>
      <c r="CI543" s="106"/>
      <c r="CJ543" s="106"/>
      <c r="CK543" s="106"/>
      <c r="CL543" s="106"/>
      <c r="CM543" s="106"/>
      <c r="CN543" s="106"/>
      <c r="CO543" s="106"/>
      <c r="CP543" s="106"/>
      <c r="CQ543" s="106"/>
      <c r="CR543" s="106"/>
      <c r="CS543" s="106"/>
      <c r="CT543" s="106"/>
      <c r="CU543" s="106"/>
      <c r="CV543" s="106"/>
      <c r="CW543" s="106"/>
      <c r="CX543" s="106"/>
      <c r="CY543" s="106"/>
      <c r="CZ543" s="106"/>
      <c r="DA543" s="106"/>
      <c r="DB543" s="106"/>
      <c r="DC543" s="106"/>
      <c r="DD543" s="106"/>
      <c r="DE543" s="106"/>
      <c r="DF543" s="106"/>
      <c r="DG543" s="106"/>
      <c r="DH543" s="106"/>
      <c r="DI543" s="106"/>
      <c r="DJ543" s="106"/>
      <c r="DK543" s="106"/>
      <c r="DL543" s="106"/>
      <c r="DM543" s="106"/>
      <c r="DN543" s="106"/>
      <c r="DO543" s="106"/>
      <c r="DP543" s="106"/>
      <c r="DQ543" s="106"/>
      <c r="DR543" s="106"/>
      <c r="DS543" s="106"/>
      <c r="DT543" s="106"/>
    </row>
    <row r="544" spans="1:124" x14ac:dyDescent="0.25">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c r="AK544" s="106"/>
      <c r="AL544" s="106"/>
      <c r="AM544" s="106"/>
      <c r="AN544" s="106"/>
      <c r="AO544" s="106"/>
      <c r="AP544" s="106"/>
      <c r="AQ544" s="106"/>
      <c r="AR544" s="106"/>
      <c r="AS544" s="106"/>
      <c r="AT544" s="106"/>
      <c r="AU544" s="106"/>
      <c r="AV544" s="106"/>
      <c r="AW544" s="106"/>
      <c r="AX544" s="106"/>
      <c r="AY544" s="106"/>
      <c r="AZ544" s="106"/>
      <c r="BA544" s="106"/>
      <c r="BB544" s="106"/>
      <c r="BC544" s="106"/>
      <c r="BD544" s="106"/>
      <c r="BE544" s="106"/>
      <c r="BF544" s="106"/>
      <c r="BG544" s="106"/>
      <c r="BH544" s="106"/>
      <c r="BI544" s="106"/>
      <c r="BJ544" s="106"/>
      <c r="BK544" s="106"/>
      <c r="BL544" s="106"/>
      <c r="BM544" s="106"/>
      <c r="BN544" s="106"/>
      <c r="BO544" s="106"/>
      <c r="BP544" s="106"/>
      <c r="BQ544" s="106"/>
      <c r="BR544" s="106"/>
      <c r="BS544" s="106"/>
      <c r="BT544" s="106"/>
      <c r="BU544" s="106"/>
      <c r="BV544" s="106"/>
      <c r="BW544" s="106"/>
      <c r="BX544" s="106"/>
      <c r="BY544" s="106"/>
      <c r="BZ544" s="106"/>
      <c r="CA544" s="106"/>
      <c r="CB544" s="106"/>
      <c r="CC544" s="106"/>
      <c r="CD544" s="106"/>
      <c r="CE544" s="106"/>
      <c r="CF544" s="106"/>
      <c r="CG544" s="106"/>
      <c r="CH544" s="106"/>
      <c r="CI544" s="106"/>
      <c r="CJ544" s="106"/>
      <c r="CK544" s="106"/>
      <c r="CL544" s="106"/>
      <c r="CM544" s="106"/>
      <c r="CN544" s="106"/>
      <c r="CO544" s="106"/>
      <c r="CP544" s="106"/>
      <c r="CQ544" s="106"/>
      <c r="CR544" s="106"/>
      <c r="CS544" s="106"/>
      <c r="CT544" s="106"/>
      <c r="CU544" s="106"/>
      <c r="CV544" s="106"/>
      <c r="CW544" s="106"/>
      <c r="CX544" s="106"/>
      <c r="CY544" s="106"/>
      <c r="CZ544" s="106"/>
      <c r="DA544" s="106"/>
      <c r="DB544" s="106"/>
      <c r="DC544" s="106"/>
      <c r="DD544" s="106"/>
      <c r="DE544" s="106"/>
      <c r="DF544" s="106"/>
      <c r="DG544" s="106"/>
      <c r="DH544" s="106"/>
      <c r="DI544" s="106"/>
      <c r="DJ544" s="106"/>
      <c r="DK544" s="106"/>
      <c r="DL544" s="106"/>
      <c r="DM544" s="106"/>
      <c r="DN544" s="106"/>
      <c r="DO544" s="106"/>
      <c r="DP544" s="106"/>
      <c r="DQ544" s="106"/>
      <c r="DR544" s="106"/>
      <c r="DS544" s="106"/>
      <c r="DT544" s="106"/>
    </row>
    <row r="545" spans="1:124" x14ac:dyDescent="0.25">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6"/>
      <c r="AL545" s="106"/>
      <c r="AM545" s="106"/>
      <c r="AN545" s="106"/>
      <c r="AO545" s="106"/>
      <c r="AP545" s="106"/>
      <c r="AQ545" s="106"/>
      <c r="AR545" s="106"/>
      <c r="AS545" s="106"/>
      <c r="AT545" s="106"/>
      <c r="AU545" s="106"/>
      <c r="AV545" s="106"/>
      <c r="AW545" s="106"/>
      <c r="AX545" s="106"/>
      <c r="AY545" s="106"/>
      <c r="AZ545" s="106"/>
      <c r="BA545" s="106"/>
      <c r="BB545" s="106"/>
      <c r="BC545" s="106"/>
      <c r="BD545" s="106"/>
      <c r="BE545" s="106"/>
      <c r="BF545" s="106"/>
      <c r="BG545" s="106"/>
      <c r="BH545" s="106"/>
      <c r="BI545" s="106"/>
      <c r="BJ545" s="106"/>
      <c r="BK545" s="106"/>
      <c r="BL545" s="106"/>
      <c r="BM545" s="106"/>
      <c r="BN545" s="106"/>
      <c r="BO545" s="106"/>
      <c r="BP545" s="106"/>
      <c r="BQ545" s="106"/>
      <c r="BR545" s="106"/>
      <c r="BS545" s="106"/>
      <c r="BT545" s="106"/>
      <c r="BU545" s="106"/>
      <c r="BV545" s="106"/>
      <c r="BW545" s="106"/>
      <c r="BX545" s="106"/>
      <c r="BY545" s="106"/>
      <c r="BZ545" s="106"/>
      <c r="CA545" s="106"/>
      <c r="CB545" s="106"/>
      <c r="CC545" s="106"/>
      <c r="CD545" s="106"/>
      <c r="CE545" s="106"/>
      <c r="CF545" s="106"/>
      <c r="CG545" s="106"/>
      <c r="CH545" s="106"/>
      <c r="CI545" s="106"/>
      <c r="CJ545" s="106"/>
      <c r="CK545" s="106"/>
      <c r="CL545" s="106"/>
      <c r="CM545" s="106"/>
      <c r="CN545" s="106"/>
      <c r="CO545" s="106"/>
      <c r="CP545" s="106"/>
      <c r="CQ545" s="106"/>
      <c r="CR545" s="106"/>
      <c r="CS545" s="106"/>
      <c r="CT545" s="106"/>
      <c r="CU545" s="106"/>
      <c r="CV545" s="106"/>
      <c r="CW545" s="106"/>
      <c r="CX545" s="106"/>
      <c r="CY545" s="106"/>
      <c r="CZ545" s="106"/>
      <c r="DA545" s="106"/>
      <c r="DB545" s="106"/>
      <c r="DC545" s="106"/>
      <c r="DD545" s="106"/>
      <c r="DE545" s="106"/>
      <c r="DF545" s="106"/>
      <c r="DG545" s="106"/>
      <c r="DH545" s="106"/>
      <c r="DI545" s="106"/>
      <c r="DJ545" s="106"/>
      <c r="DK545" s="106"/>
      <c r="DL545" s="106"/>
      <c r="DM545" s="106"/>
      <c r="DN545" s="106"/>
      <c r="DO545" s="106"/>
      <c r="DP545" s="106"/>
      <c r="DQ545" s="106"/>
      <c r="DR545" s="106"/>
      <c r="DS545" s="106"/>
      <c r="DT545" s="106"/>
    </row>
    <row r="546" spans="1:124" x14ac:dyDescent="0.25">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c r="AK546" s="106"/>
      <c r="AL546" s="106"/>
      <c r="AM546" s="106"/>
      <c r="AN546" s="106"/>
      <c r="AO546" s="106"/>
      <c r="AP546" s="106"/>
      <c r="AQ546" s="106"/>
      <c r="AR546" s="106"/>
      <c r="AS546" s="106"/>
      <c r="AT546" s="106"/>
      <c r="AU546" s="106"/>
      <c r="AV546" s="106"/>
      <c r="AW546" s="106"/>
      <c r="AX546" s="106"/>
      <c r="AY546" s="106"/>
      <c r="AZ546" s="106"/>
      <c r="BA546" s="106"/>
      <c r="BB546" s="106"/>
      <c r="BC546" s="106"/>
      <c r="BD546" s="106"/>
      <c r="BE546" s="106"/>
      <c r="BF546" s="106"/>
      <c r="BG546" s="106"/>
      <c r="BH546" s="106"/>
      <c r="BI546" s="106"/>
      <c r="BJ546" s="106"/>
      <c r="BK546" s="106"/>
      <c r="BL546" s="106"/>
      <c r="BM546" s="106"/>
      <c r="BN546" s="106"/>
      <c r="BO546" s="106"/>
      <c r="BP546" s="106"/>
      <c r="BQ546" s="106"/>
      <c r="BR546" s="106"/>
      <c r="BS546" s="106"/>
      <c r="BT546" s="106"/>
      <c r="BU546" s="106"/>
      <c r="BV546" s="106"/>
      <c r="BW546" s="106"/>
      <c r="BX546" s="106"/>
      <c r="BY546" s="106"/>
      <c r="BZ546" s="106"/>
      <c r="CA546" s="106"/>
      <c r="CB546" s="106"/>
      <c r="CC546" s="106"/>
      <c r="CD546" s="106"/>
      <c r="CE546" s="106"/>
      <c r="CF546" s="106"/>
      <c r="CG546" s="106"/>
      <c r="CH546" s="106"/>
      <c r="CI546" s="106"/>
      <c r="CJ546" s="106"/>
      <c r="CK546" s="106"/>
      <c r="CL546" s="106"/>
      <c r="CM546" s="106"/>
      <c r="CN546" s="106"/>
      <c r="CO546" s="106"/>
      <c r="CP546" s="106"/>
      <c r="CQ546" s="106"/>
      <c r="CR546" s="106"/>
      <c r="CS546" s="106"/>
      <c r="CT546" s="106"/>
      <c r="CU546" s="106"/>
      <c r="CV546" s="106"/>
      <c r="CW546" s="106"/>
      <c r="CX546" s="106"/>
      <c r="CY546" s="106"/>
      <c r="CZ546" s="106"/>
      <c r="DA546" s="106"/>
      <c r="DB546" s="106"/>
      <c r="DC546" s="106"/>
      <c r="DD546" s="106"/>
      <c r="DE546" s="106"/>
      <c r="DF546" s="106"/>
      <c r="DG546" s="106"/>
      <c r="DH546" s="106"/>
      <c r="DI546" s="106"/>
      <c r="DJ546" s="106"/>
      <c r="DK546" s="106"/>
      <c r="DL546" s="106"/>
      <c r="DM546" s="106"/>
      <c r="DN546" s="106"/>
      <c r="DO546" s="106"/>
      <c r="DP546" s="106"/>
      <c r="DQ546" s="106"/>
      <c r="DR546" s="106"/>
      <c r="DS546" s="106"/>
      <c r="DT546" s="106"/>
    </row>
    <row r="547" spans="1:124" x14ac:dyDescent="0.25">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6"/>
      <c r="AL547" s="106"/>
      <c r="AM547" s="106"/>
      <c r="AN547" s="106"/>
      <c r="AO547" s="106"/>
      <c r="AP547" s="106"/>
      <c r="AQ547" s="106"/>
      <c r="AR547" s="106"/>
      <c r="AS547" s="106"/>
      <c r="AT547" s="106"/>
      <c r="AU547" s="106"/>
      <c r="AV547" s="106"/>
      <c r="AW547" s="106"/>
      <c r="AX547" s="106"/>
      <c r="AY547" s="106"/>
      <c r="AZ547" s="106"/>
      <c r="BA547" s="106"/>
      <c r="BB547" s="106"/>
      <c r="BC547" s="106"/>
      <c r="BD547" s="106"/>
      <c r="BE547" s="106"/>
      <c r="BF547" s="106"/>
      <c r="BG547" s="106"/>
      <c r="BH547" s="106"/>
      <c r="BI547" s="106"/>
      <c r="BJ547" s="106"/>
      <c r="BK547" s="106"/>
      <c r="BL547" s="106"/>
      <c r="BM547" s="106"/>
      <c r="BN547" s="106"/>
      <c r="BO547" s="106"/>
      <c r="BP547" s="106"/>
      <c r="BQ547" s="106"/>
      <c r="BR547" s="106"/>
      <c r="BS547" s="106"/>
      <c r="BT547" s="106"/>
      <c r="BU547" s="106"/>
      <c r="BV547" s="106"/>
      <c r="BW547" s="106"/>
      <c r="BX547" s="106"/>
      <c r="BY547" s="106"/>
      <c r="BZ547" s="106"/>
      <c r="CA547" s="106"/>
      <c r="CB547" s="106"/>
      <c r="CC547" s="106"/>
      <c r="CD547" s="106"/>
      <c r="CE547" s="106"/>
      <c r="CF547" s="106"/>
      <c r="CG547" s="106"/>
      <c r="CH547" s="106"/>
      <c r="CI547" s="106"/>
      <c r="CJ547" s="106"/>
      <c r="CK547" s="106"/>
      <c r="CL547" s="106"/>
      <c r="CM547" s="106"/>
      <c r="CN547" s="106"/>
      <c r="CO547" s="106"/>
      <c r="CP547" s="106"/>
      <c r="CQ547" s="106"/>
      <c r="CR547" s="106"/>
      <c r="CS547" s="106"/>
      <c r="CT547" s="106"/>
      <c r="CU547" s="106"/>
      <c r="CV547" s="106"/>
      <c r="CW547" s="106"/>
      <c r="CX547" s="106"/>
      <c r="CY547" s="106"/>
      <c r="CZ547" s="106"/>
      <c r="DA547" s="106"/>
      <c r="DB547" s="106"/>
      <c r="DC547" s="106"/>
      <c r="DD547" s="106"/>
      <c r="DE547" s="106"/>
      <c r="DF547" s="106"/>
      <c r="DG547" s="106"/>
      <c r="DH547" s="106"/>
      <c r="DI547" s="106"/>
      <c r="DJ547" s="106"/>
      <c r="DK547" s="106"/>
      <c r="DL547" s="106"/>
      <c r="DM547" s="106"/>
      <c r="DN547" s="106"/>
      <c r="DO547" s="106"/>
      <c r="DP547" s="106"/>
      <c r="DQ547" s="106"/>
      <c r="DR547" s="106"/>
      <c r="DS547" s="106"/>
      <c r="DT547" s="106"/>
    </row>
    <row r="548" spans="1:124" x14ac:dyDescent="0.25">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6"/>
      <c r="AL548" s="106"/>
      <c r="AM548" s="106"/>
      <c r="AN548" s="106"/>
      <c r="AO548" s="106"/>
      <c r="AP548" s="106"/>
      <c r="AQ548" s="106"/>
      <c r="AR548" s="106"/>
      <c r="AS548" s="106"/>
      <c r="AT548" s="106"/>
      <c r="AU548" s="106"/>
      <c r="AV548" s="106"/>
      <c r="AW548" s="106"/>
      <c r="AX548" s="106"/>
      <c r="AY548" s="106"/>
      <c r="AZ548" s="106"/>
      <c r="BA548" s="106"/>
      <c r="BB548" s="106"/>
      <c r="BC548" s="106"/>
      <c r="BD548" s="106"/>
      <c r="BE548" s="106"/>
      <c r="BF548" s="106"/>
      <c r="BG548" s="106"/>
      <c r="BH548" s="106"/>
      <c r="BI548" s="106"/>
      <c r="BJ548" s="106"/>
      <c r="BK548" s="106"/>
      <c r="BL548" s="106"/>
      <c r="BM548" s="106"/>
      <c r="BN548" s="106"/>
      <c r="BO548" s="106"/>
      <c r="BP548" s="106"/>
      <c r="BQ548" s="106"/>
      <c r="BR548" s="106"/>
      <c r="BS548" s="106"/>
      <c r="BT548" s="106"/>
      <c r="BU548" s="106"/>
      <c r="BV548" s="106"/>
      <c r="BW548" s="106"/>
      <c r="BX548" s="106"/>
      <c r="BY548" s="106"/>
      <c r="BZ548" s="106"/>
      <c r="CA548" s="106"/>
      <c r="CB548" s="106"/>
      <c r="CC548" s="106"/>
      <c r="CD548" s="106"/>
      <c r="CE548" s="106"/>
      <c r="CF548" s="106"/>
      <c r="CG548" s="106"/>
      <c r="CH548" s="106"/>
      <c r="CI548" s="106"/>
      <c r="CJ548" s="106"/>
      <c r="CK548" s="106"/>
      <c r="CL548" s="106"/>
      <c r="CM548" s="106"/>
      <c r="CN548" s="106"/>
      <c r="CO548" s="106"/>
      <c r="CP548" s="106"/>
      <c r="CQ548" s="106"/>
      <c r="CR548" s="106"/>
      <c r="CS548" s="106"/>
      <c r="CT548" s="106"/>
      <c r="CU548" s="106"/>
      <c r="CV548" s="106"/>
      <c r="CW548" s="106"/>
      <c r="CX548" s="106"/>
      <c r="CY548" s="106"/>
      <c r="CZ548" s="106"/>
      <c r="DA548" s="106"/>
      <c r="DB548" s="106"/>
      <c r="DC548" s="106"/>
      <c r="DD548" s="106"/>
      <c r="DE548" s="106"/>
      <c r="DF548" s="106"/>
      <c r="DG548" s="106"/>
      <c r="DH548" s="106"/>
      <c r="DI548" s="106"/>
      <c r="DJ548" s="106"/>
      <c r="DK548" s="106"/>
      <c r="DL548" s="106"/>
      <c r="DM548" s="106"/>
      <c r="DN548" s="106"/>
      <c r="DO548" s="106"/>
      <c r="DP548" s="106"/>
      <c r="DQ548" s="106"/>
      <c r="DR548" s="106"/>
      <c r="DS548" s="106"/>
      <c r="DT548" s="106"/>
    </row>
    <row r="549" spans="1:124" x14ac:dyDescent="0.25">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6"/>
      <c r="AL549" s="106"/>
      <c r="AM549" s="106"/>
      <c r="AN549" s="106"/>
      <c r="AO549" s="106"/>
      <c r="AP549" s="106"/>
      <c r="AQ549" s="106"/>
      <c r="AR549" s="106"/>
      <c r="AS549" s="106"/>
      <c r="AT549" s="106"/>
      <c r="AU549" s="106"/>
      <c r="AV549" s="106"/>
      <c r="AW549" s="106"/>
      <c r="AX549" s="106"/>
      <c r="AY549" s="106"/>
      <c r="AZ549" s="106"/>
      <c r="BA549" s="106"/>
      <c r="BB549" s="106"/>
      <c r="BC549" s="106"/>
      <c r="BD549" s="106"/>
      <c r="BE549" s="106"/>
      <c r="BF549" s="106"/>
      <c r="BG549" s="106"/>
      <c r="BH549" s="106"/>
      <c r="BI549" s="106"/>
      <c r="BJ549" s="106"/>
      <c r="BK549" s="106"/>
      <c r="BL549" s="106"/>
      <c r="BM549" s="106"/>
      <c r="BN549" s="106"/>
      <c r="BO549" s="106"/>
      <c r="BP549" s="106"/>
      <c r="BQ549" s="106"/>
      <c r="BR549" s="106"/>
      <c r="BS549" s="106"/>
      <c r="BT549" s="106"/>
      <c r="BU549" s="106"/>
      <c r="BV549" s="106"/>
      <c r="BW549" s="106"/>
      <c r="BX549" s="106"/>
      <c r="BY549" s="106"/>
      <c r="BZ549" s="106"/>
      <c r="CA549" s="106"/>
      <c r="CB549" s="106"/>
      <c r="CC549" s="106"/>
      <c r="CD549" s="106"/>
      <c r="CE549" s="106"/>
      <c r="CF549" s="106"/>
      <c r="CG549" s="106"/>
      <c r="CH549" s="106"/>
      <c r="CI549" s="106"/>
      <c r="CJ549" s="106"/>
      <c r="CK549" s="106"/>
      <c r="CL549" s="106"/>
      <c r="CM549" s="106"/>
      <c r="CN549" s="106"/>
      <c r="CO549" s="106"/>
      <c r="CP549" s="106"/>
      <c r="CQ549" s="106"/>
      <c r="CR549" s="106"/>
      <c r="CS549" s="106"/>
      <c r="CT549" s="106"/>
      <c r="CU549" s="106"/>
      <c r="CV549" s="106"/>
      <c r="CW549" s="106"/>
      <c r="CX549" s="106"/>
      <c r="CY549" s="106"/>
      <c r="CZ549" s="106"/>
      <c r="DA549" s="106"/>
      <c r="DB549" s="106"/>
      <c r="DC549" s="106"/>
      <c r="DD549" s="106"/>
      <c r="DE549" s="106"/>
      <c r="DF549" s="106"/>
      <c r="DG549" s="106"/>
      <c r="DH549" s="106"/>
      <c r="DI549" s="106"/>
      <c r="DJ549" s="106"/>
      <c r="DK549" s="106"/>
      <c r="DL549" s="106"/>
      <c r="DM549" s="106"/>
      <c r="DN549" s="106"/>
      <c r="DO549" s="106"/>
      <c r="DP549" s="106"/>
      <c r="DQ549" s="106"/>
      <c r="DR549" s="106"/>
      <c r="DS549" s="106"/>
      <c r="DT549" s="106"/>
    </row>
    <row r="550" spans="1:124" x14ac:dyDescent="0.25">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S550" s="106"/>
      <c r="AT550" s="106"/>
      <c r="AU550" s="106"/>
      <c r="AV550" s="106"/>
      <c r="AW550" s="106"/>
      <c r="AX550" s="106"/>
      <c r="AY550" s="106"/>
      <c r="AZ550" s="106"/>
      <c r="BA550" s="106"/>
      <c r="BB550" s="106"/>
      <c r="BC550" s="106"/>
      <c r="BD550" s="106"/>
      <c r="BE550" s="106"/>
      <c r="BF550" s="106"/>
      <c r="BG550" s="106"/>
      <c r="BH550" s="106"/>
      <c r="BI550" s="106"/>
      <c r="BJ550" s="106"/>
      <c r="BK550" s="106"/>
      <c r="BL550" s="106"/>
      <c r="BM550" s="106"/>
      <c r="BN550" s="106"/>
      <c r="BO550" s="106"/>
      <c r="BP550" s="106"/>
      <c r="BQ550" s="106"/>
      <c r="BR550" s="106"/>
      <c r="BS550" s="106"/>
      <c r="BT550" s="106"/>
      <c r="BU550" s="106"/>
      <c r="BV550" s="106"/>
      <c r="BW550" s="106"/>
      <c r="BX550" s="106"/>
      <c r="BY550" s="106"/>
      <c r="BZ550" s="106"/>
      <c r="CA550" s="106"/>
      <c r="CB550" s="106"/>
      <c r="CC550" s="106"/>
      <c r="CD550" s="106"/>
      <c r="CE550" s="106"/>
      <c r="CF550" s="106"/>
      <c r="CG550" s="106"/>
      <c r="CH550" s="106"/>
      <c r="CI550" s="106"/>
      <c r="CJ550" s="106"/>
      <c r="CK550" s="106"/>
      <c r="CL550" s="106"/>
      <c r="CM550" s="106"/>
      <c r="CN550" s="106"/>
      <c r="CO550" s="106"/>
      <c r="CP550" s="106"/>
      <c r="CQ550" s="106"/>
      <c r="CR550" s="106"/>
      <c r="CS550" s="106"/>
      <c r="CT550" s="106"/>
      <c r="CU550" s="106"/>
      <c r="CV550" s="106"/>
      <c r="CW550" s="106"/>
      <c r="CX550" s="106"/>
      <c r="CY550" s="106"/>
      <c r="CZ550" s="106"/>
      <c r="DA550" s="106"/>
      <c r="DB550" s="106"/>
      <c r="DC550" s="106"/>
      <c r="DD550" s="106"/>
      <c r="DE550" s="106"/>
      <c r="DF550" s="106"/>
      <c r="DG550" s="106"/>
      <c r="DH550" s="106"/>
      <c r="DI550" s="106"/>
      <c r="DJ550" s="106"/>
      <c r="DK550" s="106"/>
      <c r="DL550" s="106"/>
      <c r="DM550" s="106"/>
      <c r="DN550" s="106"/>
      <c r="DO550" s="106"/>
      <c r="DP550" s="106"/>
      <c r="DQ550" s="106"/>
      <c r="DR550" s="106"/>
      <c r="DS550" s="106"/>
      <c r="DT550" s="106"/>
    </row>
    <row r="551" spans="1:124" x14ac:dyDescent="0.25">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c r="AL551" s="106"/>
      <c r="AM551" s="106"/>
      <c r="AN551" s="106"/>
      <c r="AO551" s="106"/>
      <c r="AP551" s="106"/>
      <c r="AQ551" s="106"/>
      <c r="AR551" s="106"/>
      <c r="AS551" s="106"/>
      <c r="AT551" s="106"/>
      <c r="AU551" s="106"/>
      <c r="AV551" s="106"/>
      <c r="AW551" s="106"/>
      <c r="AX551" s="106"/>
      <c r="AY551" s="106"/>
      <c r="AZ551" s="106"/>
      <c r="BA551" s="106"/>
      <c r="BB551" s="106"/>
      <c r="BC551" s="106"/>
      <c r="BD551" s="106"/>
      <c r="BE551" s="106"/>
      <c r="BF551" s="106"/>
      <c r="BG551" s="106"/>
      <c r="BH551" s="106"/>
      <c r="BI551" s="106"/>
      <c r="BJ551" s="106"/>
      <c r="BK551" s="106"/>
      <c r="BL551" s="106"/>
      <c r="BM551" s="106"/>
      <c r="BN551" s="106"/>
      <c r="BO551" s="106"/>
      <c r="BP551" s="106"/>
      <c r="BQ551" s="106"/>
      <c r="BR551" s="106"/>
      <c r="BS551" s="106"/>
      <c r="BT551" s="106"/>
      <c r="BU551" s="106"/>
      <c r="BV551" s="106"/>
      <c r="BW551" s="106"/>
      <c r="BX551" s="106"/>
      <c r="BY551" s="106"/>
      <c r="BZ551" s="106"/>
      <c r="CA551" s="106"/>
      <c r="CB551" s="106"/>
      <c r="CC551" s="106"/>
      <c r="CD551" s="106"/>
      <c r="CE551" s="106"/>
      <c r="CF551" s="106"/>
      <c r="CG551" s="106"/>
      <c r="CH551" s="106"/>
      <c r="CI551" s="106"/>
      <c r="CJ551" s="106"/>
      <c r="CK551" s="106"/>
      <c r="CL551" s="106"/>
      <c r="CM551" s="106"/>
      <c r="CN551" s="106"/>
      <c r="CO551" s="106"/>
      <c r="CP551" s="106"/>
      <c r="CQ551" s="106"/>
      <c r="CR551" s="106"/>
      <c r="CS551" s="106"/>
      <c r="CT551" s="106"/>
      <c r="CU551" s="106"/>
      <c r="CV551" s="106"/>
      <c r="CW551" s="106"/>
      <c r="CX551" s="106"/>
      <c r="CY551" s="106"/>
      <c r="CZ551" s="106"/>
      <c r="DA551" s="106"/>
      <c r="DB551" s="106"/>
      <c r="DC551" s="106"/>
      <c r="DD551" s="106"/>
      <c r="DE551" s="106"/>
      <c r="DF551" s="106"/>
      <c r="DG551" s="106"/>
      <c r="DH551" s="106"/>
      <c r="DI551" s="106"/>
      <c r="DJ551" s="106"/>
      <c r="DK551" s="106"/>
      <c r="DL551" s="106"/>
      <c r="DM551" s="106"/>
      <c r="DN551" s="106"/>
      <c r="DO551" s="106"/>
      <c r="DP551" s="106"/>
      <c r="DQ551" s="106"/>
      <c r="DR551" s="106"/>
      <c r="DS551" s="106"/>
      <c r="DT551" s="106"/>
    </row>
    <row r="552" spans="1:124" x14ac:dyDescent="0.25">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c r="AL552" s="106"/>
      <c r="AM552" s="106"/>
      <c r="AN552" s="106"/>
      <c r="AO552" s="106"/>
      <c r="AP552" s="106"/>
      <c r="AQ552" s="106"/>
      <c r="AR552" s="106"/>
      <c r="AS552" s="106"/>
      <c r="AT552" s="106"/>
      <c r="AU552" s="106"/>
      <c r="AV552" s="106"/>
      <c r="AW552" s="106"/>
      <c r="AX552" s="106"/>
      <c r="AY552" s="106"/>
      <c r="AZ552" s="106"/>
      <c r="BA552" s="106"/>
      <c r="BB552" s="106"/>
      <c r="BC552" s="106"/>
      <c r="BD552" s="106"/>
      <c r="BE552" s="106"/>
      <c r="BF552" s="106"/>
      <c r="BG552" s="106"/>
      <c r="BH552" s="106"/>
      <c r="BI552" s="106"/>
      <c r="BJ552" s="106"/>
      <c r="BK552" s="106"/>
      <c r="BL552" s="106"/>
      <c r="BM552" s="106"/>
      <c r="BN552" s="106"/>
      <c r="BO552" s="106"/>
      <c r="BP552" s="106"/>
      <c r="BQ552" s="106"/>
      <c r="BR552" s="106"/>
      <c r="BS552" s="106"/>
      <c r="BT552" s="106"/>
      <c r="BU552" s="106"/>
      <c r="BV552" s="106"/>
      <c r="BW552" s="106"/>
      <c r="BX552" s="106"/>
      <c r="BY552" s="106"/>
      <c r="BZ552" s="106"/>
      <c r="CA552" s="106"/>
      <c r="CB552" s="106"/>
      <c r="CC552" s="106"/>
      <c r="CD552" s="106"/>
      <c r="CE552" s="106"/>
      <c r="CF552" s="106"/>
      <c r="CG552" s="106"/>
      <c r="CH552" s="106"/>
      <c r="CI552" s="106"/>
      <c r="CJ552" s="106"/>
      <c r="CK552" s="106"/>
      <c r="CL552" s="106"/>
      <c r="CM552" s="106"/>
      <c r="CN552" s="106"/>
      <c r="CO552" s="106"/>
      <c r="CP552" s="106"/>
      <c r="CQ552" s="106"/>
      <c r="CR552" s="106"/>
      <c r="CS552" s="106"/>
      <c r="CT552" s="106"/>
      <c r="CU552" s="106"/>
      <c r="CV552" s="106"/>
      <c r="CW552" s="106"/>
      <c r="CX552" s="106"/>
      <c r="CY552" s="106"/>
      <c r="CZ552" s="106"/>
      <c r="DA552" s="106"/>
      <c r="DB552" s="106"/>
      <c r="DC552" s="106"/>
      <c r="DD552" s="106"/>
      <c r="DE552" s="106"/>
      <c r="DF552" s="106"/>
      <c r="DG552" s="106"/>
      <c r="DH552" s="106"/>
      <c r="DI552" s="106"/>
      <c r="DJ552" s="106"/>
      <c r="DK552" s="106"/>
      <c r="DL552" s="106"/>
      <c r="DM552" s="106"/>
      <c r="DN552" s="106"/>
      <c r="DO552" s="106"/>
      <c r="DP552" s="106"/>
      <c r="DQ552" s="106"/>
      <c r="DR552" s="106"/>
      <c r="DS552" s="106"/>
      <c r="DT552" s="106"/>
    </row>
    <row r="553" spans="1:124" x14ac:dyDescent="0.25">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6"/>
      <c r="AL553" s="106"/>
      <c r="AM553" s="106"/>
      <c r="AN553" s="106"/>
      <c r="AO553" s="106"/>
      <c r="AP553" s="106"/>
      <c r="AQ553" s="106"/>
      <c r="AR553" s="106"/>
      <c r="AS553" s="106"/>
      <c r="AT553" s="106"/>
      <c r="AU553" s="106"/>
      <c r="AV553" s="106"/>
      <c r="AW553" s="106"/>
      <c r="AX553" s="106"/>
      <c r="AY553" s="106"/>
      <c r="AZ553" s="106"/>
      <c r="BA553" s="106"/>
      <c r="BB553" s="106"/>
      <c r="BC553" s="106"/>
      <c r="BD553" s="106"/>
      <c r="BE553" s="106"/>
      <c r="BF553" s="106"/>
      <c r="BG553" s="106"/>
      <c r="BH553" s="106"/>
      <c r="BI553" s="106"/>
      <c r="BJ553" s="106"/>
      <c r="BK553" s="106"/>
      <c r="BL553" s="106"/>
      <c r="BM553" s="106"/>
      <c r="BN553" s="106"/>
      <c r="BO553" s="106"/>
      <c r="BP553" s="106"/>
      <c r="BQ553" s="106"/>
      <c r="BR553" s="106"/>
      <c r="BS553" s="106"/>
      <c r="BT553" s="106"/>
      <c r="BU553" s="106"/>
      <c r="BV553" s="106"/>
      <c r="BW553" s="106"/>
      <c r="BX553" s="106"/>
      <c r="BY553" s="106"/>
      <c r="BZ553" s="106"/>
      <c r="CA553" s="106"/>
      <c r="CB553" s="106"/>
      <c r="CC553" s="106"/>
      <c r="CD553" s="106"/>
      <c r="CE553" s="106"/>
      <c r="CF553" s="106"/>
      <c r="CG553" s="106"/>
      <c r="CH553" s="106"/>
      <c r="CI553" s="106"/>
      <c r="CJ553" s="106"/>
      <c r="CK553" s="106"/>
      <c r="CL553" s="106"/>
      <c r="CM553" s="106"/>
      <c r="CN553" s="106"/>
      <c r="CO553" s="106"/>
      <c r="CP553" s="106"/>
      <c r="CQ553" s="106"/>
      <c r="CR553" s="106"/>
      <c r="CS553" s="106"/>
      <c r="CT553" s="106"/>
      <c r="CU553" s="106"/>
      <c r="CV553" s="106"/>
      <c r="CW553" s="106"/>
      <c r="CX553" s="106"/>
      <c r="CY553" s="106"/>
      <c r="CZ553" s="106"/>
      <c r="DA553" s="106"/>
      <c r="DB553" s="106"/>
      <c r="DC553" s="106"/>
      <c r="DD553" s="106"/>
      <c r="DE553" s="106"/>
      <c r="DF553" s="106"/>
      <c r="DG553" s="106"/>
      <c r="DH553" s="106"/>
      <c r="DI553" s="106"/>
      <c r="DJ553" s="106"/>
      <c r="DK553" s="106"/>
      <c r="DL553" s="106"/>
      <c r="DM553" s="106"/>
      <c r="DN553" s="106"/>
      <c r="DO553" s="106"/>
      <c r="DP553" s="106"/>
      <c r="DQ553" s="106"/>
      <c r="DR553" s="106"/>
      <c r="DS553" s="106"/>
      <c r="DT553" s="106"/>
    </row>
    <row r="554" spans="1:124" x14ac:dyDescent="0.25">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6"/>
      <c r="AL554" s="106"/>
      <c r="AM554" s="106"/>
      <c r="AN554" s="106"/>
      <c r="AO554" s="106"/>
      <c r="AP554" s="106"/>
      <c r="AQ554" s="106"/>
      <c r="AR554" s="106"/>
      <c r="AS554" s="106"/>
      <c r="AT554" s="106"/>
      <c r="AU554" s="106"/>
      <c r="AV554" s="106"/>
      <c r="AW554" s="106"/>
      <c r="AX554" s="106"/>
      <c r="AY554" s="106"/>
      <c r="AZ554" s="106"/>
      <c r="BA554" s="106"/>
      <c r="BB554" s="106"/>
      <c r="BC554" s="106"/>
      <c r="BD554" s="106"/>
      <c r="BE554" s="106"/>
      <c r="BF554" s="106"/>
      <c r="BG554" s="106"/>
      <c r="BH554" s="106"/>
      <c r="BI554" s="106"/>
      <c r="BJ554" s="106"/>
      <c r="BK554" s="106"/>
      <c r="BL554" s="106"/>
      <c r="BM554" s="106"/>
      <c r="BN554" s="106"/>
      <c r="BO554" s="106"/>
      <c r="BP554" s="106"/>
      <c r="BQ554" s="106"/>
      <c r="BR554" s="106"/>
      <c r="BS554" s="106"/>
      <c r="BT554" s="106"/>
      <c r="BU554" s="106"/>
      <c r="BV554" s="106"/>
      <c r="BW554" s="106"/>
      <c r="BX554" s="106"/>
      <c r="BY554" s="106"/>
      <c r="BZ554" s="106"/>
      <c r="CA554" s="106"/>
      <c r="CB554" s="106"/>
      <c r="CC554" s="106"/>
      <c r="CD554" s="106"/>
      <c r="CE554" s="106"/>
      <c r="CF554" s="106"/>
      <c r="CG554" s="106"/>
      <c r="CH554" s="106"/>
      <c r="CI554" s="106"/>
      <c r="CJ554" s="106"/>
      <c r="CK554" s="106"/>
      <c r="CL554" s="106"/>
      <c r="CM554" s="106"/>
      <c r="CN554" s="106"/>
      <c r="CO554" s="106"/>
      <c r="CP554" s="106"/>
      <c r="CQ554" s="106"/>
      <c r="CR554" s="106"/>
      <c r="CS554" s="106"/>
      <c r="CT554" s="106"/>
      <c r="CU554" s="106"/>
      <c r="CV554" s="106"/>
      <c r="CW554" s="106"/>
      <c r="CX554" s="106"/>
      <c r="CY554" s="106"/>
      <c r="CZ554" s="106"/>
      <c r="DA554" s="106"/>
      <c r="DB554" s="106"/>
      <c r="DC554" s="106"/>
      <c r="DD554" s="106"/>
      <c r="DE554" s="106"/>
      <c r="DF554" s="106"/>
      <c r="DG554" s="106"/>
      <c r="DH554" s="106"/>
      <c r="DI554" s="106"/>
      <c r="DJ554" s="106"/>
      <c r="DK554" s="106"/>
      <c r="DL554" s="106"/>
      <c r="DM554" s="106"/>
      <c r="DN554" s="106"/>
      <c r="DO554" s="106"/>
      <c r="DP554" s="106"/>
      <c r="DQ554" s="106"/>
      <c r="DR554" s="106"/>
      <c r="DS554" s="106"/>
      <c r="DT554" s="106"/>
    </row>
    <row r="555" spans="1:124" x14ac:dyDescent="0.25">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6"/>
      <c r="AL555" s="106"/>
      <c r="AM555" s="106"/>
      <c r="AN555" s="106"/>
      <c r="AO555" s="106"/>
      <c r="AP555" s="106"/>
      <c r="AQ555" s="106"/>
      <c r="AR555" s="106"/>
      <c r="AS555" s="106"/>
      <c r="AT555" s="106"/>
      <c r="AU555" s="106"/>
      <c r="AV555" s="106"/>
      <c r="AW555" s="106"/>
      <c r="AX555" s="106"/>
      <c r="AY555" s="106"/>
      <c r="AZ555" s="106"/>
      <c r="BA555" s="106"/>
      <c r="BB555" s="106"/>
      <c r="BC555" s="106"/>
      <c r="BD555" s="106"/>
      <c r="BE555" s="106"/>
      <c r="BF555" s="106"/>
      <c r="BG555" s="106"/>
      <c r="BH555" s="106"/>
      <c r="BI555" s="106"/>
      <c r="BJ555" s="106"/>
      <c r="BK555" s="106"/>
      <c r="BL555" s="106"/>
      <c r="BM555" s="106"/>
      <c r="BN555" s="106"/>
      <c r="BO555" s="106"/>
      <c r="BP555" s="106"/>
      <c r="BQ555" s="106"/>
      <c r="BR555" s="106"/>
      <c r="BS555" s="106"/>
      <c r="BT555" s="106"/>
      <c r="BU555" s="106"/>
      <c r="BV555" s="106"/>
      <c r="BW555" s="106"/>
      <c r="BX555" s="106"/>
      <c r="BY555" s="106"/>
      <c r="BZ555" s="106"/>
      <c r="CA555" s="106"/>
      <c r="CB555" s="106"/>
      <c r="CC555" s="106"/>
      <c r="CD555" s="106"/>
      <c r="CE555" s="106"/>
      <c r="CF555" s="106"/>
      <c r="CG555" s="106"/>
      <c r="CH555" s="106"/>
      <c r="CI555" s="106"/>
      <c r="CJ555" s="106"/>
      <c r="CK555" s="106"/>
      <c r="CL555" s="106"/>
      <c r="CM555" s="106"/>
      <c r="CN555" s="106"/>
      <c r="CO555" s="106"/>
      <c r="CP555" s="106"/>
      <c r="CQ555" s="106"/>
      <c r="CR555" s="106"/>
      <c r="CS555" s="106"/>
      <c r="CT555" s="106"/>
      <c r="CU555" s="106"/>
      <c r="CV555" s="106"/>
      <c r="CW555" s="106"/>
      <c r="CX555" s="106"/>
      <c r="CY555" s="106"/>
      <c r="CZ555" s="106"/>
      <c r="DA555" s="106"/>
      <c r="DB555" s="106"/>
      <c r="DC555" s="106"/>
      <c r="DD555" s="106"/>
      <c r="DE555" s="106"/>
      <c r="DF555" s="106"/>
      <c r="DG555" s="106"/>
      <c r="DH555" s="106"/>
      <c r="DI555" s="106"/>
      <c r="DJ555" s="106"/>
      <c r="DK555" s="106"/>
      <c r="DL555" s="106"/>
      <c r="DM555" s="106"/>
      <c r="DN555" s="106"/>
      <c r="DO555" s="106"/>
      <c r="DP555" s="106"/>
      <c r="DQ555" s="106"/>
      <c r="DR555" s="106"/>
      <c r="DS555" s="106"/>
      <c r="DT555" s="106"/>
    </row>
    <row r="556" spans="1:124" x14ac:dyDescent="0.25">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U556" s="106"/>
      <c r="AV556" s="106"/>
      <c r="AW556" s="106"/>
      <c r="AX556" s="106"/>
      <c r="AY556" s="106"/>
      <c r="AZ556" s="106"/>
      <c r="BA556" s="106"/>
      <c r="BB556" s="106"/>
      <c r="BC556" s="106"/>
      <c r="BD556" s="106"/>
      <c r="BE556" s="106"/>
      <c r="BF556" s="106"/>
      <c r="BG556" s="106"/>
      <c r="BH556" s="106"/>
      <c r="BI556" s="106"/>
      <c r="BJ556" s="106"/>
      <c r="BK556" s="106"/>
      <c r="BL556" s="106"/>
      <c r="BM556" s="106"/>
      <c r="BN556" s="106"/>
      <c r="BO556" s="106"/>
      <c r="BP556" s="106"/>
      <c r="BQ556" s="106"/>
      <c r="BR556" s="106"/>
      <c r="BS556" s="106"/>
      <c r="BT556" s="106"/>
      <c r="BU556" s="106"/>
      <c r="BV556" s="106"/>
      <c r="BW556" s="106"/>
      <c r="BX556" s="106"/>
      <c r="BY556" s="106"/>
      <c r="BZ556" s="106"/>
      <c r="CA556" s="106"/>
      <c r="CB556" s="106"/>
      <c r="CC556" s="106"/>
      <c r="CD556" s="106"/>
      <c r="CE556" s="106"/>
      <c r="CF556" s="106"/>
      <c r="CG556" s="106"/>
      <c r="CH556" s="106"/>
      <c r="CI556" s="106"/>
      <c r="CJ556" s="106"/>
      <c r="CK556" s="106"/>
      <c r="CL556" s="106"/>
      <c r="CM556" s="106"/>
      <c r="CN556" s="106"/>
      <c r="CO556" s="106"/>
      <c r="CP556" s="106"/>
      <c r="CQ556" s="106"/>
      <c r="CR556" s="106"/>
      <c r="CS556" s="106"/>
      <c r="CT556" s="106"/>
      <c r="CU556" s="106"/>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row>
    <row r="557" spans="1:124" x14ac:dyDescent="0.25">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6"/>
      <c r="AS557" s="106"/>
      <c r="AT557" s="106"/>
      <c r="AU557" s="106"/>
      <c r="AV557" s="106"/>
      <c r="AW557" s="106"/>
      <c r="AX557" s="106"/>
      <c r="AY557" s="106"/>
      <c r="AZ557" s="106"/>
      <c r="BA557" s="106"/>
      <c r="BB557" s="106"/>
      <c r="BC557" s="106"/>
      <c r="BD557" s="106"/>
      <c r="BE557" s="106"/>
      <c r="BF557" s="106"/>
      <c r="BG557" s="106"/>
      <c r="BH557" s="106"/>
      <c r="BI557" s="106"/>
      <c r="BJ557" s="106"/>
      <c r="BK557" s="106"/>
      <c r="BL557" s="106"/>
      <c r="BM557" s="106"/>
      <c r="BN557" s="106"/>
      <c r="BO557" s="106"/>
      <c r="BP557" s="106"/>
      <c r="BQ557" s="106"/>
      <c r="BR557" s="106"/>
      <c r="BS557" s="106"/>
      <c r="BT557" s="106"/>
      <c r="BU557" s="106"/>
      <c r="BV557" s="106"/>
      <c r="BW557" s="106"/>
      <c r="BX557" s="106"/>
      <c r="BY557" s="106"/>
      <c r="BZ557" s="106"/>
      <c r="CA557" s="106"/>
      <c r="CB557" s="106"/>
      <c r="CC557" s="106"/>
      <c r="CD557" s="106"/>
      <c r="CE557" s="106"/>
      <c r="CF557" s="106"/>
      <c r="CG557" s="106"/>
      <c r="CH557" s="106"/>
      <c r="CI557" s="106"/>
      <c r="CJ557" s="106"/>
      <c r="CK557" s="106"/>
      <c r="CL557" s="106"/>
      <c r="CM557" s="106"/>
      <c r="CN557" s="106"/>
      <c r="CO557" s="106"/>
      <c r="CP557" s="106"/>
      <c r="CQ557" s="106"/>
      <c r="CR557" s="106"/>
      <c r="CS557" s="106"/>
      <c r="CT557" s="106"/>
      <c r="CU557" s="106"/>
      <c r="CV557" s="106"/>
      <c r="CW557" s="106"/>
      <c r="CX557" s="106"/>
      <c r="CY557" s="106"/>
      <c r="CZ557" s="106"/>
      <c r="DA557" s="106"/>
      <c r="DB557" s="106"/>
      <c r="DC557" s="106"/>
      <c r="DD557" s="106"/>
      <c r="DE557" s="106"/>
      <c r="DF557" s="106"/>
      <c r="DG557" s="106"/>
      <c r="DH557" s="106"/>
      <c r="DI557" s="106"/>
      <c r="DJ557" s="106"/>
      <c r="DK557" s="106"/>
      <c r="DL557" s="106"/>
      <c r="DM557" s="106"/>
      <c r="DN557" s="106"/>
      <c r="DO557" s="106"/>
      <c r="DP557" s="106"/>
      <c r="DQ557" s="106"/>
      <c r="DR557" s="106"/>
      <c r="DS557" s="106"/>
      <c r="DT557" s="106"/>
    </row>
    <row r="558" spans="1:124" x14ac:dyDescent="0.25">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6"/>
      <c r="AL558" s="106"/>
      <c r="AM558" s="106"/>
      <c r="AN558" s="106"/>
      <c r="AO558" s="106"/>
      <c r="AP558" s="106"/>
      <c r="AQ558" s="106"/>
      <c r="AR558" s="106"/>
      <c r="AS558" s="106"/>
      <c r="AT558" s="106"/>
      <c r="AU558" s="106"/>
      <c r="AV558" s="106"/>
      <c r="AW558" s="106"/>
      <c r="AX558" s="106"/>
      <c r="AY558" s="106"/>
      <c r="AZ558" s="106"/>
      <c r="BA558" s="106"/>
      <c r="BB558" s="106"/>
      <c r="BC558" s="106"/>
      <c r="BD558" s="106"/>
      <c r="BE558" s="106"/>
      <c r="BF558" s="106"/>
      <c r="BG558" s="106"/>
      <c r="BH558" s="106"/>
      <c r="BI558" s="106"/>
      <c r="BJ558" s="106"/>
      <c r="BK558" s="106"/>
      <c r="BL558" s="106"/>
      <c r="BM558" s="106"/>
      <c r="BN558" s="106"/>
      <c r="BO558" s="106"/>
      <c r="BP558" s="106"/>
      <c r="BQ558" s="106"/>
      <c r="BR558" s="106"/>
      <c r="BS558" s="106"/>
      <c r="BT558" s="106"/>
      <c r="BU558" s="106"/>
      <c r="BV558" s="106"/>
      <c r="BW558" s="106"/>
      <c r="BX558" s="106"/>
      <c r="BY558" s="106"/>
      <c r="BZ558" s="106"/>
      <c r="CA558" s="106"/>
      <c r="CB558" s="106"/>
      <c r="CC558" s="106"/>
      <c r="CD558" s="106"/>
    </row>
    <row r="559" spans="1:124" x14ac:dyDescent="0.25">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6"/>
      <c r="AL559" s="106"/>
      <c r="AM559" s="106"/>
      <c r="AN559" s="106"/>
      <c r="AO559" s="106"/>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6"/>
      <c r="CD559" s="106"/>
    </row>
    <row r="560" spans="1:124" x14ac:dyDescent="0.25">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6"/>
      <c r="AL560" s="106"/>
      <c r="AM560" s="106"/>
      <c r="AN560" s="106"/>
      <c r="AO560" s="106"/>
      <c r="AP560" s="106"/>
      <c r="AQ560" s="106"/>
      <c r="AR560" s="106"/>
      <c r="AS560" s="106"/>
      <c r="AT560" s="106"/>
      <c r="AU560" s="106"/>
      <c r="AV560" s="106"/>
      <c r="AW560" s="106"/>
      <c r="AX560" s="106"/>
      <c r="AY560" s="106"/>
      <c r="AZ560" s="106"/>
      <c r="BA560" s="106"/>
      <c r="BB560" s="106"/>
      <c r="BC560" s="106"/>
      <c r="BD560" s="106"/>
      <c r="BE560" s="106"/>
      <c r="BF560" s="106"/>
      <c r="BG560" s="106"/>
      <c r="BH560" s="106"/>
      <c r="BI560" s="106"/>
      <c r="BJ560" s="106"/>
      <c r="BK560" s="106"/>
      <c r="BL560" s="106"/>
      <c r="BM560" s="106"/>
      <c r="BN560" s="106"/>
      <c r="BO560" s="106"/>
      <c r="BP560" s="106"/>
      <c r="BQ560" s="106"/>
      <c r="BR560" s="106"/>
      <c r="BS560" s="106"/>
      <c r="BT560" s="106"/>
      <c r="BU560" s="106"/>
      <c r="BV560" s="106"/>
      <c r="BW560" s="106"/>
      <c r="BX560" s="106"/>
      <c r="BY560" s="106"/>
      <c r="BZ560" s="106"/>
      <c r="CA560" s="106"/>
      <c r="CB560" s="106"/>
      <c r="CC560" s="106"/>
      <c r="CD560" s="106"/>
    </row>
    <row r="561" spans="1:82" x14ac:dyDescent="0.25">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6"/>
      <c r="AL561" s="106"/>
      <c r="AM561" s="106"/>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c r="BI561" s="106"/>
      <c r="BJ561" s="106"/>
      <c r="BK561" s="106"/>
      <c r="BL561" s="106"/>
      <c r="BM561" s="106"/>
      <c r="BN561" s="106"/>
      <c r="BO561" s="106"/>
      <c r="BP561" s="106"/>
      <c r="BQ561" s="106"/>
      <c r="BR561" s="106"/>
      <c r="BS561" s="106"/>
      <c r="BT561" s="106"/>
      <c r="BU561" s="106"/>
      <c r="BV561" s="106"/>
      <c r="BW561" s="106"/>
      <c r="BX561" s="106"/>
      <c r="BY561" s="106"/>
      <c r="BZ561" s="106"/>
      <c r="CA561" s="106"/>
      <c r="CB561" s="106"/>
      <c r="CC561" s="106"/>
      <c r="CD561" s="106"/>
    </row>
    <row r="562" spans="1:82" x14ac:dyDescent="0.25">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c r="AH562" s="106"/>
      <c r="AI562" s="106"/>
      <c r="AJ562" s="106"/>
      <c r="AK562" s="106"/>
      <c r="AL562" s="106"/>
      <c r="AM562" s="106"/>
      <c r="AN562" s="106"/>
      <c r="AO562" s="106"/>
      <c r="AP562" s="106"/>
      <c r="AQ562" s="106"/>
      <c r="AR562" s="106"/>
      <c r="AS562" s="106"/>
      <c r="AT562" s="106"/>
      <c r="AU562" s="106"/>
      <c r="AV562" s="106"/>
      <c r="AW562" s="106"/>
      <c r="AX562" s="106"/>
      <c r="AY562" s="106"/>
      <c r="AZ562" s="106"/>
      <c r="BA562" s="106"/>
      <c r="BB562" s="106"/>
      <c r="BC562" s="106"/>
      <c r="BD562" s="106"/>
      <c r="BE562" s="106"/>
      <c r="BF562" s="106"/>
      <c r="BG562" s="106"/>
      <c r="BH562" s="106"/>
      <c r="BI562" s="106"/>
      <c r="BJ562" s="106"/>
      <c r="BK562" s="106"/>
      <c r="BL562" s="106"/>
      <c r="BM562" s="106"/>
      <c r="BN562" s="106"/>
      <c r="BO562" s="106"/>
      <c r="BP562" s="106"/>
      <c r="BQ562" s="106"/>
      <c r="BR562" s="106"/>
      <c r="BS562" s="106"/>
      <c r="BT562" s="106"/>
      <c r="BU562" s="106"/>
      <c r="BV562" s="106"/>
      <c r="BW562" s="106"/>
      <c r="BX562" s="106"/>
      <c r="BY562" s="106"/>
      <c r="BZ562" s="106"/>
      <c r="CA562" s="106"/>
      <c r="CB562" s="106"/>
      <c r="CC562" s="106"/>
      <c r="CD562" s="106"/>
    </row>
    <row r="563" spans="1:82" x14ac:dyDescent="0.25">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c r="AA563" s="106"/>
      <c r="AB563" s="106"/>
      <c r="AC563" s="106"/>
      <c r="AD563" s="106"/>
      <c r="AE563" s="106"/>
      <c r="AF563" s="106"/>
      <c r="AG563" s="106"/>
      <c r="AH563" s="106"/>
      <c r="AI563" s="106"/>
      <c r="AJ563" s="106"/>
      <c r="AK563" s="106"/>
      <c r="AL563" s="106"/>
      <c r="AM563" s="106"/>
      <c r="AN563" s="106"/>
      <c r="AO563" s="106"/>
      <c r="AP563" s="106"/>
      <c r="AQ563" s="106"/>
      <c r="AR563" s="106"/>
      <c r="AS563" s="106"/>
      <c r="AT563" s="106"/>
      <c r="AU563" s="106"/>
      <c r="AV563" s="106"/>
      <c r="AW563" s="106"/>
      <c r="AX563" s="106"/>
      <c r="AY563" s="106"/>
      <c r="AZ563" s="106"/>
      <c r="BA563" s="106"/>
      <c r="BB563" s="106"/>
      <c r="BC563" s="106"/>
      <c r="BD563" s="106"/>
      <c r="BE563" s="106"/>
      <c r="BF563" s="106"/>
      <c r="BG563" s="106"/>
      <c r="BH563" s="106"/>
      <c r="BI563" s="106"/>
      <c r="BJ563" s="106"/>
      <c r="BK563" s="106"/>
      <c r="BL563" s="106"/>
      <c r="BM563" s="106"/>
      <c r="BN563" s="106"/>
      <c r="BO563" s="106"/>
      <c r="BP563" s="106"/>
      <c r="BQ563" s="106"/>
      <c r="BR563" s="106"/>
      <c r="BS563" s="106"/>
      <c r="BT563" s="106"/>
      <c r="BU563" s="106"/>
      <c r="BV563" s="106"/>
      <c r="BW563" s="106"/>
      <c r="BX563" s="106"/>
      <c r="BY563" s="106"/>
      <c r="BZ563" s="106"/>
      <c r="CA563" s="106"/>
      <c r="CB563" s="106"/>
      <c r="CC563" s="106"/>
      <c r="CD563" s="106"/>
    </row>
    <row r="564" spans="1:82" x14ac:dyDescent="0.25">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c r="AK564" s="106"/>
      <c r="AL564" s="106"/>
      <c r="AM564" s="106"/>
      <c r="AN564" s="106"/>
      <c r="AO564" s="106"/>
      <c r="AP564" s="106"/>
      <c r="AQ564" s="106"/>
      <c r="AR564" s="106"/>
      <c r="AS564" s="106"/>
      <c r="AT564" s="106"/>
      <c r="AU564" s="106"/>
      <c r="AV564" s="106"/>
      <c r="AW564" s="106"/>
      <c r="AX564" s="106"/>
      <c r="AY564" s="106"/>
      <c r="AZ564" s="106"/>
      <c r="BA564" s="106"/>
      <c r="BB564" s="106"/>
      <c r="BC564" s="106"/>
      <c r="BD564" s="106"/>
      <c r="BE564" s="106"/>
      <c r="BF564" s="106"/>
      <c r="BG564" s="106"/>
      <c r="BH564" s="106"/>
      <c r="BI564" s="106"/>
      <c r="BJ564" s="106"/>
      <c r="BK564" s="106"/>
      <c r="BL564" s="106"/>
      <c r="BM564" s="106"/>
      <c r="BN564" s="106"/>
      <c r="BO564" s="106"/>
      <c r="BP564" s="106"/>
      <c r="BQ564" s="106"/>
      <c r="BR564" s="106"/>
      <c r="BS564" s="106"/>
      <c r="BT564" s="106"/>
      <c r="BU564" s="106"/>
      <c r="BV564" s="106"/>
      <c r="BW564" s="106"/>
      <c r="BX564" s="106"/>
      <c r="BY564" s="106"/>
      <c r="BZ564" s="106"/>
      <c r="CA564" s="106"/>
      <c r="CB564" s="106"/>
      <c r="CC564" s="106"/>
      <c r="CD564" s="106"/>
    </row>
    <row r="565" spans="1:82" x14ac:dyDescent="0.25">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c r="AK565" s="106"/>
      <c r="AL565" s="106"/>
      <c r="AM565" s="106"/>
      <c r="AN565" s="106"/>
      <c r="AO565" s="106"/>
      <c r="AP565" s="106"/>
      <c r="AQ565" s="106"/>
      <c r="AR565" s="106"/>
      <c r="AS565" s="106"/>
      <c r="AT565" s="106"/>
      <c r="AU565" s="106"/>
      <c r="AV565" s="106"/>
      <c r="AW565" s="106"/>
      <c r="AX565" s="106"/>
      <c r="AY565" s="106"/>
      <c r="AZ565" s="106"/>
      <c r="BA565" s="106"/>
      <c r="BB565" s="106"/>
      <c r="BC565" s="106"/>
      <c r="BD565" s="106"/>
      <c r="BE565" s="106"/>
      <c r="BF565" s="106"/>
      <c r="BG565" s="106"/>
      <c r="BH565" s="106"/>
      <c r="BI565" s="106"/>
      <c r="BJ565" s="106"/>
      <c r="BK565" s="106"/>
      <c r="BL565" s="106"/>
      <c r="BM565" s="106"/>
      <c r="BN565" s="106"/>
      <c r="BO565" s="106"/>
      <c r="BP565" s="106"/>
      <c r="BQ565" s="106"/>
      <c r="BR565" s="106"/>
      <c r="BS565" s="106"/>
      <c r="BT565" s="106"/>
      <c r="BU565" s="106"/>
      <c r="BV565" s="106"/>
      <c r="BW565" s="106"/>
      <c r="BX565" s="106"/>
      <c r="BY565" s="106"/>
      <c r="BZ565" s="106"/>
      <c r="CA565" s="106"/>
      <c r="CB565" s="106"/>
      <c r="CC565" s="106"/>
      <c r="CD565" s="106"/>
    </row>
    <row r="566" spans="1:82" x14ac:dyDescent="0.25">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c r="AK566" s="106"/>
      <c r="AL566" s="106"/>
      <c r="AM566" s="106"/>
      <c r="AN566" s="106"/>
      <c r="AO566" s="106"/>
      <c r="AP566" s="106"/>
      <c r="AQ566" s="106"/>
      <c r="AR566" s="106"/>
      <c r="AS566" s="106"/>
      <c r="AT566" s="106"/>
      <c r="AU566" s="106"/>
      <c r="AV566" s="106"/>
      <c r="AW566" s="106"/>
      <c r="AX566" s="106"/>
      <c r="AY566" s="106"/>
      <c r="AZ566" s="106"/>
      <c r="BA566" s="106"/>
      <c r="BB566" s="106"/>
      <c r="BC566" s="106"/>
      <c r="BD566" s="106"/>
      <c r="BE566" s="106"/>
      <c r="BF566" s="106"/>
      <c r="BG566" s="106"/>
      <c r="BH566" s="106"/>
      <c r="BI566" s="106"/>
      <c r="BJ566" s="106"/>
      <c r="BK566" s="106"/>
      <c r="BL566" s="106"/>
      <c r="BM566" s="106"/>
      <c r="BN566" s="106"/>
      <c r="BO566" s="106"/>
      <c r="BP566" s="106"/>
      <c r="BQ566" s="106"/>
      <c r="BR566" s="106"/>
      <c r="BS566" s="106"/>
      <c r="BT566" s="106"/>
      <c r="BU566" s="106"/>
      <c r="BV566" s="106"/>
      <c r="BW566" s="106"/>
      <c r="BX566" s="106"/>
      <c r="BY566" s="106"/>
      <c r="BZ566" s="106"/>
      <c r="CA566" s="106"/>
      <c r="CB566" s="106"/>
      <c r="CC566" s="106"/>
      <c r="CD566" s="106"/>
    </row>
    <row r="567" spans="1:82" x14ac:dyDescent="0.25">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6"/>
      <c r="AL567" s="106"/>
      <c r="AM567" s="106"/>
      <c r="AN567" s="106"/>
      <c r="AO567" s="106"/>
      <c r="AP567" s="106"/>
      <c r="AQ567" s="106"/>
      <c r="AR567" s="106"/>
      <c r="AS567" s="106"/>
      <c r="AT567" s="106"/>
      <c r="AU567" s="106"/>
      <c r="AV567" s="106"/>
      <c r="AW567" s="106"/>
      <c r="AX567" s="106"/>
      <c r="AY567" s="106"/>
      <c r="AZ567" s="106"/>
      <c r="BA567" s="106"/>
      <c r="BB567" s="106"/>
      <c r="BC567" s="106"/>
      <c r="BD567" s="106"/>
      <c r="BE567" s="106"/>
      <c r="BF567" s="106"/>
      <c r="BG567" s="106"/>
      <c r="BH567" s="106"/>
      <c r="BI567" s="106"/>
      <c r="BJ567" s="106"/>
      <c r="BK567" s="106"/>
      <c r="BL567" s="106"/>
      <c r="BM567" s="106"/>
      <c r="BN567" s="106"/>
      <c r="BO567" s="106"/>
      <c r="BP567" s="106"/>
      <c r="BQ567" s="106"/>
      <c r="BR567" s="106"/>
      <c r="BS567" s="106"/>
      <c r="BT567" s="106"/>
      <c r="BU567" s="106"/>
      <c r="BV567" s="106"/>
      <c r="BW567" s="106"/>
      <c r="BX567" s="106"/>
      <c r="BY567" s="106"/>
      <c r="BZ567" s="106"/>
      <c r="CA567" s="106"/>
      <c r="CB567" s="106"/>
      <c r="CC567" s="106"/>
      <c r="CD567" s="106"/>
    </row>
    <row r="568" spans="1:82" x14ac:dyDescent="0.25">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c r="AH568" s="106"/>
      <c r="AI568" s="106"/>
      <c r="AJ568" s="106"/>
      <c r="AK568" s="106"/>
      <c r="AL568" s="106"/>
      <c r="AM568" s="106"/>
      <c r="AN568" s="106"/>
      <c r="AO568" s="106"/>
      <c r="AP568" s="106"/>
      <c r="AQ568" s="106"/>
      <c r="AR568" s="106"/>
      <c r="AS568" s="106"/>
      <c r="AT568" s="106"/>
      <c r="AU568" s="106"/>
      <c r="AV568" s="106"/>
      <c r="AW568" s="106"/>
      <c r="AX568" s="106"/>
      <c r="AY568" s="106"/>
      <c r="AZ568" s="106"/>
      <c r="BA568" s="106"/>
      <c r="BB568" s="106"/>
      <c r="BC568" s="106"/>
      <c r="BD568" s="106"/>
      <c r="BE568" s="106"/>
      <c r="BF568" s="106"/>
      <c r="BG568" s="106"/>
      <c r="BH568" s="106"/>
      <c r="BI568" s="106"/>
      <c r="BJ568" s="106"/>
      <c r="BK568" s="106"/>
      <c r="BL568" s="106"/>
      <c r="BM568" s="106"/>
      <c r="BN568" s="106"/>
      <c r="BO568" s="106"/>
      <c r="BP568" s="106"/>
      <c r="BQ568" s="106"/>
      <c r="BR568" s="106"/>
      <c r="BS568" s="106"/>
      <c r="BT568" s="106"/>
      <c r="BU568" s="106"/>
      <c r="BV568" s="106"/>
      <c r="BW568" s="106"/>
      <c r="BX568" s="106"/>
      <c r="BY568" s="106"/>
      <c r="BZ568" s="106"/>
      <c r="CA568" s="106"/>
      <c r="CB568" s="106"/>
      <c r="CC568" s="106"/>
      <c r="CD568" s="106"/>
    </row>
    <row r="569" spans="1:82" x14ac:dyDescent="0.25">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6"/>
      <c r="AL569" s="106"/>
      <c r="AM569" s="106"/>
      <c r="AN569" s="106"/>
      <c r="AO569" s="106"/>
      <c r="AP569" s="106"/>
      <c r="AQ569" s="106"/>
      <c r="AR569" s="106"/>
      <c r="AS569" s="106"/>
      <c r="AT569" s="106"/>
      <c r="AU569" s="106"/>
      <c r="AV569" s="106"/>
      <c r="AW569" s="106"/>
      <c r="AX569" s="106"/>
      <c r="AY569" s="106"/>
      <c r="AZ569" s="106"/>
      <c r="BA569" s="106"/>
      <c r="BB569" s="106"/>
      <c r="BC569" s="106"/>
      <c r="BD569" s="106"/>
      <c r="BE569" s="106"/>
      <c r="BF569" s="106"/>
      <c r="BG569" s="106"/>
      <c r="BH569" s="106"/>
      <c r="BI569" s="106"/>
      <c r="BJ569" s="106"/>
      <c r="BK569" s="106"/>
      <c r="BL569" s="106"/>
      <c r="BM569" s="106"/>
      <c r="BN569" s="106"/>
      <c r="BO569" s="106"/>
      <c r="BP569" s="106"/>
      <c r="BQ569" s="106"/>
      <c r="BR569" s="106"/>
      <c r="BS569" s="106"/>
      <c r="BT569" s="106"/>
      <c r="BU569" s="106"/>
      <c r="BV569" s="106"/>
      <c r="BW569" s="106"/>
      <c r="BX569" s="106"/>
      <c r="BY569" s="106"/>
      <c r="BZ569" s="106"/>
      <c r="CA569" s="106"/>
      <c r="CB569" s="106"/>
      <c r="CC569" s="106"/>
      <c r="CD569" s="106"/>
    </row>
    <row r="570" spans="1:82" x14ac:dyDescent="0.25">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6"/>
      <c r="AY570" s="106"/>
      <c r="AZ570" s="106"/>
      <c r="BA570" s="106"/>
      <c r="BB570" s="106"/>
      <c r="BC570" s="106"/>
      <c r="BD570" s="106"/>
      <c r="BE570" s="106"/>
      <c r="BF570" s="106"/>
      <c r="BG570" s="106"/>
      <c r="BH570" s="106"/>
      <c r="BI570" s="106"/>
      <c r="BJ570" s="106"/>
      <c r="BK570" s="106"/>
      <c r="BL570" s="106"/>
      <c r="BM570" s="106"/>
      <c r="BN570" s="106"/>
      <c r="BO570" s="106"/>
      <c r="BP570" s="106"/>
      <c r="BQ570" s="106"/>
      <c r="BR570" s="106"/>
      <c r="BS570" s="106"/>
      <c r="BT570" s="106"/>
      <c r="BU570" s="106"/>
      <c r="BV570" s="106"/>
      <c r="BW570" s="106"/>
      <c r="BX570" s="106"/>
      <c r="BY570" s="106"/>
      <c r="BZ570" s="106"/>
      <c r="CA570" s="106"/>
      <c r="CB570" s="106"/>
      <c r="CC570" s="106"/>
      <c r="CD570" s="106"/>
    </row>
    <row r="571" spans="1:82" x14ac:dyDescent="0.25">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6"/>
      <c r="AY571" s="106"/>
      <c r="AZ571" s="106"/>
      <c r="BA571" s="106"/>
      <c r="BB571" s="106"/>
      <c r="BC571" s="106"/>
      <c r="BD571" s="106"/>
      <c r="BE571" s="106"/>
      <c r="BF571" s="106"/>
      <c r="BG571" s="106"/>
      <c r="BH571" s="106"/>
      <c r="BI571" s="106"/>
      <c r="BJ571" s="106"/>
      <c r="BK571" s="106"/>
      <c r="BL571" s="106"/>
      <c r="BM571" s="106"/>
      <c r="BN571" s="106"/>
      <c r="BO571" s="106"/>
      <c r="BP571" s="106"/>
      <c r="BQ571" s="106"/>
      <c r="BR571" s="106"/>
      <c r="BS571" s="106"/>
      <c r="BT571" s="106"/>
      <c r="BU571" s="106"/>
      <c r="BV571" s="106"/>
      <c r="BW571" s="106"/>
      <c r="BX571" s="106"/>
      <c r="BY571" s="106"/>
      <c r="BZ571" s="106"/>
      <c r="CA571" s="106"/>
      <c r="CB571" s="106"/>
      <c r="CC571" s="106"/>
      <c r="CD571" s="106"/>
    </row>
    <row r="572" spans="1:82" x14ac:dyDescent="0.25">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6"/>
      <c r="AY572" s="106"/>
      <c r="AZ572" s="106"/>
      <c r="BA572" s="106"/>
      <c r="BB572" s="106"/>
      <c r="BC572" s="106"/>
      <c r="BD572" s="106"/>
      <c r="BE572" s="106"/>
      <c r="BF572" s="106"/>
      <c r="BG572" s="106"/>
      <c r="BH572" s="106"/>
      <c r="BI572" s="106"/>
      <c r="BJ572" s="106"/>
      <c r="BK572" s="106"/>
      <c r="BL572" s="106"/>
      <c r="BM572" s="106"/>
      <c r="BN572" s="106"/>
      <c r="BO572" s="106"/>
      <c r="BP572" s="106"/>
      <c r="BQ572" s="106"/>
      <c r="BR572" s="106"/>
      <c r="BS572" s="106"/>
      <c r="BT572" s="106"/>
      <c r="BU572" s="106"/>
      <c r="BV572" s="106"/>
      <c r="BW572" s="106"/>
      <c r="BX572" s="106"/>
      <c r="BY572" s="106"/>
      <c r="BZ572" s="106"/>
      <c r="CA572" s="106"/>
      <c r="CB572" s="106"/>
      <c r="CC572" s="106"/>
      <c r="CD572" s="106"/>
    </row>
    <row r="573" spans="1:82" x14ac:dyDescent="0.25">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c r="AK573" s="106"/>
      <c r="AL573" s="106"/>
      <c r="AM573" s="106"/>
      <c r="AN573" s="106"/>
      <c r="AO573" s="106"/>
      <c r="AP573" s="106"/>
      <c r="AQ573" s="106"/>
      <c r="AR573" s="106"/>
      <c r="AS573" s="106"/>
      <c r="AT573" s="106"/>
      <c r="AU573" s="106"/>
      <c r="AV573" s="106"/>
      <c r="AW573" s="106"/>
      <c r="AX573" s="106"/>
      <c r="AY573" s="106"/>
      <c r="AZ573" s="106"/>
      <c r="BA573" s="106"/>
      <c r="BB573" s="106"/>
      <c r="BC573" s="106"/>
      <c r="BD573" s="106"/>
      <c r="BE573" s="106"/>
      <c r="BF573" s="106"/>
      <c r="BG573" s="106"/>
      <c r="BH573" s="106"/>
      <c r="BI573" s="106"/>
      <c r="BJ573" s="106"/>
      <c r="BK573" s="106"/>
      <c r="BL573" s="106"/>
      <c r="BM573" s="106"/>
      <c r="BN573" s="106"/>
      <c r="BO573" s="106"/>
      <c r="BP573" s="106"/>
      <c r="BQ573" s="106"/>
      <c r="BR573" s="106"/>
      <c r="BS573" s="106"/>
      <c r="BT573" s="106"/>
      <c r="BU573" s="106"/>
      <c r="BV573" s="106"/>
      <c r="BW573" s="106"/>
      <c r="BX573" s="106"/>
      <c r="BY573" s="106"/>
      <c r="BZ573" s="106"/>
      <c r="CA573" s="106"/>
      <c r="CB573" s="106"/>
      <c r="CC573" s="106"/>
      <c r="CD573" s="106"/>
    </row>
    <row r="574" spans="1:82" x14ac:dyDescent="0.25">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c r="AK574" s="106"/>
      <c r="AL574" s="106"/>
      <c r="AM574" s="106"/>
      <c r="AN574" s="106"/>
      <c r="AO574" s="106"/>
      <c r="AP574" s="106"/>
      <c r="AQ574" s="106"/>
      <c r="AR574" s="106"/>
      <c r="AS574" s="106"/>
      <c r="AT574" s="106"/>
      <c r="AU574" s="106"/>
      <c r="AV574" s="106"/>
      <c r="AW574" s="106"/>
      <c r="AX574" s="106"/>
      <c r="AY574" s="106"/>
      <c r="AZ574" s="106"/>
      <c r="BA574" s="106"/>
      <c r="BB574" s="106"/>
      <c r="BC574" s="106"/>
      <c r="BD574" s="106"/>
      <c r="BE574" s="106"/>
      <c r="BF574" s="106"/>
      <c r="BG574" s="106"/>
      <c r="BH574" s="106"/>
      <c r="BI574" s="106"/>
      <c r="BJ574" s="106"/>
      <c r="BK574" s="106"/>
      <c r="BL574" s="106"/>
      <c r="BM574" s="106"/>
      <c r="BN574" s="106"/>
      <c r="BO574" s="106"/>
      <c r="BP574" s="106"/>
      <c r="BQ574" s="106"/>
      <c r="BR574" s="106"/>
      <c r="BS574" s="106"/>
      <c r="BT574" s="106"/>
      <c r="BU574" s="106"/>
      <c r="BV574" s="106"/>
      <c r="BW574" s="106"/>
      <c r="BX574" s="106"/>
      <c r="BY574" s="106"/>
      <c r="BZ574" s="106"/>
      <c r="CA574" s="106"/>
      <c r="CB574" s="106"/>
      <c r="CC574" s="106"/>
      <c r="CD574" s="106"/>
    </row>
    <row r="575" spans="1:82" x14ac:dyDescent="0.25">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c r="AK575" s="106"/>
      <c r="AL575" s="106"/>
      <c r="AM575" s="106"/>
      <c r="AN575" s="106"/>
      <c r="AO575" s="106"/>
      <c r="AP575" s="106"/>
      <c r="AQ575" s="106"/>
      <c r="AR575" s="106"/>
      <c r="AS575" s="106"/>
      <c r="AT575" s="106"/>
      <c r="AU575" s="106"/>
      <c r="AV575" s="106"/>
      <c r="AW575" s="106"/>
      <c r="AX575" s="106"/>
      <c r="AY575" s="106"/>
      <c r="AZ575" s="106"/>
      <c r="BA575" s="106"/>
      <c r="BB575" s="106"/>
      <c r="BC575" s="106"/>
      <c r="BD575" s="106"/>
      <c r="BE575" s="106"/>
      <c r="BF575" s="106"/>
      <c r="BG575" s="106"/>
      <c r="BH575" s="106"/>
      <c r="BI575" s="106"/>
      <c r="BJ575" s="106"/>
      <c r="BK575" s="106"/>
      <c r="BL575" s="106"/>
      <c r="BM575" s="106"/>
      <c r="BN575" s="106"/>
      <c r="BO575" s="106"/>
      <c r="BP575" s="106"/>
      <c r="BQ575" s="106"/>
      <c r="BR575" s="106"/>
      <c r="BS575" s="106"/>
      <c r="BT575" s="106"/>
      <c r="BU575" s="106"/>
      <c r="BV575" s="106"/>
      <c r="BW575" s="106"/>
      <c r="BX575" s="106"/>
      <c r="BY575" s="106"/>
      <c r="BZ575" s="106"/>
      <c r="CA575" s="106"/>
      <c r="CB575" s="106"/>
      <c r="CC575" s="106"/>
      <c r="CD575" s="106"/>
    </row>
    <row r="576" spans="1:82" x14ac:dyDescent="0.25">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6"/>
      <c r="AN576" s="106"/>
      <c r="AO576" s="106"/>
      <c r="AP576" s="106"/>
      <c r="AQ576" s="106"/>
      <c r="AR576" s="106"/>
      <c r="AS576" s="106"/>
      <c r="AT576" s="106"/>
      <c r="AU576" s="106"/>
      <c r="AV576" s="106"/>
      <c r="AW576" s="106"/>
      <c r="AX576" s="106"/>
      <c r="AY576" s="106"/>
      <c r="AZ576" s="106"/>
      <c r="BA576" s="106"/>
      <c r="BB576" s="106"/>
      <c r="BC576" s="106"/>
      <c r="BD576" s="106"/>
      <c r="BE576" s="106"/>
      <c r="BF576" s="106"/>
      <c r="BG576" s="106"/>
      <c r="BH576" s="106"/>
      <c r="BI576" s="106"/>
      <c r="BJ576" s="106"/>
      <c r="BK576" s="106"/>
      <c r="BL576" s="106"/>
      <c r="BM576" s="106"/>
      <c r="BN576" s="106"/>
      <c r="BO576" s="106"/>
      <c r="BP576" s="106"/>
      <c r="BQ576" s="106"/>
      <c r="BR576" s="106"/>
      <c r="BS576" s="106"/>
      <c r="BT576" s="106"/>
      <c r="BU576" s="106"/>
      <c r="BV576" s="106"/>
      <c r="BW576" s="106"/>
      <c r="BX576" s="106"/>
      <c r="BY576" s="106"/>
      <c r="BZ576" s="106"/>
      <c r="CA576" s="106"/>
      <c r="CB576" s="106"/>
      <c r="CC576" s="106"/>
      <c r="CD576" s="106"/>
    </row>
    <row r="577" spans="1:82" x14ac:dyDescent="0.25">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c r="AK577" s="106"/>
      <c r="AL577" s="106"/>
      <c r="AM577" s="106"/>
      <c r="AN577" s="106"/>
      <c r="AO577" s="106"/>
      <c r="AP577" s="106"/>
      <c r="AQ577" s="106"/>
      <c r="AR577" s="106"/>
      <c r="AS577" s="106"/>
      <c r="AT577" s="106"/>
      <c r="AU577" s="106"/>
      <c r="AV577" s="106"/>
      <c r="AW577" s="106"/>
      <c r="AX577" s="106"/>
      <c r="AY577" s="106"/>
      <c r="AZ577" s="106"/>
      <c r="BA577" s="106"/>
      <c r="BB577" s="106"/>
      <c r="BC577" s="106"/>
      <c r="BD577" s="106"/>
      <c r="BE577" s="106"/>
      <c r="BF577" s="106"/>
      <c r="BG577" s="106"/>
      <c r="BH577" s="106"/>
      <c r="BI577" s="106"/>
      <c r="BJ577" s="106"/>
      <c r="BK577" s="106"/>
      <c r="BL577" s="106"/>
      <c r="BM577" s="106"/>
      <c r="BN577" s="106"/>
      <c r="BO577" s="106"/>
      <c r="BP577" s="106"/>
      <c r="BQ577" s="106"/>
      <c r="BR577" s="106"/>
      <c r="BS577" s="106"/>
      <c r="BT577" s="106"/>
      <c r="BU577" s="106"/>
      <c r="BV577" s="106"/>
      <c r="BW577" s="106"/>
      <c r="BX577" s="106"/>
      <c r="BY577" s="106"/>
      <c r="BZ577" s="106"/>
      <c r="CA577" s="106"/>
      <c r="CB577" s="106"/>
      <c r="CC577" s="106"/>
      <c r="CD577" s="106"/>
    </row>
    <row r="578" spans="1:82" x14ac:dyDescent="0.25">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c r="AH578" s="106"/>
      <c r="AI578" s="106"/>
      <c r="AJ578" s="106"/>
      <c r="AK578" s="106"/>
      <c r="AL578" s="106"/>
      <c r="AM578" s="106"/>
      <c r="AN578" s="106"/>
      <c r="AO578" s="106"/>
      <c r="AP578" s="106"/>
      <c r="AQ578" s="106"/>
      <c r="AR578" s="106"/>
      <c r="AS578" s="106"/>
      <c r="AT578" s="106"/>
      <c r="AU578" s="106"/>
      <c r="AV578" s="106"/>
      <c r="AW578" s="106"/>
      <c r="AX578" s="106"/>
      <c r="AY578" s="106"/>
      <c r="AZ578" s="106"/>
      <c r="BA578" s="106"/>
      <c r="BB578" s="106"/>
      <c r="BC578" s="106"/>
      <c r="BD578" s="106"/>
      <c r="BE578" s="106"/>
      <c r="BF578" s="106"/>
      <c r="BG578" s="106"/>
      <c r="BH578" s="106"/>
      <c r="BI578" s="106"/>
      <c r="BJ578" s="106"/>
      <c r="BK578" s="106"/>
      <c r="BL578" s="106"/>
      <c r="BM578" s="106"/>
      <c r="BN578" s="106"/>
      <c r="BO578" s="106"/>
      <c r="BP578" s="106"/>
      <c r="BQ578" s="106"/>
      <c r="BR578" s="106"/>
      <c r="BS578" s="106"/>
      <c r="BT578" s="106"/>
      <c r="BU578" s="106"/>
      <c r="BV578" s="106"/>
      <c r="BW578" s="106"/>
      <c r="BX578" s="106"/>
      <c r="BY578" s="106"/>
      <c r="BZ578" s="106"/>
      <c r="CA578" s="106"/>
      <c r="CB578" s="106"/>
      <c r="CC578" s="106"/>
      <c r="CD578" s="106"/>
    </row>
    <row r="579" spans="1:82" x14ac:dyDescent="0.25">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c r="AK579" s="106"/>
      <c r="AL579" s="106"/>
      <c r="AM579" s="106"/>
      <c r="AN579" s="106"/>
      <c r="AO579" s="106"/>
      <c r="AP579" s="106"/>
      <c r="AQ579" s="106"/>
      <c r="AR579" s="106"/>
      <c r="AS579" s="106"/>
      <c r="AT579" s="106"/>
      <c r="AU579" s="106"/>
      <c r="AV579" s="106"/>
      <c r="AW579" s="106"/>
      <c r="AX579" s="106"/>
      <c r="AY579" s="106"/>
      <c r="AZ579" s="106"/>
      <c r="BA579" s="106"/>
      <c r="BB579" s="106"/>
      <c r="BC579" s="106"/>
      <c r="BD579" s="106"/>
      <c r="BE579" s="106"/>
      <c r="BF579" s="106"/>
      <c r="BG579" s="106"/>
      <c r="BH579" s="106"/>
      <c r="BI579" s="106"/>
      <c r="BJ579" s="106"/>
      <c r="BK579" s="106"/>
      <c r="BL579" s="106"/>
      <c r="BM579" s="106"/>
      <c r="BN579" s="106"/>
      <c r="BO579" s="106"/>
      <c r="BP579" s="106"/>
      <c r="BQ579" s="106"/>
      <c r="BR579" s="106"/>
      <c r="BS579" s="106"/>
      <c r="BT579" s="106"/>
      <c r="BU579" s="106"/>
      <c r="BV579" s="106"/>
      <c r="BW579" s="106"/>
      <c r="BX579" s="106"/>
      <c r="BY579" s="106"/>
      <c r="BZ579" s="106"/>
      <c r="CA579" s="106"/>
      <c r="CB579" s="106"/>
      <c r="CC579" s="106"/>
      <c r="CD579" s="106"/>
    </row>
    <row r="580" spans="1:82" x14ac:dyDescent="0.25">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c r="AK580" s="106"/>
      <c r="AL580" s="106"/>
      <c r="AM580" s="106"/>
      <c r="AN580" s="106"/>
      <c r="AO580" s="106"/>
      <c r="AP580" s="106"/>
      <c r="AQ580" s="106"/>
      <c r="AR580" s="106"/>
      <c r="AS580" s="106"/>
      <c r="AT580" s="106"/>
      <c r="AU580" s="106"/>
      <c r="AV580" s="106"/>
      <c r="AW580" s="106"/>
      <c r="AX580" s="106"/>
      <c r="AY580" s="106"/>
      <c r="AZ580" s="106"/>
      <c r="BA580" s="106"/>
      <c r="BB580" s="106"/>
      <c r="BC580" s="106"/>
      <c r="BD580" s="106"/>
      <c r="BE580" s="106"/>
      <c r="BF580" s="106"/>
      <c r="BG580" s="106"/>
      <c r="BH580" s="106"/>
      <c r="BI580" s="106"/>
      <c r="BJ580" s="106"/>
      <c r="BK580" s="106"/>
      <c r="BL580" s="106"/>
      <c r="BM580" s="106"/>
      <c r="BN580" s="106"/>
      <c r="BO580" s="106"/>
      <c r="BP580" s="106"/>
      <c r="BQ580" s="106"/>
      <c r="BR580" s="106"/>
      <c r="BS580" s="106"/>
      <c r="BT580" s="106"/>
      <c r="BU580" s="106"/>
      <c r="BV580" s="106"/>
      <c r="BW580" s="106"/>
      <c r="BX580" s="106"/>
      <c r="BY580" s="106"/>
      <c r="BZ580" s="106"/>
      <c r="CA580" s="106"/>
      <c r="CB580" s="106"/>
      <c r="CC580" s="106"/>
      <c r="CD580" s="106"/>
    </row>
    <row r="581" spans="1:82" x14ac:dyDescent="0.25">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c r="AK581" s="106"/>
      <c r="AL581" s="106"/>
      <c r="AM581" s="106"/>
      <c r="AN581" s="106"/>
      <c r="AO581" s="106"/>
      <c r="AP581" s="106"/>
      <c r="AQ581" s="106"/>
      <c r="AR581" s="106"/>
      <c r="AS581" s="106"/>
      <c r="AT581" s="106"/>
      <c r="AU581" s="106"/>
      <c r="AV581" s="106"/>
      <c r="AW581" s="106"/>
      <c r="AX581" s="106"/>
      <c r="AY581" s="106"/>
      <c r="AZ581" s="106"/>
      <c r="BA581" s="106"/>
      <c r="BB581" s="106"/>
      <c r="BC581" s="106"/>
      <c r="BD581" s="106"/>
      <c r="BE581" s="106"/>
      <c r="BF581" s="106"/>
      <c r="BG581" s="106"/>
      <c r="BH581" s="106"/>
      <c r="BI581" s="106"/>
      <c r="BJ581" s="106"/>
      <c r="BK581" s="106"/>
      <c r="BL581" s="106"/>
      <c r="BM581" s="106"/>
      <c r="BN581" s="106"/>
      <c r="BO581" s="106"/>
      <c r="BP581" s="106"/>
      <c r="BQ581" s="106"/>
      <c r="BR581" s="106"/>
      <c r="BS581" s="106"/>
      <c r="BT581" s="106"/>
      <c r="BU581" s="106"/>
      <c r="BV581" s="106"/>
      <c r="BW581" s="106"/>
      <c r="BX581" s="106"/>
      <c r="BY581" s="106"/>
      <c r="BZ581" s="106"/>
      <c r="CA581" s="106"/>
      <c r="CB581" s="106"/>
      <c r="CC581" s="106"/>
      <c r="CD581" s="106"/>
    </row>
    <row r="582" spans="1:82" x14ac:dyDescent="0.25">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c r="AH582" s="106"/>
      <c r="AI582" s="106"/>
      <c r="AJ582" s="106"/>
      <c r="AK582" s="106"/>
      <c r="AL582" s="106"/>
      <c r="AM582" s="106"/>
      <c r="AN582" s="106"/>
      <c r="AO582" s="106"/>
      <c r="AP582" s="106"/>
      <c r="AQ582" s="106"/>
      <c r="AR582" s="106"/>
      <c r="AS582" s="106"/>
      <c r="AT582" s="106"/>
      <c r="AU582" s="106"/>
      <c r="AV582" s="106"/>
      <c r="AW582" s="106"/>
      <c r="AX582" s="106"/>
      <c r="AY582" s="106"/>
      <c r="AZ582" s="106"/>
      <c r="BA582" s="106"/>
      <c r="BB582" s="106"/>
      <c r="BC582" s="106"/>
      <c r="BD582" s="106"/>
      <c r="BE582" s="106"/>
      <c r="BF582" s="106"/>
      <c r="BG582" s="106"/>
      <c r="BH582" s="106"/>
      <c r="BI582" s="106"/>
      <c r="BJ582" s="106"/>
      <c r="BK582" s="106"/>
      <c r="BL582" s="106"/>
      <c r="BM582" s="106"/>
      <c r="BN582" s="106"/>
      <c r="BO582" s="106"/>
      <c r="BP582" s="106"/>
      <c r="BQ582" s="106"/>
      <c r="BR582" s="106"/>
      <c r="BS582" s="106"/>
      <c r="BT582" s="106"/>
      <c r="BU582" s="106"/>
      <c r="BV582" s="106"/>
      <c r="BW582" s="106"/>
      <c r="BX582" s="106"/>
      <c r="BY582" s="106"/>
      <c r="BZ582" s="106"/>
      <c r="CA582" s="106"/>
      <c r="CB582" s="106"/>
      <c r="CC582" s="106"/>
      <c r="CD582" s="106"/>
    </row>
    <row r="583" spans="1:82" x14ac:dyDescent="0.25">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c r="AK583" s="106"/>
      <c r="AL583" s="106"/>
      <c r="AM583" s="106"/>
      <c r="AN583" s="106"/>
      <c r="AO583" s="106"/>
      <c r="AP583" s="106"/>
      <c r="AQ583" s="106"/>
      <c r="AR583" s="106"/>
      <c r="AS583" s="106"/>
      <c r="AT583" s="106"/>
      <c r="AU583" s="106"/>
      <c r="AV583" s="106"/>
      <c r="AW583" s="106"/>
      <c r="AX583" s="106"/>
      <c r="AY583" s="106"/>
      <c r="AZ583" s="106"/>
      <c r="BA583" s="106"/>
      <c r="BB583" s="106"/>
      <c r="BC583" s="106"/>
      <c r="BD583" s="106"/>
      <c r="BE583" s="106"/>
      <c r="BF583" s="106"/>
      <c r="BG583" s="106"/>
      <c r="BH583" s="106"/>
      <c r="BI583" s="106"/>
      <c r="BJ583" s="106"/>
      <c r="BK583" s="106"/>
      <c r="BL583" s="106"/>
      <c r="BM583" s="106"/>
      <c r="BN583" s="106"/>
      <c r="BO583" s="106"/>
      <c r="BP583" s="106"/>
      <c r="BQ583" s="106"/>
      <c r="BR583" s="106"/>
      <c r="BS583" s="106"/>
      <c r="BT583" s="106"/>
      <c r="BU583" s="106"/>
      <c r="BV583" s="106"/>
      <c r="BW583" s="106"/>
      <c r="BX583" s="106"/>
      <c r="BY583" s="106"/>
      <c r="BZ583" s="106"/>
      <c r="CA583" s="106"/>
      <c r="CB583" s="106"/>
      <c r="CC583" s="106"/>
      <c r="CD583" s="106"/>
    </row>
    <row r="584" spans="1:82" x14ac:dyDescent="0.25">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c r="AH584" s="106"/>
      <c r="AI584" s="106"/>
      <c r="AJ584" s="106"/>
      <c r="AK584" s="106"/>
      <c r="AL584" s="106"/>
      <c r="AM584" s="106"/>
      <c r="AN584" s="106"/>
      <c r="AO584" s="106"/>
      <c r="AP584" s="106"/>
      <c r="AQ584" s="106"/>
      <c r="AR584" s="106"/>
      <c r="AS584" s="106"/>
      <c r="AT584" s="106"/>
      <c r="AU584" s="106"/>
      <c r="AV584" s="106"/>
      <c r="AW584" s="106"/>
      <c r="AX584" s="106"/>
      <c r="AY584" s="106"/>
      <c r="AZ584" s="106"/>
      <c r="BA584" s="106"/>
      <c r="BB584" s="106"/>
      <c r="BC584" s="106"/>
      <c r="BD584" s="106"/>
      <c r="BE584" s="106"/>
      <c r="BF584" s="106"/>
      <c r="BG584" s="106"/>
      <c r="BH584" s="106"/>
      <c r="BI584" s="106"/>
      <c r="BJ584" s="106"/>
      <c r="BK584" s="106"/>
      <c r="BL584" s="106"/>
      <c r="BM584" s="106"/>
      <c r="BN584" s="106"/>
      <c r="BO584" s="106"/>
      <c r="BP584" s="106"/>
      <c r="BQ584" s="106"/>
      <c r="BR584" s="106"/>
      <c r="BS584" s="106"/>
      <c r="BT584" s="106"/>
      <c r="BU584" s="106"/>
      <c r="BV584" s="106"/>
      <c r="BW584" s="106"/>
      <c r="BX584" s="106"/>
      <c r="BY584" s="106"/>
      <c r="BZ584" s="106"/>
      <c r="CA584" s="106"/>
      <c r="CB584" s="106"/>
      <c r="CC584" s="106"/>
      <c r="CD584" s="106"/>
    </row>
    <row r="585" spans="1:82" x14ac:dyDescent="0.25">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c r="AH585" s="106"/>
      <c r="AI585" s="106"/>
      <c r="AJ585" s="106"/>
      <c r="AK585" s="106"/>
      <c r="AL585" s="106"/>
      <c r="AM585" s="106"/>
      <c r="AN585" s="106"/>
      <c r="AO585" s="106"/>
      <c r="AP585" s="106"/>
      <c r="AQ585" s="106"/>
      <c r="AR585" s="106"/>
      <c r="AS585" s="106"/>
      <c r="AT585" s="106"/>
      <c r="AU585" s="106"/>
      <c r="AV585" s="106"/>
      <c r="AW585" s="106"/>
      <c r="AX585" s="106"/>
      <c r="AY585" s="106"/>
      <c r="AZ585" s="106"/>
      <c r="BA585" s="106"/>
      <c r="BB585" s="106"/>
      <c r="BC585" s="106"/>
      <c r="BD585" s="106"/>
      <c r="BE585" s="106"/>
      <c r="BF585" s="106"/>
      <c r="BG585" s="106"/>
      <c r="BH585" s="106"/>
      <c r="BI585" s="106"/>
      <c r="BJ585" s="106"/>
      <c r="BK585" s="106"/>
      <c r="BL585" s="106"/>
      <c r="BM585" s="106"/>
      <c r="BN585" s="106"/>
      <c r="BO585" s="106"/>
      <c r="BP585" s="106"/>
      <c r="BQ585" s="106"/>
      <c r="BR585" s="106"/>
      <c r="BS585" s="106"/>
      <c r="BT585" s="106"/>
      <c r="BU585" s="106"/>
      <c r="BV585" s="106"/>
      <c r="BW585" s="106"/>
      <c r="BX585" s="106"/>
      <c r="BY585" s="106"/>
      <c r="BZ585" s="106"/>
      <c r="CA585" s="106"/>
      <c r="CB585" s="106"/>
      <c r="CC585" s="106"/>
      <c r="CD585" s="106"/>
    </row>
    <row r="586" spans="1:82" x14ac:dyDescent="0.25">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106"/>
      <c r="AM586" s="106"/>
      <c r="AN586" s="106"/>
      <c r="AO586" s="106"/>
      <c r="AP586" s="106"/>
      <c r="AQ586" s="106"/>
      <c r="AR586" s="106"/>
      <c r="AS586" s="106"/>
      <c r="AT586" s="106"/>
      <c r="AU586" s="106"/>
      <c r="AV586" s="106"/>
      <c r="AW586" s="106"/>
      <c r="AX586" s="106"/>
      <c r="AY586" s="106"/>
      <c r="AZ586" s="106"/>
      <c r="BA586" s="106"/>
      <c r="BB586" s="106"/>
      <c r="BC586" s="106"/>
      <c r="BD586" s="106"/>
      <c r="BE586" s="106"/>
      <c r="BF586" s="106"/>
      <c r="BG586" s="106"/>
      <c r="BH586" s="106"/>
      <c r="BI586" s="106"/>
      <c r="BJ586" s="106"/>
      <c r="BK586" s="106"/>
      <c r="BL586" s="106"/>
      <c r="BM586" s="106"/>
      <c r="BN586" s="106"/>
      <c r="BO586" s="106"/>
      <c r="BP586" s="106"/>
      <c r="BQ586" s="106"/>
      <c r="BR586" s="106"/>
      <c r="BS586" s="106"/>
      <c r="BT586" s="106"/>
      <c r="BU586" s="106"/>
      <c r="BV586" s="106"/>
      <c r="BW586" s="106"/>
      <c r="BX586" s="106"/>
      <c r="BY586" s="106"/>
      <c r="BZ586" s="106"/>
      <c r="CA586" s="106"/>
      <c r="CB586" s="106"/>
      <c r="CC586" s="106"/>
      <c r="CD586" s="106"/>
    </row>
    <row r="587" spans="1:82" x14ac:dyDescent="0.25">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c r="AH587" s="106"/>
      <c r="AI587" s="106"/>
      <c r="AJ587" s="106"/>
      <c r="AK587" s="106"/>
      <c r="AL587" s="106"/>
      <c r="AM587" s="106"/>
      <c r="AN587" s="106"/>
      <c r="AO587" s="106"/>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6"/>
      <c r="CD587" s="106"/>
    </row>
    <row r="588" spans="1:82" x14ac:dyDescent="0.25">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c r="AK588" s="106"/>
      <c r="AL588" s="106"/>
      <c r="AM588" s="106"/>
      <c r="AN588" s="106"/>
      <c r="AO588" s="106"/>
      <c r="AP588" s="106"/>
      <c r="AQ588" s="106"/>
      <c r="AR588" s="106"/>
      <c r="AS588" s="106"/>
      <c r="AT588" s="106"/>
      <c r="AU588" s="106"/>
      <c r="AV588" s="106"/>
      <c r="AW588" s="106"/>
      <c r="AX588" s="106"/>
      <c r="AY588" s="106"/>
      <c r="AZ588" s="106"/>
      <c r="BA588" s="106"/>
      <c r="BB588" s="106"/>
      <c r="BC588" s="106"/>
      <c r="BD588" s="106"/>
      <c r="BE588" s="106"/>
      <c r="BF588" s="106"/>
      <c r="BG588" s="106"/>
      <c r="BH588" s="106"/>
      <c r="BI588" s="106"/>
      <c r="BJ588" s="106"/>
      <c r="BK588" s="106"/>
      <c r="BL588" s="106"/>
      <c r="BM588" s="106"/>
      <c r="BN588" s="106"/>
      <c r="BO588" s="106"/>
      <c r="BP588" s="106"/>
      <c r="BQ588" s="106"/>
      <c r="BR588" s="106"/>
      <c r="BS588" s="106"/>
      <c r="BT588" s="106"/>
      <c r="BU588" s="106"/>
      <c r="BV588" s="106"/>
      <c r="BW588" s="106"/>
      <c r="BX588" s="106"/>
      <c r="BY588" s="106"/>
      <c r="BZ588" s="106"/>
      <c r="CA588" s="106"/>
      <c r="CB588" s="106"/>
      <c r="CC588" s="106"/>
      <c r="CD588" s="106"/>
    </row>
    <row r="589" spans="1:82" x14ac:dyDescent="0.25">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6"/>
      <c r="AY589" s="106"/>
      <c r="AZ589" s="106"/>
      <c r="BA589" s="106"/>
      <c r="BB589" s="106"/>
      <c r="BC589" s="106"/>
      <c r="BD589" s="106"/>
      <c r="BE589" s="106"/>
      <c r="BF589" s="106"/>
      <c r="BG589" s="106"/>
      <c r="BH589" s="106"/>
      <c r="BI589" s="106"/>
      <c r="BJ589" s="106"/>
      <c r="BK589" s="106"/>
      <c r="BL589" s="106"/>
      <c r="BM589" s="106"/>
      <c r="BN589" s="106"/>
      <c r="BO589" s="106"/>
      <c r="BP589" s="106"/>
      <c r="BQ589" s="106"/>
      <c r="BR589" s="106"/>
      <c r="BS589" s="106"/>
      <c r="BT589" s="106"/>
      <c r="BU589" s="106"/>
      <c r="BV589" s="106"/>
      <c r="BW589" s="106"/>
      <c r="BX589" s="106"/>
      <c r="BY589" s="106"/>
      <c r="BZ589" s="106"/>
      <c r="CA589" s="106"/>
      <c r="CB589" s="106"/>
      <c r="CC589" s="106"/>
      <c r="CD589" s="106"/>
    </row>
    <row r="590" spans="1:82" x14ac:dyDescent="0.25">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6"/>
      <c r="AY590" s="106"/>
      <c r="AZ590" s="106"/>
      <c r="BA590" s="106"/>
      <c r="BB590" s="106"/>
      <c r="BC590" s="106"/>
      <c r="BD590" s="106"/>
      <c r="BE590" s="106"/>
      <c r="BF590" s="106"/>
      <c r="BG590" s="106"/>
      <c r="BH590" s="106"/>
      <c r="BI590" s="106"/>
      <c r="BJ590" s="106"/>
      <c r="BK590" s="106"/>
      <c r="BL590" s="106"/>
      <c r="BM590" s="106"/>
      <c r="BN590" s="106"/>
      <c r="BO590" s="106"/>
      <c r="BP590" s="106"/>
      <c r="BQ590" s="106"/>
      <c r="BR590" s="106"/>
      <c r="BS590" s="106"/>
      <c r="BT590" s="106"/>
      <c r="BU590" s="106"/>
      <c r="BV590" s="106"/>
      <c r="BW590" s="106"/>
      <c r="BX590" s="106"/>
      <c r="BY590" s="106"/>
      <c r="BZ590" s="106"/>
      <c r="CA590" s="106"/>
      <c r="CB590" s="106"/>
      <c r="CC590" s="106"/>
      <c r="CD590" s="106"/>
    </row>
    <row r="591" spans="1:82" x14ac:dyDescent="0.25">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6"/>
      <c r="AY591" s="106"/>
      <c r="AZ591" s="106"/>
      <c r="BA591" s="106"/>
      <c r="BB591" s="106"/>
      <c r="BC591" s="106"/>
      <c r="BD591" s="106"/>
      <c r="BE591" s="106"/>
      <c r="BF591" s="106"/>
      <c r="BG591" s="106"/>
      <c r="BH591" s="106"/>
      <c r="BI591" s="106"/>
      <c r="BJ591" s="106"/>
      <c r="BK591" s="106"/>
      <c r="BL591" s="106"/>
      <c r="BM591" s="106"/>
      <c r="BN591" s="106"/>
      <c r="BO591" s="106"/>
      <c r="BP591" s="106"/>
      <c r="BQ591" s="106"/>
      <c r="BR591" s="106"/>
      <c r="BS591" s="106"/>
      <c r="BT591" s="106"/>
      <c r="BU591" s="106"/>
      <c r="BV591" s="106"/>
      <c r="BW591" s="106"/>
      <c r="BX591" s="106"/>
      <c r="BY591" s="106"/>
      <c r="BZ591" s="106"/>
      <c r="CA591" s="106"/>
      <c r="CB591" s="106"/>
      <c r="CC591" s="106"/>
      <c r="CD591" s="106"/>
    </row>
    <row r="592" spans="1:82" x14ac:dyDescent="0.25">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c r="AK592" s="106"/>
      <c r="AL592" s="106"/>
      <c r="AM592" s="106"/>
      <c r="AN592" s="106"/>
      <c r="AO592" s="106"/>
      <c r="AP592" s="106"/>
      <c r="AQ592" s="106"/>
      <c r="AR592" s="106"/>
      <c r="AS592" s="106"/>
      <c r="AT592" s="106"/>
      <c r="AU592" s="106"/>
      <c r="AV592" s="106"/>
      <c r="AW592" s="106"/>
      <c r="AX592" s="106"/>
      <c r="AY592" s="106"/>
      <c r="AZ592" s="106"/>
      <c r="BA592" s="106"/>
      <c r="BB592" s="106"/>
      <c r="BC592" s="106"/>
      <c r="BD592" s="106"/>
      <c r="BE592" s="106"/>
      <c r="BF592" s="106"/>
      <c r="BG592" s="106"/>
      <c r="BH592" s="106"/>
      <c r="BI592" s="106"/>
      <c r="BJ592" s="106"/>
      <c r="BK592" s="106"/>
      <c r="BL592" s="106"/>
      <c r="BM592" s="106"/>
      <c r="BN592" s="106"/>
      <c r="BO592" s="106"/>
      <c r="BP592" s="106"/>
      <c r="BQ592" s="106"/>
      <c r="BR592" s="106"/>
      <c r="BS592" s="106"/>
      <c r="BT592" s="106"/>
      <c r="BU592" s="106"/>
      <c r="BV592" s="106"/>
      <c r="BW592" s="106"/>
      <c r="BX592" s="106"/>
      <c r="BY592" s="106"/>
      <c r="BZ592" s="106"/>
      <c r="CA592" s="106"/>
      <c r="CB592" s="106"/>
      <c r="CC592" s="106"/>
      <c r="CD592" s="106"/>
    </row>
    <row r="593" spans="1:82" x14ac:dyDescent="0.25">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6"/>
      <c r="AL593" s="106"/>
      <c r="AM593" s="106"/>
      <c r="AN593" s="106"/>
      <c r="AO593" s="106"/>
      <c r="AP593" s="106"/>
      <c r="AQ593" s="106"/>
      <c r="AR593" s="106"/>
      <c r="AS593" s="106"/>
      <c r="AT593" s="106"/>
      <c r="AU593" s="106"/>
      <c r="AV593" s="106"/>
      <c r="AW593" s="106"/>
      <c r="AX593" s="106"/>
      <c r="AY593" s="106"/>
      <c r="AZ593" s="106"/>
      <c r="BA593" s="106"/>
      <c r="BB593" s="106"/>
      <c r="BC593" s="106"/>
      <c r="BD593" s="106"/>
      <c r="BE593" s="106"/>
      <c r="BF593" s="106"/>
      <c r="BG593" s="106"/>
      <c r="BH593" s="106"/>
      <c r="BI593" s="106"/>
      <c r="BJ593" s="106"/>
      <c r="BK593" s="106"/>
      <c r="BL593" s="106"/>
      <c r="BM593" s="106"/>
      <c r="BN593" s="106"/>
      <c r="BO593" s="106"/>
      <c r="BP593" s="106"/>
      <c r="BQ593" s="106"/>
      <c r="BR593" s="106"/>
      <c r="BS593" s="106"/>
      <c r="BT593" s="106"/>
      <c r="BU593" s="106"/>
      <c r="BV593" s="106"/>
      <c r="BW593" s="106"/>
      <c r="BX593" s="106"/>
      <c r="BY593" s="106"/>
      <c r="BZ593" s="106"/>
      <c r="CA593" s="106"/>
      <c r="CB593" s="106"/>
      <c r="CC593" s="106"/>
      <c r="CD593" s="106"/>
    </row>
    <row r="594" spans="1:82" x14ac:dyDescent="0.25">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c r="AK594" s="106"/>
      <c r="AL594" s="106"/>
      <c r="AM594" s="106"/>
      <c r="AN594" s="106"/>
      <c r="AO594" s="106"/>
      <c r="AP594" s="106"/>
      <c r="AQ594" s="106"/>
      <c r="AR594" s="106"/>
      <c r="AS594" s="106"/>
      <c r="AT594" s="106"/>
      <c r="AU594" s="106"/>
      <c r="AV594" s="106"/>
      <c r="AW594" s="106"/>
      <c r="AX594" s="106"/>
      <c r="AY594" s="106"/>
      <c r="AZ594" s="106"/>
      <c r="BA594" s="106"/>
      <c r="BB594" s="106"/>
      <c r="BC594" s="106"/>
      <c r="BD594" s="106"/>
      <c r="BE594" s="106"/>
      <c r="BF594" s="106"/>
      <c r="BG594" s="106"/>
      <c r="BH594" s="106"/>
      <c r="BI594" s="106"/>
      <c r="BJ594" s="106"/>
      <c r="BK594" s="106"/>
      <c r="BL594" s="106"/>
      <c r="BM594" s="106"/>
      <c r="BN594" s="106"/>
      <c r="BO594" s="106"/>
      <c r="BP594" s="106"/>
      <c r="BQ594" s="106"/>
      <c r="BR594" s="106"/>
      <c r="BS594" s="106"/>
      <c r="BT594" s="106"/>
      <c r="BU594" s="106"/>
      <c r="BV594" s="106"/>
      <c r="BW594" s="106"/>
      <c r="BX594" s="106"/>
      <c r="BY594" s="106"/>
      <c r="BZ594" s="106"/>
      <c r="CA594" s="106"/>
      <c r="CB594" s="106"/>
      <c r="CC594" s="106"/>
      <c r="CD594" s="106"/>
    </row>
    <row r="595" spans="1:82" x14ac:dyDescent="0.25">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c r="AC595" s="106"/>
      <c r="AD595" s="106"/>
      <c r="AE595" s="106"/>
      <c r="AF595" s="106"/>
      <c r="AG595" s="106"/>
      <c r="AH595" s="106"/>
      <c r="AI595" s="106"/>
      <c r="AJ595" s="106"/>
      <c r="AK595" s="106"/>
      <c r="AL595" s="106"/>
      <c r="AM595" s="106"/>
      <c r="AN595" s="106"/>
      <c r="AO595" s="106"/>
      <c r="AP595" s="106"/>
      <c r="AQ595" s="106"/>
      <c r="AR595" s="106"/>
      <c r="AS595" s="106"/>
      <c r="AT595" s="106"/>
      <c r="AU595" s="106"/>
      <c r="AV595" s="106"/>
      <c r="AW595" s="106"/>
      <c r="AX595" s="106"/>
      <c r="AY595" s="106"/>
      <c r="AZ595" s="106"/>
      <c r="BA595" s="106"/>
      <c r="BB595" s="106"/>
      <c r="BC595" s="106"/>
      <c r="BD595" s="106"/>
      <c r="BE595" s="106"/>
      <c r="BF595" s="106"/>
      <c r="BG595" s="106"/>
      <c r="BH595" s="106"/>
      <c r="BI595" s="106"/>
      <c r="BJ595" s="106"/>
      <c r="BK595" s="106"/>
      <c r="BL595" s="106"/>
      <c r="BM595" s="106"/>
      <c r="BN595" s="106"/>
      <c r="BO595" s="106"/>
      <c r="BP595" s="106"/>
      <c r="BQ595" s="106"/>
      <c r="BR595" s="106"/>
      <c r="BS595" s="106"/>
      <c r="BT595" s="106"/>
      <c r="BU595" s="106"/>
      <c r="BV595" s="106"/>
      <c r="BW595" s="106"/>
      <c r="BX595" s="106"/>
      <c r="BY595" s="106"/>
      <c r="BZ595" s="106"/>
      <c r="CA595" s="106"/>
      <c r="CB595" s="106"/>
      <c r="CC595" s="106"/>
      <c r="CD595" s="106"/>
    </row>
    <row r="596" spans="1:82" x14ac:dyDescent="0.25">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c r="AA596" s="106"/>
      <c r="AB596" s="106"/>
      <c r="AC596" s="106"/>
      <c r="AD596" s="106"/>
      <c r="AE596" s="106"/>
      <c r="AF596" s="106"/>
      <c r="AG596" s="106"/>
      <c r="AH596" s="106"/>
      <c r="AI596" s="106"/>
      <c r="AJ596" s="106"/>
      <c r="AK596" s="106"/>
      <c r="AL596" s="106"/>
      <c r="AM596" s="106"/>
      <c r="AN596" s="106"/>
      <c r="AO596" s="106"/>
      <c r="AP596" s="106"/>
      <c r="AQ596" s="106"/>
      <c r="AR596" s="106"/>
      <c r="AS596" s="106"/>
      <c r="AT596" s="106"/>
      <c r="AU596" s="106"/>
      <c r="AV596" s="106"/>
      <c r="AW596" s="106"/>
      <c r="AX596" s="106"/>
      <c r="AY596" s="106"/>
      <c r="AZ596" s="106"/>
      <c r="BA596" s="106"/>
      <c r="BB596" s="106"/>
      <c r="BC596" s="106"/>
      <c r="BD596" s="106"/>
      <c r="BE596" s="106"/>
      <c r="BF596" s="106"/>
      <c r="BG596" s="106"/>
      <c r="BH596" s="106"/>
      <c r="BI596" s="106"/>
      <c r="BJ596" s="106"/>
      <c r="BK596" s="106"/>
      <c r="BL596" s="106"/>
      <c r="BM596" s="106"/>
      <c r="BN596" s="106"/>
      <c r="BO596" s="106"/>
      <c r="BP596" s="106"/>
      <c r="BQ596" s="106"/>
      <c r="BR596" s="106"/>
      <c r="BS596" s="106"/>
      <c r="BT596" s="106"/>
      <c r="BU596" s="106"/>
      <c r="BV596" s="106"/>
      <c r="BW596" s="106"/>
      <c r="BX596" s="106"/>
      <c r="BY596" s="106"/>
      <c r="BZ596" s="106"/>
      <c r="CA596" s="106"/>
      <c r="CB596" s="106"/>
      <c r="CC596" s="106"/>
      <c r="CD596" s="106"/>
    </row>
    <row r="597" spans="1:82" x14ac:dyDescent="0.25">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c r="AC597" s="106"/>
      <c r="AD597" s="106"/>
      <c r="AE597" s="106"/>
      <c r="AF597" s="106"/>
      <c r="AG597" s="106"/>
      <c r="AH597" s="106"/>
      <c r="AI597" s="106"/>
      <c r="AJ597" s="106"/>
      <c r="AK597" s="106"/>
      <c r="AL597" s="106"/>
      <c r="AM597" s="106"/>
      <c r="AN597" s="106"/>
      <c r="AO597" s="106"/>
      <c r="AP597" s="106"/>
      <c r="AQ597" s="106"/>
      <c r="AR597" s="106"/>
      <c r="AS597" s="106"/>
      <c r="AT597" s="106"/>
      <c r="AU597" s="106"/>
      <c r="AV597" s="106"/>
      <c r="AW597" s="106"/>
      <c r="AX597" s="106"/>
      <c r="AY597" s="106"/>
      <c r="AZ597" s="106"/>
      <c r="BA597" s="106"/>
      <c r="BB597" s="106"/>
      <c r="BC597" s="106"/>
      <c r="BD597" s="106"/>
      <c r="BE597" s="106"/>
      <c r="BF597" s="106"/>
      <c r="BG597" s="106"/>
      <c r="BH597" s="106"/>
      <c r="BI597" s="106"/>
      <c r="BJ597" s="106"/>
      <c r="BK597" s="106"/>
      <c r="BL597" s="106"/>
      <c r="BM597" s="106"/>
      <c r="BN597" s="106"/>
      <c r="BO597" s="106"/>
      <c r="BP597" s="106"/>
      <c r="BQ597" s="106"/>
      <c r="BR597" s="106"/>
      <c r="BS597" s="106"/>
      <c r="BT597" s="106"/>
      <c r="BU597" s="106"/>
      <c r="BV597" s="106"/>
      <c r="BW597" s="106"/>
      <c r="BX597" s="106"/>
      <c r="BY597" s="106"/>
      <c r="BZ597" s="106"/>
      <c r="CA597" s="106"/>
      <c r="CB597" s="106"/>
      <c r="CC597" s="106"/>
      <c r="CD597" s="106"/>
    </row>
    <row r="598" spans="1:82" x14ac:dyDescent="0.25">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c r="AH598" s="106"/>
      <c r="AI598" s="106"/>
      <c r="AJ598" s="106"/>
      <c r="AK598" s="106"/>
      <c r="AL598" s="106"/>
      <c r="AM598" s="106"/>
      <c r="AN598" s="106"/>
      <c r="AO598" s="106"/>
      <c r="AP598" s="106"/>
      <c r="AQ598" s="106"/>
      <c r="AR598" s="106"/>
      <c r="AS598" s="106"/>
      <c r="AT598" s="106"/>
      <c r="AU598" s="106"/>
      <c r="AV598" s="106"/>
      <c r="AW598" s="106"/>
      <c r="AX598" s="106"/>
      <c r="AY598" s="106"/>
      <c r="AZ598" s="106"/>
      <c r="BA598" s="106"/>
      <c r="BB598" s="106"/>
      <c r="BC598" s="106"/>
      <c r="BD598" s="106"/>
      <c r="BE598" s="106"/>
      <c r="BF598" s="106"/>
      <c r="BG598" s="106"/>
      <c r="BH598" s="106"/>
      <c r="BI598" s="106"/>
      <c r="BJ598" s="106"/>
      <c r="BK598" s="106"/>
      <c r="BL598" s="106"/>
      <c r="BM598" s="106"/>
      <c r="BN598" s="106"/>
      <c r="BO598" s="106"/>
      <c r="BP598" s="106"/>
      <c r="BQ598" s="106"/>
      <c r="BR598" s="106"/>
      <c r="BS598" s="106"/>
      <c r="BT598" s="106"/>
      <c r="BU598" s="106"/>
      <c r="BV598" s="106"/>
      <c r="BW598" s="106"/>
      <c r="BX598" s="106"/>
      <c r="BY598" s="106"/>
      <c r="BZ598" s="106"/>
      <c r="CA598" s="106"/>
      <c r="CB598" s="106"/>
      <c r="CC598" s="106"/>
      <c r="CD598" s="106"/>
    </row>
    <row r="599" spans="1:82" x14ac:dyDescent="0.25">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c r="AH599" s="106"/>
      <c r="AI599" s="106"/>
      <c r="AJ599" s="106"/>
      <c r="AK599" s="106"/>
      <c r="AL599" s="106"/>
      <c r="AM599" s="106"/>
      <c r="AN599" s="106"/>
      <c r="AO599" s="106"/>
      <c r="AP599" s="106"/>
      <c r="AQ599" s="106"/>
      <c r="AR599" s="106"/>
      <c r="AS599" s="106"/>
      <c r="AT599" s="106"/>
      <c r="AU599" s="106"/>
      <c r="AV599" s="106"/>
      <c r="AW599" s="106"/>
      <c r="AX599" s="106"/>
      <c r="AY599" s="106"/>
      <c r="AZ599" s="106"/>
      <c r="BA599" s="106"/>
      <c r="BB599" s="106"/>
      <c r="BC599" s="106"/>
      <c r="BD599" s="106"/>
      <c r="BE599" s="106"/>
      <c r="BF599" s="106"/>
      <c r="BG599" s="106"/>
      <c r="BH599" s="106"/>
      <c r="BI599" s="106"/>
      <c r="BJ599" s="106"/>
      <c r="BK599" s="106"/>
      <c r="BL599" s="106"/>
      <c r="BM599" s="106"/>
      <c r="BN599" s="106"/>
      <c r="BO599" s="106"/>
      <c r="BP599" s="106"/>
      <c r="BQ599" s="106"/>
      <c r="BR599" s="106"/>
      <c r="BS599" s="106"/>
      <c r="BT599" s="106"/>
      <c r="BU599" s="106"/>
      <c r="BV599" s="106"/>
      <c r="BW599" s="106"/>
      <c r="BX599" s="106"/>
      <c r="BY599" s="106"/>
      <c r="BZ599" s="106"/>
      <c r="CA599" s="106"/>
      <c r="CB599" s="106"/>
      <c r="CC599" s="106"/>
      <c r="CD599" s="106"/>
    </row>
    <row r="600" spans="1:82" x14ac:dyDescent="0.25">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6"/>
      <c r="AL600" s="106"/>
      <c r="AM600" s="106"/>
      <c r="AN600" s="106"/>
      <c r="AO600" s="106"/>
      <c r="AP600" s="106"/>
      <c r="AQ600" s="106"/>
      <c r="AR600" s="106"/>
      <c r="AS600" s="106"/>
      <c r="AT600" s="106"/>
      <c r="AU600" s="106"/>
      <c r="AV600" s="106"/>
      <c r="AW600" s="106"/>
      <c r="AX600" s="106"/>
      <c r="AY600" s="106"/>
      <c r="AZ600" s="106"/>
      <c r="BA600" s="106"/>
      <c r="BB600" s="106"/>
      <c r="BC600" s="106"/>
      <c r="BD600" s="106"/>
      <c r="BE600" s="106"/>
      <c r="BF600" s="106"/>
      <c r="BG600" s="106"/>
      <c r="BH600" s="106"/>
      <c r="BI600" s="106"/>
      <c r="BJ600" s="106"/>
      <c r="BK600" s="106"/>
      <c r="BL600" s="106"/>
      <c r="BM600" s="106"/>
      <c r="BN600" s="106"/>
      <c r="BO600" s="106"/>
      <c r="BP600" s="106"/>
      <c r="BQ600" s="106"/>
      <c r="BR600" s="106"/>
      <c r="BS600" s="106"/>
      <c r="BT600" s="106"/>
      <c r="BU600" s="106"/>
      <c r="BV600" s="106"/>
      <c r="BW600" s="106"/>
      <c r="BX600" s="106"/>
      <c r="BY600" s="106"/>
      <c r="BZ600" s="106"/>
      <c r="CA600" s="106"/>
      <c r="CB600" s="106"/>
      <c r="CC600" s="106"/>
      <c r="CD600" s="106"/>
    </row>
    <row r="601" spans="1:82" x14ac:dyDescent="0.25">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106"/>
      <c r="AZ601" s="106"/>
      <c r="BA601" s="106"/>
      <c r="BB601" s="106"/>
      <c r="BC601" s="106"/>
      <c r="BD601" s="106"/>
      <c r="BE601" s="106"/>
      <c r="BF601" s="106"/>
      <c r="BG601" s="106"/>
      <c r="BH601" s="106"/>
      <c r="BI601" s="106"/>
      <c r="BJ601" s="106"/>
      <c r="BK601" s="106"/>
      <c r="BL601" s="106"/>
      <c r="BM601" s="106"/>
      <c r="BN601" s="106"/>
      <c r="BO601" s="106"/>
      <c r="BP601" s="106"/>
      <c r="BQ601" s="106"/>
      <c r="BR601" s="106"/>
      <c r="BS601" s="106"/>
      <c r="BT601" s="106"/>
      <c r="BU601" s="106"/>
      <c r="BV601" s="106"/>
      <c r="BW601" s="106"/>
      <c r="BX601" s="106"/>
      <c r="BY601" s="106"/>
      <c r="BZ601" s="106"/>
      <c r="CA601" s="106"/>
      <c r="CB601" s="106"/>
      <c r="CC601" s="106"/>
      <c r="CD601" s="106"/>
    </row>
    <row r="602" spans="1:82" x14ac:dyDescent="0.25">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6"/>
      <c r="AN602" s="106"/>
      <c r="AO602" s="106"/>
      <c r="AP602" s="106"/>
      <c r="AQ602" s="106"/>
      <c r="AR602" s="106"/>
      <c r="AS602" s="106"/>
      <c r="AT602" s="106"/>
      <c r="AU602" s="106"/>
      <c r="AV602" s="106"/>
      <c r="AW602" s="106"/>
      <c r="AX602" s="106"/>
      <c r="AY602" s="106"/>
      <c r="AZ602" s="106"/>
      <c r="BA602" s="106"/>
      <c r="BB602" s="106"/>
      <c r="BC602" s="106"/>
      <c r="BD602" s="106"/>
      <c r="BE602" s="106"/>
      <c r="BF602" s="106"/>
      <c r="BG602" s="106"/>
      <c r="BH602" s="106"/>
      <c r="BI602" s="106"/>
      <c r="BJ602" s="106"/>
      <c r="BK602" s="106"/>
      <c r="BL602" s="106"/>
      <c r="BM602" s="106"/>
      <c r="BN602" s="106"/>
      <c r="BO602" s="106"/>
      <c r="BP602" s="106"/>
      <c r="BQ602" s="106"/>
      <c r="BR602" s="106"/>
      <c r="BS602" s="106"/>
      <c r="BT602" s="106"/>
      <c r="BU602" s="106"/>
      <c r="BV602" s="106"/>
      <c r="BW602" s="106"/>
      <c r="BX602" s="106"/>
      <c r="BY602" s="106"/>
      <c r="BZ602" s="106"/>
      <c r="CA602" s="106"/>
      <c r="CB602" s="106"/>
      <c r="CC602" s="106"/>
      <c r="CD602" s="106"/>
    </row>
    <row r="603" spans="1:82" x14ac:dyDescent="0.25">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c r="AH603" s="106"/>
      <c r="AI603" s="106"/>
      <c r="AJ603" s="106"/>
      <c r="AK603" s="106"/>
      <c r="AL603" s="106"/>
      <c r="AM603" s="106"/>
      <c r="AN603" s="106"/>
      <c r="AO603" s="106"/>
      <c r="AP603" s="106"/>
      <c r="AQ603" s="106"/>
      <c r="AR603" s="106"/>
      <c r="AS603" s="106"/>
      <c r="AT603" s="106"/>
      <c r="AU603" s="106"/>
      <c r="AV603" s="106"/>
      <c r="AW603" s="106"/>
      <c r="AX603" s="106"/>
      <c r="AY603" s="106"/>
      <c r="AZ603" s="106"/>
      <c r="BA603" s="106"/>
      <c r="BB603" s="106"/>
      <c r="BC603" s="106"/>
      <c r="BD603" s="106"/>
      <c r="BE603" s="106"/>
      <c r="BF603" s="106"/>
      <c r="BG603" s="106"/>
      <c r="BH603" s="106"/>
      <c r="BI603" s="106"/>
      <c r="BJ603" s="106"/>
      <c r="BK603" s="106"/>
      <c r="BL603" s="106"/>
      <c r="BM603" s="106"/>
      <c r="BN603" s="106"/>
      <c r="BO603" s="106"/>
      <c r="BP603" s="106"/>
      <c r="BQ603" s="106"/>
      <c r="BR603" s="106"/>
      <c r="BS603" s="106"/>
      <c r="BT603" s="106"/>
      <c r="BU603" s="106"/>
      <c r="BV603" s="106"/>
      <c r="BW603" s="106"/>
      <c r="BX603" s="106"/>
      <c r="BY603" s="106"/>
      <c r="BZ603" s="106"/>
      <c r="CA603" s="106"/>
      <c r="CB603" s="106"/>
      <c r="CC603" s="106"/>
      <c r="CD603" s="106"/>
    </row>
    <row r="604" spans="1:82" x14ac:dyDescent="0.25">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c r="AK604" s="106"/>
      <c r="AL604" s="106"/>
      <c r="AM604" s="106"/>
      <c r="AN604" s="106"/>
      <c r="AO604" s="106"/>
      <c r="AP604" s="106"/>
      <c r="AQ604" s="106"/>
      <c r="AR604" s="106"/>
      <c r="AS604" s="106"/>
      <c r="AT604" s="106"/>
      <c r="AU604" s="106"/>
      <c r="AV604" s="106"/>
      <c r="AW604" s="106"/>
      <c r="AX604" s="106"/>
      <c r="AY604" s="106"/>
      <c r="AZ604" s="106"/>
      <c r="BA604" s="106"/>
      <c r="BB604" s="106"/>
      <c r="BC604" s="106"/>
      <c r="BD604" s="106"/>
      <c r="BE604" s="106"/>
      <c r="BF604" s="106"/>
      <c r="BG604" s="106"/>
      <c r="BH604" s="106"/>
      <c r="BI604" s="106"/>
      <c r="BJ604" s="106"/>
      <c r="BK604" s="106"/>
      <c r="BL604" s="106"/>
      <c r="BM604" s="106"/>
      <c r="BN604" s="106"/>
      <c r="BO604" s="106"/>
      <c r="BP604" s="106"/>
      <c r="BQ604" s="106"/>
      <c r="BR604" s="106"/>
      <c r="BS604" s="106"/>
      <c r="BT604" s="106"/>
      <c r="BU604" s="106"/>
      <c r="BV604" s="106"/>
      <c r="BW604" s="106"/>
      <c r="BX604" s="106"/>
      <c r="BY604" s="106"/>
      <c r="BZ604" s="106"/>
      <c r="CA604" s="106"/>
      <c r="CB604" s="106"/>
      <c r="CC604" s="106"/>
      <c r="CD604" s="106"/>
    </row>
    <row r="605" spans="1:82" x14ac:dyDescent="0.25">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c r="AK605" s="106"/>
      <c r="AL605" s="106"/>
      <c r="AM605" s="106"/>
      <c r="AN605" s="106"/>
      <c r="AO605" s="106"/>
      <c r="AP605" s="106"/>
      <c r="AQ605" s="106"/>
      <c r="AR605" s="106"/>
      <c r="AS605" s="106"/>
      <c r="AT605" s="106"/>
      <c r="AU605" s="106"/>
      <c r="AV605" s="106"/>
      <c r="AW605" s="106"/>
      <c r="AX605" s="106"/>
      <c r="AY605" s="106"/>
      <c r="AZ605" s="106"/>
      <c r="BA605" s="106"/>
      <c r="BB605" s="106"/>
      <c r="BC605" s="106"/>
      <c r="BD605" s="106"/>
      <c r="BE605" s="106"/>
      <c r="BF605" s="106"/>
      <c r="BG605" s="106"/>
      <c r="BH605" s="106"/>
      <c r="BI605" s="106"/>
      <c r="BJ605" s="106"/>
      <c r="BK605" s="106"/>
      <c r="BL605" s="106"/>
      <c r="BM605" s="106"/>
      <c r="BN605" s="106"/>
      <c r="BO605" s="106"/>
      <c r="BP605" s="106"/>
      <c r="BQ605" s="106"/>
      <c r="BR605" s="106"/>
      <c r="BS605" s="106"/>
      <c r="BT605" s="106"/>
      <c r="BU605" s="106"/>
      <c r="BV605" s="106"/>
      <c r="BW605" s="106"/>
      <c r="BX605" s="106"/>
      <c r="BY605" s="106"/>
      <c r="BZ605" s="106"/>
      <c r="CA605" s="106"/>
      <c r="CB605" s="106"/>
      <c r="CC605" s="106"/>
      <c r="CD605" s="106"/>
    </row>
    <row r="606" spans="1:82" x14ac:dyDescent="0.25">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c r="AH606" s="106"/>
      <c r="AI606" s="106"/>
      <c r="AJ606" s="106"/>
      <c r="AK606" s="106"/>
      <c r="AL606" s="106"/>
      <c r="AM606" s="106"/>
      <c r="AN606" s="106"/>
      <c r="AO606" s="106"/>
      <c r="AP606" s="106"/>
      <c r="AQ606" s="106"/>
      <c r="AR606" s="106"/>
      <c r="AS606" s="106"/>
      <c r="AT606" s="106"/>
      <c r="AU606" s="106"/>
      <c r="AV606" s="106"/>
      <c r="AW606" s="106"/>
      <c r="AX606" s="106"/>
      <c r="AY606" s="106"/>
      <c r="AZ606" s="106"/>
      <c r="BA606" s="106"/>
      <c r="BB606" s="106"/>
      <c r="BC606" s="106"/>
      <c r="BD606" s="106"/>
      <c r="BE606" s="106"/>
      <c r="BF606" s="106"/>
      <c r="BG606" s="106"/>
      <c r="BH606" s="106"/>
      <c r="BI606" s="106"/>
      <c r="BJ606" s="106"/>
      <c r="BK606" s="106"/>
      <c r="BL606" s="106"/>
      <c r="BM606" s="106"/>
      <c r="BN606" s="106"/>
      <c r="BO606" s="106"/>
      <c r="BP606" s="106"/>
      <c r="BQ606" s="106"/>
      <c r="BR606" s="106"/>
      <c r="BS606" s="106"/>
      <c r="BT606" s="106"/>
      <c r="BU606" s="106"/>
      <c r="BV606" s="106"/>
      <c r="BW606" s="106"/>
      <c r="BX606" s="106"/>
      <c r="BY606" s="106"/>
      <c r="BZ606" s="106"/>
      <c r="CA606" s="106"/>
      <c r="CB606" s="106"/>
      <c r="CC606" s="106"/>
      <c r="CD606" s="106"/>
    </row>
    <row r="607" spans="1:82" x14ac:dyDescent="0.25">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6"/>
      <c r="AX607" s="106"/>
      <c r="AY607" s="106"/>
      <c r="AZ607" s="106"/>
      <c r="BA607" s="106"/>
      <c r="BB607" s="106"/>
      <c r="BC607" s="106"/>
      <c r="BD607" s="106"/>
      <c r="BE607" s="106"/>
      <c r="BF607" s="106"/>
      <c r="BG607" s="106"/>
      <c r="BH607" s="106"/>
      <c r="BI607" s="106"/>
      <c r="BJ607" s="106"/>
      <c r="BK607" s="106"/>
      <c r="BL607" s="106"/>
      <c r="BM607" s="106"/>
      <c r="BN607" s="106"/>
      <c r="BO607" s="106"/>
      <c r="BP607" s="106"/>
      <c r="BQ607" s="106"/>
      <c r="BR607" s="106"/>
      <c r="BS607" s="106"/>
      <c r="BT607" s="106"/>
      <c r="BU607" s="106"/>
      <c r="BV607" s="106"/>
      <c r="BW607" s="106"/>
      <c r="BX607" s="106"/>
      <c r="BY607" s="106"/>
      <c r="BZ607" s="106"/>
      <c r="CA607" s="106"/>
      <c r="CB607" s="106"/>
      <c r="CC607" s="106"/>
      <c r="CD607" s="106"/>
    </row>
    <row r="608" spans="1:82" x14ac:dyDescent="0.25">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c r="AH608" s="106"/>
      <c r="AI608" s="106"/>
      <c r="AJ608" s="106"/>
      <c r="AK608" s="106"/>
      <c r="AL608" s="106"/>
      <c r="AM608" s="106"/>
      <c r="AN608" s="106"/>
      <c r="AO608" s="106"/>
      <c r="AP608" s="106"/>
      <c r="AQ608" s="106"/>
      <c r="AR608" s="106"/>
      <c r="AS608" s="106"/>
      <c r="AT608" s="106"/>
      <c r="AU608" s="106"/>
      <c r="AV608" s="106"/>
      <c r="AW608" s="106"/>
      <c r="AX608" s="106"/>
      <c r="AY608" s="106"/>
      <c r="AZ608" s="106"/>
      <c r="BA608" s="106"/>
      <c r="BB608" s="106"/>
      <c r="BC608" s="106"/>
      <c r="BD608" s="106"/>
      <c r="BE608" s="106"/>
      <c r="BF608" s="106"/>
      <c r="BG608" s="106"/>
      <c r="BH608" s="106"/>
      <c r="BI608" s="106"/>
      <c r="BJ608" s="106"/>
      <c r="BK608" s="106"/>
      <c r="BL608" s="106"/>
      <c r="BM608" s="106"/>
      <c r="BN608" s="106"/>
      <c r="BO608" s="106"/>
      <c r="BP608" s="106"/>
      <c r="BQ608" s="106"/>
      <c r="BR608" s="106"/>
      <c r="BS608" s="106"/>
      <c r="BT608" s="106"/>
      <c r="BU608" s="106"/>
      <c r="BV608" s="106"/>
      <c r="BW608" s="106"/>
      <c r="BX608" s="106"/>
      <c r="BY608" s="106"/>
      <c r="BZ608" s="106"/>
      <c r="CA608" s="106"/>
      <c r="CB608" s="106"/>
      <c r="CC608" s="106"/>
      <c r="CD608" s="106"/>
    </row>
    <row r="609" spans="1:82" x14ac:dyDescent="0.25">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c r="AK609" s="106"/>
      <c r="AL609" s="106"/>
      <c r="AM609" s="106"/>
      <c r="AN609" s="106"/>
      <c r="AO609" s="106"/>
      <c r="AP609" s="106"/>
      <c r="AQ609" s="106"/>
      <c r="AR609" s="106"/>
      <c r="AS609" s="106"/>
      <c r="AT609" s="106"/>
      <c r="AU609" s="106"/>
      <c r="AV609" s="106"/>
      <c r="AW609" s="106"/>
      <c r="AX609" s="106"/>
      <c r="AY609" s="106"/>
      <c r="AZ609" s="106"/>
      <c r="BA609" s="106"/>
      <c r="BB609" s="106"/>
      <c r="BC609" s="106"/>
      <c r="BD609" s="106"/>
      <c r="BE609" s="106"/>
      <c r="BF609" s="106"/>
      <c r="BG609" s="106"/>
      <c r="BH609" s="106"/>
      <c r="BI609" s="106"/>
      <c r="BJ609" s="106"/>
      <c r="BK609" s="106"/>
      <c r="BL609" s="106"/>
      <c r="BM609" s="106"/>
      <c r="BN609" s="106"/>
      <c r="BO609" s="106"/>
      <c r="BP609" s="106"/>
      <c r="BQ609" s="106"/>
      <c r="BR609" s="106"/>
      <c r="BS609" s="106"/>
      <c r="BT609" s="106"/>
      <c r="BU609" s="106"/>
      <c r="BV609" s="106"/>
      <c r="BW609" s="106"/>
      <c r="BX609" s="106"/>
      <c r="BY609" s="106"/>
      <c r="BZ609" s="106"/>
      <c r="CA609" s="106"/>
      <c r="CB609" s="106"/>
      <c r="CC609" s="106"/>
      <c r="CD609" s="106"/>
    </row>
    <row r="610" spans="1:82" x14ac:dyDescent="0.25">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c r="AH610" s="106"/>
      <c r="AI610" s="106"/>
      <c r="AJ610" s="106"/>
      <c r="AK610" s="106"/>
      <c r="AL610" s="106"/>
      <c r="AM610" s="106"/>
      <c r="AN610" s="106"/>
      <c r="AO610" s="106"/>
      <c r="AP610" s="106"/>
      <c r="AQ610" s="106"/>
      <c r="AR610" s="106"/>
      <c r="AS610" s="106"/>
      <c r="AT610" s="106"/>
      <c r="AU610" s="106"/>
      <c r="AV610" s="106"/>
      <c r="AW610" s="106"/>
      <c r="AX610" s="106"/>
      <c r="AY610" s="106"/>
      <c r="AZ610" s="106"/>
      <c r="BA610" s="106"/>
      <c r="BB610" s="106"/>
      <c r="BC610" s="106"/>
      <c r="BD610" s="106"/>
      <c r="BE610" s="106"/>
      <c r="BF610" s="106"/>
      <c r="BG610" s="106"/>
      <c r="BH610" s="106"/>
      <c r="BI610" s="106"/>
      <c r="BJ610" s="106"/>
      <c r="BK610" s="106"/>
      <c r="BL610" s="106"/>
      <c r="BM610" s="106"/>
      <c r="BN610" s="106"/>
      <c r="BO610" s="106"/>
      <c r="BP610" s="106"/>
      <c r="BQ610" s="106"/>
      <c r="BR610" s="106"/>
      <c r="BS610" s="106"/>
      <c r="BT610" s="106"/>
      <c r="BU610" s="106"/>
      <c r="BV610" s="106"/>
      <c r="BW610" s="106"/>
      <c r="BX610" s="106"/>
      <c r="BY610" s="106"/>
      <c r="BZ610" s="106"/>
      <c r="CA610" s="106"/>
      <c r="CB610" s="106"/>
      <c r="CC610" s="106"/>
      <c r="CD610" s="106"/>
    </row>
    <row r="611" spans="1:82" x14ac:dyDescent="0.25">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c r="AH611" s="106"/>
      <c r="AI611" s="106"/>
      <c r="AJ611" s="106"/>
      <c r="AK611" s="106"/>
      <c r="AL611" s="106"/>
      <c r="AM611" s="106"/>
      <c r="AN611" s="106"/>
      <c r="AO611" s="106"/>
      <c r="AP611" s="106"/>
      <c r="AQ611" s="106"/>
      <c r="AR611" s="106"/>
      <c r="AS611" s="106"/>
      <c r="AT611" s="106"/>
      <c r="AU611" s="106"/>
      <c r="AV611" s="106"/>
      <c r="AW611" s="106"/>
      <c r="AX611" s="106"/>
      <c r="AY611" s="106"/>
      <c r="AZ611" s="106"/>
      <c r="BA611" s="106"/>
      <c r="BB611" s="106"/>
      <c r="BC611" s="106"/>
      <c r="BD611" s="106"/>
      <c r="BE611" s="106"/>
      <c r="BF611" s="106"/>
      <c r="BG611" s="106"/>
      <c r="BH611" s="106"/>
      <c r="BI611" s="106"/>
      <c r="BJ611" s="106"/>
      <c r="BK611" s="106"/>
      <c r="BL611" s="106"/>
      <c r="BM611" s="106"/>
      <c r="BN611" s="106"/>
      <c r="BO611" s="106"/>
      <c r="BP611" s="106"/>
      <c r="BQ611" s="106"/>
      <c r="BR611" s="106"/>
      <c r="BS611" s="106"/>
      <c r="BT611" s="106"/>
      <c r="BU611" s="106"/>
      <c r="BV611" s="106"/>
      <c r="BW611" s="106"/>
      <c r="BX611" s="106"/>
      <c r="BY611" s="106"/>
      <c r="BZ611" s="106"/>
      <c r="CA611" s="106"/>
      <c r="CB611" s="106"/>
      <c r="CC611" s="106"/>
      <c r="CD611" s="106"/>
    </row>
    <row r="612" spans="1:82" x14ac:dyDescent="0.25">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c r="AK612" s="106"/>
      <c r="AL612" s="106"/>
      <c r="AM612" s="106"/>
      <c r="AN612" s="106"/>
      <c r="AO612" s="106"/>
      <c r="AP612" s="106"/>
      <c r="AQ612" s="106"/>
      <c r="AR612" s="106"/>
      <c r="AS612" s="106"/>
      <c r="AT612" s="106"/>
      <c r="AU612" s="106"/>
      <c r="AV612" s="106"/>
      <c r="AW612" s="106"/>
      <c r="AX612" s="106"/>
      <c r="AY612" s="106"/>
      <c r="AZ612" s="106"/>
      <c r="BA612" s="106"/>
      <c r="BB612" s="106"/>
      <c r="BC612" s="106"/>
      <c r="BD612" s="106"/>
      <c r="BE612" s="106"/>
      <c r="BF612" s="106"/>
      <c r="BG612" s="106"/>
      <c r="BH612" s="106"/>
      <c r="BI612" s="106"/>
      <c r="BJ612" s="106"/>
      <c r="BK612" s="106"/>
      <c r="BL612" s="106"/>
      <c r="BM612" s="106"/>
      <c r="BN612" s="106"/>
      <c r="BO612" s="106"/>
      <c r="BP612" s="106"/>
      <c r="BQ612" s="106"/>
      <c r="BR612" s="106"/>
      <c r="BS612" s="106"/>
      <c r="BT612" s="106"/>
      <c r="BU612" s="106"/>
      <c r="BV612" s="106"/>
      <c r="BW612" s="106"/>
      <c r="BX612" s="106"/>
      <c r="BY612" s="106"/>
      <c r="BZ612" s="106"/>
      <c r="CA612" s="106"/>
      <c r="CB612" s="106"/>
      <c r="CC612" s="106"/>
      <c r="CD612" s="106"/>
    </row>
    <row r="613" spans="1:82" x14ac:dyDescent="0.25">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6"/>
      <c r="AL613" s="106"/>
      <c r="AM613" s="106"/>
      <c r="AN613" s="106"/>
      <c r="AO613" s="106"/>
      <c r="AP613" s="106"/>
      <c r="AQ613" s="106"/>
      <c r="AR613" s="106"/>
      <c r="AS613" s="106"/>
      <c r="AT613" s="106"/>
      <c r="AU613" s="106"/>
      <c r="AV613" s="106"/>
      <c r="AW613" s="106"/>
      <c r="AX613" s="106"/>
      <c r="AY613" s="106"/>
      <c r="AZ613" s="106"/>
      <c r="BA613" s="106"/>
      <c r="BB613" s="106"/>
      <c r="BC613" s="106"/>
      <c r="BD613" s="106"/>
      <c r="BE613" s="106"/>
      <c r="BF613" s="106"/>
      <c r="BG613" s="106"/>
      <c r="BH613" s="106"/>
      <c r="BI613" s="106"/>
      <c r="BJ613" s="106"/>
      <c r="BK613" s="106"/>
      <c r="BL613" s="106"/>
      <c r="BM613" s="106"/>
      <c r="BN613" s="106"/>
      <c r="BO613" s="106"/>
      <c r="BP613" s="106"/>
      <c r="BQ613" s="106"/>
      <c r="BR613" s="106"/>
      <c r="BS613" s="106"/>
      <c r="BT613" s="106"/>
      <c r="BU613" s="106"/>
      <c r="BV613" s="106"/>
      <c r="BW613" s="106"/>
      <c r="BX613" s="106"/>
      <c r="BY613" s="106"/>
      <c r="BZ613" s="106"/>
      <c r="CA613" s="106"/>
      <c r="CB613" s="106"/>
      <c r="CC613" s="106"/>
      <c r="CD613" s="106"/>
    </row>
    <row r="614" spans="1:82" x14ac:dyDescent="0.25">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c r="AH614" s="106"/>
      <c r="AI614" s="106"/>
      <c r="AJ614" s="106"/>
      <c r="AK614" s="106"/>
      <c r="AL614" s="106"/>
      <c r="AM614" s="106"/>
      <c r="AN614" s="106"/>
      <c r="AO614" s="106"/>
      <c r="AP614" s="106"/>
      <c r="AQ614" s="106"/>
      <c r="AR614" s="106"/>
      <c r="AS614" s="106"/>
      <c r="AT614" s="106"/>
      <c r="AU614" s="106"/>
      <c r="AV614" s="106"/>
      <c r="AW614" s="106"/>
      <c r="AX614" s="106"/>
      <c r="AY614" s="106"/>
      <c r="AZ614" s="106"/>
      <c r="BA614" s="106"/>
      <c r="BB614" s="106"/>
      <c r="BC614" s="106"/>
      <c r="BD614" s="106"/>
      <c r="BE614" s="106"/>
      <c r="BF614" s="106"/>
      <c r="BG614" s="106"/>
      <c r="BH614" s="106"/>
      <c r="BI614" s="106"/>
      <c r="BJ614" s="106"/>
      <c r="BK614" s="106"/>
      <c r="BL614" s="106"/>
      <c r="BM614" s="106"/>
      <c r="BN614" s="106"/>
      <c r="BO614" s="106"/>
      <c r="BP614" s="106"/>
      <c r="BQ614" s="106"/>
      <c r="BR614" s="106"/>
      <c r="BS614" s="106"/>
      <c r="BT614" s="106"/>
      <c r="BU614" s="106"/>
      <c r="BV614" s="106"/>
      <c r="BW614" s="106"/>
      <c r="BX614" s="106"/>
      <c r="BY614" s="106"/>
      <c r="BZ614" s="106"/>
      <c r="CA614" s="106"/>
      <c r="CB614" s="106"/>
      <c r="CC614" s="106"/>
      <c r="CD614" s="106"/>
    </row>
    <row r="615" spans="1:82" x14ac:dyDescent="0.25">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c r="AK615" s="106"/>
      <c r="AL615" s="106"/>
      <c r="AM615" s="106"/>
      <c r="AN615" s="106"/>
      <c r="AO615" s="106"/>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06"/>
      <c r="BV615" s="106"/>
      <c r="BW615" s="106"/>
      <c r="BX615" s="106"/>
      <c r="BY615" s="106"/>
      <c r="BZ615" s="106"/>
      <c r="CA615" s="106"/>
      <c r="CB615" s="106"/>
      <c r="CC615" s="106"/>
      <c r="CD615" s="106"/>
    </row>
    <row r="616" spans="1:82" x14ac:dyDescent="0.25">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06"/>
      <c r="AL616" s="106"/>
      <c r="AM616" s="106"/>
      <c r="AN616" s="106"/>
      <c r="AO616" s="106"/>
      <c r="AP616" s="106"/>
      <c r="AQ616" s="106"/>
      <c r="AR616" s="106"/>
      <c r="AS616" s="106"/>
      <c r="AT616" s="106"/>
      <c r="AU616" s="106"/>
      <c r="AV616" s="106"/>
      <c r="AW616" s="106"/>
      <c r="AX616" s="106"/>
      <c r="AY616" s="106"/>
      <c r="AZ616" s="106"/>
      <c r="BA616" s="106"/>
      <c r="BB616" s="106"/>
      <c r="BC616" s="106"/>
      <c r="BD616" s="106"/>
      <c r="BE616" s="106"/>
      <c r="BF616" s="106"/>
      <c r="BG616" s="106"/>
      <c r="BH616" s="106"/>
      <c r="BI616" s="106"/>
      <c r="BJ616" s="106"/>
      <c r="BK616" s="106"/>
      <c r="BL616" s="106"/>
      <c r="BM616" s="106"/>
      <c r="BN616" s="106"/>
      <c r="BO616" s="106"/>
      <c r="BP616" s="106"/>
      <c r="BQ616" s="106"/>
      <c r="BR616" s="106"/>
      <c r="BS616" s="106"/>
      <c r="BT616" s="106"/>
      <c r="BU616" s="106"/>
      <c r="BV616" s="106"/>
      <c r="BW616" s="106"/>
      <c r="BX616" s="106"/>
      <c r="BY616" s="106"/>
      <c r="BZ616" s="106"/>
      <c r="CA616" s="106"/>
      <c r="CB616" s="106"/>
      <c r="CC616" s="106"/>
      <c r="CD616" s="106"/>
    </row>
    <row r="617" spans="1:82" x14ac:dyDescent="0.25">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c r="AK617" s="106"/>
      <c r="AL617" s="106"/>
      <c r="AM617" s="106"/>
      <c r="AN617" s="106"/>
      <c r="AO617" s="106"/>
      <c r="AP617" s="106"/>
      <c r="AQ617" s="106"/>
      <c r="AR617" s="106"/>
      <c r="AS617" s="106"/>
      <c r="AT617" s="106"/>
      <c r="AU617" s="106"/>
      <c r="AV617" s="106"/>
      <c r="AW617" s="106"/>
      <c r="AX617" s="106"/>
      <c r="AY617" s="106"/>
      <c r="AZ617" s="106"/>
      <c r="BA617" s="106"/>
      <c r="BB617" s="106"/>
      <c r="BC617" s="106"/>
      <c r="BD617" s="106"/>
      <c r="BE617" s="106"/>
      <c r="BF617" s="106"/>
      <c r="BG617" s="106"/>
      <c r="BH617" s="106"/>
      <c r="BI617" s="106"/>
      <c r="BJ617" s="106"/>
      <c r="BK617" s="106"/>
      <c r="BL617" s="106"/>
      <c r="BM617" s="106"/>
      <c r="BN617" s="106"/>
      <c r="BO617" s="106"/>
      <c r="BP617" s="106"/>
      <c r="BQ617" s="106"/>
      <c r="BR617" s="106"/>
      <c r="BS617" s="106"/>
      <c r="BT617" s="106"/>
      <c r="BU617" s="106"/>
      <c r="BV617" s="106"/>
      <c r="BW617" s="106"/>
      <c r="BX617" s="106"/>
      <c r="BY617" s="106"/>
      <c r="BZ617" s="106"/>
      <c r="CA617" s="106"/>
      <c r="CB617" s="106"/>
      <c r="CC617" s="106"/>
      <c r="CD617" s="106"/>
    </row>
    <row r="618" spans="1:82" x14ac:dyDescent="0.25">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c r="AK618" s="106"/>
      <c r="AL618" s="106"/>
      <c r="AM618" s="106"/>
      <c r="AN618" s="106"/>
      <c r="AO618" s="106"/>
      <c r="AP618" s="106"/>
      <c r="AQ618" s="106"/>
      <c r="AR618" s="106"/>
      <c r="AS618" s="106"/>
      <c r="AT618" s="106"/>
      <c r="AU618" s="106"/>
      <c r="AV618" s="106"/>
      <c r="AW618" s="106"/>
      <c r="AX618" s="106"/>
      <c r="AY618" s="106"/>
      <c r="AZ618" s="106"/>
      <c r="BA618" s="106"/>
      <c r="BB618" s="106"/>
      <c r="BC618" s="106"/>
      <c r="BD618" s="106"/>
      <c r="BE618" s="106"/>
      <c r="BF618" s="106"/>
      <c r="BG618" s="106"/>
      <c r="BH618" s="106"/>
      <c r="BI618" s="106"/>
      <c r="BJ618" s="106"/>
      <c r="BK618" s="106"/>
      <c r="BL618" s="106"/>
      <c r="BM618" s="106"/>
      <c r="BN618" s="106"/>
      <c r="BO618" s="106"/>
      <c r="BP618" s="106"/>
      <c r="BQ618" s="106"/>
      <c r="BR618" s="106"/>
      <c r="BS618" s="106"/>
      <c r="BT618" s="106"/>
      <c r="BU618" s="106"/>
      <c r="BV618" s="106"/>
      <c r="BW618" s="106"/>
      <c r="BX618" s="106"/>
      <c r="BY618" s="106"/>
      <c r="BZ618" s="106"/>
      <c r="CA618" s="106"/>
      <c r="CB618" s="106"/>
      <c r="CC618" s="106"/>
      <c r="CD618" s="106"/>
    </row>
    <row r="619" spans="1:82" x14ac:dyDescent="0.25">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6"/>
      <c r="AL619" s="106"/>
      <c r="AM619" s="106"/>
      <c r="AN619" s="106"/>
      <c r="AO619" s="106"/>
      <c r="AP619" s="106"/>
      <c r="AQ619" s="106"/>
      <c r="AR619" s="106"/>
      <c r="AS619" s="106"/>
      <c r="AT619" s="106"/>
      <c r="AU619" s="106"/>
      <c r="AV619" s="106"/>
      <c r="AW619" s="106"/>
      <c r="AX619" s="106"/>
      <c r="AY619" s="106"/>
      <c r="AZ619" s="106"/>
      <c r="BA619" s="106"/>
      <c r="BB619" s="106"/>
      <c r="BC619" s="106"/>
      <c r="BD619" s="106"/>
      <c r="BE619" s="106"/>
      <c r="BF619" s="106"/>
      <c r="BG619" s="106"/>
      <c r="BH619" s="106"/>
      <c r="BI619" s="106"/>
      <c r="BJ619" s="106"/>
      <c r="BK619" s="106"/>
      <c r="BL619" s="106"/>
      <c r="BM619" s="106"/>
      <c r="BN619" s="106"/>
      <c r="BO619" s="106"/>
      <c r="BP619" s="106"/>
      <c r="BQ619" s="106"/>
      <c r="BR619" s="106"/>
      <c r="BS619" s="106"/>
      <c r="BT619" s="106"/>
      <c r="BU619" s="106"/>
      <c r="BV619" s="106"/>
      <c r="BW619" s="106"/>
      <c r="BX619" s="106"/>
      <c r="BY619" s="106"/>
      <c r="BZ619" s="106"/>
      <c r="CA619" s="106"/>
      <c r="CB619" s="106"/>
      <c r="CC619" s="106"/>
      <c r="CD619" s="106"/>
    </row>
    <row r="620" spans="1:82" x14ac:dyDescent="0.25">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106"/>
      <c r="AK620" s="106"/>
      <c r="AL620" s="106"/>
      <c r="AM620" s="106"/>
      <c r="AN620" s="106"/>
      <c r="AO620" s="106"/>
      <c r="AP620" s="106"/>
      <c r="AQ620" s="106"/>
      <c r="AR620" s="106"/>
      <c r="AS620" s="106"/>
      <c r="AT620" s="106"/>
      <c r="AU620" s="106"/>
      <c r="AV620" s="106"/>
      <c r="AW620" s="106"/>
      <c r="AX620" s="106"/>
      <c r="AY620" s="106"/>
      <c r="AZ620" s="106"/>
      <c r="BA620" s="106"/>
      <c r="BB620" s="106"/>
      <c r="BC620" s="106"/>
      <c r="BD620" s="106"/>
      <c r="BE620" s="106"/>
      <c r="BF620" s="106"/>
      <c r="BG620" s="106"/>
      <c r="BH620" s="106"/>
      <c r="BI620" s="106"/>
      <c r="BJ620" s="106"/>
      <c r="BK620" s="106"/>
      <c r="BL620" s="106"/>
      <c r="BM620" s="106"/>
      <c r="BN620" s="106"/>
      <c r="BO620" s="106"/>
      <c r="BP620" s="106"/>
      <c r="BQ620" s="106"/>
      <c r="BR620" s="106"/>
      <c r="BS620" s="106"/>
      <c r="BT620" s="106"/>
      <c r="BU620" s="106"/>
      <c r="BV620" s="106"/>
      <c r="BW620" s="106"/>
      <c r="BX620" s="106"/>
      <c r="BY620" s="106"/>
      <c r="BZ620" s="106"/>
      <c r="CA620" s="106"/>
      <c r="CB620" s="106"/>
      <c r="CC620" s="106"/>
      <c r="CD620" s="106"/>
    </row>
    <row r="621" spans="1:82" x14ac:dyDescent="0.25">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c r="AK621" s="106"/>
      <c r="AL621" s="106"/>
      <c r="AM621" s="106"/>
      <c r="AN621" s="106"/>
      <c r="AO621" s="106"/>
      <c r="AP621" s="106"/>
      <c r="AQ621" s="106"/>
      <c r="AR621" s="106"/>
      <c r="AS621" s="106"/>
      <c r="AT621" s="106"/>
      <c r="AU621" s="106"/>
      <c r="AV621" s="106"/>
      <c r="AW621" s="106"/>
      <c r="AX621" s="106"/>
      <c r="AY621" s="106"/>
      <c r="AZ621" s="106"/>
      <c r="BA621" s="106"/>
      <c r="BB621" s="106"/>
      <c r="BC621" s="106"/>
      <c r="BD621" s="106"/>
      <c r="BE621" s="106"/>
      <c r="BF621" s="106"/>
      <c r="BG621" s="106"/>
      <c r="BH621" s="106"/>
      <c r="BI621" s="106"/>
      <c r="BJ621" s="106"/>
      <c r="BK621" s="106"/>
      <c r="BL621" s="106"/>
      <c r="BM621" s="106"/>
      <c r="BN621" s="106"/>
      <c r="BO621" s="106"/>
      <c r="BP621" s="106"/>
      <c r="BQ621" s="106"/>
      <c r="BR621" s="106"/>
      <c r="BS621" s="106"/>
      <c r="BT621" s="106"/>
      <c r="BU621" s="106"/>
      <c r="BV621" s="106"/>
      <c r="BW621" s="106"/>
      <c r="BX621" s="106"/>
      <c r="BY621" s="106"/>
      <c r="BZ621" s="106"/>
      <c r="CA621" s="106"/>
      <c r="CB621" s="106"/>
      <c r="CC621" s="106"/>
      <c r="CD621" s="106"/>
    </row>
    <row r="622" spans="1:82" x14ac:dyDescent="0.25">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c r="AH622" s="106"/>
      <c r="AI622" s="106"/>
      <c r="AJ622" s="106"/>
      <c r="AK622" s="106"/>
      <c r="AL622" s="106"/>
      <c r="AM622" s="106"/>
      <c r="AN622" s="106"/>
      <c r="AO622" s="106"/>
      <c r="AP622" s="106"/>
      <c r="AQ622" s="106"/>
      <c r="AR622" s="106"/>
      <c r="AS622" s="106"/>
      <c r="AT622" s="106"/>
      <c r="AU622" s="106"/>
      <c r="AV622" s="106"/>
      <c r="AW622" s="106"/>
      <c r="AX622" s="106"/>
      <c r="AY622" s="106"/>
      <c r="AZ622" s="106"/>
      <c r="BA622" s="106"/>
      <c r="BB622" s="106"/>
      <c r="BC622" s="106"/>
      <c r="BD622" s="106"/>
      <c r="BE622" s="106"/>
      <c r="BF622" s="106"/>
      <c r="BG622" s="106"/>
      <c r="BH622" s="106"/>
      <c r="BI622" s="106"/>
      <c r="BJ622" s="106"/>
      <c r="BK622" s="106"/>
      <c r="BL622" s="106"/>
      <c r="BM622" s="106"/>
      <c r="BN622" s="106"/>
      <c r="BO622" s="106"/>
      <c r="BP622" s="106"/>
      <c r="BQ622" s="106"/>
      <c r="BR622" s="106"/>
      <c r="BS622" s="106"/>
      <c r="BT622" s="106"/>
      <c r="BU622" s="106"/>
      <c r="BV622" s="106"/>
      <c r="BW622" s="106"/>
      <c r="BX622" s="106"/>
      <c r="BY622" s="106"/>
      <c r="BZ622" s="106"/>
      <c r="CA622" s="106"/>
      <c r="CB622" s="106"/>
      <c r="CC622" s="106"/>
      <c r="CD622" s="106"/>
    </row>
    <row r="623" spans="1:82" x14ac:dyDescent="0.25">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c r="AK623" s="106"/>
      <c r="AL623" s="106"/>
      <c r="AM623" s="106"/>
      <c r="AN623" s="106"/>
      <c r="AO623" s="106"/>
      <c r="AP623" s="106"/>
      <c r="AQ623" s="106"/>
      <c r="AR623" s="106"/>
      <c r="AS623" s="106"/>
      <c r="AT623" s="106"/>
      <c r="AU623" s="106"/>
      <c r="AV623" s="106"/>
      <c r="AW623" s="106"/>
      <c r="AX623" s="106"/>
      <c r="AY623" s="106"/>
      <c r="AZ623" s="106"/>
      <c r="BA623" s="106"/>
      <c r="BB623" s="106"/>
      <c r="BC623" s="106"/>
      <c r="BD623" s="106"/>
      <c r="BE623" s="106"/>
      <c r="BF623" s="106"/>
      <c r="BG623" s="106"/>
      <c r="BH623" s="106"/>
      <c r="BI623" s="106"/>
      <c r="BJ623" s="106"/>
      <c r="BK623" s="106"/>
      <c r="BL623" s="106"/>
      <c r="BM623" s="106"/>
      <c r="BN623" s="106"/>
      <c r="BO623" s="106"/>
      <c r="BP623" s="106"/>
      <c r="BQ623" s="106"/>
      <c r="BR623" s="106"/>
      <c r="BS623" s="106"/>
      <c r="BT623" s="106"/>
      <c r="BU623" s="106"/>
      <c r="BV623" s="106"/>
      <c r="BW623" s="106"/>
      <c r="BX623" s="106"/>
      <c r="BY623" s="106"/>
      <c r="BZ623" s="106"/>
      <c r="CA623" s="106"/>
      <c r="CB623" s="106"/>
      <c r="CC623" s="106"/>
      <c r="CD623" s="106"/>
    </row>
    <row r="624" spans="1:82" x14ac:dyDescent="0.25">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6"/>
      <c r="AN624" s="106"/>
      <c r="AO624" s="106"/>
      <c r="AP624" s="106"/>
      <c r="AQ624" s="106"/>
      <c r="AR624" s="106"/>
      <c r="AS624" s="106"/>
      <c r="AT624" s="106"/>
      <c r="AU624" s="106"/>
      <c r="AV624" s="106"/>
      <c r="AW624" s="106"/>
      <c r="AX624" s="106"/>
      <c r="AY624" s="106"/>
      <c r="AZ624" s="106"/>
      <c r="BA624" s="106"/>
      <c r="BB624" s="106"/>
      <c r="BC624" s="106"/>
      <c r="BD624" s="106"/>
      <c r="BE624" s="106"/>
      <c r="BF624" s="106"/>
      <c r="BG624" s="106"/>
      <c r="BH624" s="106"/>
      <c r="BI624" s="106"/>
      <c r="BJ624" s="106"/>
      <c r="BK624" s="106"/>
      <c r="BL624" s="106"/>
      <c r="BM624" s="106"/>
      <c r="BN624" s="106"/>
      <c r="BO624" s="106"/>
      <c r="BP624" s="106"/>
      <c r="BQ624" s="106"/>
      <c r="BR624" s="106"/>
      <c r="BS624" s="106"/>
      <c r="BT624" s="106"/>
      <c r="BU624" s="106"/>
      <c r="BV624" s="106"/>
      <c r="BW624" s="106"/>
      <c r="BX624" s="106"/>
      <c r="BY624" s="106"/>
      <c r="BZ624" s="106"/>
      <c r="CA624" s="106"/>
      <c r="CB624" s="106"/>
      <c r="CC624" s="106"/>
      <c r="CD624" s="106"/>
    </row>
    <row r="625" spans="1:82" x14ac:dyDescent="0.25">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6"/>
      <c r="AY625" s="106"/>
      <c r="AZ625" s="106"/>
      <c r="BA625" s="106"/>
      <c r="BB625" s="106"/>
      <c r="BC625" s="106"/>
      <c r="BD625" s="106"/>
      <c r="BE625" s="106"/>
      <c r="BF625" s="106"/>
      <c r="BG625" s="106"/>
      <c r="BH625" s="106"/>
      <c r="BI625" s="106"/>
      <c r="BJ625" s="106"/>
      <c r="BK625" s="106"/>
      <c r="BL625" s="106"/>
      <c r="BM625" s="106"/>
      <c r="BN625" s="106"/>
      <c r="BO625" s="106"/>
      <c r="BP625" s="106"/>
      <c r="BQ625" s="106"/>
      <c r="BR625" s="106"/>
      <c r="BS625" s="106"/>
      <c r="BT625" s="106"/>
      <c r="BU625" s="106"/>
      <c r="BV625" s="106"/>
      <c r="BW625" s="106"/>
      <c r="BX625" s="106"/>
      <c r="BY625" s="106"/>
      <c r="BZ625" s="106"/>
      <c r="CA625" s="106"/>
      <c r="CB625" s="106"/>
      <c r="CC625" s="106"/>
      <c r="CD625" s="106"/>
    </row>
    <row r="626" spans="1:82" x14ac:dyDescent="0.25">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6"/>
      <c r="AY626" s="106"/>
      <c r="AZ626" s="106"/>
      <c r="BA626" s="106"/>
      <c r="BB626" s="106"/>
      <c r="BC626" s="106"/>
      <c r="BD626" s="106"/>
      <c r="BE626" s="106"/>
      <c r="BF626" s="106"/>
      <c r="BG626" s="106"/>
      <c r="BH626" s="106"/>
      <c r="BI626" s="106"/>
      <c r="BJ626" s="106"/>
      <c r="BK626" s="106"/>
      <c r="BL626" s="106"/>
      <c r="BM626" s="106"/>
      <c r="BN626" s="106"/>
      <c r="BO626" s="106"/>
      <c r="BP626" s="106"/>
      <c r="BQ626" s="106"/>
      <c r="BR626" s="106"/>
      <c r="BS626" s="106"/>
      <c r="BT626" s="106"/>
      <c r="BU626" s="106"/>
      <c r="BV626" s="106"/>
      <c r="BW626" s="106"/>
      <c r="BX626" s="106"/>
      <c r="BY626" s="106"/>
      <c r="BZ626" s="106"/>
      <c r="CA626" s="106"/>
      <c r="CB626" s="106"/>
      <c r="CC626" s="106"/>
      <c r="CD626" s="106"/>
    </row>
    <row r="627" spans="1:82" x14ac:dyDescent="0.25">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c r="AK627" s="106"/>
      <c r="AL627" s="106"/>
      <c r="AM627" s="106"/>
      <c r="AN627" s="106"/>
      <c r="AO627" s="106"/>
      <c r="AP627" s="106"/>
      <c r="AQ627" s="106"/>
      <c r="AR627" s="106"/>
      <c r="AS627" s="106"/>
      <c r="AT627" s="106"/>
      <c r="AU627" s="106"/>
      <c r="AV627" s="106"/>
      <c r="AW627" s="106"/>
      <c r="AX627" s="106"/>
      <c r="AY627" s="106"/>
      <c r="AZ627" s="106"/>
      <c r="BA627" s="106"/>
      <c r="BB627" s="106"/>
      <c r="BC627" s="106"/>
      <c r="BD627" s="106"/>
      <c r="BE627" s="106"/>
      <c r="BF627" s="106"/>
      <c r="BG627" s="106"/>
      <c r="BH627" s="106"/>
      <c r="BI627" s="106"/>
      <c r="BJ627" s="106"/>
      <c r="BK627" s="106"/>
      <c r="BL627" s="106"/>
      <c r="BM627" s="106"/>
      <c r="BN627" s="106"/>
      <c r="BO627" s="106"/>
      <c r="BP627" s="106"/>
      <c r="BQ627" s="106"/>
      <c r="BR627" s="106"/>
      <c r="BS627" s="106"/>
      <c r="BT627" s="106"/>
      <c r="BU627" s="106"/>
      <c r="BV627" s="106"/>
      <c r="BW627" s="106"/>
      <c r="BX627" s="106"/>
      <c r="BY627" s="106"/>
      <c r="BZ627" s="106"/>
      <c r="CA627" s="106"/>
      <c r="CB627" s="106"/>
      <c r="CC627" s="106"/>
      <c r="CD627" s="106"/>
    </row>
    <row r="628" spans="1:82" x14ac:dyDescent="0.25">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c r="AA628" s="106"/>
      <c r="AB628" s="106"/>
      <c r="AC628" s="106"/>
      <c r="AD628" s="106"/>
      <c r="AE628" s="106"/>
      <c r="AF628" s="106"/>
      <c r="AG628" s="106"/>
      <c r="AH628" s="106"/>
      <c r="AI628" s="106"/>
      <c r="AJ628" s="106"/>
      <c r="AK628" s="106"/>
      <c r="AL628" s="106"/>
      <c r="AM628" s="106"/>
      <c r="AN628" s="106"/>
      <c r="AO628" s="106"/>
      <c r="AP628" s="106"/>
      <c r="AQ628" s="106"/>
      <c r="AR628" s="106"/>
      <c r="AS628" s="106"/>
      <c r="AT628" s="106"/>
      <c r="AU628" s="106"/>
      <c r="AV628" s="106"/>
      <c r="AW628" s="106"/>
      <c r="AX628" s="106"/>
      <c r="AY628" s="106"/>
      <c r="AZ628" s="106"/>
      <c r="BA628" s="106"/>
      <c r="BB628" s="106"/>
      <c r="BC628" s="106"/>
      <c r="BD628" s="106"/>
      <c r="BE628" s="106"/>
      <c r="BF628" s="106"/>
      <c r="BG628" s="106"/>
      <c r="BH628" s="106"/>
      <c r="BI628" s="106"/>
      <c r="BJ628" s="106"/>
      <c r="BK628" s="106"/>
      <c r="BL628" s="106"/>
      <c r="BM628" s="106"/>
      <c r="BN628" s="106"/>
      <c r="BO628" s="106"/>
      <c r="BP628" s="106"/>
      <c r="BQ628" s="106"/>
      <c r="BR628" s="106"/>
      <c r="BS628" s="106"/>
      <c r="BT628" s="106"/>
      <c r="BU628" s="106"/>
      <c r="BV628" s="106"/>
      <c r="BW628" s="106"/>
      <c r="BX628" s="106"/>
      <c r="BY628" s="106"/>
      <c r="BZ628" s="106"/>
      <c r="CA628" s="106"/>
      <c r="CB628" s="106"/>
      <c r="CC628" s="106"/>
      <c r="CD628" s="106"/>
    </row>
    <row r="629" spans="1:82" x14ac:dyDescent="0.25">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c r="AA629" s="106"/>
      <c r="AB629" s="106"/>
      <c r="AC629" s="106"/>
      <c r="AD629" s="106"/>
      <c r="AE629" s="106"/>
      <c r="AF629" s="106"/>
      <c r="AG629" s="106"/>
      <c r="AH629" s="106"/>
      <c r="AI629" s="106"/>
      <c r="AJ629" s="106"/>
      <c r="AK629" s="106"/>
      <c r="AL629" s="106"/>
      <c r="AM629" s="106"/>
      <c r="AN629" s="106"/>
      <c r="AO629" s="106"/>
      <c r="AP629" s="106"/>
      <c r="AQ629" s="106"/>
      <c r="AR629" s="106"/>
      <c r="AS629" s="106"/>
      <c r="AT629" s="106"/>
      <c r="AU629" s="106"/>
      <c r="AV629" s="106"/>
      <c r="AW629" s="106"/>
      <c r="AX629" s="106"/>
      <c r="AY629" s="106"/>
      <c r="AZ629" s="106"/>
      <c r="BA629" s="106"/>
      <c r="BB629" s="106"/>
      <c r="BC629" s="106"/>
      <c r="BD629" s="106"/>
      <c r="BE629" s="106"/>
      <c r="BF629" s="106"/>
      <c r="BG629" s="106"/>
      <c r="BH629" s="106"/>
      <c r="BI629" s="106"/>
      <c r="BJ629" s="106"/>
      <c r="BK629" s="106"/>
      <c r="BL629" s="106"/>
      <c r="BM629" s="106"/>
      <c r="BN629" s="106"/>
      <c r="BO629" s="106"/>
      <c r="BP629" s="106"/>
      <c r="BQ629" s="106"/>
      <c r="BR629" s="106"/>
      <c r="BS629" s="106"/>
      <c r="BT629" s="106"/>
      <c r="BU629" s="106"/>
      <c r="BV629" s="106"/>
      <c r="BW629" s="106"/>
      <c r="BX629" s="106"/>
      <c r="BY629" s="106"/>
      <c r="BZ629" s="106"/>
      <c r="CA629" s="106"/>
      <c r="CB629" s="106"/>
      <c r="CC629" s="106"/>
      <c r="CD629" s="106"/>
    </row>
    <row r="630" spans="1:82" x14ac:dyDescent="0.25">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c r="AK630" s="106"/>
      <c r="AL630" s="106"/>
      <c r="AM630" s="106"/>
      <c r="AN630" s="106"/>
      <c r="AO630" s="106"/>
      <c r="AP630" s="106"/>
      <c r="AQ630" s="106"/>
      <c r="AR630" s="106"/>
      <c r="AS630" s="106"/>
      <c r="AT630" s="106"/>
      <c r="AU630" s="106"/>
      <c r="AV630" s="106"/>
      <c r="AW630" s="106"/>
      <c r="AX630" s="106"/>
      <c r="AY630" s="106"/>
      <c r="AZ630" s="106"/>
      <c r="BA630" s="106"/>
      <c r="BB630" s="106"/>
      <c r="BC630" s="106"/>
      <c r="BD630" s="106"/>
      <c r="BE630" s="106"/>
      <c r="BF630" s="106"/>
      <c r="BG630" s="106"/>
      <c r="BH630" s="106"/>
      <c r="BI630" s="106"/>
      <c r="BJ630" s="106"/>
      <c r="BK630" s="106"/>
      <c r="BL630" s="106"/>
      <c r="BM630" s="106"/>
      <c r="BN630" s="106"/>
      <c r="BO630" s="106"/>
      <c r="BP630" s="106"/>
      <c r="BQ630" s="106"/>
      <c r="BR630" s="106"/>
      <c r="BS630" s="106"/>
      <c r="BT630" s="106"/>
      <c r="BU630" s="106"/>
      <c r="BV630" s="106"/>
      <c r="BW630" s="106"/>
      <c r="BX630" s="106"/>
      <c r="BY630" s="106"/>
      <c r="BZ630" s="106"/>
      <c r="CA630" s="106"/>
      <c r="CB630" s="106"/>
      <c r="CC630" s="106"/>
      <c r="CD630" s="106"/>
    </row>
    <row r="631" spans="1:82" x14ac:dyDescent="0.25">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c r="AH631" s="106"/>
      <c r="AI631" s="106"/>
      <c r="AJ631" s="106"/>
      <c r="AK631" s="106"/>
      <c r="AL631" s="106"/>
      <c r="AM631" s="106"/>
      <c r="AN631" s="106"/>
      <c r="AO631" s="106"/>
      <c r="AP631" s="106"/>
      <c r="AQ631" s="106"/>
      <c r="AR631" s="106"/>
      <c r="AS631" s="106"/>
      <c r="AT631" s="106"/>
      <c r="AU631" s="106"/>
      <c r="AV631" s="106"/>
      <c r="AW631" s="106"/>
      <c r="AX631" s="106"/>
      <c r="AY631" s="106"/>
      <c r="AZ631" s="106"/>
      <c r="BA631" s="106"/>
      <c r="BB631" s="106"/>
      <c r="BC631" s="106"/>
      <c r="BD631" s="106"/>
      <c r="BE631" s="106"/>
      <c r="BF631" s="106"/>
      <c r="BG631" s="106"/>
      <c r="BH631" s="106"/>
      <c r="BI631" s="106"/>
      <c r="BJ631" s="106"/>
      <c r="BK631" s="106"/>
      <c r="BL631" s="106"/>
      <c r="BM631" s="106"/>
      <c r="BN631" s="106"/>
      <c r="BO631" s="106"/>
      <c r="BP631" s="106"/>
      <c r="BQ631" s="106"/>
      <c r="BR631" s="106"/>
      <c r="BS631" s="106"/>
      <c r="BT631" s="106"/>
      <c r="BU631" s="106"/>
      <c r="BV631" s="106"/>
      <c r="BW631" s="106"/>
      <c r="BX631" s="106"/>
      <c r="BY631" s="106"/>
      <c r="BZ631" s="106"/>
      <c r="CA631" s="106"/>
      <c r="CB631" s="106"/>
      <c r="CC631" s="106"/>
      <c r="CD631" s="106"/>
    </row>
    <row r="632" spans="1:82" x14ac:dyDescent="0.25">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c r="AK632" s="106"/>
      <c r="AL632" s="106"/>
      <c r="AM632" s="106"/>
      <c r="AN632" s="106"/>
      <c r="AO632" s="106"/>
      <c r="AP632" s="106"/>
      <c r="AQ632" s="106"/>
      <c r="AR632" s="106"/>
      <c r="AS632" s="106"/>
      <c r="AT632" s="106"/>
      <c r="AU632" s="106"/>
      <c r="AV632" s="106"/>
      <c r="AW632" s="106"/>
      <c r="AX632" s="106"/>
      <c r="AY632" s="106"/>
      <c r="AZ632" s="106"/>
      <c r="BA632" s="106"/>
      <c r="BB632" s="106"/>
      <c r="BC632" s="106"/>
      <c r="BD632" s="106"/>
      <c r="BE632" s="106"/>
      <c r="BF632" s="106"/>
      <c r="BG632" s="106"/>
      <c r="BH632" s="106"/>
      <c r="BI632" s="106"/>
      <c r="BJ632" s="106"/>
      <c r="BK632" s="106"/>
      <c r="BL632" s="106"/>
      <c r="BM632" s="106"/>
      <c r="BN632" s="106"/>
      <c r="BO632" s="106"/>
      <c r="BP632" s="106"/>
      <c r="BQ632" s="106"/>
      <c r="BR632" s="106"/>
      <c r="BS632" s="106"/>
      <c r="BT632" s="106"/>
      <c r="BU632" s="106"/>
      <c r="BV632" s="106"/>
      <c r="BW632" s="106"/>
      <c r="BX632" s="106"/>
      <c r="BY632" s="106"/>
      <c r="BZ632" s="106"/>
      <c r="CA632" s="106"/>
      <c r="CB632" s="106"/>
      <c r="CC632" s="106"/>
      <c r="CD632" s="106"/>
    </row>
    <row r="633" spans="1:82" x14ac:dyDescent="0.25">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6"/>
      <c r="AL633" s="106"/>
      <c r="AM633" s="106"/>
      <c r="AN633" s="106"/>
      <c r="AO633" s="106"/>
      <c r="AP633" s="106"/>
      <c r="AQ633" s="106"/>
      <c r="AR633" s="106"/>
      <c r="AS633" s="106"/>
      <c r="AT633" s="106"/>
      <c r="AU633" s="106"/>
      <c r="AV633" s="106"/>
      <c r="AW633" s="106"/>
      <c r="AX633" s="106"/>
      <c r="AY633" s="106"/>
      <c r="AZ633" s="106"/>
      <c r="BA633" s="106"/>
      <c r="BB633" s="106"/>
      <c r="BC633" s="106"/>
      <c r="BD633" s="106"/>
      <c r="BE633" s="106"/>
      <c r="BF633" s="106"/>
      <c r="BG633" s="106"/>
      <c r="BH633" s="106"/>
      <c r="BI633" s="106"/>
      <c r="BJ633" s="106"/>
      <c r="BK633" s="106"/>
      <c r="BL633" s="106"/>
      <c r="BM633" s="106"/>
      <c r="BN633" s="106"/>
      <c r="BO633" s="106"/>
      <c r="BP633" s="106"/>
      <c r="BQ633" s="106"/>
      <c r="BR633" s="106"/>
      <c r="BS633" s="106"/>
      <c r="BT633" s="106"/>
      <c r="BU633" s="106"/>
      <c r="BV633" s="106"/>
      <c r="BW633" s="106"/>
      <c r="BX633" s="106"/>
      <c r="BY633" s="106"/>
      <c r="BZ633" s="106"/>
      <c r="CA633" s="106"/>
      <c r="CB633" s="106"/>
      <c r="CC633" s="106"/>
      <c r="CD633" s="106"/>
    </row>
    <row r="634" spans="1:82" x14ac:dyDescent="0.25">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106"/>
      <c r="AM634" s="106"/>
      <c r="AN634" s="106"/>
      <c r="AO634" s="106"/>
      <c r="AP634" s="106"/>
      <c r="AQ634" s="106"/>
      <c r="AR634" s="106"/>
      <c r="AS634" s="106"/>
      <c r="AT634" s="106"/>
      <c r="AU634" s="106"/>
      <c r="AV634" s="106"/>
      <c r="AW634" s="106"/>
      <c r="AX634" s="106"/>
      <c r="AY634" s="106"/>
      <c r="AZ634" s="106"/>
      <c r="BA634" s="106"/>
      <c r="BB634" s="106"/>
      <c r="BC634" s="106"/>
      <c r="BD634" s="106"/>
      <c r="BE634" s="106"/>
      <c r="BF634" s="106"/>
      <c r="BG634" s="106"/>
      <c r="BH634" s="106"/>
      <c r="BI634" s="106"/>
      <c r="BJ634" s="106"/>
      <c r="BK634" s="106"/>
      <c r="BL634" s="106"/>
      <c r="BM634" s="106"/>
      <c r="BN634" s="106"/>
      <c r="BO634" s="106"/>
      <c r="BP634" s="106"/>
      <c r="BQ634" s="106"/>
      <c r="BR634" s="106"/>
      <c r="BS634" s="106"/>
      <c r="BT634" s="106"/>
      <c r="BU634" s="106"/>
      <c r="BV634" s="106"/>
      <c r="BW634" s="106"/>
      <c r="BX634" s="106"/>
      <c r="BY634" s="106"/>
      <c r="BZ634" s="106"/>
      <c r="CA634" s="106"/>
      <c r="CB634" s="106"/>
      <c r="CC634" s="106"/>
      <c r="CD634" s="106"/>
    </row>
    <row r="635" spans="1:82" x14ac:dyDescent="0.25">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106"/>
      <c r="BA635" s="106"/>
      <c r="BB635" s="106"/>
      <c r="BC635" s="106"/>
      <c r="BD635" s="106"/>
      <c r="BE635" s="106"/>
      <c r="BF635" s="106"/>
      <c r="BG635" s="106"/>
      <c r="BH635" s="106"/>
      <c r="BI635" s="106"/>
      <c r="BJ635" s="106"/>
      <c r="BK635" s="106"/>
      <c r="BL635" s="106"/>
      <c r="BM635" s="106"/>
      <c r="BN635" s="106"/>
      <c r="BO635" s="106"/>
      <c r="BP635" s="106"/>
      <c r="BQ635" s="106"/>
      <c r="BR635" s="106"/>
      <c r="BS635" s="106"/>
      <c r="BT635" s="106"/>
      <c r="BU635" s="106"/>
      <c r="BV635" s="106"/>
      <c r="BW635" s="106"/>
      <c r="BX635" s="106"/>
      <c r="BY635" s="106"/>
      <c r="BZ635" s="106"/>
      <c r="CA635" s="106"/>
      <c r="CB635" s="106"/>
      <c r="CC635" s="106"/>
      <c r="CD635" s="106"/>
    </row>
    <row r="636" spans="1:82" x14ac:dyDescent="0.25">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c r="AH636" s="106"/>
      <c r="AI636" s="106"/>
      <c r="AJ636" s="106"/>
      <c r="AK636" s="106"/>
      <c r="AL636" s="106"/>
      <c r="AM636" s="106"/>
      <c r="AN636" s="106"/>
      <c r="AO636" s="106"/>
      <c r="AP636" s="106"/>
      <c r="AQ636" s="106"/>
      <c r="AR636" s="106"/>
      <c r="AS636" s="106"/>
      <c r="AT636" s="106"/>
      <c r="AU636" s="106"/>
      <c r="AV636" s="106"/>
      <c r="AW636" s="106"/>
      <c r="AX636" s="106"/>
      <c r="AY636" s="106"/>
      <c r="AZ636" s="106"/>
      <c r="BA636" s="106"/>
      <c r="BB636" s="106"/>
      <c r="BC636" s="106"/>
      <c r="BD636" s="106"/>
      <c r="BE636" s="106"/>
      <c r="BF636" s="106"/>
      <c r="BG636" s="106"/>
      <c r="BH636" s="106"/>
      <c r="BI636" s="106"/>
      <c r="BJ636" s="106"/>
      <c r="BK636" s="106"/>
      <c r="BL636" s="106"/>
      <c r="BM636" s="106"/>
      <c r="BN636" s="106"/>
      <c r="BO636" s="106"/>
      <c r="BP636" s="106"/>
      <c r="BQ636" s="106"/>
      <c r="BR636" s="106"/>
      <c r="BS636" s="106"/>
      <c r="BT636" s="106"/>
      <c r="BU636" s="106"/>
      <c r="BV636" s="106"/>
      <c r="BW636" s="106"/>
      <c r="BX636" s="106"/>
      <c r="BY636" s="106"/>
      <c r="BZ636" s="106"/>
      <c r="CA636" s="106"/>
      <c r="CB636" s="106"/>
      <c r="CC636" s="106"/>
      <c r="CD636" s="106"/>
    </row>
    <row r="637" spans="1:82" x14ac:dyDescent="0.25">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c r="AK637" s="106"/>
      <c r="AL637" s="106"/>
      <c r="AM637" s="106"/>
      <c r="AN637" s="106"/>
      <c r="AO637" s="106"/>
      <c r="AP637" s="106"/>
      <c r="AQ637" s="106"/>
      <c r="AR637" s="106"/>
      <c r="AS637" s="106"/>
      <c r="AT637" s="106"/>
      <c r="AU637" s="106"/>
      <c r="AV637" s="106"/>
      <c r="AW637" s="106"/>
      <c r="AX637" s="106"/>
      <c r="AY637" s="106"/>
      <c r="AZ637" s="106"/>
      <c r="BA637" s="106"/>
      <c r="BB637" s="106"/>
      <c r="BC637" s="106"/>
      <c r="BD637" s="106"/>
      <c r="BE637" s="106"/>
      <c r="BF637" s="106"/>
      <c r="BG637" s="106"/>
      <c r="BH637" s="106"/>
      <c r="BI637" s="106"/>
      <c r="BJ637" s="106"/>
      <c r="BK637" s="106"/>
      <c r="BL637" s="106"/>
      <c r="BM637" s="106"/>
      <c r="BN637" s="106"/>
      <c r="BO637" s="106"/>
      <c r="BP637" s="106"/>
      <c r="BQ637" s="106"/>
      <c r="BR637" s="106"/>
      <c r="BS637" s="106"/>
      <c r="BT637" s="106"/>
      <c r="BU637" s="106"/>
      <c r="BV637" s="106"/>
      <c r="BW637" s="106"/>
      <c r="BX637" s="106"/>
      <c r="BY637" s="106"/>
      <c r="BZ637" s="106"/>
      <c r="CA637" s="106"/>
      <c r="CB637" s="106"/>
      <c r="CC637" s="106"/>
      <c r="CD637" s="106"/>
    </row>
    <row r="638" spans="1:82" x14ac:dyDescent="0.25">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c r="AK638" s="106"/>
      <c r="AL638" s="106"/>
      <c r="AM638" s="106"/>
      <c r="AN638" s="106"/>
      <c r="AO638" s="106"/>
      <c r="AP638" s="106"/>
      <c r="AQ638" s="106"/>
      <c r="AR638" s="106"/>
      <c r="AS638" s="106"/>
      <c r="AT638" s="106"/>
      <c r="AU638" s="106"/>
      <c r="AV638" s="106"/>
      <c r="AW638" s="106"/>
      <c r="AX638" s="106"/>
      <c r="AY638" s="106"/>
      <c r="AZ638" s="106"/>
      <c r="BA638" s="106"/>
      <c r="BB638" s="106"/>
      <c r="BC638" s="106"/>
      <c r="BD638" s="106"/>
      <c r="BE638" s="106"/>
      <c r="BF638" s="106"/>
      <c r="BG638" s="106"/>
      <c r="BH638" s="106"/>
      <c r="BI638" s="106"/>
      <c r="BJ638" s="106"/>
      <c r="BK638" s="106"/>
      <c r="BL638" s="106"/>
      <c r="BM638" s="106"/>
      <c r="BN638" s="106"/>
      <c r="BO638" s="106"/>
      <c r="BP638" s="106"/>
      <c r="BQ638" s="106"/>
      <c r="BR638" s="106"/>
      <c r="BS638" s="106"/>
      <c r="BT638" s="106"/>
      <c r="BU638" s="106"/>
      <c r="BV638" s="106"/>
      <c r="BW638" s="106"/>
      <c r="BX638" s="106"/>
      <c r="BY638" s="106"/>
      <c r="BZ638" s="106"/>
      <c r="CA638" s="106"/>
      <c r="CB638" s="106"/>
      <c r="CC638" s="106"/>
      <c r="CD638" s="106"/>
    </row>
    <row r="639" spans="1:82" x14ac:dyDescent="0.25">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c r="AK639" s="106"/>
      <c r="AL639" s="106"/>
      <c r="AM639" s="106"/>
      <c r="AN639" s="106"/>
      <c r="AO639" s="106"/>
      <c r="AP639" s="106"/>
      <c r="AQ639" s="106"/>
      <c r="AR639" s="106"/>
      <c r="AS639" s="106"/>
      <c r="AT639" s="106"/>
      <c r="AU639" s="106"/>
      <c r="AV639" s="106"/>
      <c r="AW639" s="106"/>
      <c r="AX639" s="106"/>
      <c r="AY639" s="106"/>
      <c r="AZ639" s="106"/>
      <c r="BA639" s="106"/>
      <c r="BB639" s="106"/>
      <c r="BC639" s="106"/>
      <c r="BD639" s="106"/>
      <c r="BE639" s="106"/>
      <c r="BF639" s="106"/>
      <c r="BG639" s="106"/>
      <c r="BH639" s="106"/>
      <c r="BI639" s="106"/>
      <c r="BJ639" s="106"/>
      <c r="BK639" s="106"/>
      <c r="BL639" s="106"/>
      <c r="BM639" s="106"/>
      <c r="BN639" s="106"/>
      <c r="BO639" s="106"/>
      <c r="BP639" s="106"/>
      <c r="BQ639" s="106"/>
      <c r="BR639" s="106"/>
      <c r="BS639" s="106"/>
      <c r="BT639" s="106"/>
      <c r="BU639" s="106"/>
      <c r="BV639" s="106"/>
      <c r="BW639" s="106"/>
      <c r="BX639" s="106"/>
      <c r="BY639" s="106"/>
      <c r="BZ639" s="106"/>
      <c r="CA639" s="106"/>
      <c r="CB639" s="106"/>
      <c r="CC639" s="106"/>
      <c r="CD639" s="106"/>
    </row>
    <row r="640" spans="1:82" x14ac:dyDescent="0.25">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c r="AH640" s="106"/>
      <c r="AI640" s="106"/>
      <c r="AJ640" s="106"/>
      <c r="AK640" s="106"/>
      <c r="AL640" s="106"/>
      <c r="AM640" s="106"/>
      <c r="AN640" s="106"/>
      <c r="AO640" s="106"/>
      <c r="AP640" s="106"/>
      <c r="AQ640" s="106"/>
      <c r="AR640" s="106"/>
      <c r="AS640" s="106"/>
      <c r="AT640" s="106"/>
      <c r="AU640" s="106"/>
      <c r="AV640" s="106"/>
      <c r="AW640" s="106"/>
      <c r="AX640" s="106"/>
      <c r="AY640" s="106"/>
      <c r="AZ640" s="106"/>
      <c r="BA640" s="106"/>
      <c r="BB640" s="106"/>
      <c r="BC640" s="106"/>
      <c r="BD640" s="106"/>
      <c r="BE640" s="106"/>
      <c r="BF640" s="106"/>
      <c r="BG640" s="106"/>
      <c r="BH640" s="106"/>
      <c r="BI640" s="106"/>
      <c r="BJ640" s="106"/>
      <c r="BK640" s="106"/>
      <c r="BL640" s="106"/>
      <c r="BM640" s="106"/>
      <c r="BN640" s="106"/>
      <c r="BO640" s="106"/>
      <c r="BP640" s="106"/>
      <c r="BQ640" s="106"/>
      <c r="BR640" s="106"/>
      <c r="BS640" s="106"/>
      <c r="BT640" s="106"/>
      <c r="BU640" s="106"/>
      <c r="BV640" s="106"/>
      <c r="BW640" s="106"/>
      <c r="BX640" s="106"/>
      <c r="BY640" s="106"/>
      <c r="BZ640" s="106"/>
      <c r="CA640" s="106"/>
      <c r="CB640" s="106"/>
      <c r="CC640" s="106"/>
      <c r="CD640" s="106"/>
    </row>
    <row r="641" spans="1:82" x14ac:dyDescent="0.25">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c r="AH641" s="106"/>
      <c r="AI641" s="106"/>
      <c r="AJ641" s="106"/>
      <c r="AK641" s="106"/>
      <c r="AL641" s="106"/>
      <c r="AM641" s="106"/>
      <c r="AN641" s="106"/>
      <c r="AO641" s="106"/>
      <c r="AP641" s="106"/>
      <c r="AQ641" s="106"/>
      <c r="AR641" s="106"/>
      <c r="AS641" s="106"/>
      <c r="AT641" s="106"/>
      <c r="AU641" s="106"/>
      <c r="AV641" s="106"/>
      <c r="AW641" s="106"/>
      <c r="AX641" s="106"/>
      <c r="AY641" s="106"/>
      <c r="AZ641" s="106"/>
      <c r="BA641" s="106"/>
      <c r="BB641" s="106"/>
      <c r="BC641" s="106"/>
      <c r="BD641" s="106"/>
      <c r="BE641" s="106"/>
      <c r="BF641" s="106"/>
      <c r="BG641" s="106"/>
      <c r="BH641" s="106"/>
      <c r="BI641" s="106"/>
      <c r="BJ641" s="106"/>
      <c r="BK641" s="106"/>
      <c r="BL641" s="106"/>
      <c r="BM641" s="106"/>
      <c r="BN641" s="106"/>
      <c r="BO641" s="106"/>
      <c r="BP641" s="106"/>
      <c r="BQ641" s="106"/>
      <c r="BR641" s="106"/>
      <c r="BS641" s="106"/>
      <c r="BT641" s="106"/>
      <c r="BU641" s="106"/>
      <c r="BV641" s="106"/>
      <c r="BW641" s="106"/>
      <c r="BX641" s="106"/>
      <c r="BY641" s="106"/>
      <c r="BZ641" s="106"/>
      <c r="CA641" s="106"/>
      <c r="CB641" s="106"/>
      <c r="CC641" s="106"/>
      <c r="CD641" s="106"/>
    </row>
    <row r="642" spans="1:82" x14ac:dyDescent="0.25">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c r="AH642" s="106"/>
      <c r="AI642" s="106"/>
      <c r="AJ642" s="106"/>
      <c r="AK642" s="106"/>
      <c r="AL642" s="106"/>
      <c r="AM642" s="106"/>
      <c r="AN642" s="106"/>
      <c r="AO642" s="106"/>
      <c r="AP642" s="106"/>
      <c r="AQ642" s="106"/>
      <c r="AR642" s="106"/>
      <c r="AS642" s="106"/>
      <c r="AT642" s="106"/>
      <c r="AU642" s="106"/>
      <c r="AV642" s="106"/>
      <c r="AW642" s="106"/>
      <c r="AX642" s="106"/>
      <c r="AY642" s="106"/>
      <c r="AZ642" s="106"/>
      <c r="BA642" s="106"/>
      <c r="BB642" s="106"/>
      <c r="BC642" s="106"/>
      <c r="BD642" s="106"/>
      <c r="BE642" s="106"/>
      <c r="BF642" s="106"/>
      <c r="BG642" s="106"/>
      <c r="BH642" s="106"/>
      <c r="BI642" s="106"/>
      <c r="BJ642" s="106"/>
      <c r="BK642" s="106"/>
      <c r="BL642" s="106"/>
      <c r="BM642" s="106"/>
      <c r="BN642" s="106"/>
      <c r="BO642" s="106"/>
      <c r="BP642" s="106"/>
      <c r="BQ642" s="106"/>
      <c r="BR642" s="106"/>
      <c r="BS642" s="106"/>
      <c r="BT642" s="106"/>
      <c r="BU642" s="106"/>
      <c r="BV642" s="106"/>
      <c r="BW642" s="106"/>
      <c r="BX642" s="106"/>
      <c r="BY642" s="106"/>
      <c r="BZ642" s="106"/>
      <c r="CA642" s="106"/>
      <c r="CB642" s="106"/>
      <c r="CC642" s="106"/>
      <c r="CD642" s="106"/>
    </row>
    <row r="643" spans="1:82" x14ac:dyDescent="0.25">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6"/>
      <c r="AY643" s="106"/>
      <c r="AZ643" s="106"/>
      <c r="BA643" s="106"/>
      <c r="BB643" s="106"/>
      <c r="BC643" s="106"/>
      <c r="BD643" s="106"/>
      <c r="BE643" s="106"/>
      <c r="BF643" s="106"/>
      <c r="BG643" s="106"/>
      <c r="BH643" s="106"/>
      <c r="BI643" s="106"/>
      <c r="BJ643" s="106"/>
      <c r="BK643" s="106"/>
      <c r="BL643" s="106"/>
      <c r="BM643" s="106"/>
      <c r="BN643" s="106"/>
      <c r="BO643" s="106"/>
      <c r="BP643" s="106"/>
      <c r="BQ643" s="106"/>
      <c r="BR643" s="106"/>
      <c r="BS643" s="106"/>
      <c r="BT643" s="106"/>
      <c r="BU643" s="106"/>
      <c r="BV643" s="106"/>
      <c r="BW643" s="106"/>
      <c r="BX643" s="106"/>
      <c r="BY643" s="106"/>
      <c r="BZ643" s="106"/>
      <c r="CA643" s="106"/>
      <c r="CB643" s="106"/>
      <c r="CC643" s="106"/>
      <c r="CD643" s="106"/>
    </row>
    <row r="644" spans="1:82" x14ac:dyDescent="0.25">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6"/>
      <c r="AY644" s="106"/>
      <c r="AZ644" s="106"/>
      <c r="BA644" s="106"/>
      <c r="BB644" s="106"/>
      <c r="BC644" s="106"/>
      <c r="BD644" s="106"/>
      <c r="BE644" s="106"/>
      <c r="BF644" s="106"/>
      <c r="BG644" s="106"/>
      <c r="BH644" s="106"/>
      <c r="BI644" s="106"/>
      <c r="BJ644" s="106"/>
      <c r="BK644" s="106"/>
      <c r="BL644" s="106"/>
      <c r="BM644" s="106"/>
      <c r="BN644" s="106"/>
      <c r="BO644" s="106"/>
      <c r="BP644" s="106"/>
      <c r="BQ644" s="106"/>
      <c r="BR644" s="106"/>
      <c r="BS644" s="106"/>
      <c r="BT644" s="106"/>
      <c r="BU644" s="106"/>
      <c r="BV644" s="106"/>
      <c r="BW644" s="106"/>
      <c r="BX644" s="106"/>
      <c r="BY644" s="106"/>
      <c r="BZ644" s="106"/>
      <c r="CA644" s="106"/>
      <c r="CB644" s="106"/>
      <c r="CC644" s="106"/>
      <c r="CD644" s="106"/>
    </row>
    <row r="645" spans="1:82" x14ac:dyDescent="0.25">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6"/>
      <c r="AY645" s="106"/>
      <c r="AZ645" s="106"/>
      <c r="BA645" s="106"/>
      <c r="BB645" s="106"/>
      <c r="BC645" s="106"/>
      <c r="BD645" s="106"/>
      <c r="BE645" s="106"/>
      <c r="BF645" s="106"/>
      <c r="BG645" s="106"/>
      <c r="BH645" s="106"/>
      <c r="BI645" s="106"/>
      <c r="BJ645" s="106"/>
      <c r="BK645" s="106"/>
      <c r="BL645" s="106"/>
      <c r="BM645" s="106"/>
      <c r="BN645" s="106"/>
      <c r="BO645" s="106"/>
      <c r="BP645" s="106"/>
      <c r="BQ645" s="106"/>
      <c r="BR645" s="106"/>
      <c r="BS645" s="106"/>
      <c r="BT645" s="106"/>
      <c r="BU645" s="106"/>
      <c r="BV645" s="106"/>
      <c r="BW645" s="106"/>
      <c r="BX645" s="106"/>
      <c r="BY645" s="106"/>
      <c r="BZ645" s="106"/>
      <c r="CA645" s="106"/>
      <c r="CB645" s="106"/>
      <c r="CC645" s="106"/>
      <c r="CD645" s="106"/>
    </row>
    <row r="646" spans="1:82" x14ac:dyDescent="0.25">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c r="AK646" s="106"/>
      <c r="AL646" s="106"/>
      <c r="AM646" s="106"/>
      <c r="AN646" s="106"/>
      <c r="AO646" s="106"/>
      <c r="AP646" s="106"/>
      <c r="AQ646" s="106"/>
      <c r="AR646" s="106"/>
      <c r="AS646" s="106"/>
      <c r="AT646" s="106"/>
      <c r="AU646" s="106"/>
      <c r="AV646" s="106"/>
      <c r="AW646" s="106"/>
      <c r="AX646" s="106"/>
      <c r="AY646" s="106"/>
      <c r="AZ646" s="106"/>
      <c r="BA646" s="106"/>
      <c r="BB646" s="106"/>
      <c r="BC646" s="106"/>
      <c r="BD646" s="106"/>
      <c r="BE646" s="106"/>
      <c r="BF646" s="106"/>
      <c r="BG646" s="106"/>
      <c r="BH646" s="106"/>
      <c r="BI646" s="106"/>
      <c r="BJ646" s="106"/>
      <c r="BK646" s="106"/>
      <c r="BL646" s="106"/>
      <c r="BM646" s="106"/>
      <c r="BN646" s="106"/>
      <c r="BO646" s="106"/>
      <c r="BP646" s="106"/>
      <c r="BQ646" s="106"/>
      <c r="BR646" s="106"/>
      <c r="BS646" s="106"/>
      <c r="BT646" s="106"/>
      <c r="BU646" s="106"/>
      <c r="BV646" s="106"/>
      <c r="BW646" s="106"/>
      <c r="BX646" s="106"/>
      <c r="BY646" s="106"/>
      <c r="BZ646" s="106"/>
      <c r="CA646" s="106"/>
      <c r="CB646" s="106"/>
      <c r="CC646" s="106"/>
      <c r="CD646" s="106"/>
    </row>
    <row r="647" spans="1:82" x14ac:dyDescent="0.25">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c r="AK647" s="106"/>
      <c r="AL647" s="106"/>
      <c r="AM647" s="106"/>
      <c r="AN647" s="106"/>
      <c r="AO647" s="106"/>
      <c r="AP647" s="106"/>
      <c r="AQ647" s="106"/>
      <c r="AR647" s="106"/>
      <c r="AS647" s="106"/>
      <c r="AT647" s="106"/>
      <c r="AU647" s="106"/>
      <c r="AV647" s="106"/>
      <c r="AW647" s="106"/>
      <c r="AX647" s="106"/>
      <c r="AY647" s="106"/>
      <c r="AZ647" s="106"/>
      <c r="BA647" s="106"/>
      <c r="BB647" s="106"/>
      <c r="BC647" s="106"/>
      <c r="BD647" s="106"/>
      <c r="BE647" s="106"/>
      <c r="BF647" s="106"/>
      <c r="BG647" s="106"/>
      <c r="BH647" s="106"/>
      <c r="BI647" s="106"/>
      <c r="BJ647" s="106"/>
      <c r="BK647" s="106"/>
      <c r="BL647" s="106"/>
      <c r="BM647" s="106"/>
      <c r="BN647" s="106"/>
      <c r="BO647" s="106"/>
      <c r="BP647" s="106"/>
      <c r="BQ647" s="106"/>
      <c r="BR647" s="106"/>
      <c r="BS647" s="106"/>
      <c r="BT647" s="106"/>
      <c r="BU647" s="106"/>
      <c r="BV647" s="106"/>
      <c r="BW647" s="106"/>
      <c r="BX647" s="106"/>
      <c r="BY647" s="106"/>
      <c r="BZ647" s="106"/>
      <c r="CA647" s="106"/>
      <c r="CB647" s="106"/>
      <c r="CC647" s="106"/>
      <c r="CD647" s="106"/>
    </row>
    <row r="648" spans="1:82" x14ac:dyDescent="0.25">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c r="AH648" s="106"/>
      <c r="AI648" s="106"/>
      <c r="AJ648" s="106"/>
      <c r="AK648" s="106"/>
      <c r="AL648" s="106"/>
      <c r="AM648" s="106"/>
      <c r="AN648" s="106"/>
      <c r="AO648" s="106"/>
      <c r="AP648" s="106"/>
      <c r="AQ648" s="106"/>
      <c r="AR648" s="106"/>
      <c r="AS648" s="106"/>
      <c r="AT648" s="106"/>
      <c r="AU648" s="106"/>
      <c r="AV648" s="106"/>
      <c r="AW648" s="106"/>
      <c r="AX648" s="106"/>
      <c r="AY648" s="106"/>
      <c r="AZ648" s="106"/>
      <c r="BA648" s="106"/>
      <c r="BB648" s="106"/>
      <c r="BC648" s="106"/>
      <c r="BD648" s="106"/>
      <c r="BE648" s="106"/>
      <c r="BF648" s="106"/>
      <c r="BG648" s="106"/>
      <c r="BH648" s="106"/>
      <c r="BI648" s="106"/>
      <c r="BJ648" s="106"/>
      <c r="BK648" s="106"/>
      <c r="BL648" s="106"/>
      <c r="BM648" s="106"/>
      <c r="BN648" s="106"/>
      <c r="BO648" s="106"/>
      <c r="BP648" s="106"/>
      <c r="BQ648" s="106"/>
      <c r="BR648" s="106"/>
      <c r="BS648" s="106"/>
      <c r="BT648" s="106"/>
      <c r="BU648" s="106"/>
      <c r="BV648" s="106"/>
      <c r="BW648" s="106"/>
      <c r="BX648" s="106"/>
      <c r="BY648" s="106"/>
      <c r="BZ648" s="106"/>
      <c r="CA648" s="106"/>
      <c r="CB648" s="106"/>
      <c r="CC648" s="106"/>
      <c r="CD648" s="106"/>
    </row>
    <row r="649" spans="1:82" x14ac:dyDescent="0.25">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c r="AK649" s="106"/>
      <c r="AL649" s="106"/>
      <c r="AM649" s="106"/>
      <c r="AN649" s="106"/>
      <c r="AO649" s="106"/>
      <c r="AP649" s="106"/>
      <c r="AQ649" s="106"/>
      <c r="AR649" s="106"/>
      <c r="AS649" s="106"/>
      <c r="AT649" s="106"/>
      <c r="AU649" s="106"/>
      <c r="AV649" s="106"/>
      <c r="AW649" s="106"/>
      <c r="AX649" s="106"/>
      <c r="AY649" s="106"/>
      <c r="AZ649" s="106"/>
      <c r="BA649" s="106"/>
      <c r="BB649" s="106"/>
      <c r="BC649" s="106"/>
      <c r="BD649" s="106"/>
      <c r="BE649" s="106"/>
      <c r="BF649" s="106"/>
      <c r="BG649" s="106"/>
      <c r="BH649" s="106"/>
      <c r="BI649" s="106"/>
      <c r="BJ649" s="106"/>
      <c r="BK649" s="106"/>
      <c r="BL649" s="106"/>
      <c r="BM649" s="106"/>
      <c r="BN649" s="106"/>
      <c r="BO649" s="106"/>
      <c r="BP649" s="106"/>
      <c r="BQ649" s="106"/>
      <c r="BR649" s="106"/>
      <c r="BS649" s="106"/>
      <c r="BT649" s="106"/>
      <c r="BU649" s="106"/>
      <c r="BV649" s="106"/>
      <c r="BW649" s="106"/>
      <c r="BX649" s="106"/>
      <c r="BY649" s="106"/>
      <c r="BZ649" s="106"/>
      <c r="CA649" s="106"/>
      <c r="CB649" s="106"/>
      <c r="CC649" s="106"/>
      <c r="CD649" s="106"/>
    </row>
    <row r="650" spans="1:82" x14ac:dyDescent="0.25">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6"/>
      <c r="AN650" s="106"/>
      <c r="AO650" s="106"/>
      <c r="AP650" s="106"/>
      <c r="AQ650" s="106"/>
      <c r="AR650" s="106"/>
      <c r="AS650" s="106"/>
      <c r="AT650" s="106"/>
      <c r="AU650" s="106"/>
      <c r="AV650" s="106"/>
      <c r="AW650" s="106"/>
      <c r="AX650" s="106"/>
      <c r="AY650" s="106"/>
      <c r="AZ650" s="106"/>
      <c r="BA650" s="106"/>
      <c r="BB650" s="106"/>
      <c r="BC650" s="106"/>
      <c r="BD650" s="106"/>
      <c r="BE650" s="106"/>
      <c r="BF650" s="106"/>
      <c r="BG650" s="106"/>
      <c r="BH650" s="106"/>
      <c r="BI650" s="106"/>
      <c r="BJ650" s="106"/>
      <c r="BK650" s="106"/>
      <c r="BL650" s="106"/>
      <c r="BM650" s="106"/>
      <c r="BN650" s="106"/>
      <c r="BO650" s="106"/>
      <c r="BP650" s="106"/>
      <c r="BQ650" s="106"/>
      <c r="BR650" s="106"/>
      <c r="BS650" s="106"/>
      <c r="BT650" s="106"/>
      <c r="BU650" s="106"/>
      <c r="BV650" s="106"/>
      <c r="BW650" s="106"/>
      <c r="BX650" s="106"/>
      <c r="BY650" s="106"/>
      <c r="BZ650" s="106"/>
      <c r="CA650" s="106"/>
      <c r="CB650" s="106"/>
      <c r="CC650" s="106"/>
      <c r="CD650" s="106"/>
    </row>
    <row r="651" spans="1:82" x14ac:dyDescent="0.25">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c r="AH651" s="106"/>
      <c r="AI651" s="106"/>
      <c r="AJ651" s="106"/>
      <c r="AK651" s="106"/>
      <c r="AL651" s="106"/>
      <c r="AM651" s="106"/>
      <c r="AN651" s="106"/>
      <c r="AO651" s="106"/>
      <c r="AP651" s="106"/>
      <c r="AQ651" s="106"/>
      <c r="AR651" s="106"/>
      <c r="AS651" s="106"/>
      <c r="AT651" s="106"/>
      <c r="AU651" s="106"/>
      <c r="AV651" s="106"/>
      <c r="AW651" s="106"/>
      <c r="AX651" s="106"/>
      <c r="AY651" s="106"/>
      <c r="AZ651" s="106"/>
      <c r="BA651" s="106"/>
      <c r="BB651" s="106"/>
      <c r="BC651" s="106"/>
      <c r="BD651" s="106"/>
      <c r="BE651" s="106"/>
      <c r="BF651" s="106"/>
      <c r="BG651" s="106"/>
      <c r="BH651" s="106"/>
      <c r="BI651" s="106"/>
      <c r="BJ651" s="106"/>
      <c r="BK651" s="106"/>
      <c r="BL651" s="106"/>
      <c r="BM651" s="106"/>
      <c r="BN651" s="106"/>
      <c r="BO651" s="106"/>
      <c r="BP651" s="106"/>
      <c r="BQ651" s="106"/>
      <c r="BR651" s="106"/>
      <c r="BS651" s="106"/>
      <c r="BT651" s="106"/>
      <c r="BU651" s="106"/>
      <c r="BV651" s="106"/>
      <c r="BW651" s="106"/>
      <c r="BX651" s="106"/>
      <c r="BY651" s="106"/>
      <c r="BZ651" s="106"/>
      <c r="CA651" s="106"/>
      <c r="CB651" s="106"/>
      <c r="CC651" s="106"/>
      <c r="CD651" s="106"/>
    </row>
    <row r="652" spans="1:82" x14ac:dyDescent="0.25">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c r="AK652" s="106"/>
      <c r="AL652" s="106"/>
      <c r="AM652" s="106"/>
      <c r="AN652" s="106"/>
      <c r="AO652" s="106"/>
      <c r="AP652" s="106"/>
      <c r="AQ652" s="106"/>
      <c r="AR652" s="106"/>
      <c r="AS652" s="106"/>
      <c r="AT652" s="106"/>
      <c r="AU652" s="106"/>
      <c r="AV652" s="106"/>
      <c r="AW652" s="106"/>
      <c r="AX652" s="106"/>
      <c r="AY652" s="106"/>
      <c r="AZ652" s="106"/>
      <c r="BA652" s="106"/>
      <c r="BB652" s="106"/>
      <c r="BC652" s="106"/>
      <c r="BD652" s="106"/>
      <c r="BE652" s="106"/>
      <c r="BF652" s="106"/>
      <c r="BG652" s="106"/>
      <c r="BH652" s="106"/>
      <c r="BI652" s="106"/>
      <c r="BJ652" s="106"/>
      <c r="BK652" s="106"/>
      <c r="BL652" s="106"/>
      <c r="BM652" s="106"/>
      <c r="BN652" s="106"/>
      <c r="BO652" s="106"/>
      <c r="BP652" s="106"/>
      <c r="BQ652" s="106"/>
      <c r="BR652" s="106"/>
      <c r="BS652" s="106"/>
      <c r="BT652" s="106"/>
      <c r="BU652" s="106"/>
      <c r="BV652" s="106"/>
      <c r="BW652" s="106"/>
      <c r="BX652" s="106"/>
      <c r="BY652" s="106"/>
      <c r="BZ652" s="106"/>
      <c r="CA652" s="106"/>
      <c r="CB652" s="106"/>
      <c r="CC652" s="106"/>
      <c r="CD652" s="106"/>
    </row>
    <row r="653" spans="1:82" x14ac:dyDescent="0.25">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c r="AK653" s="106"/>
      <c r="AL653" s="106"/>
      <c r="AM653" s="106"/>
      <c r="AN653" s="106"/>
      <c r="AO653" s="106"/>
      <c r="AP653" s="106"/>
      <c r="AQ653" s="106"/>
      <c r="AR653" s="106"/>
      <c r="AS653" s="106"/>
      <c r="AT653" s="106"/>
      <c r="AU653" s="106"/>
      <c r="AV653" s="106"/>
      <c r="AW653" s="106"/>
      <c r="AX653" s="106"/>
      <c r="AY653" s="106"/>
      <c r="AZ653" s="106"/>
      <c r="BA653" s="106"/>
      <c r="BB653" s="106"/>
      <c r="BC653" s="106"/>
      <c r="BD653" s="106"/>
      <c r="BE653" s="106"/>
      <c r="BF653" s="106"/>
      <c r="BG653" s="106"/>
      <c r="BH653" s="106"/>
      <c r="BI653" s="106"/>
      <c r="BJ653" s="106"/>
      <c r="BK653" s="106"/>
      <c r="BL653" s="106"/>
      <c r="BM653" s="106"/>
      <c r="BN653" s="106"/>
      <c r="BO653" s="106"/>
      <c r="BP653" s="106"/>
      <c r="BQ653" s="106"/>
      <c r="BR653" s="106"/>
      <c r="BS653" s="106"/>
      <c r="BT653" s="106"/>
      <c r="BU653" s="106"/>
      <c r="BV653" s="106"/>
      <c r="BW653" s="106"/>
      <c r="BX653" s="106"/>
      <c r="BY653" s="106"/>
      <c r="BZ653" s="106"/>
      <c r="CA653" s="106"/>
      <c r="CB653" s="106"/>
      <c r="CC653" s="106"/>
      <c r="CD653" s="106"/>
    </row>
    <row r="654" spans="1:82" x14ac:dyDescent="0.25">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c r="AH654" s="106"/>
      <c r="AI654" s="106"/>
      <c r="AJ654" s="106"/>
      <c r="AK654" s="106"/>
      <c r="AL654" s="106"/>
      <c r="AM654" s="106"/>
      <c r="AN654" s="106"/>
      <c r="AO654" s="106"/>
      <c r="AP654" s="106"/>
      <c r="AQ654" s="106"/>
      <c r="AR654" s="106"/>
      <c r="AS654" s="106"/>
      <c r="AT654" s="106"/>
      <c r="AU654" s="106"/>
      <c r="AV654" s="106"/>
      <c r="AW654" s="106"/>
      <c r="AX654" s="106"/>
      <c r="AY654" s="106"/>
      <c r="AZ654" s="106"/>
      <c r="BA654" s="106"/>
      <c r="BB654" s="106"/>
      <c r="BC654" s="106"/>
      <c r="BD654" s="106"/>
      <c r="BE654" s="106"/>
      <c r="BF654" s="106"/>
      <c r="BG654" s="106"/>
      <c r="BH654" s="106"/>
      <c r="BI654" s="106"/>
      <c r="BJ654" s="106"/>
      <c r="BK654" s="106"/>
      <c r="BL654" s="106"/>
      <c r="BM654" s="106"/>
      <c r="BN654" s="106"/>
      <c r="BO654" s="106"/>
      <c r="BP654" s="106"/>
      <c r="BQ654" s="106"/>
      <c r="BR654" s="106"/>
      <c r="BS654" s="106"/>
      <c r="BT654" s="106"/>
      <c r="BU654" s="106"/>
      <c r="BV654" s="106"/>
      <c r="BW654" s="106"/>
      <c r="BX654" s="106"/>
      <c r="BY654" s="106"/>
      <c r="BZ654" s="106"/>
      <c r="CA654" s="106"/>
      <c r="CB654" s="106"/>
      <c r="CC654" s="106"/>
      <c r="CD654" s="106"/>
    </row>
    <row r="655" spans="1:82" x14ac:dyDescent="0.25">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c r="AK655" s="106"/>
      <c r="AL655" s="106"/>
      <c r="AM655" s="106"/>
      <c r="AN655" s="106"/>
      <c r="AO655" s="106"/>
      <c r="AP655" s="106"/>
      <c r="AQ655" s="106"/>
      <c r="AR655" s="106"/>
      <c r="AS655" s="106"/>
      <c r="AT655" s="106"/>
      <c r="AU655" s="106"/>
      <c r="AV655" s="106"/>
      <c r="AW655" s="106"/>
      <c r="AX655" s="106"/>
      <c r="AY655" s="106"/>
      <c r="AZ655" s="106"/>
      <c r="BA655" s="106"/>
      <c r="BB655" s="106"/>
      <c r="BC655" s="106"/>
      <c r="BD655" s="106"/>
      <c r="BE655" s="106"/>
      <c r="BF655" s="106"/>
      <c r="BG655" s="106"/>
      <c r="BH655" s="106"/>
      <c r="BI655" s="106"/>
      <c r="BJ655" s="106"/>
      <c r="BK655" s="106"/>
      <c r="BL655" s="106"/>
      <c r="BM655" s="106"/>
      <c r="BN655" s="106"/>
      <c r="BO655" s="106"/>
      <c r="BP655" s="106"/>
      <c r="BQ655" s="106"/>
      <c r="BR655" s="106"/>
      <c r="BS655" s="106"/>
      <c r="BT655" s="106"/>
      <c r="BU655" s="106"/>
      <c r="BV655" s="106"/>
      <c r="BW655" s="106"/>
      <c r="BX655" s="106"/>
      <c r="BY655" s="106"/>
      <c r="BZ655" s="106"/>
      <c r="CA655" s="106"/>
      <c r="CB655" s="106"/>
      <c r="CC655" s="106"/>
      <c r="CD655" s="106"/>
    </row>
    <row r="656" spans="1:82" x14ac:dyDescent="0.25">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c r="AK656" s="106"/>
      <c r="AL656" s="106"/>
      <c r="AM656" s="106"/>
      <c r="AN656" s="106"/>
      <c r="AO656" s="106"/>
      <c r="AP656" s="106"/>
      <c r="AQ656" s="106"/>
      <c r="AR656" s="106"/>
      <c r="AS656" s="106"/>
      <c r="AT656" s="106"/>
      <c r="AU656" s="106"/>
      <c r="AV656" s="106"/>
      <c r="AW656" s="106"/>
      <c r="AX656" s="106"/>
      <c r="AY656" s="106"/>
      <c r="AZ656" s="106"/>
      <c r="BA656" s="106"/>
      <c r="BB656" s="106"/>
      <c r="BC656" s="106"/>
      <c r="BD656" s="106"/>
      <c r="BE656" s="106"/>
      <c r="BF656" s="106"/>
      <c r="BG656" s="106"/>
      <c r="BH656" s="106"/>
      <c r="BI656" s="106"/>
      <c r="BJ656" s="106"/>
      <c r="BK656" s="106"/>
      <c r="BL656" s="106"/>
      <c r="BM656" s="106"/>
      <c r="BN656" s="106"/>
      <c r="BO656" s="106"/>
      <c r="BP656" s="106"/>
      <c r="BQ656" s="106"/>
      <c r="BR656" s="106"/>
      <c r="BS656" s="106"/>
      <c r="BT656" s="106"/>
      <c r="BU656" s="106"/>
      <c r="BV656" s="106"/>
      <c r="BW656" s="106"/>
      <c r="BX656" s="106"/>
      <c r="BY656" s="106"/>
      <c r="BZ656" s="106"/>
      <c r="CA656" s="106"/>
      <c r="CB656" s="106"/>
      <c r="CC656" s="106"/>
      <c r="CD656" s="106"/>
    </row>
    <row r="657" spans="1:82" x14ac:dyDescent="0.25">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Q657" s="106"/>
      <c r="BR657" s="106"/>
      <c r="BS657" s="106"/>
      <c r="BT657" s="106"/>
      <c r="BU657" s="106"/>
      <c r="BV657" s="106"/>
      <c r="BW657" s="106"/>
      <c r="BX657" s="106"/>
      <c r="BY657" s="106"/>
      <c r="BZ657" s="106"/>
      <c r="CA657" s="106"/>
      <c r="CB657" s="106"/>
      <c r="CC657" s="106"/>
      <c r="CD657" s="106"/>
    </row>
    <row r="658" spans="1:82" x14ac:dyDescent="0.25">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BQ658" s="106"/>
      <c r="BR658" s="106"/>
      <c r="BS658" s="106"/>
      <c r="BT658" s="106"/>
      <c r="BU658" s="106"/>
      <c r="BV658" s="106"/>
      <c r="BW658" s="106"/>
      <c r="BX658" s="106"/>
      <c r="BY658" s="106"/>
      <c r="BZ658" s="106"/>
      <c r="CA658" s="106"/>
      <c r="CB658" s="106"/>
      <c r="CC658" s="106"/>
      <c r="CD658" s="106"/>
    </row>
    <row r="659" spans="1:82" x14ac:dyDescent="0.25">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BQ659" s="106"/>
      <c r="BR659" s="106"/>
      <c r="BS659" s="106"/>
      <c r="BT659" s="106"/>
      <c r="BU659" s="106"/>
      <c r="BV659" s="106"/>
      <c r="BW659" s="106"/>
      <c r="BX659" s="106"/>
      <c r="BY659" s="106"/>
      <c r="BZ659" s="106"/>
      <c r="CA659" s="106"/>
      <c r="CB659" s="106"/>
      <c r="CC659" s="106"/>
      <c r="CD659" s="106"/>
    </row>
    <row r="660" spans="1:82" x14ac:dyDescent="0.25">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c r="AK660" s="106"/>
      <c r="AL660" s="106"/>
      <c r="AM660" s="106"/>
      <c r="AN660" s="106"/>
      <c r="AO660" s="106"/>
      <c r="AP660" s="106"/>
      <c r="AQ660" s="106"/>
      <c r="AR660" s="106"/>
      <c r="AS660" s="106"/>
      <c r="AT660" s="106"/>
      <c r="AU660" s="106"/>
      <c r="AV660" s="106"/>
      <c r="AW660" s="106"/>
      <c r="AX660" s="106"/>
      <c r="AY660" s="106"/>
      <c r="AZ660" s="106"/>
      <c r="BA660" s="106"/>
      <c r="BB660" s="106"/>
      <c r="BC660" s="106"/>
      <c r="BD660" s="106"/>
      <c r="BE660" s="106"/>
      <c r="BF660" s="106"/>
      <c r="BG660" s="106"/>
      <c r="BH660" s="106"/>
      <c r="BI660" s="106"/>
      <c r="BJ660" s="106"/>
      <c r="BK660" s="106"/>
      <c r="BL660" s="106"/>
      <c r="BM660" s="106"/>
      <c r="BN660" s="106"/>
      <c r="BO660" s="106"/>
      <c r="BP660" s="106"/>
      <c r="BQ660" s="106"/>
      <c r="BR660" s="106"/>
      <c r="BS660" s="106"/>
      <c r="BT660" s="106"/>
      <c r="BU660" s="106"/>
      <c r="BV660" s="106"/>
      <c r="BW660" s="106"/>
      <c r="BX660" s="106"/>
      <c r="BY660" s="106"/>
      <c r="BZ660" s="106"/>
      <c r="CA660" s="106"/>
      <c r="CB660" s="106"/>
      <c r="CC660" s="106"/>
      <c r="CD660" s="106"/>
    </row>
    <row r="661" spans="1:82" x14ac:dyDescent="0.25">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c r="AA661" s="106"/>
      <c r="AB661" s="106"/>
      <c r="AC661" s="106"/>
      <c r="AD661" s="106"/>
      <c r="AE661" s="106"/>
      <c r="AF661" s="106"/>
      <c r="AG661" s="106"/>
      <c r="AH661" s="106"/>
      <c r="AI661" s="106"/>
      <c r="AJ661" s="106"/>
      <c r="AK661" s="106"/>
      <c r="AL661" s="106"/>
      <c r="AM661" s="106"/>
      <c r="AN661" s="106"/>
      <c r="AO661" s="106"/>
      <c r="AP661" s="106"/>
      <c r="AQ661" s="106"/>
      <c r="AR661" s="106"/>
      <c r="AS661" s="106"/>
      <c r="AT661" s="106"/>
      <c r="AU661" s="106"/>
      <c r="AV661" s="106"/>
      <c r="AW661" s="106"/>
      <c r="AX661" s="106"/>
      <c r="AY661" s="106"/>
      <c r="AZ661" s="106"/>
      <c r="BA661" s="106"/>
      <c r="BB661" s="106"/>
      <c r="BC661" s="106"/>
      <c r="BD661" s="106"/>
      <c r="BE661" s="106"/>
      <c r="BF661" s="106"/>
      <c r="BG661" s="106"/>
      <c r="BH661" s="106"/>
      <c r="BI661" s="106"/>
      <c r="BJ661" s="106"/>
      <c r="BK661" s="106"/>
      <c r="BL661" s="106"/>
      <c r="BM661" s="106"/>
      <c r="BN661" s="106"/>
      <c r="BO661" s="106"/>
      <c r="BP661" s="106"/>
      <c r="BQ661" s="106"/>
      <c r="BR661" s="106"/>
      <c r="BS661" s="106"/>
      <c r="BT661" s="106"/>
      <c r="BU661" s="106"/>
      <c r="BV661" s="106"/>
      <c r="BW661" s="106"/>
      <c r="BX661" s="106"/>
      <c r="BY661" s="106"/>
      <c r="BZ661" s="106"/>
      <c r="CA661" s="106"/>
      <c r="CB661" s="106"/>
      <c r="CC661" s="106"/>
      <c r="CD661" s="106"/>
    </row>
    <row r="662" spans="1:82" x14ac:dyDescent="0.25">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6"/>
      <c r="AX662" s="106"/>
      <c r="AY662" s="106"/>
      <c r="AZ662" s="106"/>
      <c r="BA662" s="106"/>
      <c r="BB662" s="106"/>
      <c r="BC662" s="106"/>
      <c r="BD662" s="106"/>
      <c r="BE662" s="106"/>
      <c r="BF662" s="106"/>
      <c r="BG662" s="106"/>
      <c r="BH662" s="106"/>
      <c r="BI662" s="106"/>
      <c r="BJ662" s="106"/>
      <c r="BK662" s="106"/>
      <c r="BL662" s="106"/>
      <c r="BM662" s="106"/>
      <c r="BN662" s="106"/>
      <c r="BO662" s="106"/>
      <c r="BP662" s="106"/>
      <c r="BQ662" s="106"/>
      <c r="BR662" s="106"/>
      <c r="BS662" s="106"/>
      <c r="BT662" s="106"/>
      <c r="BU662" s="106"/>
      <c r="BV662" s="106"/>
      <c r="BW662" s="106"/>
      <c r="BX662" s="106"/>
      <c r="BY662" s="106"/>
      <c r="BZ662" s="106"/>
      <c r="CA662" s="106"/>
      <c r="CB662" s="106"/>
      <c r="CC662" s="106"/>
      <c r="CD662" s="106"/>
    </row>
    <row r="663" spans="1:82" x14ac:dyDescent="0.25">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c r="AA663" s="106"/>
      <c r="AB663" s="106"/>
      <c r="AC663" s="106"/>
      <c r="AD663" s="106"/>
      <c r="AE663" s="106"/>
      <c r="AF663" s="106"/>
      <c r="AG663" s="106"/>
      <c r="AH663" s="106"/>
      <c r="AI663" s="106"/>
      <c r="AJ663" s="106"/>
      <c r="AK663" s="106"/>
      <c r="AL663" s="106"/>
      <c r="AM663" s="106"/>
      <c r="AN663" s="106"/>
      <c r="AO663" s="106"/>
      <c r="AP663" s="106"/>
      <c r="AQ663" s="106"/>
      <c r="AR663" s="106"/>
      <c r="AS663" s="106"/>
      <c r="AT663" s="106"/>
      <c r="AU663" s="106"/>
      <c r="AV663" s="106"/>
      <c r="AW663" s="106"/>
      <c r="AX663" s="106"/>
      <c r="AY663" s="106"/>
      <c r="AZ663" s="106"/>
      <c r="BA663" s="106"/>
      <c r="BB663" s="106"/>
      <c r="BC663" s="106"/>
      <c r="BD663" s="106"/>
      <c r="BE663" s="106"/>
      <c r="BF663" s="106"/>
      <c r="BG663" s="106"/>
      <c r="BH663" s="106"/>
      <c r="BI663" s="106"/>
      <c r="BJ663" s="106"/>
      <c r="BK663" s="106"/>
      <c r="BL663" s="106"/>
      <c r="BM663" s="106"/>
      <c r="BN663" s="106"/>
      <c r="BO663" s="106"/>
      <c r="BP663" s="106"/>
      <c r="BQ663" s="106"/>
      <c r="BR663" s="106"/>
      <c r="BS663" s="106"/>
      <c r="BT663" s="106"/>
      <c r="BU663" s="106"/>
      <c r="BV663" s="106"/>
      <c r="BW663" s="106"/>
      <c r="BX663" s="106"/>
      <c r="BY663" s="106"/>
      <c r="BZ663" s="106"/>
      <c r="CA663" s="106"/>
      <c r="CB663" s="106"/>
      <c r="CC663" s="106"/>
      <c r="CD663" s="106"/>
    </row>
    <row r="664" spans="1:82" x14ac:dyDescent="0.25">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06"/>
      <c r="BU664" s="106"/>
      <c r="BV664" s="106"/>
      <c r="BW664" s="106"/>
      <c r="BX664" s="106"/>
      <c r="BY664" s="106"/>
      <c r="BZ664" s="106"/>
      <c r="CA664" s="106"/>
      <c r="CB664" s="106"/>
      <c r="CC664" s="106"/>
      <c r="CD664" s="106"/>
    </row>
    <row r="665" spans="1:82" x14ac:dyDescent="0.25">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c r="AK665" s="106"/>
      <c r="AL665" s="106"/>
      <c r="AM665" s="106"/>
      <c r="AN665" s="106"/>
      <c r="AO665" s="106"/>
      <c r="AP665" s="106"/>
      <c r="AQ665" s="106"/>
      <c r="AR665" s="106"/>
      <c r="AS665" s="106"/>
      <c r="AT665" s="106"/>
      <c r="AU665" s="106"/>
      <c r="AV665" s="106"/>
      <c r="AW665" s="106"/>
      <c r="AX665" s="106"/>
      <c r="AY665" s="106"/>
      <c r="AZ665" s="106"/>
      <c r="BA665" s="106"/>
      <c r="BB665" s="106"/>
      <c r="BC665" s="106"/>
      <c r="BD665" s="106"/>
      <c r="BE665" s="106"/>
      <c r="BF665" s="106"/>
      <c r="BG665" s="106"/>
      <c r="BH665" s="106"/>
      <c r="BI665" s="106"/>
      <c r="BJ665" s="106"/>
      <c r="BK665" s="106"/>
      <c r="BL665" s="106"/>
      <c r="BM665" s="106"/>
      <c r="BN665" s="106"/>
      <c r="BO665" s="106"/>
      <c r="BP665" s="106"/>
      <c r="BQ665" s="106"/>
      <c r="BR665" s="106"/>
      <c r="BS665" s="106"/>
      <c r="BT665" s="106"/>
      <c r="BU665" s="106"/>
      <c r="BV665" s="106"/>
      <c r="BW665" s="106"/>
      <c r="BX665" s="106"/>
      <c r="BY665" s="106"/>
      <c r="BZ665" s="106"/>
      <c r="CA665" s="106"/>
      <c r="CB665" s="106"/>
      <c r="CC665" s="106"/>
      <c r="CD665" s="106"/>
    </row>
    <row r="666" spans="1:82" x14ac:dyDescent="0.25">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6"/>
      <c r="AL666" s="106"/>
      <c r="AM666" s="106"/>
      <c r="AN666" s="106"/>
      <c r="AO666" s="106"/>
      <c r="AP666" s="106"/>
      <c r="AQ666" s="106"/>
      <c r="AR666" s="106"/>
      <c r="AS666" s="106"/>
      <c r="AT666" s="106"/>
      <c r="AU666" s="106"/>
      <c r="AV666" s="106"/>
      <c r="AW666" s="106"/>
      <c r="AX666" s="106"/>
      <c r="AY666" s="106"/>
      <c r="AZ666" s="106"/>
      <c r="BA666" s="106"/>
      <c r="BB666" s="106"/>
      <c r="BC666" s="106"/>
      <c r="BD666" s="106"/>
      <c r="BE666" s="106"/>
      <c r="BF666" s="106"/>
      <c r="BG666" s="106"/>
      <c r="BH666" s="106"/>
      <c r="BI666" s="106"/>
      <c r="BJ666" s="106"/>
      <c r="BK666" s="106"/>
      <c r="BL666" s="106"/>
      <c r="BM666" s="106"/>
      <c r="BN666" s="106"/>
      <c r="BO666" s="106"/>
      <c r="BP666" s="106"/>
      <c r="BQ666" s="106"/>
      <c r="BR666" s="106"/>
      <c r="BS666" s="106"/>
      <c r="BT666" s="106"/>
      <c r="BU666" s="106"/>
      <c r="BV666" s="106"/>
      <c r="BW666" s="106"/>
      <c r="BX666" s="106"/>
      <c r="BY666" s="106"/>
      <c r="BZ666" s="106"/>
      <c r="CA666" s="106"/>
      <c r="CB666" s="106"/>
      <c r="CC666" s="106"/>
      <c r="CD666" s="106"/>
    </row>
    <row r="667" spans="1:82" x14ac:dyDescent="0.25">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c r="AK667" s="106"/>
      <c r="AL667" s="106"/>
      <c r="AM667" s="106"/>
      <c r="AN667" s="106"/>
      <c r="AO667" s="106"/>
      <c r="AP667" s="106"/>
      <c r="AQ667" s="106"/>
      <c r="AR667" s="106"/>
      <c r="AS667" s="106"/>
      <c r="AT667" s="106"/>
      <c r="AU667" s="106"/>
      <c r="AV667" s="106"/>
      <c r="AW667" s="106"/>
      <c r="AX667" s="106"/>
      <c r="AY667" s="106"/>
      <c r="AZ667" s="106"/>
      <c r="BA667" s="106"/>
      <c r="BB667" s="106"/>
      <c r="BC667" s="106"/>
      <c r="BD667" s="106"/>
      <c r="BE667" s="106"/>
      <c r="BF667" s="106"/>
      <c r="BG667" s="106"/>
      <c r="BH667" s="106"/>
      <c r="BI667" s="106"/>
      <c r="BJ667" s="106"/>
      <c r="BK667" s="106"/>
      <c r="BL667" s="106"/>
      <c r="BM667" s="106"/>
      <c r="BN667" s="106"/>
      <c r="BO667" s="106"/>
      <c r="BP667" s="106"/>
      <c r="BQ667" s="106"/>
      <c r="BR667" s="106"/>
      <c r="BS667" s="106"/>
      <c r="BT667" s="106"/>
      <c r="BU667" s="106"/>
      <c r="BV667" s="106"/>
      <c r="BW667" s="106"/>
      <c r="BX667" s="106"/>
      <c r="BY667" s="106"/>
      <c r="BZ667" s="106"/>
      <c r="CA667" s="106"/>
      <c r="CB667" s="106"/>
      <c r="CC667" s="106"/>
      <c r="CD667" s="106"/>
    </row>
    <row r="668" spans="1:82" x14ac:dyDescent="0.25">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106"/>
      <c r="AL668" s="106"/>
      <c r="AM668" s="106"/>
      <c r="AN668" s="106"/>
      <c r="AO668" s="106"/>
      <c r="AP668" s="106"/>
      <c r="AQ668" s="106"/>
      <c r="AR668" s="106"/>
      <c r="AS668" s="106"/>
      <c r="AT668" s="106"/>
      <c r="AU668" s="106"/>
      <c r="AV668" s="106"/>
      <c r="AW668" s="106"/>
      <c r="AX668" s="106"/>
      <c r="AY668" s="106"/>
      <c r="AZ668" s="106"/>
      <c r="BA668" s="106"/>
      <c r="BB668" s="106"/>
      <c r="BC668" s="106"/>
      <c r="BD668" s="106"/>
      <c r="BE668" s="106"/>
      <c r="BF668" s="106"/>
      <c r="BG668" s="106"/>
      <c r="BH668" s="106"/>
      <c r="BI668" s="106"/>
      <c r="BJ668" s="106"/>
      <c r="BK668" s="106"/>
      <c r="BL668" s="106"/>
      <c r="BM668" s="106"/>
      <c r="BN668" s="106"/>
      <c r="BO668" s="106"/>
      <c r="BP668" s="106"/>
      <c r="BQ668" s="106"/>
      <c r="BR668" s="106"/>
      <c r="BS668" s="106"/>
      <c r="BT668" s="106"/>
      <c r="BU668" s="106"/>
      <c r="BV668" s="106"/>
      <c r="BW668" s="106"/>
      <c r="BX668" s="106"/>
      <c r="BY668" s="106"/>
      <c r="BZ668" s="106"/>
      <c r="CA668" s="106"/>
      <c r="CB668" s="106"/>
      <c r="CC668" s="106"/>
      <c r="CD668" s="106"/>
    </row>
    <row r="669" spans="1:82" x14ac:dyDescent="0.25">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6"/>
      <c r="AL669" s="106"/>
      <c r="AM669" s="106"/>
      <c r="AN669" s="106"/>
      <c r="AO669" s="106"/>
      <c r="AP669" s="106"/>
      <c r="AQ669" s="106"/>
      <c r="AR669" s="106"/>
      <c r="AS669" s="106"/>
      <c r="AT669" s="106"/>
      <c r="AU669" s="106"/>
      <c r="AV669" s="106"/>
      <c r="AW669" s="106"/>
      <c r="AX669" s="106"/>
      <c r="AY669" s="106"/>
      <c r="AZ669" s="106"/>
      <c r="BA669" s="106"/>
      <c r="BB669" s="106"/>
      <c r="BC669" s="106"/>
      <c r="BD669" s="106"/>
      <c r="BE669" s="106"/>
      <c r="BF669" s="106"/>
      <c r="BG669" s="106"/>
      <c r="BH669" s="106"/>
      <c r="BI669" s="106"/>
      <c r="BJ669" s="106"/>
      <c r="BK669" s="106"/>
      <c r="BL669" s="106"/>
      <c r="BM669" s="106"/>
      <c r="BN669" s="106"/>
      <c r="BO669" s="106"/>
      <c r="BP669" s="106"/>
      <c r="BQ669" s="106"/>
      <c r="BR669" s="106"/>
      <c r="BS669" s="106"/>
      <c r="BT669" s="106"/>
      <c r="BU669" s="106"/>
      <c r="BV669" s="106"/>
      <c r="BW669" s="106"/>
      <c r="BX669" s="106"/>
      <c r="BY669" s="106"/>
      <c r="BZ669" s="106"/>
      <c r="CA669" s="106"/>
      <c r="CB669" s="106"/>
      <c r="CC669" s="106"/>
      <c r="CD669" s="106"/>
    </row>
    <row r="670" spans="1:82" x14ac:dyDescent="0.25">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6"/>
      <c r="AN670" s="106"/>
      <c r="AO670" s="106"/>
      <c r="AP670" s="106"/>
      <c r="AQ670" s="106"/>
      <c r="AR670" s="106"/>
      <c r="AS670" s="106"/>
      <c r="AT670" s="106"/>
      <c r="AU670" s="106"/>
      <c r="AV670" s="106"/>
      <c r="AW670" s="106"/>
      <c r="AX670" s="106"/>
      <c r="AY670" s="106"/>
      <c r="AZ670" s="106"/>
      <c r="BA670" s="106"/>
      <c r="BB670" s="106"/>
      <c r="BC670" s="106"/>
      <c r="BD670" s="106"/>
      <c r="BE670" s="106"/>
      <c r="BF670" s="106"/>
      <c r="BG670" s="106"/>
      <c r="BH670" s="106"/>
      <c r="BI670" s="106"/>
      <c r="BJ670" s="106"/>
      <c r="BK670" s="106"/>
      <c r="BL670" s="106"/>
      <c r="BM670" s="106"/>
      <c r="BN670" s="106"/>
      <c r="BO670" s="106"/>
      <c r="BP670" s="106"/>
      <c r="BQ670" s="106"/>
      <c r="BR670" s="106"/>
      <c r="BS670" s="106"/>
      <c r="BT670" s="106"/>
      <c r="BU670" s="106"/>
      <c r="BV670" s="106"/>
      <c r="BW670" s="106"/>
      <c r="BX670" s="106"/>
      <c r="BY670" s="106"/>
      <c r="BZ670" s="106"/>
      <c r="CA670" s="106"/>
      <c r="CB670" s="106"/>
      <c r="CC670" s="106"/>
      <c r="CD670" s="106"/>
    </row>
    <row r="671" spans="1:82" x14ac:dyDescent="0.25">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c r="AK671" s="106"/>
      <c r="AL671" s="106"/>
      <c r="AM671" s="106"/>
      <c r="AN671" s="106"/>
      <c r="AO671" s="106"/>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6"/>
      <c r="CD671" s="106"/>
    </row>
    <row r="672" spans="1:82" x14ac:dyDescent="0.25">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6"/>
      <c r="BG672" s="106"/>
      <c r="BH672" s="106"/>
      <c r="BI672" s="106"/>
      <c r="BJ672" s="106"/>
      <c r="BK672" s="106"/>
      <c r="BL672" s="106"/>
      <c r="BM672" s="106"/>
      <c r="BN672" s="106"/>
      <c r="BO672" s="106"/>
      <c r="BP672" s="106"/>
      <c r="BQ672" s="106"/>
      <c r="BR672" s="106"/>
      <c r="BS672" s="106"/>
      <c r="BT672" s="106"/>
      <c r="BU672" s="106"/>
      <c r="BV672" s="106"/>
      <c r="BW672" s="106"/>
      <c r="BX672" s="106"/>
      <c r="BY672" s="106"/>
      <c r="BZ672" s="106"/>
      <c r="CA672" s="106"/>
      <c r="CB672" s="106"/>
      <c r="CC672" s="106"/>
      <c r="CD672" s="106"/>
    </row>
    <row r="673" spans="1:82" x14ac:dyDescent="0.25">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c r="AL673" s="106"/>
      <c r="AM673" s="106"/>
      <c r="AN673" s="106"/>
      <c r="AO673" s="106"/>
      <c r="AP673" s="106"/>
      <c r="AQ673" s="106"/>
      <c r="AR673" s="106"/>
      <c r="AS673" s="106"/>
      <c r="AT673" s="106"/>
      <c r="AU673" s="106"/>
      <c r="AV673" s="106"/>
      <c r="AW673" s="106"/>
      <c r="AX673" s="106"/>
      <c r="AY673" s="106"/>
      <c r="AZ673" s="106"/>
      <c r="BA673" s="106"/>
      <c r="BB673" s="106"/>
      <c r="BC673" s="106"/>
      <c r="BD673" s="106"/>
      <c r="BE673" s="106"/>
      <c r="BF673" s="106"/>
      <c r="BG673" s="106"/>
      <c r="BH673" s="106"/>
      <c r="BI673" s="106"/>
      <c r="BJ673" s="106"/>
      <c r="BK673" s="106"/>
      <c r="BL673" s="106"/>
      <c r="BM673" s="106"/>
      <c r="BN673" s="106"/>
      <c r="BO673" s="106"/>
      <c r="BP673" s="106"/>
      <c r="BQ673" s="106"/>
      <c r="BR673" s="106"/>
      <c r="BS673" s="106"/>
      <c r="BT673" s="106"/>
      <c r="BU673" s="106"/>
      <c r="BV673" s="106"/>
      <c r="BW673" s="106"/>
      <c r="BX673" s="106"/>
      <c r="BY673" s="106"/>
      <c r="BZ673" s="106"/>
      <c r="CA673" s="106"/>
      <c r="CB673" s="106"/>
      <c r="CC673" s="106"/>
      <c r="CD673" s="106"/>
    </row>
    <row r="674" spans="1:82" x14ac:dyDescent="0.25">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c r="AL674" s="106"/>
      <c r="AM674" s="106"/>
      <c r="AN674" s="106"/>
      <c r="AO674" s="106"/>
      <c r="AP674" s="106"/>
      <c r="AQ674" s="106"/>
      <c r="AR674" s="106"/>
      <c r="AS674" s="106"/>
      <c r="AT674" s="106"/>
      <c r="AU674" s="106"/>
      <c r="AV674" s="106"/>
      <c r="AW674" s="106"/>
      <c r="AX674" s="106"/>
      <c r="AY674" s="106"/>
      <c r="AZ674" s="106"/>
      <c r="BA674" s="106"/>
      <c r="BB674" s="106"/>
      <c r="BC674" s="106"/>
      <c r="BD674" s="106"/>
      <c r="BE674" s="106"/>
      <c r="BF674" s="106"/>
      <c r="BG674" s="106"/>
      <c r="BH674" s="106"/>
      <c r="BI674" s="106"/>
      <c r="BJ674" s="106"/>
      <c r="BK674" s="106"/>
      <c r="BL674" s="106"/>
      <c r="BM674" s="106"/>
      <c r="BN674" s="106"/>
      <c r="BO674" s="106"/>
      <c r="BP674" s="106"/>
      <c r="BQ674" s="106"/>
      <c r="BR674" s="106"/>
      <c r="BS674" s="106"/>
      <c r="BT674" s="106"/>
      <c r="BU674" s="106"/>
      <c r="BV674" s="106"/>
      <c r="BW674" s="106"/>
      <c r="BX674" s="106"/>
      <c r="BY674" s="106"/>
      <c r="BZ674" s="106"/>
      <c r="CA674" s="106"/>
      <c r="CB674" s="106"/>
      <c r="CC674" s="106"/>
      <c r="CD674" s="106"/>
    </row>
    <row r="675" spans="1:82" x14ac:dyDescent="0.25">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c r="AL675" s="106"/>
      <c r="AM675" s="106"/>
      <c r="AN675" s="106"/>
      <c r="AO675" s="106"/>
      <c r="AP675" s="106"/>
      <c r="AQ675" s="106"/>
      <c r="AR675" s="106"/>
      <c r="AS675" s="106"/>
      <c r="AT675" s="106"/>
      <c r="AU675" s="106"/>
      <c r="AV675" s="106"/>
      <c r="AW675" s="106"/>
      <c r="AX675" s="106"/>
      <c r="AY675" s="106"/>
      <c r="AZ675" s="106"/>
      <c r="BA675" s="106"/>
      <c r="BB675" s="106"/>
      <c r="BC675" s="106"/>
      <c r="BD675" s="106"/>
      <c r="BE675" s="106"/>
      <c r="BF675" s="106"/>
      <c r="BG675" s="106"/>
      <c r="BH675" s="106"/>
      <c r="BI675" s="106"/>
      <c r="BJ675" s="106"/>
      <c r="BK675" s="106"/>
      <c r="BL675" s="106"/>
      <c r="BM675" s="106"/>
      <c r="BN675" s="106"/>
      <c r="BO675" s="106"/>
      <c r="BP675" s="106"/>
      <c r="BQ675" s="106"/>
      <c r="BR675" s="106"/>
      <c r="BS675" s="106"/>
      <c r="BT675" s="106"/>
      <c r="BU675" s="106"/>
      <c r="BV675" s="106"/>
      <c r="BW675" s="106"/>
      <c r="BX675" s="106"/>
      <c r="BY675" s="106"/>
      <c r="BZ675" s="106"/>
      <c r="CA675" s="106"/>
      <c r="CB675" s="106"/>
      <c r="CC675" s="106"/>
      <c r="CD675" s="106"/>
    </row>
    <row r="676" spans="1:82" x14ac:dyDescent="0.25">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6"/>
      <c r="BG676" s="106"/>
      <c r="BH676" s="106"/>
      <c r="BI676" s="106"/>
      <c r="BJ676" s="106"/>
      <c r="BK676" s="106"/>
      <c r="BL676" s="106"/>
      <c r="BM676" s="106"/>
      <c r="BN676" s="106"/>
      <c r="BO676" s="106"/>
      <c r="BP676" s="106"/>
      <c r="BQ676" s="106"/>
      <c r="BR676" s="106"/>
      <c r="BS676" s="106"/>
      <c r="BT676" s="106"/>
      <c r="BU676" s="106"/>
      <c r="BV676" s="106"/>
      <c r="BW676" s="106"/>
      <c r="BX676" s="106"/>
      <c r="BY676" s="106"/>
      <c r="BZ676" s="106"/>
      <c r="CA676" s="106"/>
      <c r="CB676" s="106"/>
      <c r="CC676" s="106"/>
      <c r="CD676" s="106"/>
    </row>
    <row r="677" spans="1:82" x14ac:dyDescent="0.25">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c r="AL677" s="106"/>
      <c r="AM677" s="106"/>
      <c r="AN677" s="106"/>
      <c r="AO677" s="106"/>
      <c r="AP677" s="106"/>
      <c r="AQ677" s="106"/>
      <c r="AR677" s="106"/>
      <c r="AS677" s="106"/>
      <c r="AT677" s="106"/>
      <c r="AU677" s="106"/>
      <c r="AV677" s="106"/>
      <c r="AW677" s="106"/>
      <c r="AX677" s="106"/>
      <c r="AY677" s="106"/>
      <c r="AZ677" s="106"/>
      <c r="BA677" s="106"/>
      <c r="BB677" s="106"/>
      <c r="BC677" s="106"/>
      <c r="BD677" s="106"/>
      <c r="BE677" s="106"/>
      <c r="BF677" s="106"/>
      <c r="BG677" s="106"/>
      <c r="BH677" s="106"/>
      <c r="BI677" s="106"/>
      <c r="BJ677" s="106"/>
      <c r="BK677" s="106"/>
      <c r="BL677" s="106"/>
      <c r="BM677" s="106"/>
      <c r="BN677" s="106"/>
      <c r="BO677" s="106"/>
      <c r="BP677" s="106"/>
      <c r="BQ677" s="106"/>
      <c r="BR677" s="106"/>
      <c r="BS677" s="106"/>
      <c r="BT677" s="106"/>
      <c r="BU677" s="106"/>
      <c r="BV677" s="106"/>
      <c r="BW677" s="106"/>
      <c r="BX677" s="106"/>
      <c r="BY677" s="106"/>
      <c r="BZ677" s="106"/>
      <c r="CA677" s="106"/>
      <c r="CB677" s="106"/>
      <c r="CC677" s="106"/>
      <c r="CD677" s="106"/>
    </row>
    <row r="678" spans="1:82" x14ac:dyDescent="0.25">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6"/>
      <c r="AY678" s="106"/>
      <c r="AZ678" s="106"/>
      <c r="BA678" s="106"/>
      <c r="BB678" s="106"/>
      <c r="BC678" s="106"/>
      <c r="BD678" s="106"/>
      <c r="BE678" s="106"/>
      <c r="BF678" s="106"/>
      <c r="BG678" s="106"/>
      <c r="BH678" s="106"/>
      <c r="BI678" s="106"/>
      <c r="BJ678" s="106"/>
      <c r="BK678" s="106"/>
      <c r="BL678" s="106"/>
      <c r="BM678" s="106"/>
      <c r="BN678" s="106"/>
      <c r="BO678" s="106"/>
      <c r="BP678" s="106"/>
      <c r="BQ678" s="106"/>
      <c r="BR678" s="106"/>
      <c r="BS678" s="106"/>
      <c r="BT678" s="106"/>
      <c r="BU678" s="106"/>
      <c r="BV678" s="106"/>
      <c r="BW678" s="106"/>
      <c r="BX678" s="106"/>
      <c r="BY678" s="106"/>
      <c r="BZ678" s="106"/>
      <c r="CA678" s="106"/>
      <c r="CB678" s="106"/>
      <c r="CC678" s="106"/>
      <c r="CD678" s="106"/>
    </row>
    <row r="679" spans="1:82" x14ac:dyDescent="0.25">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6"/>
      <c r="BG679" s="106"/>
      <c r="BH679" s="106"/>
      <c r="BI679" s="106"/>
      <c r="BJ679" s="106"/>
      <c r="BK679" s="106"/>
      <c r="BL679" s="106"/>
      <c r="BM679" s="106"/>
      <c r="BN679" s="106"/>
      <c r="BO679" s="106"/>
      <c r="BP679" s="106"/>
      <c r="BQ679" s="106"/>
      <c r="BR679" s="106"/>
      <c r="BS679" s="106"/>
      <c r="BT679" s="106"/>
      <c r="BU679" s="106"/>
      <c r="BV679" s="106"/>
      <c r="BW679" s="106"/>
      <c r="BX679" s="106"/>
      <c r="BY679" s="106"/>
      <c r="BZ679" s="106"/>
      <c r="CA679" s="106"/>
      <c r="CB679" s="106"/>
      <c r="CC679" s="106"/>
      <c r="CD679" s="106"/>
    </row>
    <row r="680" spans="1:82" x14ac:dyDescent="0.25">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6"/>
      <c r="BG680" s="106"/>
      <c r="BH680" s="106"/>
      <c r="BI680" s="106"/>
      <c r="BJ680" s="106"/>
      <c r="BK680" s="106"/>
      <c r="BL680" s="106"/>
      <c r="BM680" s="106"/>
      <c r="BN680" s="106"/>
      <c r="BO680" s="106"/>
      <c r="BP680" s="106"/>
      <c r="BQ680" s="106"/>
      <c r="BR680" s="106"/>
      <c r="BS680" s="106"/>
      <c r="BT680" s="106"/>
      <c r="BU680" s="106"/>
      <c r="BV680" s="106"/>
      <c r="BW680" s="106"/>
      <c r="BX680" s="106"/>
      <c r="BY680" s="106"/>
      <c r="BZ680" s="106"/>
      <c r="CA680" s="106"/>
      <c r="CB680" s="106"/>
      <c r="CC680" s="106"/>
      <c r="CD680" s="106"/>
    </row>
    <row r="681" spans="1:82" x14ac:dyDescent="0.25">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6"/>
      <c r="BG681" s="106"/>
      <c r="BH681" s="106"/>
      <c r="BI681" s="106"/>
      <c r="BJ681" s="106"/>
      <c r="BK681" s="106"/>
      <c r="BL681" s="106"/>
      <c r="BM681" s="106"/>
      <c r="BN681" s="106"/>
      <c r="BO681" s="106"/>
      <c r="BP681" s="106"/>
      <c r="BQ681" s="106"/>
      <c r="BR681" s="106"/>
      <c r="BS681" s="106"/>
      <c r="BT681" s="106"/>
      <c r="BU681" s="106"/>
      <c r="BV681" s="106"/>
      <c r="BW681" s="106"/>
      <c r="BX681" s="106"/>
      <c r="BY681" s="106"/>
      <c r="BZ681" s="106"/>
      <c r="CA681" s="106"/>
      <c r="CB681" s="106"/>
      <c r="CC681" s="106"/>
      <c r="CD681" s="106"/>
    </row>
    <row r="682" spans="1:82" x14ac:dyDescent="0.25">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c r="AL682" s="106"/>
      <c r="AM682" s="106"/>
      <c r="AN682" s="106"/>
      <c r="AO682" s="106"/>
      <c r="AP682" s="106"/>
      <c r="AQ682" s="106"/>
      <c r="AR682" s="106"/>
      <c r="AS682" s="106"/>
      <c r="AT682" s="106"/>
      <c r="AU682" s="106"/>
      <c r="AV682" s="106"/>
      <c r="AW682" s="106"/>
      <c r="AX682" s="106"/>
      <c r="AY682" s="106"/>
      <c r="AZ682" s="106"/>
      <c r="BA682" s="106"/>
      <c r="BB682" s="106"/>
      <c r="BC682" s="106"/>
      <c r="BD682" s="106"/>
      <c r="BE682" s="106"/>
      <c r="BF682" s="106"/>
      <c r="BG682" s="106"/>
      <c r="BH682" s="106"/>
      <c r="BI682" s="106"/>
      <c r="BJ682" s="106"/>
      <c r="BK682" s="106"/>
      <c r="BL682" s="106"/>
      <c r="BM682" s="106"/>
      <c r="BN682" s="106"/>
      <c r="BO682" s="106"/>
      <c r="BP682" s="106"/>
      <c r="BQ682" s="106"/>
      <c r="BR682" s="106"/>
      <c r="BS682" s="106"/>
      <c r="BT682" s="106"/>
      <c r="BU682" s="106"/>
      <c r="BV682" s="106"/>
      <c r="BW682" s="106"/>
      <c r="BX682" s="106"/>
      <c r="BY682" s="106"/>
      <c r="BZ682" s="106"/>
      <c r="CA682" s="106"/>
      <c r="CB682" s="106"/>
      <c r="CC682" s="106"/>
      <c r="CD682" s="106"/>
    </row>
    <row r="683" spans="1:82" x14ac:dyDescent="0.25">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6"/>
      <c r="BG683" s="106"/>
      <c r="BH683" s="106"/>
      <c r="BI683" s="106"/>
      <c r="BJ683" s="106"/>
      <c r="BK683" s="106"/>
      <c r="BL683" s="106"/>
      <c r="BM683" s="106"/>
      <c r="BN683" s="106"/>
      <c r="BO683" s="106"/>
      <c r="BP683" s="106"/>
      <c r="BQ683" s="106"/>
      <c r="BR683" s="106"/>
      <c r="BS683" s="106"/>
      <c r="BT683" s="106"/>
      <c r="BU683" s="106"/>
      <c r="BV683" s="106"/>
      <c r="BW683" s="106"/>
      <c r="BX683" s="106"/>
      <c r="BY683" s="106"/>
      <c r="BZ683" s="106"/>
      <c r="CA683" s="106"/>
      <c r="CB683" s="106"/>
      <c r="CC683" s="106"/>
      <c r="CD683" s="106"/>
    </row>
    <row r="684" spans="1:82" x14ac:dyDescent="0.25">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c r="AL684" s="106"/>
      <c r="AM684" s="106"/>
      <c r="AN684" s="106"/>
      <c r="AO684" s="106"/>
      <c r="AP684" s="106"/>
      <c r="AQ684" s="106"/>
      <c r="AR684" s="106"/>
      <c r="AS684" s="106"/>
      <c r="AT684" s="106"/>
      <c r="AU684" s="106"/>
      <c r="AV684" s="106"/>
      <c r="AW684" s="106"/>
      <c r="AX684" s="106"/>
      <c r="AY684" s="106"/>
      <c r="AZ684" s="106"/>
      <c r="BA684" s="106"/>
      <c r="BB684" s="106"/>
      <c r="BC684" s="106"/>
      <c r="BD684" s="106"/>
      <c r="BE684" s="106"/>
      <c r="BF684" s="106"/>
      <c r="BG684" s="106"/>
      <c r="BH684" s="106"/>
      <c r="BI684" s="106"/>
      <c r="BJ684" s="106"/>
      <c r="BK684" s="106"/>
      <c r="BL684" s="106"/>
      <c r="BM684" s="106"/>
      <c r="BN684" s="106"/>
      <c r="BO684" s="106"/>
      <c r="BP684" s="106"/>
      <c r="BQ684" s="106"/>
      <c r="BR684" s="106"/>
      <c r="BS684" s="106"/>
      <c r="BT684" s="106"/>
      <c r="BU684" s="106"/>
      <c r="BV684" s="106"/>
      <c r="BW684" s="106"/>
      <c r="BX684" s="106"/>
      <c r="BY684" s="106"/>
      <c r="BZ684" s="106"/>
      <c r="CA684" s="106"/>
      <c r="CB684" s="106"/>
      <c r="CC684" s="106"/>
      <c r="CD684" s="106"/>
    </row>
    <row r="685" spans="1:82" x14ac:dyDescent="0.25">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6"/>
      <c r="BG685" s="106"/>
      <c r="BH685" s="106"/>
      <c r="BI685" s="106"/>
      <c r="BJ685" s="106"/>
      <c r="BK685" s="106"/>
      <c r="BL685" s="106"/>
      <c r="BM685" s="106"/>
      <c r="BN685" s="106"/>
      <c r="BO685" s="106"/>
      <c r="BP685" s="106"/>
      <c r="BQ685" s="106"/>
      <c r="BR685" s="106"/>
      <c r="BS685" s="106"/>
      <c r="BT685" s="106"/>
      <c r="BU685" s="106"/>
      <c r="BV685" s="106"/>
      <c r="BW685" s="106"/>
      <c r="BX685" s="106"/>
      <c r="BY685" s="106"/>
      <c r="BZ685" s="106"/>
      <c r="CA685" s="106"/>
      <c r="CB685" s="106"/>
      <c r="CC685" s="106"/>
      <c r="CD685" s="106"/>
    </row>
    <row r="686" spans="1:82" x14ac:dyDescent="0.25">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6"/>
      <c r="BG686" s="106"/>
      <c r="BH686" s="106"/>
      <c r="BI686" s="106"/>
      <c r="BJ686" s="106"/>
      <c r="BK686" s="106"/>
      <c r="BL686" s="106"/>
      <c r="BM686" s="106"/>
      <c r="BN686" s="106"/>
      <c r="BO686" s="106"/>
      <c r="BP686" s="106"/>
      <c r="BQ686" s="106"/>
      <c r="BR686" s="106"/>
      <c r="BS686" s="106"/>
      <c r="BT686" s="106"/>
      <c r="BU686" s="106"/>
      <c r="BV686" s="106"/>
      <c r="BW686" s="106"/>
      <c r="BX686" s="106"/>
      <c r="BY686" s="106"/>
      <c r="BZ686" s="106"/>
      <c r="CA686" s="106"/>
      <c r="CB686" s="106"/>
      <c r="CC686" s="106"/>
      <c r="CD686" s="106"/>
    </row>
    <row r="687" spans="1:82" x14ac:dyDescent="0.25">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6"/>
      <c r="BG687" s="106"/>
      <c r="BH687" s="106"/>
      <c r="BI687" s="106"/>
      <c r="BJ687" s="106"/>
      <c r="BK687" s="106"/>
      <c r="BL687" s="106"/>
      <c r="BM687" s="106"/>
      <c r="BN687" s="106"/>
      <c r="BO687" s="106"/>
      <c r="BP687" s="106"/>
      <c r="BQ687" s="106"/>
      <c r="BR687" s="106"/>
      <c r="BS687" s="106"/>
      <c r="BT687" s="106"/>
      <c r="BU687" s="106"/>
      <c r="BV687" s="106"/>
      <c r="BW687" s="106"/>
      <c r="BX687" s="106"/>
      <c r="BY687" s="106"/>
      <c r="BZ687" s="106"/>
      <c r="CA687" s="106"/>
      <c r="CB687" s="106"/>
      <c r="CC687" s="106"/>
      <c r="CD687" s="106"/>
    </row>
    <row r="688" spans="1:82" x14ac:dyDescent="0.25">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6"/>
      <c r="AR688" s="106"/>
      <c r="AS688" s="106"/>
      <c r="AT688" s="106"/>
      <c r="AU688" s="106"/>
      <c r="AV688" s="106"/>
      <c r="AW688" s="106"/>
      <c r="AX688" s="106"/>
      <c r="AY688" s="106"/>
      <c r="AZ688" s="106"/>
      <c r="BA688" s="106"/>
      <c r="BB688" s="106"/>
      <c r="BC688" s="106"/>
      <c r="BD688" s="106"/>
      <c r="BE688" s="106"/>
      <c r="BF688" s="106"/>
      <c r="BG688" s="106"/>
      <c r="BH688" s="106"/>
      <c r="BI688" s="106"/>
      <c r="BJ688" s="106"/>
      <c r="BK688" s="106"/>
      <c r="BL688" s="106"/>
      <c r="BM688" s="106"/>
      <c r="BN688" s="106"/>
      <c r="BO688" s="106"/>
      <c r="BP688" s="106"/>
      <c r="BQ688" s="106"/>
      <c r="BR688" s="106"/>
      <c r="BS688" s="106"/>
      <c r="BT688" s="106"/>
      <c r="BU688" s="106"/>
      <c r="BV688" s="106"/>
      <c r="BW688" s="106"/>
      <c r="BX688" s="106"/>
      <c r="BY688" s="106"/>
      <c r="BZ688" s="106"/>
      <c r="CA688" s="106"/>
      <c r="CB688" s="106"/>
      <c r="CC688" s="106"/>
      <c r="CD688" s="106"/>
    </row>
    <row r="689" spans="1:82" x14ac:dyDescent="0.25">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6"/>
      <c r="AX689" s="106"/>
      <c r="AY689" s="106"/>
      <c r="AZ689" s="106"/>
      <c r="BA689" s="106"/>
      <c r="BB689" s="106"/>
      <c r="BC689" s="106"/>
      <c r="BD689" s="106"/>
      <c r="BE689" s="106"/>
      <c r="BF689" s="106"/>
      <c r="BG689" s="106"/>
      <c r="BH689" s="106"/>
      <c r="BI689" s="106"/>
      <c r="BJ689" s="106"/>
      <c r="BK689" s="106"/>
      <c r="BL689" s="106"/>
      <c r="BM689" s="106"/>
      <c r="BN689" s="106"/>
      <c r="BO689" s="106"/>
      <c r="BP689" s="106"/>
      <c r="BQ689" s="106"/>
      <c r="BR689" s="106"/>
      <c r="BS689" s="106"/>
      <c r="BT689" s="106"/>
      <c r="BU689" s="106"/>
      <c r="BV689" s="106"/>
      <c r="BW689" s="106"/>
      <c r="BX689" s="106"/>
      <c r="BY689" s="106"/>
      <c r="BZ689" s="106"/>
      <c r="CA689" s="106"/>
      <c r="CB689" s="106"/>
      <c r="CC689" s="106"/>
      <c r="CD689" s="106"/>
    </row>
    <row r="690" spans="1:82" x14ac:dyDescent="0.25">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6"/>
      <c r="AR690" s="106"/>
      <c r="AS690" s="106"/>
      <c r="AT690" s="106"/>
      <c r="AU690" s="106"/>
      <c r="AV690" s="106"/>
      <c r="AW690" s="106"/>
      <c r="AX690" s="106"/>
      <c r="AY690" s="106"/>
      <c r="AZ690" s="106"/>
      <c r="BA690" s="106"/>
      <c r="BB690" s="106"/>
      <c r="BC690" s="106"/>
      <c r="BD690" s="106"/>
      <c r="BE690" s="106"/>
      <c r="BF690" s="106"/>
      <c r="BG690" s="106"/>
      <c r="BH690" s="106"/>
      <c r="BI690" s="106"/>
      <c r="BJ690" s="106"/>
      <c r="BK690" s="106"/>
      <c r="BL690" s="106"/>
      <c r="BM690" s="106"/>
      <c r="BN690" s="106"/>
      <c r="BO690" s="106"/>
      <c r="BP690" s="106"/>
      <c r="BQ690" s="106"/>
      <c r="BR690" s="106"/>
      <c r="BS690" s="106"/>
      <c r="BT690" s="106"/>
      <c r="BU690" s="106"/>
      <c r="BV690" s="106"/>
      <c r="BW690" s="106"/>
      <c r="BX690" s="106"/>
      <c r="BY690" s="106"/>
      <c r="BZ690" s="106"/>
      <c r="CA690" s="106"/>
      <c r="CB690" s="106"/>
      <c r="CC690" s="106"/>
      <c r="CD690" s="106"/>
    </row>
    <row r="691" spans="1:82" x14ac:dyDescent="0.25">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6"/>
      <c r="AR691" s="106"/>
      <c r="AS691" s="106"/>
      <c r="AT691" s="106"/>
      <c r="AU691" s="106"/>
      <c r="AV691" s="106"/>
      <c r="AW691" s="106"/>
      <c r="AX691" s="106"/>
      <c r="AY691" s="106"/>
      <c r="AZ691" s="106"/>
      <c r="BA691" s="106"/>
      <c r="BB691" s="106"/>
      <c r="BC691" s="106"/>
      <c r="BD691" s="106"/>
      <c r="BE691" s="106"/>
      <c r="BF691" s="106"/>
      <c r="BG691" s="106"/>
      <c r="BH691" s="106"/>
      <c r="BI691" s="106"/>
      <c r="BJ691" s="106"/>
      <c r="BK691" s="106"/>
      <c r="BL691" s="106"/>
      <c r="BM691" s="106"/>
      <c r="BN691" s="106"/>
      <c r="BO691" s="106"/>
      <c r="BP691" s="106"/>
      <c r="BQ691" s="106"/>
      <c r="BR691" s="106"/>
      <c r="BS691" s="106"/>
      <c r="BT691" s="106"/>
      <c r="BU691" s="106"/>
      <c r="BV691" s="106"/>
      <c r="BW691" s="106"/>
      <c r="BX691" s="106"/>
      <c r="BY691" s="106"/>
      <c r="BZ691" s="106"/>
      <c r="CA691" s="106"/>
      <c r="CB691" s="106"/>
      <c r="CC691" s="106"/>
      <c r="CD691" s="106"/>
    </row>
    <row r="692" spans="1:82" x14ac:dyDescent="0.25">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6"/>
      <c r="AR692" s="106"/>
      <c r="AS692" s="106"/>
      <c r="AT692" s="106"/>
      <c r="AU692" s="106"/>
      <c r="AV692" s="106"/>
      <c r="AW692" s="106"/>
      <c r="AX692" s="106"/>
      <c r="AY692" s="106"/>
      <c r="AZ692" s="106"/>
      <c r="BA692" s="106"/>
      <c r="BB692" s="106"/>
      <c r="BC692" s="106"/>
      <c r="BD692" s="106"/>
      <c r="BE692" s="106"/>
      <c r="BF692" s="106"/>
      <c r="BG692" s="106"/>
      <c r="BH692" s="106"/>
      <c r="BI692" s="106"/>
      <c r="BJ692" s="106"/>
      <c r="BK692" s="106"/>
      <c r="BL692" s="106"/>
      <c r="BM692" s="106"/>
      <c r="BN692" s="106"/>
      <c r="BO692" s="106"/>
      <c r="BP692" s="106"/>
      <c r="BQ692" s="106"/>
      <c r="BR692" s="106"/>
      <c r="BS692" s="106"/>
      <c r="BT692" s="106"/>
      <c r="BU692" s="106"/>
      <c r="BV692" s="106"/>
      <c r="BW692" s="106"/>
      <c r="BX692" s="106"/>
      <c r="BY692" s="106"/>
      <c r="BZ692" s="106"/>
      <c r="CA692" s="106"/>
      <c r="CB692" s="106"/>
      <c r="CC692" s="106"/>
      <c r="CD692" s="106"/>
    </row>
    <row r="693" spans="1:82" x14ac:dyDescent="0.25">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6"/>
      <c r="BG693" s="106"/>
      <c r="BH693" s="106"/>
      <c r="BI693" s="106"/>
      <c r="BJ693" s="106"/>
      <c r="BK693" s="106"/>
      <c r="BL693" s="106"/>
      <c r="BM693" s="106"/>
      <c r="BN693" s="106"/>
      <c r="BO693" s="106"/>
      <c r="BP693" s="106"/>
      <c r="BQ693" s="106"/>
      <c r="BR693" s="106"/>
      <c r="BS693" s="106"/>
      <c r="BT693" s="106"/>
      <c r="BU693" s="106"/>
      <c r="BV693" s="106"/>
      <c r="BW693" s="106"/>
      <c r="BX693" s="106"/>
      <c r="BY693" s="106"/>
      <c r="BZ693" s="106"/>
      <c r="CA693" s="106"/>
      <c r="CB693" s="106"/>
      <c r="CC693" s="106"/>
      <c r="CD693" s="106"/>
    </row>
    <row r="694" spans="1:82" x14ac:dyDescent="0.25">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6"/>
      <c r="BG694" s="106"/>
      <c r="BH694" s="106"/>
      <c r="BI694" s="106"/>
      <c r="BJ694" s="106"/>
      <c r="BK694" s="106"/>
      <c r="BL694" s="106"/>
      <c r="BM694" s="106"/>
      <c r="BN694" s="106"/>
      <c r="BO694" s="106"/>
      <c r="BP694" s="106"/>
      <c r="BQ694" s="106"/>
      <c r="BR694" s="106"/>
      <c r="BS694" s="106"/>
      <c r="BT694" s="106"/>
      <c r="BU694" s="106"/>
      <c r="BV694" s="106"/>
      <c r="BW694" s="106"/>
      <c r="BX694" s="106"/>
      <c r="BY694" s="106"/>
      <c r="BZ694" s="106"/>
      <c r="CA694" s="106"/>
      <c r="CB694" s="106"/>
      <c r="CC694" s="106"/>
      <c r="CD694" s="106"/>
    </row>
    <row r="695" spans="1:82" x14ac:dyDescent="0.25">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6"/>
      <c r="BG695" s="106"/>
      <c r="BH695" s="106"/>
      <c r="BI695" s="106"/>
      <c r="BJ695" s="106"/>
      <c r="BK695" s="106"/>
      <c r="BL695" s="106"/>
      <c r="BM695" s="106"/>
      <c r="BN695" s="106"/>
      <c r="BO695" s="106"/>
      <c r="BP695" s="106"/>
      <c r="BQ695" s="106"/>
      <c r="BR695" s="106"/>
      <c r="BS695" s="106"/>
      <c r="BT695" s="106"/>
      <c r="BU695" s="106"/>
      <c r="BV695" s="106"/>
      <c r="BW695" s="106"/>
      <c r="BX695" s="106"/>
      <c r="BY695" s="106"/>
      <c r="BZ695" s="106"/>
      <c r="CA695" s="106"/>
      <c r="CB695" s="106"/>
      <c r="CC695" s="106"/>
      <c r="CD695" s="106"/>
    </row>
    <row r="696" spans="1:82" x14ac:dyDescent="0.25">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6"/>
      <c r="BG696" s="106"/>
      <c r="BH696" s="106"/>
      <c r="BI696" s="106"/>
      <c r="BJ696" s="106"/>
      <c r="BK696" s="106"/>
      <c r="BL696" s="106"/>
      <c r="BM696" s="106"/>
      <c r="BN696" s="106"/>
      <c r="BO696" s="106"/>
      <c r="BP696" s="106"/>
      <c r="BQ696" s="106"/>
      <c r="BR696" s="106"/>
      <c r="BS696" s="106"/>
      <c r="BT696" s="106"/>
      <c r="BU696" s="106"/>
      <c r="BV696" s="106"/>
      <c r="BW696" s="106"/>
      <c r="BX696" s="106"/>
      <c r="BY696" s="106"/>
      <c r="BZ696" s="106"/>
      <c r="CA696" s="106"/>
      <c r="CB696" s="106"/>
      <c r="CC696" s="106"/>
      <c r="CD696" s="106"/>
    </row>
    <row r="697" spans="1:82" x14ac:dyDescent="0.25">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6"/>
      <c r="BG697" s="106"/>
      <c r="BH697" s="106"/>
      <c r="BI697" s="106"/>
      <c r="BJ697" s="106"/>
      <c r="BK697" s="106"/>
      <c r="BL697" s="106"/>
      <c r="BM697" s="106"/>
      <c r="BN697" s="106"/>
      <c r="BO697" s="106"/>
      <c r="BP697" s="106"/>
      <c r="BQ697" s="106"/>
      <c r="BR697" s="106"/>
      <c r="BS697" s="106"/>
      <c r="BT697" s="106"/>
      <c r="BU697" s="106"/>
      <c r="BV697" s="106"/>
      <c r="BW697" s="106"/>
      <c r="BX697" s="106"/>
      <c r="BY697" s="106"/>
      <c r="BZ697" s="106"/>
      <c r="CA697" s="106"/>
      <c r="CB697" s="106"/>
      <c r="CC697" s="106"/>
      <c r="CD697" s="106"/>
    </row>
    <row r="698" spans="1:82" x14ac:dyDescent="0.25">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6"/>
      <c r="AY698" s="106"/>
      <c r="AZ698" s="106"/>
      <c r="BA698" s="106"/>
      <c r="BB698" s="106"/>
      <c r="BC698" s="106"/>
      <c r="BD698" s="106"/>
      <c r="BE698" s="106"/>
      <c r="BF698" s="106"/>
      <c r="BG698" s="106"/>
      <c r="BH698" s="106"/>
      <c r="BI698" s="106"/>
      <c r="BJ698" s="106"/>
      <c r="BK698" s="106"/>
      <c r="BL698" s="106"/>
      <c r="BM698" s="106"/>
      <c r="BN698" s="106"/>
      <c r="BO698" s="106"/>
      <c r="BP698" s="106"/>
      <c r="BQ698" s="106"/>
      <c r="BR698" s="106"/>
      <c r="BS698" s="106"/>
      <c r="BT698" s="106"/>
      <c r="BU698" s="106"/>
      <c r="BV698" s="106"/>
      <c r="BW698" s="106"/>
      <c r="BX698" s="106"/>
      <c r="BY698" s="106"/>
      <c r="BZ698" s="106"/>
      <c r="CA698" s="106"/>
      <c r="CB698" s="106"/>
      <c r="CC698" s="106"/>
      <c r="CD698" s="106"/>
    </row>
    <row r="699" spans="1:82" x14ac:dyDescent="0.25">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c r="AL699" s="106"/>
      <c r="AM699" s="106"/>
      <c r="AN699" s="106"/>
      <c r="AO699" s="106"/>
      <c r="AP699" s="106"/>
      <c r="AQ699" s="106"/>
      <c r="AR699" s="106"/>
      <c r="AS699" s="106"/>
      <c r="AT699" s="106"/>
      <c r="AU699" s="106"/>
      <c r="AV699" s="106"/>
      <c r="AW699" s="106"/>
      <c r="AX699" s="106"/>
      <c r="AY699" s="106"/>
      <c r="AZ699" s="106"/>
      <c r="BA699" s="106"/>
      <c r="BB699" s="106"/>
      <c r="BC699" s="106"/>
      <c r="BD699" s="106"/>
      <c r="BE699" s="106"/>
      <c r="BF699" s="106"/>
      <c r="BG699" s="106"/>
      <c r="BH699" s="106"/>
      <c r="BI699" s="106"/>
      <c r="BJ699" s="106"/>
      <c r="BK699" s="106"/>
      <c r="BL699" s="106"/>
      <c r="BM699" s="106"/>
      <c r="BN699" s="106"/>
      <c r="BO699" s="106"/>
      <c r="BP699" s="106"/>
      <c r="BQ699" s="106"/>
      <c r="BR699" s="106"/>
      <c r="BS699" s="106"/>
      <c r="BT699" s="106"/>
      <c r="BU699" s="106"/>
      <c r="BV699" s="106"/>
      <c r="BW699" s="106"/>
      <c r="BX699" s="106"/>
      <c r="BY699" s="106"/>
      <c r="BZ699" s="106"/>
      <c r="CA699" s="106"/>
      <c r="CB699" s="106"/>
      <c r="CC699" s="106"/>
      <c r="CD699" s="106"/>
    </row>
    <row r="700" spans="1:82" x14ac:dyDescent="0.25">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c r="AL700" s="106"/>
      <c r="AM700" s="106"/>
      <c r="AN700" s="106"/>
      <c r="AO700" s="106"/>
      <c r="AP700" s="106"/>
      <c r="AQ700" s="106"/>
      <c r="AR700" s="106"/>
      <c r="AS700" s="106"/>
      <c r="AT700" s="106"/>
      <c r="AU700" s="106"/>
      <c r="AV700" s="106"/>
      <c r="AW700" s="106"/>
      <c r="AX700" s="106"/>
      <c r="AY700" s="106"/>
      <c r="AZ700" s="106"/>
      <c r="BA700" s="106"/>
      <c r="BB700" s="106"/>
      <c r="BC700" s="106"/>
      <c r="BD700" s="106"/>
      <c r="BE700" s="106"/>
      <c r="BF700" s="106"/>
      <c r="BG700" s="106"/>
      <c r="BH700" s="106"/>
      <c r="BI700" s="106"/>
      <c r="BJ700" s="106"/>
      <c r="BK700" s="106"/>
      <c r="BL700" s="106"/>
      <c r="BM700" s="106"/>
      <c r="BN700" s="106"/>
      <c r="BO700" s="106"/>
      <c r="BP700" s="106"/>
      <c r="BQ700" s="106"/>
      <c r="BR700" s="106"/>
      <c r="BS700" s="106"/>
      <c r="BT700" s="106"/>
      <c r="BU700" s="106"/>
      <c r="BV700" s="106"/>
      <c r="BW700" s="106"/>
      <c r="BX700" s="106"/>
      <c r="BY700" s="106"/>
      <c r="BZ700" s="106"/>
      <c r="CA700" s="106"/>
      <c r="CB700" s="106"/>
      <c r="CC700" s="106"/>
      <c r="CD700" s="106"/>
    </row>
    <row r="701" spans="1:82" x14ac:dyDescent="0.25">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c r="AL701" s="106"/>
      <c r="AM701" s="106"/>
      <c r="AN701" s="106"/>
      <c r="AO701" s="106"/>
      <c r="AP701" s="106"/>
      <c r="AQ701" s="106"/>
      <c r="AR701" s="106"/>
      <c r="AS701" s="106"/>
      <c r="AT701" s="106"/>
      <c r="AU701" s="106"/>
      <c r="AV701" s="106"/>
      <c r="AW701" s="106"/>
      <c r="AX701" s="106"/>
      <c r="AY701" s="106"/>
      <c r="AZ701" s="106"/>
      <c r="BA701" s="106"/>
      <c r="BB701" s="106"/>
      <c r="BC701" s="106"/>
      <c r="BD701" s="106"/>
      <c r="BE701" s="106"/>
      <c r="BF701" s="106"/>
      <c r="BG701" s="106"/>
      <c r="BH701" s="106"/>
      <c r="BI701" s="106"/>
      <c r="BJ701" s="106"/>
      <c r="BK701" s="106"/>
      <c r="BL701" s="106"/>
      <c r="BM701" s="106"/>
      <c r="BN701" s="106"/>
      <c r="BO701" s="106"/>
      <c r="BP701" s="106"/>
      <c r="BQ701" s="106"/>
      <c r="BR701" s="106"/>
      <c r="BS701" s="106"/>
      <c r="BT701" s="106"/>
      <c r="BU701" s="106"/>
      <c r="BV701" s="106"/>
      <c r="BW701" s="106"/>
      <c r="BX701" s="106"/>
      <c r="BY701" s="106"/>
      <c r="BZ701" s="106"/>
      <c r="CA701" s="106"/>
      <c r="CB701" s="106"/>
      <c r="CC701" s="106"/>
      <c r="CD701" s="106"/>
    </row>
    <row r="702" spans="1:82" x14ac:dyDescent="0.25">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c r="AL702" s="106"/>
      <c r="AM702" s="106"/>
      <c r="AN702" s="106"/>
      <c r="AO702" s="106"/>
      <c r="AP702" s="106"/>
      <c r="AQ702" s="106"/>
      <c r="AR702" s="106"/>
      <c r="AS702" s="106"/>
      <c r="AT702" s="106"/>
      <c r="AU702" s="106"/>
      <c r="AV702" s="106"/>
      <c r="AW702" s="106"/>
      <c r="AX702" s="106"/>
      <c r="AY702" s="106"/>
      <c r="AZ702" s="106"/>
      <c r="BA702" s="106"/>
      <c r="BB702" s="106"/>
      <c r="BC702" s="106"/>
      <c r="BD702" s="106"/>
      <c r="BE702" s="106"/>
      <c r="BF702" s="106"/>
      <c r="BG702" s="106"/>
      <c r="BH702" s="106"/>
      <c r="BI702" s="106"/>
      <c r="BJ702" s="106"/>
      <c r="BK702" s="106"/>
      <c r="BL702" s="106"/>
      <c r="BM702" s="106"/>
      <c r="BN702" s="106"/>
      <c r="BO702" s="106"/>
      <c r="BP702" s="106"/>
      <c r="BQ702" s="106"/>
      <c r="BR702" s="106"/>
      <c r="BS702" s="106"/>
      <c r="BT702" s="106"/>
      <c r="BU702" s="106"/>
      <c r="BV702" s="106"/>
      <c r="BW702" s="106"/>
      <c r="BX702" s="106"/>
      <c r="BY702" s="106"/>
      <c r="BZ702" s="106"/>
      <c r="CA702" s="106"/>
      <c r="CB702" s="106"/>
      <c r="CC702" s="106"/>
      <c r="CD702" s="106"/>
    </row>
    <row r="703" spans="1:82" x14ac:dyDescent="0.25">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c r="AL703" s="106"/>
      <c r="AM703" s="106"/>
      <c r="AN703" s="106"/>
      <c r="AO703" s="106"/>
      <c r="AP703" s="106"/>
      <c r="AQ703" s="106"/>
      <c r="AR703" s="106"/>
      <c r="AS703" s="106"/>
      <c r="AT703" s="106"/>
      <c r="AU703" s="106"/>
      <c r="AV703" s="106"/>
      <c r="AW703" s="106"/>
      <c r="AX703" s="106"/>
      <c r="AY703" s="106"/>
      <c r="AZ703" s="106"/>
      <c r="BA703" s="106"/>
      <c r="BB703" s="106"/>
      <c r="BC703" s="106"/>
      <c r="BD703" s="106"/>
      <c r="BE703" s="106"/>
      <c r="BF703" s="106"/>
      <c r="BG703" s="106"/>
      <c r="BH703" s="106"/>
      <c r="BI703" s="106"/>
      <c r="BJ703" s="106"/>
      <c r="BK703" s="106"/>
      <c r="BL703" s="106"/>
      <c r="BM703" s="106"/>
      <c r="BN703" s="106"/>
      <c r="BO703" s="106"/>
      <c r="BP703" s="106"/>
      <c r="BQ703" s="106"/>
      <c r="BR703" s="106"/>
      <c r="BS703" s="106"/>
      <c r="BT703" s="106"/>
      <c r="BU703" s="106"/>
      <c r="BV703" s="106"/>
      <c r="BW703" s="106"/>
      <c r="BX703" s="106"/>
      <c r="BY703" s="106"/>
      <c r="BZ703" s="106"/>
      <c r="CA703" s="106"/>
      <c r="CB703" s="106"/>
      <c r="CC703" s="106"/>
      <c r="CD703" s="106"/>
    </row>
    <row r="704" spans="1:82" x14ac:dyDescent="0.25">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c r="AL704" s="106"/>
      <c r="AM704" s="106"/>
      <c r="AN704" s="106"/>
      <c r="AO704" s="106"/>
      <c r="AP704" s="106"/>
      <c r="AQ704" s="106"/>
      <c r="AR704" s="106"/>
      <c r="AS704" s="106"/>
      <c r="AT704" s="106"/>
      <c r="AU704" s="106"/>
      <c r="AV704" s="106"/>
      <c r="AW704" s="106"/>
      <c r="AX704" s="106"/>
      <c r="AY704" s="106"/>
      <c r="AZ704" s="106"/>
      <c r="BA704" s="106"/>
      <c r="BB704" s="106"/>
      <c r="BC704" s="106"/>
      <c r="BD704" s="106"/>
      <c r="BE704" s="106"/>
      <c r="BF704" s="106"/>
      <c r="BG704" s="106"/>
      <c r="BH704" s="106"/>
      <c r="BI704" s="106"/>
      <c r="BJ704" s="106"/>
      <c r="BK704" s="106"/>
      <c r="BL704" s="106"/>
      <c r="BM704" s="106"/>
      <c r="BN704" s="106"/>
      <c r="BO704" s="106"/>
      <c r="BP704" s="106"/>
      <c r="BQ704" s="106"/>
      <c r="BR704" s="106"/>
      <c r="BS704" s="106"/>
      <c r="BT704" s="106"/>
      <c r="BU704" s="106"/>
      <c r="BV704" s="106"/>
      <c r="BW704" s="106"/>
      <c r="BX704" s="106"/>
      <c r="BY704" s="106"/>
      <c r="BZ704" s="106"/>
      <c r="CA704" s="106"/>
      <c r="CB704" s="106"/>
      <c r="CC704" s="106"/>
      <c r="CD704" s="106"/>
    </row>
    <row r="705" spans="1:82" x14ac:dyDescent="0.25">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S705" s="106"/>
      <c r="AT705" s="106"/>
      <c r="AU705" s="106"/>
      <c r="AV705" s="106"/>
      <c r="AW705" s="106"/>
      <c r="AX705" s="106"/>
      <c r="AY705" s="106"/>
      <c r="AZ705" s="106"/>
      <c r="BA705" s="106"/>
      <c r="BB705" s="106"/>
      <c r="BC705" s="106"/>
      <c r="BD705" s="106"/>
      <c r="BE705" s="106"/>
      <c r="BF705" s="106"/>
      <c r="BG705" s="106"/>
      <c r="BH705" s="106"/>
      <c r="BI705" s="106"/>
      <c r="BJ705" s="106"/>
      <c r="BK705" s="106"/>
      <c r="BL705" s="106"/>
      <c r="BM705" s="106"/>
      <c r="BN705" s="106"/>
      <c r="BO705" s="106"/>
      <c r="BP705" s="106"/>
      <c r="BQ705" s="106"/>
      <c r="BR705" s="106"/>
      <c r="BS705" s="106"/>
      <c r="BT705" s="106"/>
      <c r="BU705" s="106"/>
      <c r="BV705" s="106"/>
      <c r="BW705" s="106"/>
      <c r="BX705" s="106"/>
      <c r="BY705" s="106"/>
      <c r="BZ705" s="106"/>
      <c r="CA705" s="106"/>
      <c r="CB705" s="106"/>
      <c r="CC705" s="106"/>
      <c r="CD705" s="106"/>
    </row>
    <row r="706" spans="1:82" x14ac:dyDescent="0.25">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c r="AL706" s="106"/>
      <c r="AM706" s="106"/>
      <c r="AN706" s="106"/>
      <c r="AO706" s="106"/>
      <c r="AP706" s="106"/>
      <c r="AQ706" s="106"/>
      <c r="AR706" s="106"/>
      <c r="AS706" s="106"/>
      <c r="AT706" s="106"/>
      <c r="AU706" s="106"/>
      <c r="AV706" s="106"/>
      <c r="AW706" s="106"/>
      <c r="AX706" s="106"/>
      <c r="AY706" s="106"/>
      <c r="AZ706" s="106"/>
      <c r="BA706" s="106"/>
      <c r="BB706" s="106"/>
      <c r="BC706" s="106"/>
      <c r="BD706" s="106"/>
      <c r="BE706" s="106"/>
      <c r="BF706" s="106"/>
      <c r="BG706" s="106"/>
      <c r="BH706" s="106"/>
      <c r="BI706" s="106"/>
      <c r="BJ706" s="106"/>
      <c r="BK706" s="106"/>
      <c r="BL706" s="106"/>
      <c r="BM706" s="106"/>
      <c r="BN706" s="106"/>
      <c r="BO706" s="106"/>
      <c r="BP706" s="106"/>
      <c r="BQ706" s="106"/>
      <c r="BR706" s="106"/>
      <c r="BS706" s="106"/>
      <c r="BT706" s="106"/>
      <c r="BU706" s="106"/>
      <c r="BV706" s="106"/>
      <c r="BW706" s="106"/>
      <c r="BX706" s="106"/>
      <c r="BY706" s="106"/>
      <c r="BZ706" s="106"/>
      <c r="CA706" s="106"/>
      <c r="CB706" s="106"/>
      <c r="CC706" s="106"/>
      <c r="CD706" s="106"/>
    </row>
    <row r="707" spans="1:82" x14ac:dyDescent="0.25">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c r="AL707" s="106"/>
      <c r="AM707" s="106"/>
      <c r="AN707" s="106"/>
      <c r="AO707" s="106"/>
      <c r="AP707" s="106"/>
      <c r="AQ707" s="106"/>
      <c r="AR707" s="106"/>
      <c r="AS707" s="106"/>
      <c r="AT707" s="106"/>
      <c r="AU707" s="106"/>
      <c r="AV707" s="106"/>
      <c r="AW707" s="106"/>
      <c r="AX707" s="106"/>
      <c r="AY707" s="106"/>
      <c r="AZ707" s="106"/>
      <c r="BA707" s="106"/>
      <c r="BB707" s="106"/>
      <c r="BC707" s="106"/>
      <c r="BD707" s="106"/>
      <c r="BE707" s="106"/>
      <c r="BF707" s="106"/>
      <c r="BG707" s="106"/>
      <c r="BH707" s="106"/>
      <c r="BI707" s="106"/>
      <c r="BJ707" s="106"/>
      <c r="BK707" s="106"/>
      <c r="BL707" s="106"/>
      <c r="BM707" s="106"/>
      <c r="BN707" s="106"/>
      <c r="BO707" s="106"/>
      <c r="BP707" s="106"/>
      <c r="BQ707" s="106"/>
      <c r="BR707" s="106"/>
      <c r="BS707" s="106"/>
      <c r="BT707" s="106"/>
      <c r="BU707" s="106"/>
      <c r="BV707" s="106"/>
      <c r="BW707" s="106"/>
      <c r="BX707" s="106"/>
      <c r="BY707" s="106"/>
      <c r="BZ707" s="106"/>
      <c r="CA707" s="106"/>
      <c r="CB707" s="106"/>
      <c r="CC707" s="106"/>
      <c r="CD707" s="106"/>
    </row>
    <row r="708" spans="1:82" x14ac:dyDescent="0.25">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c r="AL708" s="106"/>
      <c r="AM708" s="106"/>
      <c r="AN708" s="106"/>
      <c r="AO708" s="106"/>
      <c r="AP708" s="106"/>
      <c r="AQ708" s="106"/>
      <c r="AR708" s="106"/>
      <c r="AS708" s="106"/>
      <c r="AT708" s="106"/>
      <c r="AU708" s="106"/>
      <c r="AV708" s="106"/>
      <c r="AW708" s="106"/>
      <c r="AX708" s="106"/>
      <c r="AY708" s="106"/>
      <c r="AZ708" s="106"/>
      <c r="BA708" s="106"/>
      <c r="BB708" s="106"/>
      <c r="BC708" s="106"/>
      <c r="BD708" s="106"/>
      <c r="BE708" s="106"/>
      <c r="BF708" s="106"/>
      <c r="BG708" s="106"/>
      <c r="BH708" s="106"/>
      <c r="BI708" s="106"/>
      <c r="BJ708" s="106"/>
      <c r="BK708" s="106"/>
      <c r="BL708" s="106"/>
      <c r="BM708" s="106"/>
      <c r="BN708" s="106"/>
      <c r="BO708" s="106"/>
      <c r="BP708" s="106"/>
      <c r="BQ708" s="106"/>
      <c r="BR708" s="106"/>
      <c r="BS708" s="106"/>
      <c r="BT708" s="106"/>
      <c r="BU708" s="106"/>
      <c r="BV708" s="106"/>
      <c r="BW708" s="106"/>
      <c r="BX708" s="106"/>
      <c r="BY708" s="106"/>
      <c r="BZ708" s="106"/>
      <c r="CA708" s="106"/>
      <c r="CB708" s="106"/>
      <c r="CC708" s="106"/>
      <c r="CD708" s="106"/>
    </row>
    <row r="709" spans="1:82" x14ac:dyDescent="0.25">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c r="AL709" s="106"/>
      <c r="AM709" s="106"/>
      <c r="AN709" s="106"/>
      <c r="AO709" s="106"/>
      <c r="AP709" s="106"/>
      <c r="AQ709" s="106"/>
      <c r="AR709" s="106"/>
      <c r="AS709" s="106"/>
      <c r="AT709" s="106"/>
      <c r="AU709" s="106"/>
      <c r="AV709" s="106"/>
      <c r="AW709" s="106"/>
      <c r="AX709" s="106"/>
      <c r="AY709" s="106"/>
      <c r="AZ709" s="106"/>
      <c r="BA709" s="106"/>
      <c r="BB709" s="106"/>
      <c r="BC709" s="106"/>
      <c r="BD709" s="106"/>
      <c r="BE709" s="106"/>
      <c r="BF709" s="106"/>
      <c r="BG709" s="106"/>
      <c r="BH709" s="106"/>
      <c r="BI709" s="106"/>
      <c r="BJ709" s="106"/>
      <c r="BK709" s="106"/>
      <c r="BL709" s="106"/>
      <c r="BM709" s="106"/>
      <c r="BN709" s="106"/>
      <c r="BO709" s="106"/>
      <c r="BP709" s="106"/>
      <c r="BQ709" s="106"/>
      <c r="BR709" s="106"/>
      <c r="BS709" s="106"/>
      <c r="BT709" s="106"/>
      <c r="BU709" s="106"/>
      <c r="BV709" s="106"/>
      <c r="BW709" s="106"/>
      <c r="BX709" s="106"/>
      <c r="BY709" s="106"/>
      <c r="BZ709" s="106"/>
      <c r="CA709" s="106"/>
      <c r="CB709" s="106"/>
      <c r="CC709" s="106"/>
      <c r="CD709" s="106"/>
    </row>
    <row r="710" spans="1:82" x14ac:dyDescent="0.25">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c r="AL710" s="106"/>
      <c r="AM710" s="106"/>
      <c r="AN710" s="106"/>
      <c r="AO710" s="106"/>
      <c r="AP710" s="106"/>
      <c r="AQ710" s="106"/>
      <c r="AR710" s="106"/>
      <c r="AS710" s="106"/>
      <c r="AT710" s="106"/>
      <c r="AU710" s="106"/>
      <c r="AV710" s="106"/>
      <c r="AW710" s="106"/>
      <c r="AX710" s="106"/>
      <c r="AY710" s="106"/>
      <c r="AZ710" s="106"/>
      <c r="BA710" s="106"/>
      <c r="BB710" s="106"/>
      <c r="BC710" s="106"/>
      <c r="BD710" s="106"/>
      <c r="BE710" s="106"/>
      <c r="BF710" s="106"/>
      <c r="BG710" s="106"/>
      <c r="BH710" s="106"/>
      <c r="BI710" s="106"/>
      <c r="BJ710" s="106"/>
      <c r="BK710" s="106"/>
      <c r="BL710" s="106"/>
      <c r="BM710" s="106"/>
      <c r="BN710" s="106"/>
      <c r="BO710" s="106"/>
      <c r="BP710" s="106"/>
      <c r="BQ710" s="106"/>
      <c r="BR710" s="106"/>
      <c r="BS710" s="106"/>
      <c r="BT710" s="106"/>
      <c r="BU710" s="106"/>
      <c r="BV710" s="106"/>
      <c r="BW710" s="106"/>
      <c r="BX710" s="106"/>
      <c r="BY710" s="106"/>
      <c r="BZ710" s="106"/>
      <c r="CA710" s="106"/>
      <c r="CB710" s="106"/>
      <c r="CC710" s="106"/>
      <c r="CD710" s="106"/>
    </row>
    <row r="711" spans="1:82" x14ac:dyDescent="0.25">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c r="AL711" s="106"/>
      <c r="AM711" s="106"/>
      <c r="AN711" s="106"/>
      <c r="AO711" s="106"/>
      <c r="AP711" s="106"/>
      <c r="AQ711" s="106"/>
      <c r="AR711" s="106"/>
      <c r="AS711" s="106"/>
      <c r="AT711" s="106"/>
      <c r="AU711" s="106"/>
      <c r="AV711" s="106"/>
      <c r="AW711" s="106"/>
      <c r="AX711" s="106"/>
      <c r="AY711" s="106"/>
      <c r="AZ711" s="106"/>
      <c r="BA711" s="106"/>
      <c r="BB711" s="106"/>
      <c r="BC711" s="106"/>
      <c r="BD711" s="106"/>
      <c r="BE711" s="106"/>
      <c r="BF711" s="106"/>
      <c r="BG711" s="106"/>
      <c r="BH711" s="106"/>
      <c r="BI711" s="106"/>
      <c r="BJ711" s="106"/>
      <c r="BK711" s="106"/>
      <c r="BL711" s="106"/>
      <c r="BM711" s="106"/>
      <c r="BN711" s="106"/>
      <c r="BO711" s="106"/>
      <c r="BP711" s="106"/>
      <c r="BQ711" s="106"/>
      <c r="BR711" s="106"/>
      <c r="BS711" s="106"/>
      <c r="BT711" s="106"/>
      <c r="BU711" s="106"/>
      <c r="BV711" s="106"/>
      <c r="BW711" s="106"/>
      <c r="BX711" s="106"/>
      <c r="BY711" s="106"/>
      <c r="BZ711" s="106"/>
      <c r="CA711" s="106"/>
      <c r="CB711" s="106"/>
      <c r="CC711" s="106"/>
      <c r="CD711" s="106"/>
    </row>
    <row r="712" spans="1:82" x14ac:dyDescent="0.25">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6"/>
      <c r="BG712" s="106"/>
      <c r="BH712" s="106"/>
      <c r="BI712" s="106"/>
      <c r="BJ712" s="106"/>
      <c r="BK712" s="106"/>
      <c r="BL712" s="106"/>
      <c r="BM712" s="106"/>
      <c r="BN712" s="106"/>
      <c r="BO712" s="106"/>
      <c r="BP712" s="106"/>
      <c r="BQ712" s="106"/>
      <c r="BR712" s="106"/>
      <c r="BS712" s="106"/>
      <c r="BT712" s="106"/>
      <c r="BU712" s="106"/>
      <c r="BV712" s="106"/>
      <c r="BW712" s="106"/>
      <c r="BX712" s="106"/>
      <c r="BY712" s="106"/>
      <c r="BZ712" s="106"/>
      <c r="CA712" s="106"/>
      <c r="CB712" s="106"/>
      <c r="CC712" s="106"/>
      <c r="CD712" s="106"/>
    </row>
    <row r="713" spans="1:82" x14ac:dyDescent="0.25">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c r="AL713" s="106"/>
      <c r="AM713" s="106"/>
      <c r="AN713" s="106"/>
      <c r="AO713" s="106"/>
      <c r="AP713" s="106"/>
      <c r="AQ713" s="106"/>
      <c r="AR713" s="106"/>
      <c r="AS713" s="106"/>
      <c r="AT713" s="106"/>
      <c r="AU713" s="106"/>
      <c r="AV713" s="106"/>
      <c r="AW713" s="106"/>
      <c r="AX713" s="106"/>
      <c r="AY713" s="106"/>
      <c r="AZ713" s="106"/>
      <c r="BA713" s="106"/>
      <c r="BB713" s="106"/>
      <c r="BC713" s="106"/>
      <c r="BD713" s="106"/>
      <c r="BE713" s="106"/>
      <c r="BF713" s="106"/>
      <c r="BG713" s="106"/>
      <c r="BH713" s="106"/>
      <c r="BI713" s="106"/>
      <c r="BJ713" s="106"/>
      <c r="BK713" s="106"/>
      <c r="BL713" s="106"/>
      <c r="BM713" s="106"/>
      <c r="BN713" s="106"/>
      <c r="BO713" s="106"/>
      <c r="BP713" s="106"/>
      <c r="BQ713" s="106"/>
      <c r="BR713" s="106"/>
      <c r="BS713" s="106"/>
      <c r="BT713" s="106"/>
      <c r="BU713" s="106"/>
      <c r="BV713" s="106"/>
      <c r="BW713" s="106"/>
      <c r="BX713" s="106"/>
      <c r="BY713" s="106"/>
      <c r="BZ713" s="106"/>
      <c r="CA713" s="106"/>
      <c r="CB713" s="106"/>
      <c r="CC713" s="106"/>
      <c r="CD713" s="106"/>
    </row>
    <row r="714" spans="1:82" x14ac:dyDescent="0.25">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6"/>
      <c r="BG714" s="106"/>
      <c r="BH714" s="106"/>
      <c r="BI714" s="106"/>
      <c r="BJ714" s="106"/>
      <c r="BK714" s="106"/>
      <c r="BL714" s="106"/>
      <c r="BM714" s="106"/>
      <c r="BN714" s="106"/>
      <c r="BO714" s="106"/>
      <c r="BP714" s="106"/>
      <c r="BQ714" s="106"/>
      <c r="BR714" s="106"/>
      <c r="BS714" s="106"/>
      <c r="BT714" s="106"/>
      <c r="BU714" s="106"/>
      <c r="BV714" s="106"/>
      <c r="BW714" s="106"/>
      <c r="BX714" s="106"/>
      <c r="BY714" s="106"/>
      <c r="BZ714" s="106"/>
      <c r="CA714" s="106"/>
      <c r="CB714" s="106"/>
      <c r="CC714" s="106"/>
      <c r="CD714" s="106"/>
    </row>
    <row r="715" spans="1:82" x14ac:dyDescent="0.25">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6"/>
      <c r="BG715" s="106"/>
      <c r="BH715" s="106"/>
      <c r="BI715" s="106"/>
      <c r="BJ715" s="106"/>
      <c r="BK715" s="106"/>
      <c r="BL715" s="106"/>
      <c r="BM715" s="106"/>
      <c r="BN715" s="106"/>
      <c r="BO715" s="106"/>
      <c r="BP715" s="106"/>
      <c r="BQ715" s="106"/>
      <c r="BR715" s="106"/>
      <c r="BS715" s="106"/>
      <c r="BT715" s="106"/>
      <c r="BU715" s="106"/>
      <c r="BV715" s="106"/>
      <c r="BW715" s="106"/>
      <c r="BX715" s="106"/>
      <c r="BY715" s="106"/>
      <c r="BZ715" s="106"/>
      <c r="CA715" s="106"/>
      <c r="CB715" s="106"/>
      <c r="CC715" s="106"/>
      <c r="CD715" s="106"/>
    </row>
    <row r="716" spans="1:82" x14ac:dyDescent="0.25">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6"/>
      <c r="BG716" s="106"/>
      <c r="BH716" s="106"/>
      <c r="BI716" s="106"/>
      <c r="BJ716" s="106"/>
      <c r="BK716" s="106"/>
      <c r="BL716" s="106"/>
      <c r="BM716" s="106"/>
      <c r="BN716" s="106"/>
      <c r="BO716" s="106"/>
      <c r="BP716" s="106"/>
      <c r="BQ716" s="106"/>
      <c r="BR716" s="106"/>
      <c r="BS716" s="106"/>
      <c r="BT716" s="106"/>
      <c r="BU716" s="106"/>
      <c r="BV716" s="106"/>
      <c r="BW716" s="106"/>
      <c r="BX716" s="106"/>
      <c r="BY716" s="106"/>
      <c r="BZ716" s="106"/>
      <c r="CA716" s="106"/>
      <c r="CB716" s="106"/>
      <c r="CC716" s="106"/>
      <c r="CD716" s="106"/>
    </row>
    <row r="717" spans="1:82" x14ac:dyDescent="0.25">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6"/>
      <c r="BG717" s="106"/>
      <c r="BH717" s="106"/>
      <c r="BI717" s="106"/>
      <c r="BJ717" s="106"/>
      <c r="BK717" s="106"/>
      <c r="BL717" s="106"/>
      <c r="BM717" s="106"/>
      <c r="BN717" s="106"/>
      <c r="BO717" s="106"/>
      <c r="BP717" s="106"/>
      <c r="BQ717" s="106"/>
      <c r="BR717" s="106"/>
      <c r="BS717" s="106"/>
      <c r="BT717" s="106"/>
      <c r="BU717" s="106"/>
      <c r="BV717" s="106"/>
      <c r="BW717" s="106"/>
      <c r="BX717" s="106"/>
      <c r="BY717" s="106"/>
      <c r="BZ717" s="106"/>
      <c r="CA717" s="106"/>
      <c r="CB717" s="106"/>
      <c r="CC717" s="106"/>
      <c r="CD717" s="106"/>
    </row>
    <row r="718" spans="1:82" x14ac:dyDescent="0.25">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6"/>
      <c r="BG718" s="106"/>
      <c r="BH718" s="106"/>
      <c r="BI718" s="106"/>
      <c r="BJ718" s="106"/>
      <c r="BK718" s="106"/>
      <c r="BL718" s="106"/>
      <c r="BM718" s="106"/>
      <c r="BN718" s="106"/>
      <c r="BO718" s="106"/>
      <c r="BP718" s="106"/>
      <c r="BQ718" s="106"/>
      <c r="BR718" s="106"/>
      <c r="BS718" s="106"/>
      <c r="BT718" s="106"/>
      <c r="BU718" s="106"/>
      <c r="BV718" s="106"/>
      <c r="BW718" s="106"/>
      <c r="BX718" s="106"/>
      <c r="BY718" s="106"/>
      <c r="BZ718" s="106"/>
      <c r="CA718" s="106"/>
      <c r="CB718" s="106"/>
      <c r="CC718" s="106"/>
      <c r="CD718" s="106"/>
    </row>
    <row r="719" spans="1:82" x14ac:dyDescent="0.25">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c r="AL719" s="106"/>
      <c r="AM719" s="106"/>
      <c r="AN719" s="106"/>
      <c r="AO719" s="106"/>
      <c r="AP719" s="106"/>
      <c r="AQ719" s="106"/>
      <c r="AR719" s="106"/>
      <c r="AS719" s="106"/>
      <c r="AT719" s="106"/>
      <c r="AU719" s="106"/>
      <c r="AV719" s="106"/>
      <c r="AW719" s="106"/>
      <c r="AX719" s="106"/>
      <c r="AY719" s="106"/>
      <c r="AZ719" s="106"/>
      <c r="BA719" s="106"/>
      <c r="BB719" s="106"/>
      <c r="BC719" s="106"/>
      <c r="BD719" s="106"/>
      <c r="BE719" s="106"/>
      <c r="BF719" s="106"/>
      <c r="BG719" s="106"/>
      <c r="BH719" s="106"/>
      <c r="BI719" s="106"/>
      <c r="BJ719" s="106"/>
      <c r="BK719" s="106"/>
      <c r="BL719" s="106"/>
      <c r="BM719" s="106"/>
      <c r="BN719" s="106"/>
      <c r="BO719" s="106"/>
      <c r="BP719" s="106"/>
      <c r="BQ719" s="106"/>
      <c r="BR719" s="106"/>
      <c r="BS719" s="106"/>
      <c r="BT719" s="106"/>
      <c r="BU719" s="106"/>
      <c r="BV719" s="106"/>
      <c r="BW719" s="106"/>
      <c r="BX719" s="106"/>
      <c r="BY719" s="106"/>
      <c r="BZ719" s="106"/>
      <c r="CA719" s="106"/>
      <c r="CB719" s="106"/>
      <c r="CC719" s="106"/>
      <c r="CD719" s="106"/>
    </row>
    <row r="720" spans="1:82" x14ac:dyDescent="0.25">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c r="AL720" s="106"/>
      <c r="AM720" s="106"/>
      <c r="AN720" s="106"/>
      <c r="AO720" s="106"/>
      <c r="AP720" s="106"/>
      <c r="AQ720" s="106"/>
      <c r="AR720" s="106"/>
      <c r="AS720" s="106"/>
      <c r="AT720" s="106"/>
      <c r="AU720" s="106"/>
      <c r="AV720" s="106"/>
      <c r="AW720" s="106"/>
      <c r="AX720" s="106"/>
      <c r="AY720" s="106"/>
      <c r="AZ720" s="106"/>
      <c r="BA720" s="106"/>
      <c r="BB720" s="106"/>
      <c r="BC720" s="106"/>
      <c r="BD720" s="106"/>
      <c r="BE720" s="106"/>
      <c r="BF720" s="106"/>
      <c r="BG720" s="106"/>
      <c r="BH720" s="106"/>
      <c r="BI720" s="106"/>
      <c r="BJ720" s="106"/>
      <c r="BK720" s="106"/>
      <c r="BL720" s="106"/>
      <c r="BM720" s="106"/>
      <c r="BN720" s="106"/>
      <c r="BO720" s="106"/>
      <c r="BP720" s="106"/>
      <c r="BQ720" s="106"/>
      <c r="BR720" s="106"/>
      <c r="BS720" s="106"/>
      <c r="BT720" s="106"/>
      <c r="BU720" s="106"/>
      <c r="BV720" s="106"/>
      <c r="BW720" s="106"/>
      <c r="BX720" s="106"/>
      <c r="BY720" s="106"/>
      <c r="BZ720" s="106"/>
      <c r="CA720" s="106"/>
      <c r="CB720" s="106"/>
      <c r="CC720" s="106"/>
      <c r="CD720" s="106"/>
    </row>
    <row r="721" spans="1:82" x14ac:dyDescent="0.25">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c r="AL721" s="106"/>
      <c r="AM721" s="106"/>
      <c r="AN721" s="106"/>
      <c r="AO721" s="106"/>
      <c r="AP721" s="106"/>
      <c r="AQ721" s="106"/>
      <c r="AR721" s="106"/>
      <c r="AS721" s="106"/>
      <c r="AT721" s="106"/>
      <c r="AU721" s="106"/>
      <c r="AV721" s="106"/>
      <c r="AW721" s="106"/>
      <c r="AX721" s="106"/>
      <c r="AY721" s="106"/>
      <c r="AZ721" s="106"/>
      <c r="BA721" s="106"/>
      <c r="BB721" s="106"/>
      <c r="BC721" s="106"/>
      <c r="BD721" s="106"/>
      <c r="BE721" s="106"/>
      <c r="BF721" s="106"/>
      <c r="BG721" s="106"/>
      <c r="BH721" s="106"/>
      <c r="BI721" s="106"/>
      <c r="BJ721" s="106"/>
      <c r="BK721" s="106"/>
      <c r="BL721" s="106"/>
      <c r="BM721" s="106"/>
      <c r="BN721" s="106"/>
      <c r="BO721" s="106"/>
      <c r="BP721" s="106"/>
      <c r="BQ721" s="106"/>
      <c r="BR721" s="106"/>
      <c r="BS721" s="106"/>
      <c r="BT721" s="106"/>
      <c r="BU721" s="106"/>
      <c r="BV721" s="106"/>
      <c r="BW721" s="106"/>
      <c r="BX721" s="106"/>
      <c r="BY721" s="106"/>
      <c r="BZ721" s="106"/>
      <c r="CA721" s="106"/>
      <c r="CB721" s="106"/>
      <c r="CC721" s="106"/>
      <c r="CD721" s="106"/>
    </row>
    <row r="722" spans="1:82" x14ac:dyDescent="0.25">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6"/>
      <c r="BG722" s="106"/>
      <c r="BH722" s="106"/>
      <c r="BI722" s="106"/>
      <c r="BJ722" s="106"/>
      <c r="BK722" s="106"/>
      <c r="BL722" s="106"/>
      <c r="BM722" s="106"/>
      <c r="BN722" s="106"/>
      <c r="BO722" s="106"/>
      <c r="BP722" s="106"/>
      <c r="BQ722" s="106"/>
      <c r="BR722" s="106"/>
      <c r="BS722" s="106"/>
      <c r="BT722" s="106"/>
      <c r="BU722" s="106"/>
      <c r="BV722" s="106"/>
      <c r="BW722" s="106"/>
      <c r="BX722" s="106"/>
      <c r="BY722" s="106"/>
      <c r="BZ722" s="106"/>
      <c r="CA722" s="106"/>
      <c r="CB722" s="106"/>
      <c r="CC722" s="106"/>
      <c r="CD722" s="106"/>
    </row>
    <row r="723" spans="1:82" x14ac:dyDescent="0.25">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c r="AL723" s="106"/>
      <c r="AM723" s="106"/>
      <c r="AN723" s="106"/>
      <c r="AO723" s="106"/>
      <c r="AP723" s="106"/>
      <c r="AQ723" s="106"/>
      <c r="AR723" s="106"/>
      <c r="AS723" s="106"/>
      <c r="AT723" s="106"/>
      <c r="AU723" s="106"/>
      <c r="AV723" s="106"/>
      <c r="AW723" s="106"/>
      <c r="AX723" s="106"/>
      <c r="AY723" s="106"/>
      <c r="AZ723" s="106"/>
      <c r="BA723" s="106"/>
      <c r="BB723" s="106"/>
      <c r="BC723" s="106"/>
      <c r="BD723" s="106"/>
      <c r="BE723" s="106"/>
      <c r="BF723" s="106"/>
      <c r="BG723" s="106"/>
      <c r="BH723" s="106"/>
      <c r="BI723" s="106"/>
      <c r="BJ723" s="106"/>
      <c r="BK723" s="106"/>
      <c r="BL723" s="106"/>
      <c r="BM723" s="106"/>
      <c r="BN723" s="106"/>
      <c r="BO723" s="106"/>
      <c r="BP723" s="106"/>
      <c r="BQ723" s="106"/>
      <c r="BR723" s="106"/>
      <c r="BS723" s="106"/>
      <c r="BT723" s="106"/>
      <c r="BU723" s="106"/>
      <c r="BV723" s="106"/>
      <c r="BW723" s="106"/>
      <c r="BX723" s="106"/>
      <c r="BY723" s="106"/>
      <c r="BZ723" s="106"/>
      <c r="CA723" s="106"/>
      <c r="CB723" s="106"/>
      <c r="CC723" s="106"/>
      <c r="CD723" s="106"/>
    </row>
    <row r="724" spans="1:82" x14ac:dyDescent="0.25">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c r="AL724" s="106"/>
      <c r="AM724" s="106"/>
      <c r="AN724" s="106"/>
      <c r="AO724" s="106"/>
      <c r="AP724" s="106"/>
      <c r="AQ724" s="106"/>
      <c r="AR724" s="106"/>
      <c r="AS724" s="106"/>
      <c r="AT724" s="106"/>
      <c r="AU724" s="106"/>
      <c r="AV724" s="106"/>
      <c r="AW724" s="106"/>
      <c r="AX724" s="106"/>
      <c r="AY724" s="106"/>
      <c r="AZ724" s="106"/>
      <c r="BA724" s="106"/>
      <c r="BB724" s="106"/>
      <c r="BC724" s="106"/>
      <c r="BD724" s="106"/>
      <c r="BE724" s="106"/>
      <c r="BF724" s="106"/>
      <c r="BG724" s="106"/>
      <c r="BH724" s="106"/>
      <c r="BI724" s="106"/>
      <c r="BJ724" s="106"/>
      <c r="BK724" s="106"/>
      <c r="BL724" s="106"/>
      <c r="BM724" s="106"/>
      <c r="BN724" s="106"/>
      <c r="BO724" s="106"/>
      <c r="BP724" s="106"/>
      <c r="BQ724" s="106"/>
      <c r="BR724" s="106"/>
      <c r="BS724" s="106"/>
      <c r="BT724" s="106"/>
      <c r="BU724" s="106"/>
      <c r="BV724" s="106"/>
      <c r="BW724" s="106"/>
      <c r="BX724" s="106"/>
      <c r="BY724" s="106"/>
      <c r="BZ724" s="106"/>
      <c r="CA724" s="106"/>
      <c r="CB724" s="106"/>
      <c r="CC724" s="106"/>
      <c r="CD724" s="106"/>
    </row>
    <row r="725" spans="1:82" x14ac:dyDescent="0.25">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c r="AL725" s="106"/>
      <c r="AM725" s="106"/>
      <c r="AN725" s="106"/>
      <c r="AO725" s="106"/>
      <c r="AP725" s="106"/>
      <c r="AQ725" s="106"/>
      <c r="AR725" s="106"/>
      <c r="AS725" s="106"/>
      <c r="AT725" s="106"/>
      <c r="AU725" s="106"/>
      <c r="AV725" s="106"/>
      <c r="AW725" s="106"/>
      <c r="AX725" s="106"/>
      <c r="AY725" s="106"/>
      <c r="AZ725" s="106"/>
      <c r="BA725" s="106"/>
      <c r="BB725" s="106"/>
      <c r="BC725" s="106"/>
      <c r="BD725" s="106"/>
      <c r="BE725" s="106"/>
      <c r="BF725" s="106"/>
      <c r="BG725" s="106"/>
      <c r="BH725" s="106"/>
      <c r="BI725" s="106"/>
      <c r="BJ725" s="106"/>
      <c r="BK725" s="106"/>
      <c r="BL725" s="106"/>
      <c r="BM725" s="106"/>
      <c r="BN725" s="106"/>
      <c r="BO725" s="106"/>
      <c r="BP725" s="106"/>
      <c r="BQ725" s="106"/>
      <c r="BR725" s="106"/>
      <c r="BS725" s="106"/>
      <c r="BT725" s="106"/>
      <c r="BU725" s="106"/>
      <c r="BV725" s="106"/>
      <c r="BW725" s="106"/>
      <c r="BX725" s="106"/>
      <c r="BY725" s="106"/>
      <c r="BZ725" s="106"/>
      <c r="CA725" s="106"/>
      <c r="CB725" s="106"/>
      <c r="CC725" s="106"/>
      <c r="CD725" s="106"/>
    </row>
    <row r="726" spans="1:82" x14ac:dyDescent="0.25">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6"/>
      <c r="AY726" s="106"/>
      <c r="AZ726" s="106"/>
      <c r="BA726" s="106"/>
      <c r="BB726" s="106"/>
      <c r="BC726" s="106"/>
      <c r="BD726" s="106"/>
      <c r="BE726" s="106"/>
      <c r="BF726" s="106"/>
      <c r="BG726" s="106"/>
      <c r="BH726" s="106"/>
      <c r="BI726" s="106"/>
      <c r="BJ726" s="106"/>
      <c r="BK726" s="106"/>
      <c r="BL726" s="106"/>
      <c r="BM726" s="106"/>
      <c r="BN726" s="106"/>
      <c r="BO726" s="106"/>
      <c r="BP726" s="106"/>
      <c r="BQ726" s="106"/>
      <c r="BR726" s="106"/>
      <c r="BS726" s="106"/>
      <c r="BT726" s="106"/>
      <c r="BU726" s="106"/>
      <c r="BV726" s="106"/>
      <c r="BW726" s="106"/>
      <c r="BX726" s="106"/>
      <c r="BY726" s="106"/>
      <c r="BZ726" s="106"/>
      <c r="CA726" s="106"/>
      <c r="CB726" s="106"/>
      <c r="CC726" s="106"/>
      <c r="CD726" s="106"/>
    </row>
    <row r="727" spans="1:82" x14ac:dyDescent="0.25">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06"/>
      <c r="BV727" s="106"/>
      <c r="BW727" s="106"/>
      <c r="BX727" s="106"/>
      <c r="BY727" s="106"/>
      <c r="BZ727" s="106"/>
      <c r="CA727" s="106"/>
      <c r="CB727" s="106"/>
      <c r="CC727" s="106"/>
      <c r="CD727" s="106"/>
    </row>
    <row r="728" spans="1:82" x14ac:dyDescent="0.25">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6"/>
      <c r="BG728" s="106"/>
      <c r="BH728" s="106"/>
      <c r="BI728" s="106"/>
      <c r="BJ728" s="106"/>
      <c r="BK728" s="106"/>
      <c r="BL728" s="106"/>
      <c r="BM728" s="106"/>
      <c r="BN728" s="106"/>
      <c r="BO728" s="106"/>
      <c r="BP728" s="106"/>
      <c r="BQ728" s="106"/>
      <c r="BR728" s="106"/>
      <c r="BS728" s="106"/>
      <c r="BT728" s="106"/>
      <c r="BU728" s="106"/>
      <c r="BV728" s="106"/>
      <c r="BW728" s="106"/>
      <c r="BX728" s="106"/>
      <c r="BY728" s="106"/>
      <c r="BZ728" s="106"/>
      <c r="CA728" s="106"/>
      <c r="CB728" s="106"/>
      <c r="CC728" s="106"/>
      <c r="CD728" s="106"/>
    </row>
    <row r="729" spans="1:82" x14ac:dyDescent="0.25">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6"/>
      <c r="BG729" s="106"/>
      <c r="BH729" s="106"/>
      <c r="BI729" s="106"/>
      <c r="BJ729" s="106"/>
      <c r="BK729" s="106"/>
      <c r="BL729" s="106"/>
      <c r="BM729" s="106"/>
      <c r="BN729" s="106"/>
      <c r="BO729" s="106"/>
      <c r="BP729" s="106"/>
      <c r="BQ729" s="106"/>
      <c r="BR729" s="106"/>
      <c r="BS729" s="106"/>
      <c r="BT729" s="106"/>
      <c r="BU729" s="106"/>
      <c r="BV729" s="106"/>
      <c r="BW729" s="106"/>
      <c r="BX729" s="106"/>
      <c r="BY729" s="106"/>
      <c r="BZ729" s="106"/>
      <c r="CA729" s="106"/>
      <c r="CB729" s="106"/>
      <c r="CC729" s="106"/>
      <c r="CD729" s="106"/>
    </row>
    <row r="730" spans="1:82" x14ac:dyDescent="0.25">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6"/>
      <c r="BG730" s="106"/>
      <c r="BH730" s="106"/>
      <c r="BI730" s="106"/>
      <c r="BJ730" s="106"/>
      <c r="BK730" s="106"/>
      <c r="BL730" s="106"/>
      <c r="BM730" s="106"/>
      <c r="BN730" s="106"/>
      <c r="BO730" s="106"/>
      <c r="BP730" s="106"/>
      <c r="BQ730" s="106"/>
      <c r="BR730" s="106"/>
      <c r="BS730" s="106"/>
      <c r="BT730" s="106"/>
      <c r="BU730" s="106"/>
      <c r="BV730" s="106"/>
      <c r="BW730" s="106"/>
      <c r="BX730" s="106"/>
      <c r="BY730" s="106"/>
      <c r="BZ730" s="106"/>
      <c r="CA730" s="106"/>
      <c r="CB730" s="106"/>
      <c r="CC730" s="106"/>
      <c r="CD730" s="106"/>
    </row>
    <row r="731" spans="1:82" x14ac:dyDescent="0.25">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6"/>
      <c r="BG731" s="106"/>
      <c r="BH731" s="106"/>
      <c r="BI731" s="106"/>
      <c r="BJ731" s="106"/>
      <c r="BK731" s="106"/>
      <c r="BL731" s="106"/>
      <c r="BM731" s="106"/>
      <c r="BN731" s="106"/>
      <c r="BO731" s="106"/>
      <c r="BP731" s="106"/>
      <c r="BQ731" s="106"/>
      <c r="BR731" s="106"/>
      <c r="BS731" s="106"/>
      <c r="BT731" s="106"/>
      <c r="BU731" s="106"/>
      <c r="BV731" s="106"/>
      <c r="BW731" s="106"/>
      <c r="BX731" s="106"/>
      <c r="BY731" s="106"/>
      <c r="BZ731" s="106"/>
      <c r="CA731" s="106"/>
      <c r="CB731" s="106"/>
      <c r="CC731" s="106"/>
      <c r="CD731" s="106"/>
    </row>
    <row r="732" spans="1:82" x14ac:dyDescent="0.25">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6"/>
      <c r="BG732" s="106"/>
      <c r="BH732" s="106"/>
      <c r="BI732" s="106"/>
      <c r="BJ732" s="106"/>
      <c r="BK732" s="106"/>
      <c r="BL732" s="106"/>
      <c r="BM732" s="106"/>
      <c r="BN732" s="106"/>
      <c r="BO732" s="106"/>
      <c r="BP732" s="106"/>
      <c r="BQ732" s="106"/>
      <c r="BR732" s="106"/>
      <c r="BS732" s="106"/>
      <c r="BT732" s="106"/>
      <c r="BU732" s="106"/>
      <c r="BV732" s="106"/>
      <c r="BW732" s="106"/>
      <c r="BX732" s="106"/>
      <c r="BY732" s="106"/>
      <c r="BZ732" s="106"/>
      <c r="CA732" s="106"/>
      <c r="CB732" s="106"/>
      <c r="CC732" s="106"/>
      <c r="CD732" s="106"/>
    </row>
    <row r="733" spans="1:82" x14ac:dyDescent="0.25">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6"/>
      <c r="BG733" s="106"/>
      <c r="BH733" s="106"/>
      <c r="BI733" s="106"/>
      <c r="BJ733" s="106"/>
      <c r="BK733" s="106"/>
      <c r="BL733" s="106"/>
      <c r="BM733" s="106"/>
      <c r="BN733" s="106"/>
      <c r="BO733" s="106"/>
      <c r="BP733" s="106"/>
      <c r="BQ733" s="106"/>
      <c r="BR733" s="106"/>
      <c r="BS733" s="106"/>
      <c r="BT733" s="106"/>
      <c r="BU733" s="106"/>
      <c r="BV733" s="106"/>
      <c r="BW733" s="106"/>
      <c r="BX733" s="106"/>
      <c r="BY733" s="106"/>
      <c r="BZ733" s="106"/>
      <c r="CA733" s="106"/>
      <c r="CB733" s="106"/>
      <c r="CC733" s="106"/>
      <c r="CD733" s="106"/>
    </row>
    <row r="734" spans="1:82" x14ac:dyDescent="0.25">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6"/>
      <c r="BG734" s="106"/>
      <c r="BH734" s="106"/>
      <c r="BI734" s="106"/>
      <c r="BJ734" s="106"/>
      <c r="BK734" s="106"/>
      <c r="BL734" s="106"/>
      <c r="BM734" s="106"/>
      <c r="BN734" s="106"/>
      <c r="BO734" s="106"/>
      <c r="BP734" s="106"/>
      <c r="BQ734" s="106"/>
      <c r="BR734" s="106"/>
      <c r="BS734" s="106"/>
      <c r="BT734" s="106"/>
      <c r="BU734" s="106"/>
      <c r="BV734" s="106"/>
      <c r="BW734" s="106"/>
      <c r="BX734" s="106"/>
      <c r="BY734" s="106"/>
      <c r="BZ734" s="106"/>
      <c r="CA734" s="106"/>
      <c r="CB734" s="106"/>
      <c r="CC734" s="106"/>
      <c r="CD734" s="106"/>
    </row>
    <row r="735" spans="1:82" x14ac:dyDescent="0.25">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6"/>
      <c r="BG735" s="106"/>
      <c r="BH735" s="106"/>
      <c r="BI735" s="106"/>
      <c r="BJ735" s="106"/>
      <c r="BK735" s="106"/>
      <c r="BL735" s="106"/>
      <c r="BM735" s="106"/>
      <c r="BN735" s="106"/>
      <c r="BO735" s="106"/>
      <c r="BP735" s="106"/>
      <c r="BQ735" s="106"/>
      <c r="BR735" s="106"/>
      <c r="BS735" s="106"/>
      <c r="BT735" s="106"/>
      <c r="BU735" s="106"/>
      <c r="BV735" s="106"/>
      <c r="BW735" s="106"/>
      <c r="BX735" s="106"/>
      <c r="BY735" s="106"/>
      <c r="BZ735" s="106"/>
      <c r="CA735" s="106"/>
      <c r="CB735" s="106"/>
      <c r="CC735" s="106"/>
      <c r="CD735" s="106"/>
    </row>
    <row r="736" spans="1:82" x14ac:dyDescent="0.25">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6"/>
      <c r="BG736" s="106"/>
      <c r="BH736" s="106"/>
      <c r="BI736" s="106"/>
      <c r="BJ736" s="106"/>
      <c r="BK736" s="106"/>
      <c r="BL736" s="106"/>
      <c r="BM736" s="106"/>
      <c r="BN736" s="106"/>
      <c r="BO736" s="106"/>
      <c r="BP736" s="106"/>
      <c r="BQ736" s="106"/>
      <c r="BR736" s="106"/>
      <c r="BS736" s="106"/>
      <c r="BT736" s="106"/>
      <c r="BU736" s="106"/>
      <c r="BV736" s="106"/>
      <c r="BW736" s="106"/>
      <c r="BX736" s="106"/>
      <c r="BY736" s="106"/>
      <c r="BZ736" s="106"/>
      <c r="CA736" s="106"/>
      <c r="CB736" s="106"/>
      <c r="CC736" s="106"/>
      <c r="CD736" s="106"/>
    </row>
    <row r="737" spans="1:82" x14ac:dyDescent="0.25">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6"/>
      <c r="BG737" s="106"/>
      <c r="BH737" s="106"/>
      <c r="BI737" s="106"/>
      <c r="BJ737" s="106"/>
      <c r="BK737" s="106"/>
      <c r="BL737" s="106"/>
      <c r="BM737" s="106"/>
      <c r="BN737" s="106"/>
      <c r="BO737" s="106"/>
      <c r="BP737" s="106"/>
      <c r="BQ737" s="106"/>
      <c r="BR737" s="106"/>
      <c r="BS737" s="106"/>
      <c r="BT737" s="106"/>
      <c r="BU737" s="106"/>
      <c r="BV737" s="106"/>
      <c r="BW737" s="106"/>
      <c r="BX737" s="106"/>
      <c r="BY737" s="106"/>
      <c r="BZ737" s="106"/>
      <c r="CA737" s="106"/>
      <c r="CB737" s="106"/>
      <c r="CC737" s="106"/>
      <c r="CD737" s="106"/>
    </row>
    <row r="738" spans="1:82" x14ac:dyDescent="0.25">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6"/>
      <c r="BG738" s="106"/>
      <c r="BH738" s="106"/>
      <c r="BI738" s="106"/>
      <c r="BJ738" s="106"/>
      <c r="BK738" s="106"/>
      <c r="BL738" s="106"/>
      <c r="BM738" s="106"/>
      <c r="BN738" s="106"/>
      <c r="BO738" s="106"/>
      <c r="BP738" s="106"/>
      <c r="BQ738" s="106"/>
      <c r="BR738" s="106"/>
      <c r="BS738" s="106"/>
      <c r="BT738" s="106"/>
      <c r="BU738" s="106"/>
      <c r="BV738" s="106"/>
      <c r="BW738" s="106"/>
      <c r="BX738" s="106"/>
      <c r="BY738" s="106"/>
      <c r="BZ738" s="106"/>
      <c r="CA738" s="106"/>
      <c r="CB738" s="106"/>
      <c r="CC738" s="106"/>
      <c r="CD738" s="106"/>
    </row>
    <row r="739" spans="1:82" x14ac:dyDescent="0.25">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6"/>
      <c r="BG739" s="106"/>
      <c r="BH739" s="106"/>
      <c r="BI739" s="106"/>
      <c r="BJ739" s="106"/>
      <c r="BK739" s="106"/>
      <c r="BL739" s="106"/>
      <c r="BM739" s="106"/>
      <c r="BN739" s="106"/>
      <c r="BO739" s="106"/>
      <c r="BP739" s="106"/>
      <c r="BQ739" s="106"/>
      <c r="BR739" s="106"/>
      <c r="BS739" s="106"/>
      <c r="BT739" s="106"/>
      <c r="BU739" s="106"/>
      <c r="BV739" s="106"/>
      <c r="BW739" s="106"/>
      <c r="BX739" s="106"/>
      <c r="BY739" s="106"/>
      <c r="BZ739" s="106"/>
      <c r="CA739" s="106"/>
      <c r="CB739" s="106"/>
      <c r="CC739" s="106"/>
      <c r="CD739" s="106"/>
    </row>
    <row r="740" spans="1:82" x14ac:dyDescent="0.25">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6"/>
      <c r="BG740" s="106"/>
      <c r="BH740" s="106"/>
      <c r="BI740" s="106"/>
      <c r="BJ740" s="106"/>
      <c r="BK740" s="106"/>
      <c r="BL740" s="106"/>
      <c r="BM740" s="106"/>
      <c r="BN740" s="106"/>
      <c r="BO740" s="106"/>
      <c r="BP740" s="106"/>
      <c r="BQ740" s="106"/>
      <c r="BR740" s="106"/>
      <c r="BS740" s="106"/>
      <c r="BT740" s="106"/>
      <c r="BU740" s="106"/>
      <c r="BV740" s="106"/>
      <c r="BW740" s="106"/>
      <c r="BX740" s="106"/>
      <c r="BY740" s="106"/>
      <c r="BZ740" s="106"/>
      <c r="CA740" s="106"/>
      <c r="CB740" s="106"/>
      <c r="CC740" s="106"/>
      <c r="CD740" s="106"/>
    </row>
    <row r="741" spans="1:82" x14ac:dyDescent="0.25">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6"/>
      <c r="BG741" s="106"/>
      <c r="BH741" s="106"/>
      <c r="BI741" s="106"/>
      <c r="BJ741" s="106"/>
      <c r="BK741" s="106"/>
      <c r="BL741" s="106"/>
      <c r="BM741" s="106"/>
      <c r="BN741" s="106"/>
      <c r="BO741" s="106"/>
      <c r="BP741" s="106"/>
      <c r="BQ741" s="106"/>
      <c r="BR741" s="106"/>
      <c r="BS741" s="106"/>
      <c r="BT741" s="106"/>
      <c r="BU741" s="106"/>
      <c r="BV741" s="106"/>
      <c r="BW741" s="106"/>
      <c r="BX741" s="106"/>
      <c r="BY741" s="106"/>
      <c r="BZ741" s="106"/>
      <c r="CA741" s="106"/>
      <c r="CB741" s="106"/>
      <c r="CC741" s="106"/>
      <c r="CD741" s="106"/>
    </row>
    <row r="742" spans="1:82" x14ac:dyDescent="0.25">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6"/>
      <c r="BG742" s="106"/>
      <c r="BH742" s="106"/>
      <c r="BI742" s="106"/>
      <c r="BJ742" s="106"/>
      <c r="BK742" s="106"/>
      <c r="BL742" s="106"/>
      <c r="BM742" s="106"/>
      <c r="BN742" s="106"/>
      <c r="BO742" s="106"/>
      <c r="BP742" s="106"/>
      <c r="BQ742" s="106"/>
      <c r="BR742" s="106"/>
      <c r="BS742" s="106"/>
      <c r="BT742" s="106"/>
      <c r="BU742" s="106"/>
      <c r="BV742" s="106"/>
      <c r="BW742" s="106"/>
      <c r="BX742" s="106"/>
      <c r="BY742" s="106"/>
      <c r="BZ742" s="106"/>
      <c r="CA742" s="106"/>
      <c r="CB742" s="106"/>
      <c r="CC742" s="106"/>
      <c r="CD742" s="106"/>
    </row>
    <row r="743" spans="1:82" x14ac:dyDescent="0.25">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6"/>
      <c r="BG743" s="106"/>
      <c r="BH743" s="106"/>
      <c r="BI743" s="106"/>
      <c r="BJ743" s="106"/>
      <c r="BK743" s="106"/>
      <c r="BL743" s="106"/>
      <c r="BM743" s="106"/>
      <c r="BN743" s="106"/>
      <c r="BO743" s="106"/>
      <c r="BP743" s="106"/>
      <c r="BQ743" s="106"/>
      <c r="BR743" s="106"/>
      <c r="BS743" s="106"/>
      <c r="BT743" s="106"/>
      <c r="BU743" s="106"/>
      <c r="BV743" s="106"/>
      <c r="BW743" s="106"/>
      <c r="BX743" s="106"/>
      <c r="BY743" s="106"/>
      <c r="BZ743" s="106"/>
      <c r="CA743" s="106"/>
      <c r="CB743" s="106"/>
      <c r="CC743" s="106"/>
      <c r="CD743" s="106"/>
    </row>
    <row r="744" spans="1:82" x14ac:dyDescent="0.25">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c r="AL744" s="106"/>
      <c r="AM744" s="106"/>
      <c r="AN744" s="106"/>
      <c r="AO744" s="106"/>
      <c r="AP744" s="106"/>
      <c r="AQ744" s="106"/>
      <c r="AR744" s="106"/>
      <c r="AS744" s="106"/>
      <c r="AT744" s="106"/>
      <c r="AU744" s="106"/>
      <c r="AV744" s="106"/>
      <c r="AW744" s="106"/>
      <c r="AX744" s="106"/>
      <c r="AY744" s="106"/>
      <c r="AZ744" s="106"/>
      <c r="BA744" s="106"/>
      <c r="BB744" s="106"/>
      <c r="BC744" s="106"/>
      <c r="BD744" s="106"/>
      <c r="BE744" s="106"/>
      <c r="BF744" s="106"/>
      <c r="BG744" s="106"/>
      <c r="BH744" s="106"/>
      <c r="BI744" s="106"/>
      <c r="BJ744" s="106"/>
      <c r="BK744" s="106"/>
      <c r="BL744" s="106"/>
      <c r="BM744" s="106"/>
      <c r="BN744" s="106"/>
      <c r="BO744" s="106"/>
      <c r="BP744" s="106"/>
      <c r="BQ744" s="106"/>
      <c r="BR744" s="106"/>
      <c r="BS744" s="106"/>
      <c r="BT744" s="106"/>
      <c r="BU744" s="106"/>
      <c r="BV744" s="106"/>
      <c r="BW744" s="106"/>
      <c r="BX744" s="106"/>
      <c r="BY744" s="106"/>
      <c r="BZ744" s="106"/>
      <c r="CA744" s="106"/>
      <c r="CB744" s="106"/>
      <c r="CC744" s="106"/>
      <c r="CD744" s="106"/>
    </row>
    <row r="745" spans="1:82" x14ac:dyDescent="0.25">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6"/>
      <c r="AL745" s="106"/>
      <c r="AM745" s="106"/>
      <c r="AN745" s="106"/>
      <c r="AO745" s="106"/>
      <c r="AP745" s="106"/>
      <c r="AQ745" s="106"/>
      <c r="AR745" s="106"/>
      <c r="AS745" s="106"/>
      <c r="AT745" s="106"/>
      <c r="AU745" s="106"/>
      <c r="AV745" s="106"/>
      <c r="AW745" s="106"/>
      <c r="AX745" s="106"/>
      <c r="AY745" s="106"/>
      <c r="AZ745" s="106"/>
      <c r="BA745" s="106"/>
      <c r="BB745" s="106"/>
      <c r="BC745" s="106"/>
      <c r="BD745" s="106"/>
      <c r="BE745" s="106"/>
      <c r="BF745" s="106"/>
      <c r="BG745" s="106"/>
      <c r="BH745" s="106"/>
      <c r="BI745" s="106"/>
      <c r="BJ745" s="106"/>
      <c r="BK745" s="106"/>
      <c r="BL745" s="106"/>
      <c r="BM745" s="106"/>
      <c r="BN745" s="106"/>
      <c r="BO745" s="106"/>
      <c r="BP745" s="106"/>
      <c r="BQ745" s="106"/>
      <c r="BR745" s="106"/>
      <c r="BS745" s="106"/>
      <c r="BT745" s="106"/>
      <c r="BU745" s="106"/>
      <c r="BV745" s="106"/>
      <c r="BW745" s="106"/>
      <c r="BX745" s="106"/>
      <c r="BY745" s="106"/>
      <c r="BZ745" s="106"/>
      <c r="CA745" s="106"/>
      <c r="CB745" s="106"/>
      <c r="CC745" s="106"/>
      <c r="CD745" s="106"/>
    </row>
    <row r="746" spans="1:82" x14ac:dyDescent="0.25">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6"/>
      <c r="AL746" s="106"/>
      <c r="AM746" s="106"/>
      <c r="AN746" s="106"/>
      <c r="AO746" s="106"/>
      <c r="AP746" s="106"/>
      <c r="AQ746" s="106"/>
      <c r="AR746" s="106"/>
      <c r="AS746" s="106"/>
      <c r="AT746" s="106"/>
      <c r="AU746" s="106"/>
      <c r="AV746" s="106"/>
      <c r="AW746" s="106"/>
      <c r="AX746" s="106"/>
      <c r="AY746" s="106"/>
      <c r="AZ746" s="106"/>
      <c r="BA746" s="106"/>
      <c r="BB746" s="106"/>
      <c r="BC746" s="106"/>
      <c r="BD746" s="106"/>
      <c r="BE746" s="106"/>
      <c r="BF746" s="106"/>
      <c r="BG746" s="106"/>
      <c r="BH746" s="106"/>
      <c r="BI746" s="106"/>
      <c r="BJ746" s="106"/>
      <c r="BK746" s="106"/>
      <c r="BL746" s="106"/>
      <c r="BM746" s="106"/>
      <c r="BN746" s="106"/>
      <c r="BO746" s="106"/>
      <c r="BP746" s="106"/>
      <c r="BQ746" s="106"/>
      <c r="BR746" s="106"/>
      <c r="BS746" s="106"/>
      <c r="BT746" s="106"/>
      <c r="BU746" s="106"/>
      <c r="BV746" s="106"/>
      <c r="BW746" s="106"/>
      <c r="BX746" s="106"/>
      <c r="BY746" s="106"/>
      <c r="BZ746" s="106"/>
      <c r="CA746" s="106"/>
      <c r="CB746" s="106"/>
      <c r="CC746" s="106"/>
      <c r="CD746" s="106"/>
    </row>
    <row r="747" spans="1:82" x14ac:dyDescent="0.25">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6"/>
      <c r="AL747" s="106"/>
      <c r="AM747" s="106"/>
      <c r="AN747" s="106"/>
      <c r="AO747" s="106"/>
      <c r="AP747" s="106"/>
      <c r="AQ747" s="106"/>
      <c r="AR747" s="106"/>
      <c r="AS747" s="106"/>
      <c r="AT747" s="106"/>
      <c r="AU747" s="106"/>
      <c r="AV747" s="106"/>
      <c r="AW747" s="106"/>
      <c r="AX747" s="106"/>
      <c r="AY747" s="106"/>
      <c r="AZ747" s="106"/>
      <c r="BA747" s="106"/>
      <c r="BB747" s="106"/>
      <c r="BC747" s="106"/>
      <c r="BD747" s="106"/>
      <c r="BE747" s="106"/>
      <c r="BF747" s="106"/>
      <c r="BG747" s="106"/>
      <c r="BH747" s="106"/>
      <c r="BI747" s="106"/>
      <c r="BJ747" s="106"/>
      <c r="BK747" s="106"/>
      <c r="BL747" s="106"/>
      <c r="BM747" s="106"/>
      <c r="BN747" s="106"/>
      <c r="BO747" s="106"/>
      <c r="BP747" s="106"/>
      <c r="BQ747" s="106"/>
      <c r="BR747" s="106"/>
      <c r="BS747" s="106"/>
      <c r="BT747" s="106"/>
      <c r="BU747" s="106"/>
      <c r="BV747" s="106"/>
      <c r="BW747" s="106"/>
      <c r="BX747" s="106"/>
      <c r="BY747" s="106"/>
      <c r="BZ747" s="106"/>
      <c r="CA747" s="106"/>
      <c r="CB747" s="106"/>
      <c r="CC747" s="106"/>
      <c r="CD747" s="106"/>
    </row>
    <row r="748" spans="1:82" x14ac:dyDescent="0.25">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c r="AL748" s="106"/>
      <c r="AM748" s="106"/>
      <c r="AN748" s="106"/>
      <c r="AO748" s="106"/>
      <c r="AP748" s="106"/>
      <c r="AQ748" s="106"/>
      <c r="AR748" s="106"/>
      <c r="AS748" s="106"/>
      <c r="AT748" s="106"/>
      <c r="AU748" s="106"/>
      <c r="AV748" s="106"/>
      <c r="AW748" s="106"/>
      <c r="AX748" s="106"/>
      <c r="AY748" s="106"/>
      <c r="AZ748" s="106"/>
      <c r="BA748" s="106"/>
      <c r="BB748" s="106"/>
      <c r="BC748" s="106"/>
      <c r="BD748" s="106"/>
      <c r="BE748" s="106"/>
      <c r="BF748" s="106"/>
      <c r="BG748" s="106"/>
      <c r="BH748" s="106"/>
      <c r="BI748" s="106"/>
      <c r="BJ748" s="106"/>
      <c r="BK748" s="106"/>
      <c r="BL748" s="106"/>
      <c r="BM748" s="106"/>
      <c r="BN748" s="106"/>
      <c r="BO748" s="106"/>
      <c r="BP748" s="106"/>
      <c r="BQ748" s="106"/>
      <c r="BR748" s="106"/>
      <c r="BS748" s="106"/>
      <c r="BT748" s="106"/>
      <c r="BU748" s="106"/>
      <c r="BV748" s="106"/>
      <c r="BW748" s="106"/>
      <c r="BX748" s="106"/>
      <c r="BY748" s="106"/>
      <c r="BZ748" s="106"/>
      <c r="CA748" s="106"/>
      <c r="CB748" s="106"/>
      <c r="CC748" s="106"/>
      <c r="CD748" s="106"/>
    </row>
    <row r="749" spans="1:82" x14ac:dyDescent="0.25">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6"/>
      <c r="AT749" s="106"/>
      <c r="AU749" s="106"/>
      <c r="AV749" s="106"/>
      <c r="AW749" s="106"/>
      <c r="AX749" s="106"/>
      <c r="AY749" s="106"/>
      <c r="AZ749" s="106"/>
      <c r="BA749" s="106"/>
      <c r="BB749" s="106"/>
      <c r="BC749" s="106"/>
      <c r="BD749" s="106"/>
      <c r="BE749" s="106"/>
      <c r="BF749" s="106"/>
      <c r="BG749" s="106"/>
      <c r="BH749" s="106"/>
      <c r="BI749" s="106"/>
      <c r="BJ749" s="106"/>
      <c r="BK749" s="106"/>
      <c r="BL749" s="106"/>
      <c r="BM749" s="106"/>
      <c r="BN749" s="106"/>
      <c r="BO749" s="106"/>
      <c r="BP749" s="106"/>
      <c r="BQ749" s="106"/>
      <c r="BR749" s="106"/>
      <c r="BS749" s="106"/>
      <c r="BT749" s="106"/>
      <c r="BU749" s="106"/>
      <c r="BV749" s="106"/>
      <c r="BW749" s="106"/>
      <c r="BX749" s="106"/>
      <c r="BY749" s="106"/>
      <c r="BZ749" s="106"/>
      <c r="CA749" s="106"/>
      <c r="CB749" s="106"/>
      <c r="CC749" s="106"/>
      <c r="CD749" s="106"/>
    </row>
    <row r="750" spans="1:82" x14ac:dyDescent="0.25">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6"/>
      <c r="AW750" s="106"/>
      <c r="AX750" s="106"/>
      <c r="AY750" s="106"/>
      <c r="AZ750" s="106"/>
      <c r="BA750" s="106"/>
      <c r="BB750" s="106"/>
      <c r="BC750" s="106"/>
      <c r="BD750" s="106"/>
      <c r="BE750" s="106"/>
      <c r="BF750" s="106"/>
      <c r="BG750" s="106"/>
      <c r="BH750" s="106"/>
      <c r="BI750" s="106"/>
      <c r="BJ750" s="106"/>
      <c r="BK750" s="106"/>
      <c r="BL750" s="106"/>
      <c r="BM750" s="106"/>
      <c r="BN750" s="106"/>
      <c r="BO750" s="106"/>
      <c r="BP750" s="106"/>
      <c r="BQ750" s="106"/>
      <c r="BR750" s="106"/>
      <c r="BS750" s="106"/>
      <c r="BT750" s="106"/>
      <c r="BU750" s="106"/>
      <c r="BV750" s="106"/>
      <c r="BW750" s="106"/>
      <c r="BX750" s="106"/>
      <c r="BY750" s="106"/>
      <c r="BZ750" s="106"/>
      <c r="CA750" s="106"/>
      <c r="CB750" s="106"/>
      <c r="CC750" s="106"/>
      <c r="CD750" s="106"/>
    </row>
    <row r="751" spans="1:82" x14ac:dyDescent="0.25">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6"/>
      <c r="AL751" s="106"/>
      <c r="AM751" s="106"/>
      <c r="AN751" s="106"/>
      <c r="AO751" s="106"/>
      <c r="AP751" s="106"/>
      <c r="AQ751" s="106"/>
      <c r="AR751" s="106"/>
      <c r="AS751" s="106"/>
      <c r="AT751" s="106"/>
      <c r="AU751" s="106"/>
      <c r="AV751" s="106"/>
      <c r="AW751" s="106"/>
      <c r="AX751" s="106"/>
      <c r="AY751" s="106"/>
      <c r="AZ751" s="106"/>
      <c r="BA751" s="106"/>
      <c r="BB751" s="106"/>
      <c r="BC751" s="106"/>
      <c r="BD751" s="106"/>
      <c r="BE751" s="106"/>
      <c r="BF751" s="106"/>
      <c r="BG751" s="106"/>
      <c r="BH751" s="106"/>
      <c r="BI751" s="106"/>
      <c r="BJ751" s="106"/>
      <c r="BK751" s="106"/>
      <c r="BL751" s="106"/>
      <c r="BM751" s="106"/>
      <c r="BN751" s="106"/>
      <c r="BO751" s="106"/>
      <c r="BP751" s="106"/>
      <c r="BQ751" s="106"/>
      <c r="BR751" s="106"/>
      <c r="BS751" s="106"/>
      <c r="BT751" s="106"/>
      <c r="BU751" s="106"/>
      <c r="BV751" s="106"/>
      <c r="BW751" s="106"/>
      <c r="BX751" s="106"/>
      <c r="BY751" s="106"/>
      <c r="BZ751" s="106"/>
      <c r="CA751" s="106"/>
      <c r="CB751" s="106"/>
      <c r="CC751" s="106"/>
      <c r="CD751" s="106"/>
    </row>
    <row r="752" spans="1:82" x14ac:dyDescent="0.25">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106"/>
      <c r="AK752" s="106"/>
      <c r="AL752" s="106"/>
      <c r="AM752" s="106"/>
      <c r="AN752" s="106"/>
      <c r="AO752" s="106"/>
      <c r="AP752" s="106"/>
      <c r="AQ752" s="106"/>
      <c r="AR752" s="106"/>
      <c r="AS752" s="106"/>
      <c r="AT752" s="106"/>
      <c r="AU752" s="106"/>
      <c r="AV752" s="106"/>
      <c r="AW752" s="106"/>
      <c r="AX752" s="106"/>
      <c r="AY752" s="106"/>
      <c r="AZ752" s="106"/>
      <c r="BA752" s="106"/>
      <c r="BB752" s="106"/>
      <c r="BC752" s="106"/>
      <c r="BD752" s="106"/>
      <c r="BE752" s="106"/>
      <c r="BF752" s="106"/>
      <c r="BG752" s="106"/>
      <c r="BH752" s="106"/>
      <c r="BI752" s="106"/>
      <c r="BJ752" s="106"/>
      <c r="BK752" s="106"/>
      <c r="BL752" s="106"/>
      <c r="BM752" s="106"/>
      <c r="BN752" s="106"/>
      <c r="BO752" s="106"/>
      <c r="BP752" s="106"/>
      <c r="BQ752" s="106"/>
      <c r="BR752" s="106"/>
      <c r="BS752" s="106"/>
      <c r="BT752" s="106"/>
      <c r="BU752" s="106"/>
      <c r="BV752" s="106"/>
      <c r="BW752" s="106"/>
      <c r="BX752" s="106"/>
      <c r="BY752" s="106"/>
      <c r="BZ752" s="106"/>
      <c r="CA752" s="106"/>
      <c r="CB752" s="106"/>
      <c r="CC752" s="106"/>
      <c r="CD752" s="106"/>
    </row>
    <row r="753" spans="1:82" x14ac:dyDescent="0.25">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6"/>
      <c r="AX753" s="106"/>
      <c r="AY753" s="106"/>
      <c r="AZ753" s="106"/>
      <c r="BA753" s="106"/>
      <c r="BB753" s="106"/>
      <c r="BC753" s="106"/>
      <c r="BD753" s="106"/>
      <c r="BE753" s="106"/>
      <c r="BF753" s="106"/>
      <c r="BG753" s="106"/>
      <c r="BH753" s="106"/>
      <c r="BI753" s="106"/>
      <c r="BJ753" s="106"/>
      <c r="BK753" s="106"/>
      <c r="BL753" s="106"/>
      <c r="BM753" s="106"/>
      <c r="BN753" s="106"/>
      <c r="BO753" s="106"/>
      <c r="BP753" s="106"/>
      <c r="BQ753" s="106"/>
      <c r="BR753" s="106"/>
      <c r="BS753" s="106"/>
      <c r="BT753" s="106"/>
      <c r="BU753" s="106"/>
      <c r="BV753" s="106"/>
      <c r="BW753" s="106"/>
      <c r="BX753" s="106"/>
      <c r="BY753" s="106"/>
      <c r="BZ753" s="106"/>
      <c r="CA753" s="106"/>
      <c r="CB753" s="106"/>
      <c r="CC753" s="106"/>
      <c r="CD753" s="106"/>
    </row>
    <row r="754" spans="1:82" x14ac:dyDescent="0.25">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6"/>
      <c r="AV754" s="106"/>
      <c r="AW754" s="106"/>
      <c r="AX754" s="106"/>
      <c r="AY754" s="106"/>
      <c r="AZ754" s="106"/>
      <c r="BA754" s="106"/>
      <c r="BB754" s="106"/>
      <c r="BC754" s="106"/>
      <c r="BD754" s="106"/>
      <c r="BE754" s="106"/>
      <c r="BF754" s="106"/>
      <c r="BG754" s="106"/>
      <c r="BH754" s="106"/>
      <c r="BI754" s="106"/>
      <c r="BJ754" s="106"/>
      <c r="BK754" s="106"/>
      <c r="BL754" s="106"/>
      <c r="BM754" s="106"/>
      <c r="BN754" s="106"/>
      <c r="BO754" s="106"/>
      <c r="BP754" s="106"/>
      <c r="BQ754" s="106"/>
      <c r="BR754" s="106"/>
      <c r="BS754" s="106"/>
      <c r="BT754" s="106"/>
      <c r="BU754" s="106"/>
      <c r="BV754" s="106"/>
      <c r="BW754" s="106"/>
      <c r="BX754" s="106"/>
      <c r="BY754" s="106"/>
      <c r="BZ754" s="106"/>
      <c r="CA754" s="106"/>
      <c r="CB754" s="106"/>
      <c r="CC754" s="106"/>
      <c r="CD754" s="106"/>
    </row>
    <row r="755" spans="1:82" x14ac:dyDescent="0.25">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6"/>
      <c r="CD755" s="106"/>
    </row>
    <row r="756" spans="1:82" x14ac:dyDescent="0.25">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c r="AK756" s="106"/>
      <c r="AL756" s="106"/>
      <c r="AM756" s="106"/>
      <c r="AN756" s="106"/>
      <c r="AO756" s="106"/>
      <c r="AP756" s="106"/>
      <c r="AQ756" s="106"/>
      <c r="AR756" s="106"/>
      <c r="AS756" s="106"/>
      <c r="AT756" s="106"/>
      <c r="AU756" s="106"/>
      <c r="AV756" s="106"/>
      <c r="AW756" s="106"/>
      <c r="AX756" s="106"/>
      <c r="AY756" s="106"/>
      <c r="AZ756" s="106"/>
      <c r="BA756" s="106"/>
      <c r="BB756" s="106"/>
      <c r="BC756" s="106"/>
      <c r="BD756" s="106"/>
      <c r="BE756" s="106"/>
      <c r="BF756" s="106"/>
      <c r="BG756" s="106"/>
      <c r="BH756" s="106"/>
      <c r="BI756" s="106"/>
      <c r="BJ756" s="106"/>
      <c r="BK756" s="106"/>
      <c r="BL756" s="106"/>
      <c r="BM756" s="106"/>
      <c r="BN756" s="106"/>
      <c r="BO756" s="106"/>
      <c r="BP756" s="106"/>
      <c r="BQ756" s="106"/>
      <c r="BR756" s="106"/>
      <c r="BS756" s="106"/>
      <c r="BT756" s="106"/>
      <c r="BU756" s="106"/>
      <c r="BV756" s="106"/>
      <c r="BW756" s="106"/>
      <c r="BX756" s="106"/>
      <c r="BY756" s="106"/>
      <c r="BZ756" s="106"/>
      <c r="CA756" s="106"/>
      <c r="CB756" s="106"/>
      <c r="CC756" s="106"/>
      <c r="CD756" s="106"/>
    </row>
    <row r="757" spans="1:82" x14ac:dyDescent="0.25">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W757" s="106"/>
      <c r="AX757" s="106"/>
      <c r="AY757" s="106"/>
      <c r="AZ757" s="106"/>
      <c r="BA757" s="106"/>
      <c r="BB757" s="106"/>
      <c r="BC757" s="106"/>
      <c r="BD757" s="106"/>
      <c r="BE757" s="106"/>
      <c r="BF757" s="106"/>
      <c r="BG757" s="106"/>
      <c r="BH757" s="106"/>
      <c r="BI757" s="106"/>
      <c r="BJ757" s="106"/>
      <c r="BK757" s="106"/>
      <c r="BL757" s="106"/>
      <c r="BM757" s="106"/>
      <c r="BN757" s="106"/>
      <c r="BO757" s="106"/>
      <c r="BP757" s="106"/>
      <c r="BQ757" s="106"/>
      <c r="BR757" s="106"/>
      <c r="BS757" s="106"/>
      <c r="BT757" s="106"/>
      <c r="BU757" s="106"/>
      <c r="BV757" s="106"/>
      <c r="BW757" s="106"/>
      <c r="BX757" s="106"/>
      <c r="BY757" s="106"/>
      <c r="BZ757" s="106"/>
      <c r="CA757" s="106"/>
      <c r="CB757" s="106"/>
      <c r="CC757" s="106"/>
      <c r="CD757" s="106"/>
    </row>
    <row r="758" spans="1:82" x14ac:dyDescent="0.25">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6"/>
      <c r="AL758" s="106"/>
      <c r="AM758" s="106"/>
      <c r="AN758" s="106"/>
      <c r="AO758" s="106"/>
      <c r="AP758" s="106"/>
      <c r="AQ758" s="106"/>
      <c r="AR758" s="106"/>
      <c r="AS758" s="106"/>
      <c r="AT758" s="106"/>
      <c r="AU758" s="106"/>
      <c r="AV758" s="106"/>
      <c r="AW758" s="106"/>
      <c r="AX758" s="106"/>
      <c r="AY758" s="106"/>
      <c r="AZ758" s="106"/>
      <c r="BA758" s="106"/>
      <c r="BB758" s="106"/>
      <c r="BC758" s="106"/>
      <c r="BD758" s="106"/>
      <c r="BE758" s="106"/>
      <c r="BF758" s="106"/>
      <c r="BG758" s="106"/>
      <c r="BH758" s="106"/>
      <c r="BI758" s="106"/>
      <c r="BJ758" s="106"/>
      <c r="BK758" s="106"/>
      <c r="BL758" s="106"/>
      <c r="BM758" s="106"/>
      <c r="BN758" s="106"/>
      <c r="BO758" s="106"/>
      <c r="BP758" s="106"/>
      <c r="BQ758" s="106"/>
      <c r="BR758" s="106"/>
      <c r="BS758" s="106"/>
      <c r="BT758" s="106"/>
      <c r="BU758" s="106"/>
      <c r="BV758" s="106"/>
      <c r="BW758" s="106"/>
      <c r="BX758" s="106"/>
      <c r="BY758" s="106"/>
      <c r="BZ758" s="106"/>
      <c r="CA758" s="106"/>
      <c r="CB758" s="106"/>
      <c r="CC758" s="106"/>
      <c r="CD758" s="106"/>
    </row>
    <row r="759" spans="1:82" x14ac:dyDescent="0.25">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c r="AL759" s="106"/>
      <c r="AM759" s="106"/>
      <c r="AN759" s="106"/>
      <c r="AO759" s="106"/>
      <c r="AP759" s="106"/>
      <c r="AQ759" s="106"/>
      <c r="AR759" s="106"/>
      <c r="AS759" s="106"/>
      <c r="AT759" s="106"/>
      <c r="AU759" s="106"/>
      <c r="AV759" s="106"/>
      <c r="AW759" s="106"/>
      <c r="AX759" s="106"/>
      <c r="AY759" s="106"/>
      <c r="AZ759" s="106"/>
      <c r="BA759" s="106"/>
      <c r="BB759" s="106"/>
      <c r="BC759" s="106"/>
      <c r="BD759" s="106"/>
      <c r="BE759" s="106"/>
      <c r="BF759" s="106"/>
      <c r="BG759" s="106"/>
      <c r="BH759" s="106"/>
      <c r="BI759" s="106"/>
      <c r="BJ759" s="106"/>
      <c r="BK759" s="106"/>
      <c r="BL759" s="106"/>
      <c r="BM759" s="106"/>
      <c r="BN759" s="106"/>
      <c r="BO759" s="106"/>
      <c r="BP759" s="106"/>
      <c r="BQ759" s="106"/>
      <c r="BR759" s="106"/>
      <c r="BS759" s="106"/>
      <c r="BT759" s="106"/>
      <c r="BU759" s="106"/>
      <c r="BV759" s="106"/>
      <c r="BW759" s="106"/>
      <c r="BX759" s="106"/>
      <c r="BY759" s="106"/>
      <c r="BZ759" s="106"/>
      <c r="CA759" s="106"/>
      <c r="CB759" s="106"/>
      <c r="CC759" s="106"/>
      <c r="CD759" s="106"/>
    </row>
    <row r="760" spans="1:82" x14ac:dyDescent="0.25">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c r="AK760" s="106"/>
      <c r="AL760" s="106"/>
      <c r="AM760" s="106"/>
      <c r="AN760" s="106"/>
      <c r="AO760" s="106"/>
      <c r="AP760" s="106"/>
      <c r="AQ760" s="106"/>
      <c r="AR760" s="106"/>
      <c r="AS760" s="106"/>
      <c r="AT760" s="106"/>
      <c r="AU760" s="106"/>
      <c r="AV760" s="106"/>
      <c r="AW760" s="106"/>
      <c r="AX760" s="106"/>
      <c r="AY760" s="106"/>
      <c r="AZ760" s="106"/>
      <c r="BA760" s="106"/>
      <c r="BB760" s="106"/>
      <c r="BC760" s="106"/>
      <c r="BD760" s="106"/>
      <c r="BE760" s="106"/>
      <c r="BF760" s="106"/>
      <c r="BG760" s="106"/>
      <c r="BH760" s="106"/>
      <c r="BI760" s="106"/>
      <c r="BJ760" s="106"/>
      <c r="BK760" s="106"/>
      <c r="BL760" s="106"/>
      <c r="BM760" s="106"/>
      <c r="BN760" s="106"/>
      <c r="BO760" s="106"/>
      <c r="BP760" s="106"/>
      <c r="BQ760" s="106"/>
      <c r="BR760" s="106"/>
      <c r="BS760" s="106"/>
      <c r="BT760" s="106"/>
      <c r="BU760" s="106"/>
      <c r="BV760" s="106"/>
      <c r="BW760" s="106"/>
      <c r="BX760" s="106"/>
      <c r="BY760" s="106"/>
      <c r="BZ760" s="106"/>
      <c r="CA760" s="106"/>
      <c r="CB760" s="106"/>
      <c r="CC760" s="106"/>
      <c r="CD760" s="106"/>
    </row>
    <row r="761" spans="1:82" x14ac:dyDescent="0.25">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6"/>
      <c r="AJ761" s="106"/>
      <c r="AK761" s="106"/>
      <c r="AL761" s="106"/>
      <c r="AM761" s="106"/>
      <c r="AN761" s="106"/>
      <c r="AO761" s="106"/>
      <c r="AP761" s="106"/>
      <c r="AQ761" s="106"/>
      <c r="AR761" s="106"/>
      <c r="AS761" s="106"/>
      <c r="AT761" s="106"/>
      <c r="AU761" s="106"/>
      <c r="AV761" s="106"/>
      <c r="AW761" s="106"/>
      <c r="AX761" s="106"/>
      <c r="AY761" s="106"/>
      <c r="AZ761" s="106"/>
      <c r="BA761" s="106"/>
      <c r="BB761" s="106"/>
      <c r="BC761" s="106"/>
      <c r="BD761" s="106"/>
      <c r="BE761" s="106"/>
      <c r="BF761" s="106"/>
      <c r="BG761" s="106"/>
      <c r="BH761" s="106"/>
      <c r="BI761" s="106"/>
      <c r="BJ761" s="106"/>
      <c r="BK761" s="106"/>
      <c r="BL761" s="106"/>
      <c r="BM761" s="106"/>
      <c r="BN761" s="106"/>
      <c r="BO761" s="106"/>
      <c r="BP761" s="106"/>
      <c r="BQ761" s="106"/>
      <c r="BR761" s="106"/>
      <c r="BS761" s="106"/>
      <c r="BT761" s="106"/>
      <c r="BU761" s="106"/>
      <c r="BV761" s="106"/>
      <c r="BW761" s="106"/>
      <c r="BX761" s="106"/>
      <c r="BY761" s="106"/>
      <c r="BZ761" s="106"/>
      <c r="CA761" s="106"/>
      <c r="CB761" s="106"/>
      <c r="CC761" s="106"/>
      <c r="CD761" s="106"/>
    </row>
    <row r="762" spans="1:82" x14ac:dyDescent="0.25">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6"/>
      <c r="AN762" s="106"/>
      <c r="AO762" s="106"/>
      <c r="AP762" s="106"/>
      <c r="AQ762" s="106"/>
      <c r="AR762" s="106"/>
      <c r="AS762" s="106"/>
      <c r="AT762" s="106"/>
      <c r="AU762" s="106"/>
      <c r="AV762" s="106"/>
      <c r="AW762" s="106"/>
      <c r="AX762" s="106"/>
      <c r="AY762" s="106"/>
      <c r="AZ762" s="106"/>
      <c r="BA762" s="106"/>
      <c r="BB762" s="106"/>
      <c r="BC762" s="106"/>
      <c r="BD762" s="106"/>
      <c r="BE762" s="106"/>
      <c r="BF762" s="106"/>
      <c r="BG762" s="106"/>
      <c r="BH762" s="106"/>
      <c r="BI762" s="106"/>
      <c r="BJ762" s="106"/>
      <c r="BK762" s="106"/>
      <c r="BL762" s="106"/>
      <c r="BM762" s="106"/>
      <c r="BN762" s="106"/>
      <c r="BO762" s="106"/>
      <c r="BP762" s="106"/>
      <c r="BQ762" s="106"/>
      <c r="BR762" s="106"/>
      <c r="BS762" s="106"/>
      <c r="BT762" s="106"/>
      <c r="BU762" s="106"/>
      <c r="BV762" s="106"/>
      <c r="BW762" s="106"/>
      <c r="BX762" s="106"/>
      <c r="BY762" s="106"/>
      <c r="BZ762" s="106"/>
      <c r="CA762" s="106"/>
      <c r="CB762" s="106"/>
      <c r="CC762" s="106"/>
      <c r="CD762" s="106"/>
    </row>
    <row r="763" spans="1:82" x14ac:dyDescent="0.25">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c r="AL763" s="106"/>
      <c r="AM763" s="106"/>
      <c r="AN763" s="106"/>
      <c r="AO763" s="106"/>
      <c r="AP763" s="106"/>
      <c r="AQ763" s="106"/>
      <c r="AR763" s="106"/>
      <c r="AS763" s="106"/>
      <c r="AT763" s="106"/>
      <c r="AU763" s="106"/>
      <c r="AV763" s="106"/>
      <c r="AW763" s="106"/>
      <c r="AX763" s="106"/>
      <c r="AY763" s="106"/>
      <c r="AZ763" s="106"/>
      <c r="BA763" s="106"/>
      <c r="BB763" s="106"/>
      <c r="BC763" s="106"/>
      <c r="BD763" s="106"/>
      <c r="BE763" s="106"/>
      <c r="BF763" s="106"/>
      <c r="BG763" s="106"/>
      <c r="BH763" s="106"/>
      <c r="BI763" s="106"/>
      <c r="BJ763" s="106"/>
      <c r="BK763" s="106"/>
      <c r="BL763" s="106"/>
      <c r="BM763" s="106"/>
      <c r="BN763" s="106"/>
      <c r="BO763" s="106"/>
      <c r="BP763" s="106"/>
      <c r="BQ763" s="106"/>
      <c r="BR763" s="106"/>
      <c r="BS763" s="106"/>
      <c r="BT763" s="106"/>
      <c r="BU763" s="106"/>
      <c r="BV763" s="106"/>
      <c r="BW763" s="106"/>
      <c r="BX763" s="106"/>
      <c r="BY763" s="106"/>
      <c r="BZ763" s="106"/>
      <c r="CA763" s="106"/>
      <c r="CB763" s="106"/>
      <c r="CC763" s="106"/>
      <c r="CD763" s="106"/>
    </row>
    <row r="764" spans="1:82" x14ac:dyDescent="0.25">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6"/>
      <c r="AL764" s="106"/>
      <c r="AM764" s="106"/>
      <c r="AN764" s="106"/>
      <c r="AO764" s="106"/>
      <c r="AP764" s="106"/>
      <c r="AQ764" s="106"/>
      <c r="AR764" s="106"/>
      <c r="AS764" s="106"/>
      <c r="AT764" s="106"/>
      <c r="AU764" s="106"/>
      <c r="AV764" s="106"/>
      <c r="AW764" s="106"/>
      <c r="AX764" s="106"/>
      <c r="AY764" s="106"/>
      <c r="AZ764" s="106"/>
      <c r="BA764" s="106"/>
      <c r="BB764" s="106"/>
      <c r="BC764" s="106"/>
      <c r="BD764" s="106"/>
      <c r="BE764" s="106"/>
      <c r="BF764" s="106"/>
      <c r="BG764" s="106"/>
      <c r="BH764" s="106"/>
      <c r="BI764" s="106"/>
      <c r="BJ764" s="106"/>
      <c r="BK764" s="106"/>
      <c r="BL764" s="106"/>
      <c r="BM764" s="106"/>
      <c r="BN764" s="106"/>
      <c r="BO764" s="106"/>
      <c r="BP764" s="106"/>
      <c r="BQ764" s="106"/>
      <c r="BR764" s="106"/>
      <c r="BS764" s="106"/>
      <c r="BT764" s="106"/>
      <c r="BU764" s="106"/>
      <c r="BV764" s="106"/>
      <c r="BW764" s="106"/>
      <c r="BX764" s="106"/>
      <c r="BY764" s="106"/>
      <c r="BZ764" s="106"/>
      <c r="CA764" s="106"/>
      <c r="CB764" s="106"/>
      <c r="CC764" s="106"/>
      <c r="CD764" s="106"/>
    </row>
    <row r="765" spans="1:82" x14ac:dyDescent="0.25">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6"/>
      <c r="AL765" s="106"/>
      <c r="AM765" s="106"/>
      <c r="AN765" s="106"/>
      <c r="AO765" s="106"/>
      <c r="AP765" s="106"/>
      <c r="AQ765" s="106"/>
      <c r="AR765" s="106"/>
      <c r="AS765" s="106"/>
      <c r="AT765" s="106"/>
      <c r="AU765" s="106"/>
      <c r="AV765" s="106"/>
      <c r="AW765" s="106"/>
      <c r="AX765" s="106"/>
      <c r="AY765" s="106"/>
      <c r="AZ765" s="106"/>
      <c r="BA765" s="106"/>
      <c r="BB765" s="106"/>
      <c r="BC765" s="106"/>
      <c r="BD765" s="106"/>
      <c r="BE765" s="106"/>
      <c r="BF765" s="106"/>
      <c r="BG765" s="106"/>
      <c r="BH765" s="106"/>
      <c r="BI765" s="106"/>
      <c r="BJ765" s="106"/>
      <c r="BK765" s="106"/>
      <c r="BL765" s="106"/>
      <c r="BM765" s="106"/>
      <c r="BN765" s="106"/>
      <c r="BO765" s="106"/>
      <c r="BP765" s="106"/>
      <c r="BQ765" s="106"/>
      <c r="BR765" s="106"/>
      <c r="BS765" s="106"/>
      <c r="BT765" s="106"/>
      <c r="BU765" s="106"/>
      <c r="BV765" s="106"/>
      <c r="BW765" s="106"/>
      <c r="BX765" s="106"/>
      <c r="BY765" s="106"/>
      <c r="BZ765" s="106"/>
      <c r="CA765" s="106"/>
      <c r="CB765" s="106"/>
      <c r="CC765" s="106"/>
      <c r="CD765" s="106"/>
    </row>
    <row r="766" spans="1:82" x14ac:dyDescent="0.25">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106"/>
      <c r="AK766" s="106"/>
      <c r="AL766" s="106"/>
      <c r="AM766" s="106"/>
      <c r="AN766" s="106"/>
      <c r="AO766" s="106"/>
      <c r="AP766" s="106"/>
      <c r="AQ766" s="106"/>
      <c r="AR766" s="106"/>
      <c r="AS766" s="106"/>
      <c r="AT766" s="106"/>
      <c r="AU766" s="106"/>
      <c r="AV766" s="106"/>
      <c r="AW766" s="106"/>
      <c r="AX766" s="106"/>
      <c r="AY766" s="106"/>
      <c r="AZ766" s="106"/>
      <c r="BA766" s="106"/>
      <c r="BB766" s="106"/>
      <c r="BC766" s="106"/>
      <c r="BD766" s="106"/>
      <c r="BE766" s="106"/>
      <c r="BF766" s="106"/>
      <c r="BG766" s="106"/>
      <c r="BH766" s="106"/>
      <c r="BI766" s="106"/>
      <c r="BJ766" s="106"/>
      <c r="BK766" s="106"/>
      <c r="BL766" s="106"/>
      <c r="BM766" s="106"/>
      <c r="BN766" s="106"/>
      <c r="BO766" s="106"/>
      <c r="BP766" s="106"/>
      <c r="BQ766" s="106"/>
      <c r="BR766" s="106"/>
      <c r="BS766" s="106"/>
      <c r="BT766" s="106"/>
      <c r="BU766" s="106"/>
      <c r="BV766" s="106"/>
      <c r="BW766" s="106"/>
      <c r="BX766" s="106"/>
      <c r="BY766" s="106"/>
      <c r="BZ766" s="106"/>
      <c r="CA766" s="106"/>
      <c r="CB766" s="106"/>
      <c r="CC766" s="106"/>
      <c r="CD766" s="106"/>
    </row>
    <row r="767" spans="1:82" x14ac:dyDescent="0.25">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c r="AH767" s="106"/>
      <c r="AI767" s="106"/>
      <c r="AJ767" s="106"/>
      <c r="AK767" s="106"/>
      <c r="AL767" s="106"/>
      <c r="AM767" s="106"/>
      <c r="AN767" s="106"/>
      <c r="AO767" s="106"/>
      <c r="AP767" s="106"/>
      <c r="AQ767" s="106"/>
      <c r="AR767" s="106"/>
      <c r="AS767" s="106"/>
      <c r="AT767" s="106"/>
      <c r="AU767" s="106"/>
      <c r="AV767" s="106"/>
      <c r="AW767" s="106"/>
      <c r="AX767" s="106"/>
      <c r="AY767" s="106"/>
      <c r="AZ767" s="106"/>
      <c r="BA767" s="106"/>
      <c r="BB767" s="106"/>
      <c r="BC767" s="106"/>
      <c r="BD767" s="106"/>
      <c r="BE767" s="106"/>
      <c r="BF767" s="106"/>
      <c r="BG767" s="106"/>
      <c r="BH767" s="106"/>
      <c r="BI767" s="106"/>
      <c r="BJ767" s="106"/>
      <c r="BK767" s="106"/>
      <c r="BL767" s="106"/>
      <c r="BM767" s="106"/>
      <c r="BN767" s="106"/>
      <c r="BO767" s="106"/>
      <c r="BP767" s="106"/>
      <c r="BQ767" s="106"/>
      <c r="BR767" s="106"/>
      <c r="BS767" s="106"/>
      <c r="BT767" s="106"/>
      <c r="BU767" s="106"/>
      <c r="BV767" s="106"/>
      <c r="BW767" s="106"/>
      <c r="BX767" s="106"/>
      <c r="BY767" s="106"/>
      <c r="BZ767" s="106"/>
      <c r="CA767" s="106"/>
      <c r="CB767" s="106"/>
      <c r="CC767" s="106"/>
      <c r="CD767" s="106"/>
    </row>
    <row r="768" spans="1:82" x14ac:dyDescent="0.25">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c r="AH768" s="106"/>
      <c r="AI768" s="106"/>
      <c r="AJ768" s="106"/>
      <c r="AK768" s="106"/>
      <c r="AL768" s="106"/>
      <c r="AM768" s="106"/>
      <c r="AN768" s="106"/>
      <c r="AO768" s="106"/>
      <c r="AP768" s="106"/>
      <c r="AQ768" s="106"/>
      <c r="AR768" s="106"/>
      <c r="AS768" s="106"/>
      <c r="AT768" s="106"/>
      <c r="AU768" s="106"/>
      <c r="AV768" s="106"/>
      <c r="AW768" s="106"/>
      <c r="AX768" s="106"/>
      <c r="AY768" s="106"/>
      <c r="AZ768" s="106"/>
      <c r="BA768" s="106"/>
      <c r="BB768" s="106"/>
      <c r="BC768" s="106"/>
      <c r="BD768" s="106"/>
      <c r="BE768" s="106"/>
      <c r="BF768" s="106"/>
      <c r="BG768" s="106"/>
      <c r="BH768" s="106"/>
      <c r="BI768" s="106"/>
      <c r="BJ768" s="106"/>
      <c r="BK768" s="106"/>
      <c r="BL768" s="106"/>
      <c r="BM768" s="106"/>
      <c r="BN768" s="106"/>
      <c r="BO768" s="106"/>
      <c r="BP768" s="106"/>
      <c r="BQ768" s="106"/>
      <c r="BR768" s="106"/>
      <c r="BS768" s="106"/>
      <c r="BT768" s="106"/>
      <c r="BU768" s="106"/>
      <c r="BV768" s="106"/>
      <c r="BW768" s="106"/>
      <c r="BX768" s="106"/>
      <c r="BY768" s="106"/>
      <c r="BZ768" s="106"/>
      <c r="CA768" s="106"/>
      <c r="CB768" s="106"/>
      <c r="CC768" s="106"/>
      <c r="CD768" s="106"/>
    </row>
    <row r="769" spans="1:82" x14ac:dyDescent="0.25">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c r="AK769" s="106"/>
      <c r="AL769" s="106"/>
      <c r="AM769" s="106"/>
      <c r="AN769" s="106"/>
      <c r="AO769" s="106"/>
      <c r="AP769" s="106"/>
      <c r="AQ769" s="106"/>
      <c r="AR769" s="106"/>
      <c r="AS769" s="106"/>
      <c r="AT769" s="106"/>
      <c r="AU769" s="106"/>
      <c r="AV769" s="106"/>
      <c r="AW769" s="106"/>
      <c r="AX769" s="106"/>
      <c r="AY769" s="106"/>
      <c r="AZ769" s="106"/>
      <c r="BA769" s="106"/>
      <c r="BB769" s="106"/>
      <c r="BC769" s="106"/>
      <c r="BD769" s="106"/>
      <c r="BE769" s="106"/>
      <c r="BF769" s="106"/>
      <c r="BG769" s="106"/>
      <c r="BH769" s="106"/>
      <c r="BI769" s="106"/>
      <c r="BJ769" s="106"/>
      <c r="BK769" s="106"/>
      <c r="BL769" s="106"/>
      <c r="BM769" s="106"/>
      <c r="BN769" s="106"/>
      <c r="BO769" s="106"/>
      <c r="BP769" s="106"/>
      <c r="BQ769" s="106"/>
      <c r="BR769" s="106"/>
      <c r="BS769" s="106"/>
      <c r="BT769" s="106"/>
      <c r="BU769" s="106"/>
      <c r="BV769" s="106"/>
      <c r="BW769" s="106"/>
      <c r="BX769" s="106"/>
      <c r="BY769" s="106"/>
      <c r="BZ769" s="106"/>
      <c r="CA769" s="106"/>
      <c r="CB769" s="106"/>
      <c r="CC769" s="106"/>
      <c r="CD769" s="106"/>
    </row>
    <row r="770" spans="1:82" x14ac:dyDescent="0.25">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c r="AH770" s="106"/>
      <c r="AI770" s="106"/>
      <c r="AJ770" s="106"/>
      <c r="AK770" s="106"/>
      <c r="AL770" s="106"/>
      <c r="AM770" s="106"/>
      <c r="AN770" s="106"/>
      <c r="AO770" s="106"/>
      <c r="AP770" s="106"/>
      <c r="AQ770" s="106"/>
      <c r="AR770" s="106"/>
      <c r="AS770" s="106"/>
      <c r="AT770" s="106"/>
      <c r="AU770" s="106"/>
      <c r="AV770" s="106"/>
      <c r="AW770" s="106"/>
      <c r="AX770" s="106"/>
      <c r="AY770" s="106"/>
      <c r="AZ770" s="106"/>
      <c r="BA770" s="106"/>
      <c r="BB770" s="106"/>
      <c r="BC770" s="106"/>
      <c r="BD770" s="106"/>
      <c r="BE770" s="106"/>
      <c r="BF770" s="106"/>
      <c r="BG770" s="106"/>
      <c r="BH770" s="106"/>
      <c r="BI770" s="106"/>
      <c r="BJ770" s="106"/>
      <c r="BK770" s="106"/>
      <c r="BL770" s="106"/>
      <c r="BM770" s="106"/>
      <c r="BN770" s="106"/>
      <c r="BO770" s="106"/>
      <c r="BP770" s="106"/>
      <c r="BQ770" s="106"/>
      <c r="BR770" s="106"/>
      <c r="BS770" s="106"/>
      <c r="BT770" s="106"/>
      <c r="BU770" s="106"/>
      <c r="BV770" s="106"/>
      <c r="BW770" s="106"/>
      <c r="BX770" s="106"/>
      <c r="BY770" s="106"/>
      <c r="BZ770" s="106"/>
      <c r="CA770" s="106"/>
      <c r="CB770" s="106"/>
      <c r="CC770" s="106"/>
      <c r="CD770" s="106"/>
    </row>
    <row r="771" spans="1:82" x14ac:dyDescent="0.25">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c r="AL771" s="106"/>
      <c r="AM771" s="106"/>
      <c r="AN771" s="106"/>
      <c r="AO771" s="106"/>
      <c r="AP771" s="106"/>
      <c r="AQ771" s="106"/>
      <c r="AR771" s="106"/>
      <c r="AS771" s="106"/>
      <c r="AT771" s="106"/>
      <c r="AU771" s="106"/>
      <c r="AV771" s="106"/>
      <c r="AW771" s="106"/>
      <c r="AX771" s="106"/>
      <c r="AY771" s="106"/>
      <c r="AZ771" s="106"/>
      <c r="BA771" s="106"/>
      <c r="BB771" s="106"/>
      <c r="BC771" s="106"/>
      <c r="BD771" s="106"/>
      <c r="BE771" s="106"/>
      <c r="BF771" s="106"/>
      <c r="BG771" s="106"/>
      <c r="BH771" s="106"/>
      <c r="BI771" s="106"/>
      <c r="BJ771" s="106"/>
      <c r="BK771" s="106"/>
      <c r="BL771" s="106"/>
      <c r="BM771" s="106"/>
      <c r="BN771" s="106"/>
      <c r="BO771" s="106"/>
      <c r="BP771" s="106"/>
      <c r="BQ771" s="106"/>
      <c r="BR771" s="106"/>
      <c r="BS771" s="106"/>
      <c r="BT771" s="106"/>
      <c r="BU771" s="106"/>
      <c r="BV771" s="106"/>
      <c r="BW771" s="106"/>
      <c r="BX771" s="106"/>
      <c r="BY771" s="106"/>
      <c r="BZ771" s="106"/>
      <c r="CA771" s="106"/>
      <c r="CB771" s="106"/>
      <c r="CC771" s="106"/>
      <c r="CD771" s="106"/>
    </row>
    <row r="772" spans="1:82" x14ac:dyDescent="0.25">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106"/>
      <c r="AM772" s="106"/>
      <c r="AN772" s="106"/>
      <c r="AO772" s="106"/>
      <c r="AP772" s="106"/>
      <c r="AQ772" s="106"/>
      <c r="AR772" s="106"/>
      <c r="AS772" s="106"/>
      <c r="AT772" s="106"/>
      <c r="AU772" s="106"/>
      <c r="AV772" s="106"/>
      <c r="AW772" s="106"/>
      <c r="AX772" s="106"/>
      <c r="AY772" s="106"/>
      <c r="AZ772" s="106"/>
      <c r="BA772" s="106"/>
      <c r="BB772" s="106"/>
      <c r="BC772" s="106"/>
      <c r="BD772" s="106"/>
      <c r="BE772" s="106"/>
      <c r="BF772" s="106"/>
      <c r="BG772" s="106"/>
      <c r="BH772" s="106"/>
      <c r="BI772" s="106"/>
      <c r="BJ772" s="106"/>
      <c r="BK772" s="106"/>
      <c r="BL772" s="106"/>
      <c r="BM772" s="106"/>
      <c r="BN772" s="106"/>
      <c r="BO772" s="106"/>
      <c r="BP772" s="106"/>
      <c r="BQ772" s="106"/>
      <c r="BR772" s="106"/>
      <c r="BS772" s="106"/>
      <c r="BT772" s="106"/>
      <c r="BU772" s="106"/>
      <c r="BV772" s="106"/>
      <c r="BW772" s="106"/>
      <c r="BX772" s="106"/>
      <c r="BY772" s="106"/>
      <c r="BZ772" s="106"/>
      <c r="CA772" s="106"/>
      <c r="CB772" s="106"/>
      <c r="CC772" s="106"/>
      <c r="CD772" s="106"/>
    </row>
    <row r="773" spans="1:82" x14ac:dyDescent="0.25">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c r="AL773" s="106"/>
      <c r="AM773" s="106"/>
      <c r="AN773" s="106"/>
      <c r="AO773" s="106"/>
      <c r="AP773" s="106"/>
      <c r="AQ773" s="106"/>
      <c r="AR773" s="106"/>
      <c r="AS773" s="106"/>
      <c r="AT773" s="106"/>
      <c r="AU773" s="106"/>
      <c r="AV773" s="106"/>
      <c r="AW773" s="106"/>
      <c r="AX773" s="106"/>
      <c r="AY773" s="106"/>
      <c r="AZ773" s="106"/>
      <c r="BA773" s="106"/>
      <c r="BB773" s="106"/>
      <c r="BC773" s="106"/>
      <c r="BD773" s="106"/>
      <c r="BE773" s="106"/>
      <c r="BF773" s="106"/>
      <c r="BG773" s="106"/>
      <c r="BH773" s="106"/>
      <c r="BI773" s="106"/>
      <c r="BJ773" s="106"/>
      <c r="BK773" s="106"/>
      <c r="BL773" s="106"/>
      <c r="BM773" s="106"/>
      <c r="BN773" s="106"/>
      <c r="BO773" s="106"/>
      <c r="BP773" s="106"/>
      <c r="BQ773" s="106"/>
      <c r="BR773" s="106"/>
      <c r="BS773" s="106"/>
      <c r="BT773" s="106"/>
      <c r="BU773" s="106"/>
      <c r="BV773" s="106"/>
      <c r="BW773" s="106"/>
      <c r="BX773" s="106"/>
      <c r="BY773" s="106"/>
      <c r="BZ773" s="106"/>
      <c r="CA773" s="106"/>
      <c r="CB773" s="106"/>
      <c r="CC773" s="106"/>
      <c r="CD773" s="106"/>
    </row>
    <row r="774" spans="1:82" x14ac:dyDescent="0.25">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c r="AK774" s="106"/>
      <c r="AL774" s="106"/>
      <c r="AM774" s="106"/>
      <c r="AN774" s="106"/>
      <c r="AO774" s="106"/>
      <c r="AP774" s="106"/>
      <c r="AQ774" s="106"/>
      <c r="AR774" s="106"/>
      <c r="AS774" s="106"/>
      <c r="AT774" s="106"/>
      <c r="AU774" s="106"/>
      <c r="AV774" s="106"/>
      <c r="AW774" s="106"/>
      <c r="AX774" s="106"/>
      <c r="AY774" s="106"/>
      <c r="AZ774" s="106"/>
      <c r="BA774" s="106"/>
      <c r="BB774" s="106"/>
      <c r="BC774" s="106"/>
      <c r="BD774" s="106"/>
      <c r="BE774" s="106"/>
      <c r="BF774" s="106"/>
      <c r="BG774" s="106"/>
      <c r="BH774" s="106"/>
      <c r="BI774" s="106"/>
      <c r="BJ774" s="106"/>
      <c r="BK774" s="106"/>
      <c r="BL774" s="106"/>
      <c r="BM774" s="106"/>
      <c r="BN774" s="106"/>
      <c r="BO774" s="106"/>
      <c r="BP774" s="106"/>
      <c r="BQ774" s="106"/>
      <c r="BR774" s="106"/>
      <c r="BS774" s="106"/>
      <c r="BT774" s="106"/>
      <c r="BU774" s="106"/>
      <c r="BV774" s="106"/>
      <c r="BW774" s="106"/>
      <c r="BX774" s="106"/>
      <c r="BY774" s="106"/>
      <c r="BZ774" s="106"/>
      <c r="CA774" s="106"/>
      <c r="CB774" s="106"/>
      <c r="CC774" s="106"/>
      <c r="CD774" s="106"/>
    </row>
    <row r="775" spans="1:82" x14ac:dyDescent="0.25">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6"/>
      <c r="AL775" s="106"/>
      <c r="AM775" s="106"/>
      <c r="AN775" s="106"/>
      <c r="AO775" s="106"/>
      <c r="AP775" s="106"/>
      <c r="AQ775" s="106"/>
      <c r="AR775" s="106"/>
      <c r="AS775" s="106"/>
      <c r="AT775" s="106"/>
      <c r="AU775" s="106"/>
      <c r="AV775" s="106"/>
      <c r="AW775" s="106"/>
      <c r="AX775" s="106"/>
      <c r="AY775" s="106"/>
      <c r="AZ775" s="106"/>
      <c r="BA775" s="106"/>
      <c r="BB775" s="106"/>
      <c r="BC775" s="106"/>
      <c r="BD775" s="106"/>
      <c r="BE775" s="106"/>
      <c r="BF775" s="106"/>
      <c r="BG775" s="106"/>
      <c r="BH775" s="106"/>
      <c r="BI775" s="106"/>
      <c r="BJ775" s="106"/>
      <c r="BK775" s="106"/>
      <c r="BL775" s="106"/>
      <c r="BM775" s="106"/>
      <c r="BN775" s="106"/>
      <c r="BO775" s="106"/>
      <c r="BP775" s="106"/>
      <c r="BQ775" s="106"/>
      <c r="BR775" s="106"/>
      <c r="BS775" s="106"/>
      <c r="BT775" s="106"/>
      <c r="BU775" s="106"/>
      <c r="BV775" s="106"/>
      <c r="BW775" s="106"/>
      <c r="BX775" s="106"/>
      <c r="BY775" s="106"/>
      <c r="BZ775" s="106"/>
      <c r="CA775" s="106"/>
      <c r="CB775" s="106"/>
      <c r="CC775" s="106"/>
      <c r="CD775" s="106"/>
    </row>
    <row r="776" spans="1:82" x14ac:dyDescent="0.25">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c r="AH776" s="106"/>
      <c r="AI776" s="106"/>
      <c r="AJ776" s="106"/>
      <c r="AK776" s="106"/>
      <c r="AL776" s="106"/>
      <c r="AM776" s="106"/>
      <c r="AN776" s="106"/>
      <c r="AO776" s="106"/>
      <c r="AP776" s="106"/>
      <c r="AQ776" s="106"/>
      <c r="AR776" s="106"/>
      <c r="AS776" s="106"/>
      <c r="AT776" s="106"/>
      <c r="AU776" s="106"/>
      <c r="AV776" s="106"/>
      <c r="AW776" s="106"/>
      <c r="AX776" s="106"/>
      <c r="AY776" s="106"/>
      <c r="AZ776" s="106"/>
      <c r="BA776" s="106"/>
      <c r="BB776" s="106"/>
      <c r="BC776" s="106"/>
      <c r="BD776" s="106"/>
      <c r="BE776" s="106"/>
      <c r="BF776" s="106"/>
      <c r="BG776" s="106"/>
      <c r="BH776" s="106"/>
      <c r="BI776" s="106"/>
      <c r="BJ776" s="106"/>
      <c r="BK776" s="106"/>
      <c r="BL776" s="106"/>
      <c r="BM776" s="106"/>
      <c r="BN776" s="106"/>
      <c r="BO776" s="106"/>
      <c r="BP776" s="106"/>
      <c r="BQ776" s="106"/>
      <c r="BR776" s="106"/>
      <c r="BS776" s="106"/>
      <c r="BT776" s="106"/>
      <c r="BU776" s="106"/>
      <c r="BV776" s="106"/>
      <c r="BW776" s="106"/>
      <c r="BX776" s="106"/>
      <c r="BY776" s="106"/>
      <c r="BZ776" s="106"/>
      <c r="CA776" s="106"/>
      <c r="CB776" s="106"/>
      <c r="CC776" s="106"/>
      <c r="CD776" s="106"/>
    </row>
    <row r="777" spans="1:82" x14ac:dyDescent="0.25">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c r="AH777" s="106"/>
      <c r="AI777" s="106"/>
      <c r="AJ777" s="106"/>
      <c r="AK777" s="106"/>
      <c r="AL777" s="106"/>
      <c r="AM777" s="106"/>
      <c r="AN777" s="106"/>
      <c r="AO777" s="106"/>
      <c r="AP777" s="106"/>
      <c r="AQ777" s="106"/>
      <c r="AR777" s="106"/>
      <c r="AS777" s="106"/>
      <c r="AT777" s="106"/>
      <c r="AU777" s="106"/>
      <c r="AV777" s="106"/>
      <c r="AW777" s="106"/>
      <c r="AX777" s="106"/>
      <c r="AY777" s="106"/>
      <c r="AZ777" s="106"/>
      <c r="BA777" s="106"/>
      <c r="BB777" s="106"/>
      <c r="BC777" s="106"/>
      <c r="BD777" s="106"/>
      <c r="BE777" s="106"/>
      <c r="BF777" s="106"/>
      <c r="BG777" s="106"/>
      <c r="BH777" s="106"/>
      <c r="BI777" s="106"/>
      <c r="BJ777" s="106"/>
      <c r="BK777" s="106"/>
      <c r="BL777" s="106"/>
      <c r="BM777" s="106"/>
      <c r="BN777" s="106"/>
      <c r="BO777" s="106"/>
      <c r="BP777" s="106"/>
      <c r="BQ777" s="106"/>
      <c r="BR777" s="106"/>
      <c r="BS777" s="106"/>
      <c r="BT777" s="106"/>
      <c r="BU777" s="106"/>
      <c r="BV777" s="106"/>
      <c r="BW777" s="106"/>
      <c r="BX777" s="106"/>
      <c r="BY777" s="106"/>
      <c r="BZ777" s="106"/>
      <c r="CA777" s="106"/>
      <c r="CB777" s="106"/>
      <c r="CC777" s="106"/>
      <c r="CD777" s="106"/>
    </row>
    <row r="778" spans="1:82" x14ac:dyDescent="0.25">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6"/>
      <c r="AL778" s="106"/>
      <c r="AM778" s="106"/>
      <c r="AN778" s="106"/>
      <c r="AO778" s="106"/>
      <c r="AP778" s="106"/>
      <c r="AQ778" s="106"/>
      <c r="AR778" s="106"/>
      <c r="AS778" s="106"/>
      <c r="AT778" s="106"/>
      <c r="AU778" s="106"/>
      <c r="AV778" s="106"/>
      <c r="AW778" s="106"/>
      <c r="AX778" s="106"/>
      <c r="AY778" s="106"/>
      <c r="AZ778" s="106"/>
      <c r="BA778" s="106"/>
      <c r="BB778" s="106"/>
      <c r="BC778" s="106"/>
      <c r="BD778" s="106"/>
      <c r="BE778" s="106"/>
      <c r="BF778" s="106"/>
      <c r="BG778" s="106"/>
      <c r="BH778" s="106"/>
      <c r="BI778" s="106"/>
      <c r="BJ778" s="106"/>
      <c r="BK778" s="106"/>
      <c r="BL778" s="106"/>
      <c r="BM778" s="106"/>
      <c r="BN778" s="106"/>
      <c r="BO778" s="106"/>
      <c r="BP778" s="106"/>
      <c r="BQ778" s="106"/>
      <c r="BR778" s="106"/>
      <c r="BS778" s="106"/>
      <c r="BT778" s="106"/>
      <c r="BU778" s="106"/>
      <c r="BV778" s="106"/>
      <c r="BW778" s="106"/>
      <c r="BX778" s="106"/>
      <c r="BY778" s="106"/>
      <c r="BZ778" s="106"/>
      <c r="CA778" s="106"/>
      <c r="CB778" s="106"/>
      <c r="CC778" s="106"/>
      <c r="CD778" s="106"/>
    </row>
    <row r="779" spans="1:82" x14ac:dyDescent="0.25">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c r="AH779" s="106"/>
      <c r="AI779" s="106"/>
      <c r="AJ779" s="106"/>
      <c r="AK779" s="106"/>
      <c r="AL779" s="106"/>
      <c r="AM779" s="106"/>
      <c r="AN779" s="106"/>
      <c r="AO779" s="106"/>
      <c r="AP779" s="106"/>
      <c r="AQ779" s="106"/>
      <c r="AR779" s="106"/>
      <c r="AS779" s="106"/>
      <c r="AT779" s="106"/>
      <c r="AU779" s="106"/>
      <c r="AV779" s="106"/>
      <c r="AW779" s="106"/>
      <c r="AX779" s="106"/>
      <c r="AY779" s="106"/>
      <c r="AZ779" s="106"/>
      <c r="BA779" s="106"/>
      <c r="BB779" s="106"/>
      <c r="BC779" s="106"/>
      <c r="BD779" s="106"/>
      <c r="BE779" s="106"/>
      <c r="BF779" s="106"/>
      <c r="BG779" s="106"/>
      <c r="BH779" s="106"/>
      <c r="BI779" s="106"/>
      <c r="BJ779" s="106"/>
      <c r="BK779" s="106"/>
      <c r="BL779" s="106"/>
      <c r="BM779" s="106"/>
      <c r="BN779" s="106"/>
      <c r="BO779" s="106"/>
      <c r="BP779" s="106"/>
      <c r="BQ779" s="106"/>
      <c r="BR779" s="106"/>
      <c r="BS779" s="106"/>
      <c r="BT779" s="106"/>
      <c r="BU779" s="106"/>
      <c r="BV779" s="106"/>
      <c r="BW779" s="106"/>
      <c r="BX779" s="106"/>
      <c r="BY779" s="106"/>
      <c r="BZ779" s="106"/>
      <c r="CA779" s="106"/>
      <c r="CB779" s="106"/>
      <c r="CC779" s="106"/>
      <c r="CD779" s="106"/>
    </row>
    <row r="780" spans="1:82" x14ac:dyDescent="0.25">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c r="AH780" s="106"/>
      <c r="AI780" s="106"/>
      <c r="AJ780" s="106"/>
      <c r="AK780" s="106"/>
      <c r="AL780" s="106"/>
      <c r="AM780" s="106"/>
      <c r="AN780" s="106"/>
      <c r="AO780" s="106"/>
      <c r="AP780" s="106"/>
      <c r="AQ780" s="106"/>
      <c r="AR780" s="106"/>
      <c r="AS780" s="106"/>
      <c r="AT780" s="106"/>
      <c r="AU780" s="106"/>
      <c r="AV780" s="106"/>
      <c r="AW780" s="106"/>
      <c r="AX780" s="106"/>
      <c r="AY780" s="106"/>
      <c r="AZ780" s="106"/>
      <c r="BA780" s="106"/>
      <c r="BB780" s="106"/>
      <c r="BC780" s="106"/>
      <c r="BD780" s="106"/>
      <c r="BE780" s="106"/>
      <c r="BF780" s="106"/>
      <c r="BG780" s="106"/>
      <c r="BH780" s="106"/>
      <c r="BI780" s="106"/>
      <c r="BJ780" s="106"/>
      <c r="BK780" s="106"/>
      <c r="BL780" s="106"/>
      <c r="BM780" s="106"/>
      <c r="BN780" s="106"/>
      <c r="BO780" s="106"/>
      <c r="BP780" s="106"/>
      <c r="BQ780" s="106"/>
      <c r="BR780" s="106"/>
      <c r="BS780" s="106"/>
      <c r="BT780" s="106"/>
      <c r="BU780" s="106"/>
      <c r="BV780" s="106"/>
      <c r="BW780" s="106"/>
      <c r="BX780" s="106"/>
      <c r="BY780" s="106"/>
      <c r="BZ780" s="106"/>
      <c r="CA780" s="106"/>
      <c r="CB780" s="106"/>
      <c r="CC780" s="106"/>
      <c r="CD780" s="106"/>
    </row>
    <row r="781" spans="1:82" x14ac:dyDescent="0.25">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c r="AK781" s="106"/>
      <c r="AL781" s="106"/>
      <c r="AM781" s="106"/>
      <c r="AN781" s="106"/>
      <c r="AO781" s="106"/>
      <c r="AP781" s="106"/>
      <c r="AQ781" s="106"/>
      <c r="AR781" s="106"/>
      <c r="AS781" s="106"/>
      <c r="AT781" s="106"/>
      <c r="AU781" s="106"/>
      <c r="AV781" s="106"/>
      <c r="AW781" s="106"/>
      <c r="AX781" s="106"/>
      <c r="AY781" s="106"/>
      <c r="AZ781" s="106"/>
      <c r="BA781" s="106"/>
      <c r="BB781" s="106"/>
      <c r="BC781" s="106"/>
      <c r="BD781" s="106"/>
      <c r="BE781" s="106"/>
      <c r="BF781" s="106"/>
      <c r="BG781" s="106"/>
      <c r="BH781" s="106"/>
      <c r="BI781" s="106"/>
      <c r="BJ781" s="106"/>
      <c r="BK781" s="106"/>
      <c r="BL781" s="106"/>
      <c r="BM781" s="106"/>
      <c r="BN781" s="106"/>
      <c r="BO781" s="106"/>
      <c r="BP781" s="106"/>
      <c r="BQ781" s="106"/>
      <c r="BR781" s="106"/>
      <c r="BS781" s="106"/>
      <c r="BT781" s="106"/>
      <c r="BU781" s="106"/>
      <c r="BV781" s="106"/>
      <c r="BW781" s="106"/>
      <c r="BX781" s="106"/>
      <c r="BY781" s="106"/>
      <c r="BZ781" s="106"/>
      <c r="CA781" s="106"/>
      <c r="CB781" s="106"/>
      <c r="CC781" s="106"/>
      <c r="CD781" s="106"/>
    </row>
    <row r="782" spans="1:82" x14ac:dyDescent="0.25">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c r="AK782" s="106"/>
      <c r="AL782" s="106"/>
      <c r="AM782" s="106"/>
      <c r="AN782" s="106"/>
      <c r="AO782" s="106"/>
      <c r="AP782" s="106"/>
      <c r="AQ782" s="106"/>
      <c r="AR782" s="106"/>
      <c r="AS782" s="106"/>
      <c r="AT782" s="106"/>
      <c r="AU782" s="106"/>
      <c r="AV782" s="106"/>
      <c r="AW782" s="106"/>
      <c r="AX782" s="106"/>
      <c r="AY782" s="106"/>
      <c r="AZ782" s="106"/>
      <c r="BA782" s="106"/>
      <c r="BB782" s="106"/>
      <c r="BC782" s="106"/>
      <c r="BD782" s="106"/>
      <c r="BE782" s="106"/>
      <c r="BF782" s="106"/>
      <c r="BG782" s="106"/>
      <c r="BH782" s="106"/>
      <c r="BI782" s="106"/>
      <c r="BJ782" s="106"/>
      <c r="BK782" s="106"/>
      <c r="BL782" s="106"/>
      <c r="BM782" s="106"/>
      <c r="BN782" s="106"/>
      <c r="BO782" s="106"/>
      <c r="BP782" s="106"/>
      <c r="BQ782" s="106"/>
      <c r="BR782" s="106"/>
      <c r="BS782" s="106"/>
      <c r="BT782" s="106"/>
      <c r="BU782" s="106"/>
      <c r="BV782" s="106"/>
      <c r="BW782" s="106"/>
      <c r="BX782" s="106"/>
      <c r="BY782" s="106"/>
      <c r="BZ782" s="106"/>
      <c r="CA782" s="106"/>
      <c r="CB782" s="106"/>
      <c r="CC782" s="106"/>
      <c r="CD782" s="106"/>
    </row>
    <row r="783" spans="1:82" x14ac:dyDescent="0.25">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c r="AK783" s="106"/>
      <c r="AL783" s="106"/>
      <c r="AM783" s="106"/>
      <c r="AN783" s="106"/>
      <c r="AO783" s="106"/>
      <c r="AP783" s="106"/>
      <c r="AQ783" s="106"/>
      <c r="AR783" s="106"/>
      <c r="AS783" s="106"/>
      <c r="AT783" s="106"/>
      <c r="AU783" s="106"/>
      <c r="AV783" s="106"/>
      <c r="AW783" s="106"/>
      <c r="AX783" s="106"/>
      <c r="AY783" s="106"/>
      <c r="AZ783" s="106"/>
      <c r="BA783" s="106"/>
      <c r="BB783" s="106"/>
      <c r="BC783" s="106"/>
      <c r="BD783" s="106"/>
      <c r="BE783" s="106"/>
      <c r="BF783" s="106"/>
      <c r="BG783" s="106"/>
      <c r="BH783" s="106"/>
      <c r="BI783" s="106"/>
      <c r="BJ783" s="106"/>
      <c r="BK783" s="106"/>
      <c r="BL783" s="106"/>
      <c r="BM783" s="106"/>
      <c r="BN783" s="106"/>
      <c r="BO783" s="106"/>
      <c r="BP783" s="106"/>
      <c r="BQ783" s="106"/>
      <c r="BR783" s="106"/>
      <c r="BS783" s="106"/>
      <c r="BT783" s="106"/>
      <c r="BU783" s="106"/>
      <c r="BV783" s="106"/>
      <c r="BW783" s="106"/>
      <c r="BX783" s="106"/>
      <c r="BY783" s="106"/>
      <c r="BZ783" s="106"/>
      <c r="CA783" s="106"/>
      <c r="CB783" s="106"/>
      <c r="CC783" s="106"/>
      <c r="CD783" s="106"/>
    </row>
    <row r="784" spans="1:82" x14ac:dyDescent="0.25">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c r="AK784" s="106"/>
      <c r="AL784" s="106"/>
      <c r="AM784" s="106"/>
      <c r="AN784" s="106"/>
      <c r="AO784" s="106"/>
      <c r="AP784" s="106"/>
      <c r="AQ784" s="106"/>
      <c r="AR784" s="106"/>
      <c r="AS784" s="106"/>
      <c r="AT784" s="106"/>
      <c r="AU784" s="106"/>
      <c r="AV784" s="106"/>
      <c r="AW784" s="106"/>
      <c r="AX784" s="106"/>
      <c r="AY784" s="106"/>
      <c r="AZ784" s="106"/>
      <c r="BA784" s="106"/>
      <c r="BB784" s="106"/>
      <c r="BC784" s="106"/>
      <c r="BD784" s="106"/>
      <c r="BE784" s="106"/>
      <c r="BF784" s="106"/>
      <c r="BG784" s="106"/>
      <c r="BH784" s="106"/>
      <c r="BI784" s="106"/>
      <c r="BJ784" s="106"/>
      <c r="BK784" s="106"/>
      <c r="BL784" s="106"/>
      <c r="BM784" s="106"/>
      <c r="BN784" s="106"/>
      <c r="BO784" s="106"/>
      <c r="BP784" s="106"/>
      <c r="BQ784" s="106"/>
      <c r="BR784" s="106"/>
      <c r="BS784" s="106"/>
      <c r="BT784" s="106"/>
      <c r="BU784" s="106"/>
      <c r="BV784" s="106"/>
      <c r="BW784" s="106"/>
      <c r="BX784" s="106"/>
      <c r="BY784" s="106"/>
      <c r="BZ784" s="106"/>
      <c r="CA784" s="106"/>
      <c r="CB784" s="106"/>
      <c r="CC784" s="106"/>
      <c r="CD784" s="106"/>
    </row>
    <row r="785" spans="1:82" x14ac:dyDescent="0.25">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c r="AH785" s="106"/>
      <c r="AI785" s="106"/>
      <c r="AJ785" s="106"/>
      <c r="AK785" s="106"/>
      <c r="AL785" s="106"/>
      <c r="AM785" s="106"/>
      <c r="AN785" s="106"/>
      <c r="AO785" s="106"/>
      <c r="AP785" s="106"/>
      <c r="AQ785" s="106"/>
      <c r="AR785" s="106"/>
      <c r="AS785" s="106"/>
      <c r="AT785" s="106"/>
      <c r="AU785" s="106"/>
      <c r="AV785" s="106"/>
      <c r="AW785" s="106"/>
      <c r="AX785" s="106"/>
      <c r="AY785" s="106"/>
      <c r="AZ785" s="106"/>
      <c r="BA785" s="106"/>
      <c r="BB785" s="106"/>
      <c r="BC785" s="106"/>
      <c r="BD785" s="106"/>
      <c r="BE785" s="106"/>
      <c r="BF785" s="106"/>
      <c r="BG785" s="106"/>
      <c r="BH785" s="106"/>
      <c r="BI785" s="106"/>
      <c r="BJ785" s="106"/>
      <c r="BK785" s="106"/>
      <c r="BL785" s="106"/>
      <c r="BM785" s="106"/>
      <c r="BN785" s="106"/>
      <c r="BO785" s="106"/>
      <c r="BP785" s="106"/>
      <c r="BQ785" s="106"/>
      <c r="BR785" s="106"/>
      <c r="BS785" s="106"/>
      <c r="BT785" s="106"/>
      <c r="BU785" s="106"/>
      <c r="BV785" s="106"/>
      <c r="BW785" s="106"/>
      <c r="BX785" s="106"/>
      <c r="BY785" s="106"/>
      <c r="BZ785" s="106"/>
      <c r="CA785" s="106"/>
      <c r="CB785" s="106"/>
      <c r="CC785" s="106"/>
      <c r="CD785" s="106"/>
    </row>
    <row r="786" spans="1:82" x14ac:dyDescent="0.25">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c r="AK786" s="106"/>
      <c r="AL786" s="106"/>
      <c r="AM786" s="106"/>
      <c r="AN786" s="106"/>
      <c r="AO786" s="106"/>
      <c r="AP786" s="106"/>
      <c r="AQ786" s="106"/>
      <c r="AR786" s="106"/>
      <c r="AS786" s="106"/>
      <c r="AT786" s="106"/>
      <c r="AU786" s="106"/>
      <c r="AV786" s="106"/>
      <c r="AW786" s="106"/>
      <c r="AX786" s="106"/>
      <c r="AY786" s="106"/>
      <c r="AZ786" s="106"/>
      <c r="BA786" s="106"/>
      <c r="BB786" s="106"/>
      <c r="BC786" s="106"/>
      <c r="BD786" s="106"/>
      <c r="BE786" s="106"/>
      <c r="BF786" s="106"/>
      <c r="BG786" s="106"/>
      <c r="BH786" s="106"/>
      <c r="BI786" s="106"/>
      <c r="BJ786" s="106"/>
      <c r="BK786" s="106"/>
      <c r="BL786" s="106"/>
      <c r="BM786" s="106"/>
      <c r="BN786" s="106"/>
      <c r="BO786" s="106"/>
      <c r="BP786" s="106"/>
      <c r="BQ786" s="106"/>
      <c r="BR786" s="106"/>
      <c r="BS786" s="106"/>
      <c r="BT786" s="106"/>
      <c r="BU786" s="106"/>
      <c r="BV786" s="106"/>
      <c r="BW786" s="106"/>
      <c r="BX786" s="106"/>
      <c r="BY786" s="106"/>
      <c r="BZ786" s="106"/>
      <c r="CA786" s="106"/>
      <c r="CB786" s="106"/>
      <c r="CC786" s="106"/>
      <c r="CD786" s="106"/>
    </row>
    <row r="787" spans="1:82" x14ac:dyDescent="0.25">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c r="AC787" s="106"/>
      <c r="AD787" s="106"/>
      <c r="AE787" s="106"/>
      <c r="AF787" s="106"/>
      <c r="AG787" s="106"/>
      <c r="AH787" s="106"/>
      <c r="AI787" s="106"/>
      <c r="AJ787" s="106"/>
      <c r="AK787" s="106"/>
      <c r="AL787" s="106"/>
      <c r="AM787" s="106"/>
      <c r="AN787" s="106"/>
      <c r="AO787" s="106"/>
      <c r="AP787" s="106"/>
      <c r="AQ787" s="106"/>
      <c r="AR787" s="106"/>
      <c r="AS787" s="106"/>
      <c r="AT787" s="106"/>
      <c r="AU787" s="106"/>
      <c r="AV787" s="106"/>
      <c r="AW787" s="106"/>
      <c r="AX787" s="106"/>
      <c r="AY787" s="106"/>
      <c r="AZ787" s="106"/>
      <c r="BA787" s="106"/>
      <c r="BB787" s="106"/>
      <c r="BC787" s="106"/>
      <c r="BD787" s="106"/>
      <c r="BE787" s="106"/>
      <c r="BF787" s="106"/>
      <c r="BG787" s="106"/>
      <c r="BH787" s="106"/>
      <c r="BI787" s="106"/>
      <c r="BJ787" s="106"/>
      <c r="BK787" s="106"/>
      <c r="BL787" s="106"/>
      <c r="BM787" s="106"/>
      <c r="BN787" s="106"/>
      <c r="BO787" s="106"/>
      <c r="BP787" s="106"/>
      <c r="BQ787" s="106"/>
      <c r="BR787" s="106"/>
      <c r="BS787" s="106"/>
      <c r="BT787" s="106"/>
      <c r="BU787" s="106"/>
      <c r="BV787" s="106"/>
      <c r="BW787" s="106"/>
      <c r="BX787" s="106"/>
      <c r="BY787" s="106"/>
      <c r="BZ787" s="106"/>
      <c r="CA787" s="106"/>
      <c r="CB787" s="106"/>
      <c r="CC787" s="106"/>
      <c r="CD787" s="106"/>
    </row>
    <row r="788" spans="1:82" x14ac:dyDescent="0.25">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6"/>
      <c r="AN788" s="106"/>
      <c r="AO788" s="106"/>
      <c r="AP788" s="106"/>
      <c r="AQ788" s="106"/>
      <c r="AR788" s="106"/>
      <c r="AS788" s="106"/>
      <c r="AT788" s="106"/>
      <c r="AU788" s="106"/>
      <c r="AV788" s="106"/>
      <c r="AW788" s="106"/>
      <c r="AX788" s="106"/>
      <c r="AY788" s="106"/>
      <c r="AZ788" s="106"/>
      <c r="BA788" s="106"/>
      <c r="BB788" s="106"/>
      <c r="BC788" s="106"/>
      <c r="BD788" s="106"/>
      <c r="BE788" s="106"/>
      <c r="BF788" s="106"/>
      <c r="BG788" s="106"/>
      <c r="BH788" s="106"/>
      <c r="BI788" s="106"/>
      <c r="BJ788" s="106"/>
      <c r="BK788" s="106"/>
      <c r="BL788" s="106"/>
      <c r="BM788" s="106"/>
      <c r="BN788" s="106"/>
      <c r="BO788" s="106"/>
      <c r="BP788" s="106"/>
      <c r="BQ788" s="106"/>
      <c r="BR788" s="106"/>
      <c r="BS788" s="106"/>
      <c r="BT788" s="106"/>
      <c r="BU788" s="106"/>
      <c r="BV788" s="106"/>
      <c r="BW788" s="106"/>
      <c r="BX788" s="106"/>
      <c r="BY788" s="106"/>
      <c r="BZ788" s="106"/>
      <c r="CA788" s="106"/>
      <c r="CB788" s="106"/>
      <c r="CC788" s="106"/>
      <c r="CD788" s="106"/>
    </row>
    <row r="789" spans="1:82" x14ac:dyDescent="0.25">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c r="AC789" s="106"/>
      <c r="AD789" s="106"/>
      <c r="AE789" s="106"/>
      <c r="AF789" s="106"/>
      <c r="AG789" s="106"/>
      <c r="AH789" s="106"/>
      <c r="AI789" s="106"/>
      <c r="AJ789" s="106"/>
      <c r="AK789" s="106"/>
      <c r="AL789" s="106"/>
      <c r="AM789" s="106"/>
      <c r="AN789" s="106"/>
      <c r="AO789" s="106"/>
      <c r="AP789" s="106"/>
      <c r="AQ789" s="106"/>
      <c r="AR789" s="106"/>
      <c r="AS789" s="106"/>
      <c r="AT789" s="106"/>
      <c r="AU789" s="106"/>
      <c r="AV789" s="106"/>
      <c r="AW789" s="106"/>
      <c r="AX789" s="106"/>
      <c r="AY789" s="106"/>
      <c r="AZ789" s="106"/>
      <c r="BA789" s="106"/>
      <c r="BB789" s="106"/>
      <c r="BC789" s="106"/>
      <c r="BD789" s="106"/>
      <c r="BE789" s="106"/>
      <c r="BF789" s="106"/>
      <c r="BG789" s="106"/>
      <c r="BH789" s="106"/>
      <c r="BI789" s="106"/>
      <c r="BJ789" s="106"/>
      <c r="BK789" s="106"/>
      <c r="BL789" s="106"/>
      <c r="BM789" s="106"/>
      <c r="BN789" s="106"/>
      <c r="BO789" s="106"/>
      <c r="BP789" s="106"/>
      <c r="BQ789" s="106"/>
      <c r="BR789" s="106"/>
      <c r="BS789" s="106"/>
      <c r="BT789" s="106"/>
      <c r="BU789" s="106"/>
      <c r="BV789" s="106"/>
      <c r="BW789" s="106"/>
      <c r="BX789" s="106"/>
      <c r="BY789" s="106"/>
      <c r="BZ789" s="106"/>
      <c r="CA789" s="106"/>
      <c r="CB789" s="106"/>
      <c r="CC789" s="106"/>
      <c r="CD789" s="106"/>
    </row>
    <row r="790" spans="1:82" x14ac:dyDescent="0.25">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c r="AH790" s="106"/>
      <c r="AI790" s="106"/>
      <c r="AJ790" s="106"/>
      <c r="AK790" s="106"/>
      <c r="AL790" s="106"/>
      <c r="AM790" s="106"/>
      <c r="AN790" s="106"/>
      <c r="AO790" s="106"/>
      <c r="AP790" s="106"/>
      <c r="AQ790" s="106"/>
      <c r="AR790" s="106"/>
      <c r="AS790" s="106"/>
      <c r="AT790" s="106"/>
      <c r="AU790" s="106"/>
      <c r="AV790" s="106"/>
      <c r="AW790" s="106"/>
      <c r="AX790" s="106"/>
      <c r="AY790" s="106"/>
      <c r="AZ790" s="106"/>
      <c r="BA790" s="106"/>
      <c r="BB790" s="106"/>
      <c r="BC790" s="106"/>
      <c r="BD790" s="106"/>
      <c r="BE790" s="106"/>
      <c r="BF790" s="106"/>
      <c r="BG790" s="106"/>
      <c r="BH790" s="106"/>
      <c r="BI790" s="106"/>
      <c r="BJ790" s="106"/>
      <c r="BK790" s="106"/>
      <c r="BL790" s="106"/>
      <c r="BM790" s="106"/>
      <c r="BN790" s="106"/>
      <c r="BO790" s="106"/>
      <c r="BP790" s="106"/>
      <c r="BQ790" s="106"/>
      <c r="BR790" s="106"/>
      <c r="BS790" s="106"/>
      <c r="BT790" s="106"/>
      <c r="BU790" s="106"/>
      <c r="BV790" s="106"/>
      <c r="BW790" s="106"/>
      <c r="BX790" s="106"/>
      <c r="BY790" s="106"/>
      <c r="BZ790" s="106"/>
      <c r="CA790" s="106"/>
      <c r="CB790" s="106"/>
      <c r="CC790" s="106"/>
      <c r="CD790" s="106"/>
    </row>
    <row r="791" spans="1:82" x14ac:dyDescent="0.25">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c r="AC791" s="106"/>
      <c r="AD791" s="106"/>
      <c r="AE791" s="106"/>
      <c r="AF791" s="106"/>
      <c r="AG791" s="106"/>
      <c r="AH791" s="106"/>
      <c r="AI791" s="106"/>
      <c r="AJ791" s="106"/>
      <c r="AK791" s="106"/>
      <c r="AL791" s="106"/>
      <c r="AM791" s="106"/>
      <c r="AN791" s="106"/>
      <c r="AO791" s="106"/>
      <c r="AP791" s="106"/>
      <c r="AQ791" s="106"/>
      <c r="AR791" s="106"/>
      <c r="AS791" s="106"/>
      <c r="AT791" s="106"/>
      <c r="AU791" s="106"/>
      <c r="AV791" s="106"/>
      <c r="AW791" s="106"/>
      <c r="AX791" s="106"/>
      <c r="AY791" s="106"/>
      <c r="AZ791" s="106"/>
      <c r="BA791" s="106"/>
      <c r="BB791" s="106"/>
      <c r="BC791" s="106"/>
      <c r="BD791" s="106"/>
      <c r="BE791" s="106"/>
      <c r="BF791" s="106"/>
      <c r="BG791" s="106"/>
      <c r="BH791" s="106"/>
      <c r="BI791" s="106"/>
      <c r="BJ791" s="106"/>
      <c r="BK791" s="106"/>
      <c r="BL791" s="106"/>
      <c r="BM791" s="106"/>
      <c r="BN791" s="106"/>
      <c r="BO791" s="106"/>
      <c r="BP791" s="106"/>
      <c r="BQ791" s="106"/>
      <c r="BR791" s="106"/>
      <c r="BS791" s="106"/>
      <c r="BT791" s="106"/>
      <c r="BU791" s="106"/>
      <c r="BV791" s="106"/>
      <c r="BW791" s="106"/>
      <c r="BX791" s="106"/>
      <c r="BY791" s="106"/>
      <c r="BZ791" s="106"/>
      <c r="CA791" s="106"/>
      <c r="CB791" s="106"/>
      <c r="CC791" s="106"/>
      <c r="CD791" s="106"/>
    </row>
    <row r="792" spans="1:82" x14ac:dyDescent="0.25">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c r="AH792" s="106"/>
      <c r="AI792" s="106"/>
      <c r="AJ792" s="106"/>
      <c r="AK792" s="106"/>
      <c r="AL792" s="106"/>
      <c r="AM792" s="106"/>
      <c r="AN792" s="106"/>
      <c r="AO792" s="106"/>
      <c r="AP792" s="106"/>
      <c r="AQ792" s="106"/>
      <c r="AR792" s="106"/>
      <c r="AS792" s="106"/>
      <c r="AT792" s="106"/>
      <c r="AU792" s="106"/>
      <c r="AV792" s="106"/>
      <c r="AW792" s="106"/>
      <c r="AX792" s="106"/>
      <c r="AY792" s="106"/>
      <c r="AZ792" s="106"/>
      <c r="BA792" s="106"/>
      <c r="BB792" s="106"/>
      <c r="BC792" s="106"/>
      <c r="BD792" s="106"/>
      <c r="BE792" s="106"/>
      <c r="BF792" s="106"/>
      <c r="BG792" s="106"/>
      <c r="BH792" s="106"/>
      <c r="BI792" s="106"/>
      <c r="BJ792" s="106"/>
      <c r="BK792" s="106"/>
      <c r="BL792" s="106"/>
      <c r="BM792" s="106"/>
      <c r="BN792" s="106"/>
      <c r="BO792" s="106"/>
      <c r="BP792" s="106"/>
      <c r="BQ792" s="106"/>
      <c r="BR792" s="106"/>
      <c r="BS792" s="106"/>
      <c r="BT792" s="106"/>
      <c r="BU792" s="106"/>
      <c r="BV792" s="106"/>
      <c r="BW792" s="106"/>
      <c r="BX792" s="106"/>
      <c r="BY792" s="106"/>
      <c r="BZ792" s="106"/>
      <c r="CA792" s="106"/>
      <c r="CB792" s="106"/>
      <c r="CC792" s="106"/>
      <c r="CD792" s="106"/>
    </row>
    <row r="793" spans="1:82" x14ac:dyDescent="0.25">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c r="AA793" s="106"/>
      <c r="AB793" s="106"/>
      <c r="AC793" s="106"/>
      <c r="AD793" s="106"/>
      <c r="AE793" s="106"/>
      <c r="AF793" s="106"/>
      <c r="AG793" s="106"/>
      <c r="AH793" s="106"/>
      <c r="AI793" s="106"/>
      <c r="AJ793" s="106"/>
      <c r="AK793" s="106"/>
      <c r="AL793" s="106"/>
      <c r="AM793" s="106"/>
      <c r="AN793" s="106"/>
      <c r="AO793" s="106"/>
      <c r="AP793" s="106"/>
      <c r="AQ793" s="106"/>
      <c r="AR793" s="106"/>
      <c r="AS793" s="106"/>
      <c r="AT793" s="106"/>
      <c r="AU793" s="106"/>
      <c r="AV793" s="106"/>
      <c r="AW793" s="106"/>
      <c r="AX793" s="106"/>
      <c r="AY793" s="106"/>
      <c r="AZ793" s="106"/>
      <c r="BA793" s="106"/>
      <c r="BB793" s="106"/>
      <c r="BC793" s="106"/>
      <c r="BD793" s="106"/>
      <c r="BE793" s="106"/>
      <c r="BF793" s="106"/>
      <c r="BG793" s="106"/>
      <c r="BH793" s="106"/>
      <c r="BI793" s="106"/>
      <c r="BJ793" s="106"/>
      <c r="BK793" s="106"/>
      <c r="BL793" s="106"/>
      <c r="BM793" s="106"/>
      <c r="BN793" s="106"/>
      <c r="BO793" s="106"/>
      <c r="BP793" s="106"/>
      <c r="BQ793" s="106"/>
      <c r="BR793" s="106"/>
      <c r="BS793" s="106"/>
      <c r="BT793" s="106"/>
      <c r="BU793" s="106"/>
      <c r="BV793" s="106"/>
      <c r="BW793" s="106"/>
      <c r="BX793" s="106"/>
      <c r="BY793" s="106"/>
      <c r="BZ793" s="106"/>
      <c r="CA793" s="106"/>
      <c r="CB793" s="106"/>
      <c r="CC793" s="106"/>
      <c r="CD793" s="106"/>
    </row>
    <row r="794" spans="1:82" x14ac:dyDescent="0.25">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c r="AA794" s="106"/>
      <c r="AB794" s="106"/>
      <c r="AC794" s="106"/>
      <c r="AD794" s="106"/>
      <c r="AE794" s="106"/>
      <c r="AF794" s="106"/>
      <c r="AG794" s="106"/>
      <c r="AH794" s="106"/>
      <c r="AI794" s="106"/>
      <c r="AJ794" s="106"/>
      <c r="AK794" s="106"/>
      <c r="AL794" s="106"/>
      <c r="AM794" s="106"/>
      <c r="AN794" s="106"/>
      <c r="AO794" s="106"/>
      <c r="AP794" s="106"/>
      <c r="AQ794" s="106"/>
      <c r="AR794" s="106"/>
      <c r="AS794" s="106"/>
      <c r="AT794" s="106"/>
      <c r="AU794" s="106"/>
      <c r="AV794" s="106"/>
      <c r="AW794" s="106"/>
      <c r="AX794" s="106"/>
      <c r="AY794" s="106"/>
      <c r="AZ794" s="106"/>
      <c r="BA794" s="106"/>
      <c r="BB794" s="106"/>
      <c r="BC794" s="106"/>
      <c r="BD794" s="106"/>
      <c r="BE794" s="106"/>
      <c r="BF794" s="106"/>
      <c r="BG794" s="106"/>
      <c r="BH794" s="106"/>
      <c r="BI794" s="106"/>
      <c r="BJ794" s="106"/>
      <c r="BK794" s="106"/>
      <c r="BL794" s="106"/>
      <c r="BM794" s="106"/>
      <c r="BN794" s="106"/>
      <c r="BO794" s="106"/>
      <c r="BP794" s="106"/>
      <c r="BQ794" s="106"/>
      <c r="BR794" s="106"/>
      <c r="BS794" s="106"/>
      <c r="BT794" s="106"/>
      <c r="BU794" s="106"/>
      <c r="BV794" s="106"/>
      <c r="BW794" s="106"/>
      <c r="BX794" s="106"/>
      <c r="BY794" s="106"/>
      <c r="BZ794" s="106"/>
      <c r="CA794" s="106"/>
      <c r="CB794" s="106"/>
      <c r="CC794" s="106"/>
      <c r="CD794" s="106"/>
    </row>
    <row r="795" spans="1:82" x14ac:dyDescent="0.25">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c r="AA795" s="106"/>
      <c r="AB795" s="106"/>
      <c r="AC795" s="106"/>
      <c r="AD795" s="106"/>
      <c r="AE795" s="106"/>
      <c r="AF795" s="106"/>
      <c r="AG795" s="106"/>
      <c r="AH795" s="106"/>
      <c r="AI795" s="106"/>
      <c r="AJ795" s="106"/>
      <c r="AK795" s="106"/>
      <c r="AL795" s="106"/>
      <c r="AM795" s="106"/>
      <c r="AN795" s="106"/>
      <c r="AO795" s="106"/>
      <c r="AP795" s="106"/>
      <c r="AQ795" s="106"/>
      <c r="AR795" s="106"/>
      <c r="AS795" s="106"/>
      <c r="AT795" s="106"/>
      <c r="AU795" s="106"/>
      <c r="AV795" s="106"/>
      <c r="AW795" s="106"/>
      <c r="AX795" s="106"/>
      <c r="AY795" s="106"/>
      <c r="AZ795" s="106"/>
      <c r="BA795" s="106"/>
      <c r="BB795" s="106"/>
      <c r="BC795" s="106"/>
      <c r="BD795" s="106"/>
      <c r="BE795" s="106"/>
      <c r="BF795" s="106"/>
      <c r="BG795" s="106"/>
      <c r="BH795" s="106"/>
      <c r="BI795" s="106"/>
      <c r="BJ795" s="106"/>
      <c r="BK795" s="106"/>
      <c r="BL795" s="106"/>
      <c r="BM795" s="106"/>
      <c r="BN795" s="106"/>
      <c r="BO795" s="106"/>
      <c r="BP795" s="106"/>
      <c r="BQ795" s="106"/>
      <c r="BR795" s="106"/>
      <c r="BS795" s="106"/>
      <c r="BT795" s="106"/>
      <c r="BU795" s="106"/>
      <c r="BV795" s="106"/>
      <c r="BW795" s="106"/>
      <c r="BX795" s="106"/>
      <c r="BY795" s="106"/>
      <c r="BZ795" s="106"/>
      <c r="CA795" s="106"/>
      <c r="CB795" s="106"/>
      <c r="CC795" s="106"/>
      <c r="CD795" s="106"/>
    </row>
    <row r="796" spans="1:82" x14ac:dyDescent="0.25">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c r="AC796" s="106"/>
      <c r="AD796" s="106"/>
      <c r="AE796" s="106"/>
      <c r="AF796" s="106"/>
      <c r="AG796" s="106"/>
      <c r="AH796" s="106"/>
      <c r="AI796" s="106"/>
      <c r="AJ796" s="106"/>
      <c r="AK796" s="106"/>
      <c r="AL796" s="106"/>
      <c r="AM796" s="106"/>
      <c r="AN796" s="106"/>
      <c r="AO796" s="106"/>
      <c r="AP796" s="106"/>
      <c r="AQ796" s="106"/>
      <c r="AR796" s="106"/>
      <c r="AS796" s="106"/>
      <c r="AT796" s="106"/>
      <c r="AU796" s="106"/>
      <c r="AV796" s="106"/>
      <c r="AW796" s="106"/>
      <c r="AX796" s="106"/>
      <c r="AY796" s="106"/>
      <c r="AZ796" s="106"/>
      <c r="BA796" s="106"/>
      <c r="BB796" s="106"/>
      <c r="BC796" s="106"/>
      <c r="BD796" s="106"/>
      <c r="BE796" s="106"/>
      <c r="BF796" s="106"/>
      <c r="BG796" s="106"/>
      <c r="BH796" s="106"/>
      <c r="BI796" s="106"/>
      <c r="BJ796" s="106"/>
      <c r="BK796" s="106"/>
      <c r="BL796" s="106"/>
      <c r="BM796" s="106"/>
      <c r="BN796" s="106"/>
      <c r="BO796" s="106"/>
      <c r="BP796" s="106"/>
      <c r="BQ796" s="106"/>
      <c r="BR796" s="106"/>
      <c r="BS796" s="106"/>
      <c r="BT796" s="106"/>
      <c r="BU796" s="106"/>
      <c r="BV796" s="106"/>
      <c r="BW796" s="106"/>
      <c r="BX796" s="106"/>
      <c r="BY796" s="106"/>
      <c r="BZ796" s="106"/>
      <c r="CA796" s="106"/>
      <c r="CB796" s="106"/>
      <c r="CC796" s="106"/>
      <c r="CD796" s="106"/>
    </row>
    <row r="797" spans="1:82" x14ac:dyDescent="0.25">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c r="AC797" s="106"/>
      <c r="AD797" s="106"/>
      <c r="AE797" s="106"/>
      <c r="AF797" s="106"/>
      <c r="AG797" s="106"/>
      <c r="AH797" s="106"/>
      <c r="AI797" s="106"/>
      <c r="AJ797" s="106"/>
      <c r="AK797" s="106"/>
      <c r="AL797" s="106"/>
      <c r="AM797" s="106"/>
      <c r="AN797" s="106"/>
      <c r="AO797" s="106"/>
      <c r="AP797" s="106"/>
      <c r="AQ797" s="106"/>
      <c r="AR797" s="106"/>
      <c r="AS797" s="106"/>
      <c r="AT797" s="106"/>
      <c r="AU797" s="106"/>
      <c r="AV797" s="106"/>
      <c r="AW797" s="106"/>
      <c r="AX797" s="106"/>
      <c r="AY797" s="106"/>
      <c r="AZ797" s="106"/>
      <c r="BA797" s="106"/>
      <c r="BB797" s="106"/>
      <c r="BC797" s="106"/>
      <c r="BD797" s="106"/>
      <c r="BE797" s="106"/>
      <c r="BF797" s="106"/>
      <c r="BG797" s="106"/>
      <c r="BH797" s="106"/>
      <c r="BI797" s="106"/>
      <c r="BJ797" s="106"/>
      <c r="BK797" s="106"/>
      <c r="BL797" s="106"/>
      <c r="BM797" s="106"/>
      <c r="BN797" s="106"/>
      <c r="BO797" s="106"/>
      <c r="BP797" s="106"/>
      <c r="BQ797" s="106"/>
      <c r="BR797" s="106"/>
      <c r="BS797" s="106"/>
      <c r="BT797" s="106"/>
      <c r="BU797" s="106"/>
      <c r="BV797" s="106"/>
      <c r="BW797" s="106"/>
      <c r="BX797" s="106"/>
      <c r="BY797" s="106"/>
      <c r="BZ797" s="106"/>
      <c r="CA797" s="106"/>
      <c r="CB797" s="106"/>
      <c r="CC797" s="106"/>
      <c r="CD797" s="106"/>
    </row>
    <row r="798" spans="1:82" x14ac:dyDescent="0.25">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c r="AC798" s="106"/>
      <c r="AD798" s="106"/>
      <c r="AE798" s="106"/>
      <c r="AF798" s="106"/>
      <c r="AG798" s="106"/>
      <c r="AH798" s="106"/>
      <c r="AI798" s="106"/>
      <c r="AJ798" s="106"/>
      <c r="AK798" s="106"/>
      <c r="AL798" s="106"/>
      <c r="AM798" s="106"/>
      <c r="AN798" s="106"/>
      <c r="AO798" s="106"/>
      <c r="AP798" s="106"/>
      <c r="AQ798" s="106"/>
      <c r="AR798" s="106"/>
      <c r="AS798" s="106"/>
      <c r="AT798" s="106"/>
      <c r="AU798" s="106"/>
      <c r="AV798" s="106"/>
      <c r="AW798" s="106"/>
      <c r="AX798" s="106"/>
      <c r="AY798" s="106"/>
      <c r="AZ798" s="106"/>
      <c r="BA798" s="106"/>
      <c r="BB798" s="106"/>
      <c r="BC798" s="106"/>
      <c r="BD798" s="106"/>
      <c r="BE798" s="106"/>
      <c r="BF798" s="106"/>
      <c r="BG798" s="106"/>
      <c r="BH798" s="106"/>
      <c r="BI798" s="106"/>
      <c r="BJ798" s="106"/>
      <c r="BK798" s="106"/>
      <c r="BL798" s="106"/>
      <c r="BM798" s="106"/>
      <c r="BN798" s="106"/>
      <c r="BO798" s="106"/>
      <c r="BP798" s="106"/>
      <c r="BQ798" s="106"/>
      <c r="BR798" s="106"/>
      <c r="BS798" s="106"/>
      <c r="BT798" s="106"/>
      <c r="BU798" s="106"/>
      <c r="BV798" s="106"/>
      <c r="BW798" s="106"/>
      <c r="BX798" s="106"/>
      <c r="BY798" s="106"/>
      <c r="BZ798" s="106"/>
      <c r="CA798" s="106"/>
      <c r="CB798" s="106"/>
      <c r="CC798" s="106"/>
      <c r="CD798" s="106"/>
    </row>
    <row r="799" spans="1:82" x14ac:dyDescent="0.25">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c r="AH799" s="106"/>
      <c r="AI799" s="106"/>
      <c r="AJ799" s="106"/>
      <c r="AK799" s="106"/>
      <c r="AL799" s="106"/>
      <c r="AM799" s="106"/>
      <c r="AN799" s="106"/>
      <c r="AO799" s="106"/>
      <c r="AP799" s="106"/>
      <c r="AQ799" s="106"/>
      <c r="AR799" s="106"/>
      <c r="AS799" s="106"/>
      <c r="AT799" s="106"/>
      <c r="AU799" s="106"/>
      <c r="AV799" s="106"/>
      <c r="AW799" s="106"/>
      <c r="AX799" s="106"/>
      <c r="AY799" s="106"/>
      <c r="AZ799" s="106"/>
      <c r="BA799" s="106"/>
      <c r="BB799" s="106"/>
      <c r="BC799" s="106"/>
      <c r="BD799" s="106"/>
      <c r="BE799" s="106"/>
      <c r="BF799" s="106"/>
      <c r="BG799" s="106"/>
      <c r="BH799" s="106"/>
      <c r="BI799" s="106"/>
      <c r="BJ799" s="106"/>
      <c r="BK799" s="106"/>
      <c r="BL799" s="106"/>
      <c r="BM799" s="106"/>
      <c r="BN799" s="106"/>
      <c r="BO799" s="106"/>
      <c r="BP799" s="106"/>
      <c r="BQ799" s="106"/>
      <c r="BR799" s="106"/>
      <c r="BS799" s="106"/>
      <c r="BT799" s="106"/>
      <c r="BU799" s="106"/>
      <c r="BV799" s="106"/>
      <c r="BW799" s="106"/>
      <c r="BX799" s="106"/>
      <c r="BY799" s="106"/>
      <c r="BZ799" s="106"/>
      <c r="CA799" s="106"/>
      <c r="CB799" s="106"/>
      <c r="CC799" s="106"/>
      <c r="CD799" s="106"/>
    </row>
    <row r="800" spans="1:82" x14ac:dyDescent="0.25">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c r="AK800" s="106"/>
      <c r="AL800" s="106"/>
      <c r="AM800" s="106"/>
      <c r="AN800" s="106"/>
      <c r="AO800" s="106"/>
      <c r="AP800" s="106"/>
      <c r="AQ800" s="106"/>
      <c r="AR800" s="106"/>
      <c r="AS800" s="106"/>
      <c r="AT800" s="106"/>
      <c r="AU800" s="106"/>
      <c r="AV800" s="106"/>
      <c r="AW800" s="106"/>
      <c r="AX800" s="106"/>
      <c r="AY800" s="106"/>
      <c r="AZ800" s="106"/>
      <c r="BA800" s="106"/>
      <c r="BB800" s="106"/>
      <c r="BC800" s="106"/>
      <c r="BD800" s="106"/>
      <c r="BE800" s="106"/>
      <c r="BF800" s="106"/>
      <c r="BG800" s="106"/>
      <c r="BH800" s="106"/>
      <c r="BI800" s="106"/>
      <c r="BJ800" s="106"/>
      <c r="BK800" s="106"/>
      <c r="BL800" s="106"/>
      <c r="BM800" s="106"/>
      <c r="BN800" s="106"/>
      <c r="BO800" s="106"/>
      <c r="BP800" s="106"/>
      <c r="BQ800" s="106"/>
      <c r="BR800" s="106"/>
      <c r="BS800" s="106"/>
      <c r="BT800" s="106"/>
      <c r="BU800" s="106"/>
      <c r="BV800" s="106"/>
      <c r="BW800" s="106"/>
      <c r="BX800" s="106"/>
      <c r="BY800" s="106"/>
      <c r="BZ800" s="106"/>
      <c r="CA800" s="106"/>
      <c r="CB800" s="106"/>
      <c r="CC800" s="106"/>
      <c r="CD800" s="106"/>
    </row>
    <row r="801" spans="1:82" x14ac:dyDescent="0.25">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c r="AH801" s="106"/>
      <c r="AI801" s="106"/>
      <c r="AJ801" s="106"/>
      <c r="AK801" s="106"/>
      <c r="AL801" s="106"/>
      <c r="AM801" s="106"/>
      <c r="AN801" s="106"/>
      <c r="AO801" s="106"/>
      <c r="AP801" s="106"/>
      <c r="AQ801" s="106"/>
      <c r="AR801" s="106"/>
      <c r="AS801" s="106"/>
      <c r="AT801" s="106"/>
      <c r="AU801" s="106"/>
      <c r="AV801" s="106"/>
      <c r="AW801" s="106"/>
      <c r="AX801" s="106"/>
      <c r="AY801" s="106"/>
      <c r="AZ801" s="106"/>
      <c r="BA801" s="106"/>
      <c r="BB801" s="106"/>
      <c r="BC801" s="106"/>
      <c r="BD801" s="106"/>
      <c r="BE801" s="106"/>
      <c r="BF801" s="106"/>
      <c r="BG801" s="106"/>
      <c r="BH801" s="106"/>
      <c r="BI801" s="106"/>
      <c r="BJ801" s="106"/>
      <c r="BK801" s="106"/>
      <c r="BL801" s="106"/>
      <c r="BM801" s="106"/>
      <c r="BN801" s="106"/>
      <c r="BO801" s="106"/>
      <c r="BP801" s="106"/>
      <c r="BQ801" s="106"/>
      <c r="BR801" s="106"/>
      <c r="BS801" s="106"/>
      <c r="BT801" s="106"/>
      <c r="BU801" s="106"/>
      <c r="BV801" s="106"/>
      <c r="BW801" s="106"/>
      <c r="BX801" s="106"/>
      <c r="BY801" s="106"/>
      <c r="BZ801" s="106"/>
      <c r="CA801" s="106"/>
      <c r="CB801" s="106"/>
      <c r="CC801" s="106"/>
      <c r="CD801" s="106"/>
    </row>
    <row r="802" spans="1:82" x14ac:dyDescent="0.25">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c r="AH802" s="106"/>
      <c r="AI802" s="106"/>
      <c r="AJ802" s="106"/>
      <c r="AK802" s="106"/>
      <c r="AL802" s="106"/>
      <c r="AM802" s="106"/>
      <c r="AN802" s="106"/>
      <c r="AO802" s="106"/>
      <c r="AP802" s="106"/>
      <c r="AQ802" s="106"/>
      <c r="AR802" s="106"/>
      <c r="AS802" s="106"/>
      <c r="AT802" s="106"/>
      <c r="AU802" s="106"/>
      <c r="AV802" s="106"/>
      <c r="AW802" s="106"/>
      <c r="AX802" s="106"/>
      <c r="AY802" s="106"/>
      <c r="AZ802" s="106"/>
      <c r="BA802" s="106"/>
      <c r="BB802" s="106"/>
      <c r="BC802" s="106"/>
      <c r="BD802" s="106"/>
      <c r="BE802" s="106"/>
      <c r="BF802" s="106"/>
      <c r="BG802" s="106"/>
      <c r="BH802" s="106"/>
      <c r="BI802" s="106"/>
      <c r="BJ802" s="106"/>
      <c r="BK802" s="106"/>
      <c r="BL802" s="106"/>
      <c r="BM802" s="106"/>
      <c r="BN802" s="106"/>
      <c r="BO802" s="106"/>
      <c r="BP802" s="106"/>
      <c r="BQ802" s="106"/>
      <c r="BR802" s="106"/>
      <c r="BS802" s="106"/>
      <c r="BT802" s="106"/>
      <c r="BU802" s="106"/>
      <c r="BV802" s="106"/>
      <c r="BW802" s="106"/>
      <c r="BX802" s="106"/>
      <c r="BY802" s="106"/>
      <c r="BZ802" s="106"/>
      <c r="CA802" s="106"/>
      <c r="CB802" s="106"/>
      <c r="CC802" s="106"/>
      <c r="CD802" s="106"/>
    </row>
    <row r="803" spans="1:82" x14ac:dyDescent="0.25">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c r="AK803" s="106"/>
      <c r="AL803" s="106"/>
      <c r="AM803" s="106"/>
      <c r="AN803" s="106"/>
      <c r="AO803" s="106"/>
      <c r="AP803" s="106"/>
      <c r="AQ803" s="106"/>
      <c r="AR803" s="106"/>
      <c r="AS803" s="106"/>
      <c r="AT803" s="106"/>
      <c r="AU803" s="106"/>
      <c r="AV803" s="106"/>
      <c r="AW803" s="106"/>
      <c r="AX803" s="106"/>
      <c r="AY803" s="106"/>
      <c r="AZ803" s="106"/>
      <c r="BA803" s="106"/>
      <c r="BB803" s="106"/>
      <c r="BC803" s="106"/>
      <c r="BD803" s="106"/>
      <c r="BE803" s="106"/>
      <c r="BF803" s="106"/>
      <c r="BG803" s="106"/>
      <c r="BH803" s="106"/>
      <c r="BI803" s="106"/>
      <c r="BJ803" s="106"/>
      <c r="BK803" s="106"/>
      <c r="BL803" s="106"/>
      <c r="BM803" s="106"/>
      <c r="BN803" s="106"/>
      <c r="BO803" s="106"/>
      <c r="BP803" s="106"/>
      <c r="BQ803" s="106"/>
      <c r="BR803" s="106"/>
      <c r="BS803" s="106"/>
      <c r="BT803" s="106"/>
      <c r="BU803" s="106"/>
      <c r="BV803" s="106"/>
      <c r="BW803" s="106"/>
      <c r="BX803" s="106"/>
      <c r="BY803" s="106"/>
      <c r="BZ803" s="106"/>
      <c r="CA803" s="106"/>
      <c r="CB803" s="106"/>
      <c r="CC803" s="106"/>
      <c r="CD803" s="106"/>
    </row>
    <row r="804" spans="1:82" x14ac:dyDescent="0.25">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c r="AK804" s="106"/>
      <c r="AL804" s="106"/>
      <c r="AM804" s="106"/>
      <c r="AN804" s="106"/>
      <c r="AO804" s="106"/>
      <c r="AP804" s="106"/>
      <c r="AQ804" s="106"/>
      <c r="AR804" s="106"/>
      <c r="AS804" s="106"/>
      <c r="AT804" s="106"/>
      <c r="AU804" s="106"/>
      <c r="AV804" s="106"/>
      <c r="AW804" s="106"/>
      <c r="AX804" s="106"/>
      <c r="AY804" s="106"/>
      <c r="AZ804" s="106"/>
      <c r="BA804" s="106"/>
      <c r="BB804" s="106"/>
      <c r="BC804" s="106"/>
      <c r="BD804" s="106"/>
      <c r="BE804" s="106"/>
      <c r="BF804" s="106"/>
      <c r="BG804" s="106"/>
      <c r="BH804" s="106"/>
      <c r="BI804" s="106"/>
      <c r="BJ804" s="106"/>
      <c r="BK804" s="106"/>
      <c r="BL804" s="106"/>
      <c r="BM804" s="106"/>
      <c r="BN804" s="106"/>
      <c r="BO804" s="106"/>
      <c r="BP804" s="106"/>
      <c r="BQ804" s="106"/>
      <c r="BR804" s="106"/>
      <c r="BS804" s="106"/>
      <c r="BT804" s="106"/>
      <c r="BU804" s="106"/>
      <c r="BV804" s="106"/>
      <c r="BW804" s="106"/>
      <c r="BX804" s="106"/>
      <c r="BY804" s="106"/>
      <c r="BZ804" s="106"/>
      <c r="CA804" s="106"/>
      <c r="CB804" s="106"/>
      <c r="CC804" s="106"/>
      <c r="CD804" s="106"/>
    </row>
    <row r="805" spans="1:82" x14ac:dyDescent="0.25">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c r="AK805" s="106"/>
      <c r="AL805" s="106"/>
      <c r="AM805" s="106"/>
      <c r="AN805" s="106"/>
      <c r="AO805" s="106"/>
      <c r="AP805" s="106"/>
      <c r="AQ805" s="106"/>
      <c r="AR805" s="106"/>
      <c r="AS805" s="106"/>
      <c r="AT805" s="106"/>
      <c r="AU805" s="106"/>
      <c r="AV805" s="106"/>
      <c r="AW805" s="106"/>
      <c r="AX805" s="106"/>
      <c r="AY805" s="106"/>
      <c r="AZ805" s="106"/>
      <c r="BA805" s="106"/>
      <c r="BB805" s="106"/>
      <c r="BC805" s="106"/>
      <c r="BD805" s="106"/>
      <c r="BE805" s="106"/>
      <c r="BF805" s="106"/>
      <c r="BG805" s="106"/>
      <c r="BH805" s="106"/>
      <c r="BI805" s="106"/>
      <c r="BJ805" s="106"/>
      <c r="BK805" s="106"/>
      <c r="BL805" s="106"/>
      <c r="BM805" s="106"/>
      <c r="BN805" s="106"/>
      <c r="BO805" s="106"/>
      <c r="BP805" s="106"/>
      <c r="BQ805" s="106"/>
      <c r="BR805" s="106"/>
      <c r="BS805" s="106"/>
      <c r="BT805" s="106"/>
      <c r="BU805" s="106"/>
      <c r="BV805" s="106"/>
      <c r="BW805" s="106"/>
      <c r="BX805" s="106"/>
      <c r="BY805" s="106"/>
      <c r="BZ805" s="106"/>
      <c r="CA805" s="106"/>
      <c r="CB805" s="106"/>
      <c r="CC805" s="106"/>
      <c r="CD805" s="106"/>
    </row>
    <row r="806" spans="1:82" x14ac:dyDescent="0.25">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c r="AH806" s="106"/>
      <c r="AI806" s="106"/>
      <c r="AJ806" s="106"/>
      <c r="AK806" s="106"/>
      <c r="AL806" s="106"/>
      <c r="AM806" s="106"/>
      <c r="AN806" s="106"/>
      <c r="AO806" s="106"/>
      <c r="AP806" s="106"/>
      <c r="AQ806" s="106"/>
      <c r="AR806" s="106"/>
      <c r="AS806" s="106"/>
      <c r="AT806" s="106"/>
      <c r="AU806" s="106"/>
      <c r="AV806" s="106"/>
      <c r="AW806" s="106"/>
      <c r="AX806" s="106"/>
      <c r="AY806" s="106"/>
      <c r="AZ806" s="106"/>
      <c r="BA806" s="106"/>
      <c r="BB806" s="106"/>
      <c r="BC806" s="106"/>
      <c r="BD806" s="106"/>
      <c r="BE806" s="106"/>
      <c r="BF806" s="106"/>
      <c r="BG806" s="106"/>
      <c r="BH806" s="106"/>
      <c r="BI806" s="106"/>
      <c r="BJ806" s="106"/>
      <c r="BK806" s="106"/>
      <c r="BL806" s="106"/>
      <c r="BM806" s="106"/>
      <c r="BN806" s="106"/>
      <c r="BO806" s="106"/>
      <c r="BP806" s="106"/>
      <c r="BQ806" s="106"/>
      <c r="BR806" s="106"/>
      <c r="BS806" s="106"/>
      <c r="BT806" s="106"/>
      <c r="BU806" s="106"/>
      <c r="BV806" s="106"/>
      <c r="BW806" s="106"/>
      <c r="BX806" s="106"/>
      <c r="BY806" s="106"/>
      <c r="BZ806" s="106"/>
      <c r="CA806" s="106"/>
      <c r="CB806" s="106"/>
      <c r="CC806" s="106"/>
      <c r="CD806" s="106"/>
    </row>
    <row r="807" spans="1:82" x14ac:dyDescent="0.25">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c r="AH807" s="106"/>
      <c r="AI807" s="106"/>
      <c r="AJ807" s="106"/>
      <c r="AK807" s="106"/>
      <c r="AL807" s="106"/>
      <c r="AM807" s="106"/>
      <c r="AN807" s="106"/>
      <c r="AO807" s="106"/>
      <c r="AP807" s="106"/>
      <c r="AQ807" s="106"/>
      <c r="AR807" s="106"/>
      <c r="AS807" s="106"/>
      <c r="AT807" s="106"/>
      <c r="AU807" s="106"/>
      <c r="AV807" s="106"/>
      <c r="AW807" s="106"/>
      <c r="AX807" s="106"/>
      <c r="AY807" s="106"/>
      <c r="AZ807" s="106"/>
      <c r="BA807" s="106"/>
      <c r="BB807" s="106"/>
      <c r="BC807" s="106"/>
      <c r="BD807" s="106"/>
      <c r="BE807" s="106"/>
      <c r="BF807" s="106"/>
      <c r="BG807" s="106"/>
      <c r="BH807" s="106"/>
      <c r="BI807" s="106"/>
      <c r="BJ807" s="106"/>
      <c r="BK807" s="106"/>
      <c r="BL807" s="106"/>
      <c r="BM807" s="106"/>
      <c r="BN807" s="106"/>
      <c r="BO807" s="106"/>
      <c r="BP807" s="106"/>
      <c r="BQ807" s="106"/>
      <c r="BR807" s="106"/>
      <c r="BS807" s="106"/>
      <c r="BT807" s="106"/>
      <c r="BU807" s="106"/>
      <c r="BV807" s="106"/>
      <c r="BW807" s="106"/>
      <c r="BX807" s="106"/>
      <c r="BY807" s="106"/>
      <c r="BZ807" s="106"/>
      <c r="CA807" s="106"/>
      <c r="CB807" s="106"/>
      <c r="CC807" s="106"/>
      <c r="CD807" s="106"/>
    </row>
    <row r="808" spans="1:82" x14ac:dyDescent="0.25">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6"/>
      <c r="AN808" s="106"/>
      <c r="AO808" s="106"/>
      <c r="AP808" s="106"/>
      <c r="AQ808" s="106"/>
      <c r="AR808" s="106"/>
      <c r="AS808" s="106"/>
      <c r="AT808" s="106"/>
      <c r="AU808" s="106"/>
      <c r="AV808" s="106"/>
      <c r="AW808" s="106"/>
      <c r="AX808" s="106"/>
      <c r="AY808" s="106"/>
      <c r="AZ808" s="106"/>
      <c r="BA808" s="106"/>
      <c r="BB808" s="106"/>
      <c r="BC808" s="106"/>
      <c r="BD808" s="106"/>
      <c r="BE808" s="106"/>
      <c r="BF808" s="106"/>
      <c r="BG808" s="106"/>
      <c r="BH808" s="106"/>
      <c r="BI808" s="106"/>
      <c r="BJ808" s="106"/>
      <c r="BK808" s="106"/>
      <c r="BL808" s="106"/>
      <c r="BM808" s="106"/>
      <c r="BN808" s="106"/>
      <c r="BO808" s="106"/>
      <c r="BP808" s="106"/>
      <c r="BQ808" s="106"/>
      <c r="BR808" s="106"/>
      <c r="BS808" s="106"/>
      <c r="BT808" s="106"/>
      <c r="BU808" s="106"/>
      <c r="BV808" s="106"/>
      <c r="BW808" s="106"/>
      <c r="BX808" s="106"/>
      <c r="BY808" s="106"/>
      <c r="BZ808" s="106"/>
      <c r="CA808" s="106"/>
      <c r="CB808" s="106"/>
      <c r="CC808" s="106"/>
      <c r="CD808" s="106"/>
    </row>
    <row r="809" spans="1:82" x14ac:dyDescent="0.25">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06"/>
      <c r="AL809" s="106"/>
      <c r="AM809" s="106"/>
      <c r="AN809" s="106"/>
      <c r="AO809" s="106"/>
      <c r="AP809" s="106"/>
      <c r="AQ809" s="106"/>
      <c r="AR809" s="106"/>
      <c r="AS809" s="106"/>
      <c r="AT809" s="106"/>
      <c r="AU809" s="106"/>
      <c r="AV809" s="106"/>
      <c r="AW809" s="106"/>
      <c r="AX809" s="106"/>
      <c r="AY809" s="106"/>
      <c r="AZ809" s="106"/>
      <c r="BA809" s="106"/>
      <c r="BB809" s="106"/>
      <c r="BC809" s="106"/>
      <c r="BD809" s="106"/>
      <c r="BE809" s="106"/>
      <c r="BF809" s="106"/>
      <c r="BG809" s="106"/>
      <c r="BH809" s="106"/>
      <c r="BI809" s="106"/>
      <c r="BJ809" s="106"/>
      <c r="BK809" s="106"/>
      <c r="BL809" s="106"/>
      <c r="BM809" s="106"/>
      <c r="BN809" s="106"/>
      <c r="BO809" s="106"/>
      <c r="BP809" s="106"/>
      <c r="BQ809" s="106"/>
      <c r="BR809" s="106"/>
      <c r="BS809" s="106"/>
      <c r="BT809" s="106"/>
      <c r="BU809" s="106"/>
      <c r="BV809" s="106"/>
      <c r="BW809" s="106"/>
      <c r="BX809" s="106"/>
      <c r="BY809" s="106"/>
      <c r="BZ809" s="106"/>
      <c r="CA809" s="106"/>
      <c r="CB809" s="106"/>
      <c r="CC809" s="106"/>
      <c r="CD809" s="106"/>
    </row>
    <row r="810" spans="1:82" x14ac:dyDescent="0.25">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c r="AK810" s="106"/>
      <c r="AL810" s="106"/>
      <c r="AM810" s="106"/>
      <c r="AN810" s="106"/>
      <c r="AO810" s="106"/>
      <c r="AP810" s="106"/>
      <c r="AQ810" s="106"/>
      <c r="AR810" s="106"/>
      <c r="AS810" s="106"/>
      <c r="AT810" s="106"/>
      <c r="AU810" s="106"/>
      <c r="AV810" s="106"/>
      <c r="AW810" s="106"/>
      <c r="AX810" s="106"/>
      <c r="AY810" s="106"/>
      <c r="AZ810" s="106"/>
      <c r="BA810" s="106"/>
      <c r="BB810" s="106"/>
      <c r="BC810" s="106"/>
      <c r="BD810" s="106"/>
      <c r="BE810" s="106"/>
      <c r="BF810" s="106"/>
      <c r="BG810" s="106"/>
      <c r="BH810" s="106"/>
      <c r="BI810" s="106"/>
      <c r="BJ810" s="106"/>
      <c r="BK810" s="106"/>
      <c r="BL810" s="106"/>
      <c r="BM810" s="106"/>
      <c r="BN810" s="106"/>
      <c r="BO810" s="106"/>
      <c r="BP810" s="106"/>
      <c r="BQ810" s="106"/>
      <c r="BR810" s="106"/>
      <c r="BS810" s="106"/>
      <c r="BT810" s="106"/>
      <c r="BU810" s="106"/>
      <c r="BV810" s="106"/>
      <c r="BW810" s="106"/>
      <c r="BX810" s="106"/>
      <c r="BY810" s="106"/>
      <c r="BZ810" s="106"/>
      <c r="CA810" s="106"/>
      <c r="CB810" s="106"/>
      <c r="CC810" s="106"/>
      <c r="CD810" s="106"/>
    </row>
    <row r="811" spans="1:82" x14ac:dyDescent="0.25">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c r="AH811" s="106"/>
      <c r="AI811" s="106"/>
      <c r="AJ811" s="106"/>
      <c r="AK811" s="106"/>
      <c r="AL811" s="106"/>
      <c r="AM811" s="106"/>
      <c r="AN811" s="106"/>
      <c r="AO811" s="106"/>
      <c r="AP811" s="106"/>
      <c r="AQ811" s="106"/>
      <c r="AR811" s="106"/>
      <c r="AS811" s="106"/>
      <c r="AT811" s="106"/>
      <c r="AU811" s="106"/>
      <c r="AV811" s="106"/>
      <c r="AW811" s="106"/>
      <c r="AX811" s="106"/>
      <c r="AY811" s="106"/>
      <c r="AZ811" s="106"/>
      <c r="BA811" s="106"/>
      <c r="BB811" s="106"/>
      <c r="BC811" s="106"/>
      <c r="BD811" s="106"/>
      <c r="BE811" s="106"/>
      <c r="BF811" s="106"/>
      <c r="BG811" s="106"/>
      <c r="BH811" s="106"/>
      <c r="BI811" s="106"/>
      <c r="BJ811" s="106"/>
      <c r="BK811" s="106"/>
      <c r="BL811" s="106"/>
      <c r="BM811" s="106"/>
      <c r="BN811" s="106"/>
      <c r="BO811" s="106"/>
      <c r="BP811" s="106"/>
      <c r="BQ811" s="106"/>
      <c r="BR811" s="106"/>
      <c r="BS811" s="106"/>
      <c r="BT811" s="106"/>
      <c r="BU811" s="106"/>
      <c r="BV811" s="106"/>
      <c r="BW811" s="106"/>
      <c r="BX811" s="106"/>
      <c r="BY811" s="106"/>
      <c r="BZ811" s="106"/>
      <c r="CA811" s="106"/>
      <c r="CB811" s="106"/>
      <c r="CC811" s="106"/>
      <c r="CD811" s="106"/>
    </row>
    <row r="812" spans="1:82" x14ac:dyDescent="0.25">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c r="AK812" s="106"/>
      <c r="AL812" s="106"/>
      <c r="AM812" s="106"/>
      <c r="AN812" s="106"/>
      <c r="AO812" s="106"/>
      <c r="AP812" s="106"/>
      <c r="AQ812" s="106"/>
      <c r="AR812" s="106"/>
      <c r="AS812" s="106"/>
      <c r="AT812" s="106"/>
      <c r="AU812" s="106"/>
      <c r="AV812" s="106"/>
      <c r="AW812" s="106"/>
      <c r="AX812" s="106"/>
      <c r="AY812" s="106"/>
      <c r="AZ812" s="106"/>
      <c r="BA812" s="106"/>
      <c r="BB812" s="106"/>
      <c r="BC812" s="106"/>
      <c r="BD812" s="106"/>
      <c r="BE812" s="106"/>
      <c r="BF812" s="106"/>
      <c r="BG812" s="106"/>
      <c r="BH812" s="106"/>
      <c r="BI812" s="106"/>
      <c r="BJ812" s="106"/>
      <c r="BK812" s="106"/>
      <c r="BL812" s="106"/>
      <c r="BM812" s="106"/>
      <c r="BN812" s="106"/>
      <c r="BO812" s="106"/>
      <c r="BP812" s="106"/>
      <c r="BQ812" s="106"/>
      <c r="BR812" s="106"/>
      <c r="BS812" s="106"/>
      <c r="BT812" s="106"/>
      <c r="BU812" s="106"/>
      <c r="BV812" s="106"/>
      <c r="BW812" s="106"/>
      <c r="BX812" s="106"/>
      <c r="BY812" s="106"/>
      <c r="BZ812" s="106"/>
      <c r="CA812" s="106"/>
      <c r="CB812" s="106"/>
      <c r="CC812" s="106"/>
      <c r="CD812" s="106"/>
    </row>
    <row r="813" spans="1:82" x14ac:dyDescent="0.25">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06"/>
      <c r="AL813" s="106"/>
      <c r="AM813" s="106"/>
      <c r="AN813" s="106"/>
      <c r="AO813" s="106"/>
      <c r="AP813" s="106"/>
      <c r="AQ813" s="106"/>
      <c r="AR813" s="106"/>
      <c r="AS813" s="106"/>
      <c r="AT813" s="106"/>
      <c r="AU813" s="106"/>
      <c r="AV813" s="106"/>
      <c r="AW813" s="106"/>
      <c r="AX813" s="106"/>
      <c r="AY813" s="106"/>
      <c r="AZ813" s="106"/>
      <c r="BA813" s="106"/>
      <c r="BB813" s="106"/>
      <c r="BC813" s="106"/>
      <c r="BD813" s="106"/>
      <c r="BE813" s="106"/>
      <c r="BF813" s="106"/>
      <c r="BG813" s="106"/>
      <c r="BH813" s="106"/>
      <c r="BI813" s="106"/>
      <c r="BJ813" s="106"/>
      <c r="BK813" s="106"/>
      <c r="BL813" s="106"/>
      <c r="BM813" s="106"/>
      <c r="BN813" s="106"/>
      <c r="BO813" s="106"/>
      <c r="BP813" s="106"/>
      <c r="BQ813" s="106"/>
      <c r="BR813" s="106"/>
      <c r="BS813" s="106"/>
      <c r="BT813" s="106"/>
      <c r="BU813" s="106"/>
      <c r="BV813" s="106"/>
      <c r="BW813" s="106"/>
      <c r="BX813" s="106"/>
      <c r="BY813" s="106"/>
      <c r="BZ813" s="106"/>
      <c r="CA813" s="106"/>
      <c r="CB813" s="106"/>
      <c r="CC813" s="106"/>
      <c r="CD813" s="106"/>
    </row>
    <row r="814" spans="1:82" x14ac:dyDescent="0.25">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c r="AH814" s="106"/>
      <c r="AI814" s="106"/>
      <c r="AJ814" s="106"/>
      <c r="AK814" s="106"/>
      <c r="AL814" s="106"/>
      <c r="AM814" s="106"/>
      <c r="AN814" s="106"/>
      <c r="AO814" s="106"/>
      <c r="AP814" s="106"/>
      <c r="AQ814" s="106"/>
      <c r="AR814" s="106"/>
      <c r="AS814" s="106"/>
      <c r="AT814" s="106"/>
      <c r="AU814" s="106"/>
      <c r="AV814" s="106"/>
      <c r="AW814" s="106"/>
      <c r="AX814" s="106"/>
      <c r="AY814" s="106"/>
      <c r="AZ814" s="106"/>
      <c r="BA814" s="106"/>
      <c r="BB814" s="106"/>
      <c r="BC814" s="106"/>
      <c r="BD814" s="106"/>
      <c r="BE814" s="106"/>
      <c r="BF814" s="106"/>
      <c r="BG814" s="106"/>
      <c r="BH814" s="106"/>
      <c r="BI814" s="106"/>
      <c r="BJ814" s="106"/>
      <c r="BK814" s="106"/>
      <c r="BL814" s="106"/>
      <c r="BM814" s="106"/>
      <c r="BN814" s="106"/>
      <c r="BO814" s="106"/>
      <c r="BP814" s="106"/>
      <c r="BQ814" s="106"/>
      <c r="BR814" s="106"/>
      <c r="BS814" s="106"/>
      <c r="BT814" s="106"/>
      <c r="BU814" s="106"/>
      <c r="BV814" s="106"/>
      <c r="BW814" s="106"/>
      <c r="BX814" s="106"/>
      <c r="BY814" s="106"/>
      <c r="BZ814" s="106"/>
      <c r="CA814" s="106"/>
      <c r="CB814" s="106"/>
      <c r="CC814" s="106"/>
      <c r="CD814" s="106"/>
    </row>
    <row r="815" spans="1:82" x14ac:dyDescent="0.25">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c r="AH815" s="106"/>
      <c r="AI815" s="106"/>
      <c r="AJ815" s="106"/>
      <c r="AK815" s="106"/>
      <c r="AL815" s="106"/>
      <c r="AM815" s="106"/>
      <c r="AN815" s="106"/>
      <c r="AO815" s="106"/>
      <c r="AP815" s="106"/>
      <c r="AQ815" s="106"/>
      <c r="AR815" s="106"/>
      <c r="AS815" s="106"/>
      <c r="AT815" s="106"/>
      <c r="AU815" s="106"/>
      <c r="AV815" s="106"/>
      <c r="AW815" s="106"/>
      <c r="AX815" s="106"/>
      <c r="AY815" s="106"/>
      <c r="AZ815" s="106"/>
      <c r="BA815" s="106"/>
      <c r="BB815" s="106"/>
      <c r="BC815" s="106"/>
      <c r="BD815" s="106"/>
      <c r="BE815" s="106"/>
      <c r="BF815" s="106"/>
      <c r="BG815" s="106"/>
      <c r="BH815" s="106"/>
      <c r="BI815" s="106"/>
      <c r="BJ815" s="106"/>
      <c r="BK815" s="106"/>
      <c r="BL815" s="106"/>
      <c r="BM815" s="106"/>
      <c r="BN815" s="106"/>
      <c r="BO815" s="106"/>
      <c r="BP815" s="106"/>
      <c r="BQ815" s="106"/>
      <c r="BR815" s="106"/>
      <c r="BS815" s="106"/>
      <c r="BT815" s="106"/>
      <c r="BU815" s="106"/>
      <c r="BV815" s="106"/>
      <c r="BW815" s="106"/>
      <c r="BX815" s="106"/>
      <c r="BY815" s="106"/>
      <c r="BZ815" s="106"/>
      <c r="CA815" s="106"/>
      <c r="CB815" s="106"/>
      <c r="CC815" s="106"/>
      <c r="CD815" s="106"/>
    </row>
    <row r="816" spans="1:82" x14ac:dyDescent="0.25">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c r="AK816" s="106"/>
      <c r="AL816" s="106"/>
      <c r="AM816" s="106"/>
      <c r="AN816" s="106"/>
      <c r="AO816" s="106"/>
      <c r="AP816" s="106"/>
      <c r="AQ816" s="106"/>
      <c r="AR816" s="106"/>
      <c r="AS816" s="106"/>
      <c r="AT816" s="106"/>
      <c r="AU816" s="106"/>
      <c r="AV816" s="106"/>
      <c r="AW816" s="106"/>
      <c r="AX816" s="106"/>
      <c r="AY816" s="106"/>
      <c r="AZ816" s="106"/>
      <c r="BA816" s="106"/>
      <c r="BB816" s="106"/>
      <c r="BC816" s="106"/>
      <c r="BD816" s="106"/>
      <c r="BE816" s="106"/>
      <c r="BF816" s="106"/>
      <c r="BG816" s="106"/>
      <c r="BH816" s="106"/>
      <c r="BI816" s="106"/>
      <c r="BJ816" s="106"/>
      <c r="BK816" s="106"/>
      <c r="BL816" s="106"/>
      <c r="BM816" s="106"/>
      <c r="BN816" s="106"/>
      <c r="BO816" s="106"/>
      <c r="BP816" s="106"/>
      <c r="BQ816" s="106"/>
      <c r="BR816" s="106"/>
      <c r="BS816" s="106"/>
      <c r="BT816" s="106"/>
      <c r="BU816" s="106"/>
      <c r="BV816" s="106"/>
      <c r="BW816" s="106"/>
      <c r="BX816" s="106"/>
      <c r="BY816" s="106"/>
      <c r="BZ816" s="106"/>
      <c r="CA816" s="106"/>
      <c r="CB816" s="106"/>
      <c r="CC816" s="106"/>
      <c r="CD816" s="106"/>
    </row>
    <row r="817" spans="1:82" x14ac:dyDescent="0.25">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c r="AK817" s="106"/>
      <c r="AL817" s="106"/>
      <c r="AM817" s="106"/>
      <c r="AN817" s="106"/>
      <c r="AO817" s="106"/>
      <c r="AP817" s="106"/>
      <c r="AQ817" s="106"/>
      <c r="AR817" s="106"/>
      <c r="AS817" s="106"/>
      <c r="AT817" s="106"/>
      <c r="AU817" s="106"/>
      <c r="AV817" s="106"/>
      <c r="AW817" s="106"/>
      <c r="AX817" s="106"/>
      <c r="AY817" s="106"/>
      <c r="AZ817" s="106"/>
      <c r="BA817" s="106"/>
      <c r="BB817" s="106"/>
      <c r="BC817" s="106"/>
      <c r="BD817" s="106"/>
      <c r="BE817" s="106"/>
      <c r="BF817" s="106"/>
      <c r="BG817" s="106"/>
      <c r="BH817" s="106"/>
      <c r="BI817" s="106"/>
      <c r="BJ817" s="106"/>
      <c r="BK817" s="106"/>
      <c r="BL817" s="106"/>
      <c r="BM817" s="106"/>
      <c r="BN817" s="106"/>
      <c r="BO817" s="106"/>
      <c r="BP817" s="106"/>
      <c r="BQ817" s="106"/>
      <c r="BR817" s="106"/>
      <c r="BS817" s="106"/>
      <c r="BT817" s="106"/>
      <c r="BU817" s="106"/>
      <c r="BV817" s="106"/>
      <c r="BW817" s="106"/>
      <c r="BX817" s="106"/>
      <c r="BY817" s="106"/>
      <c r="BZ817" s="106"/>
      <c r="CA817" s="106"/>
      <c r="CB817" s="106"/>
      <c r="CC817" s="106"/>
      <c r="CD817" s="106"/>
    </row>
    <row r="818" spans="1:82" x14ac:dyDescent="0.25">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106"/>
      <c r="AM818" s="106"/>
      <c r="AN818" s="106"/>
      <c r="AO818" s="106"/>
      <c r="AP818" s="106"/>
      <c r="AQ818" s="106"/>
      <c r="AR818" s="106"/>
      <c r="AS818" s="106"/>
      <c r="AT818" s="106"/>
      <c r="AU818" s="106"/>
      <c r="AV818" s="106"/>
      <c r="AW818" s="106"/>
      <c r="AX818" s="106"/>
      <c r="AY818" s="106"/>
      <c r="AZ818" s="106"/>
      <c r="BA818" s="106"/>
      <c r="BB818" s="106"/>
      <c r="BC818" s="106"/>
      <c r="BD818" s="106"/>
      <c r="BE818" s="106"/>
      <c r="BF818" s="106"/>
      <c r="BG818" s="106"/>
      <c r="BH818" s="106"/>
      <c r="BI818" s="106"/>
      <c r="BJ818" s="106"/>
      <c r="BK818" s="106"/>
      <c r="BL818" s="106"/>
      <c r="BM818" s="106"/>
      <c r="BN818" s="106"/>
      <c r="BO818" s="106"/>
      <c r="BP818" s="106"/>
      <c r="BQ818" s="106"/>
      <c r="BR818" s="106"/>
      <c r="BS818" s="106"/>
      <c r="BT818" s="106"/>
      <c r="BU818" s="106"/>
      <c r="BV818" s="106"/>
      <c r="BW818" s="106"/>
      <c r="BX818" s="106"/>
      <c r="BY818" s="106"/>
      <c r="BZ818" s="106"/>
      <c r="CA818" s="106"/>
      <c r="CB818" s="106"/>
      <c r="CC818" s="106"/>
      <c r="CD818" s="106"/>
    </row>
    <row r="819" spans="1:82" x14ac:dyDescent="0.25">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c r="AH819" s="106"/>
      <c r="AI819" s="106"/>
      <c r="AJ819" s="106"/>
      <c r="AK819" s="106"/>
      <c r="AL819" s="106"/>
      <c r="AM819" s="106"/>
      <c r="AN819" s="106"/>
      <c r="AO819" s="106"/>
      <c r="AP819" s="106"/>
      <c r="AQ819" s="106"/>
      <c r="AR819" s="106"/>
      <c r="AS819" s="106"/>
      <c r="AT819" s="106"/>
      <c r="AU819" s="106"/>
      <c r="AV819" s="106"/>
      <c r="AW819" s="106"/>
      <c r="AX819" s="106"/>
      <c r="AY819" s="106"/>
      <c r="AZ819" s="106"/>
      <c r="BA819" s="106"/>
      <c r="BB819" s="106"/>
      <c r="BC819" s="106"/>
      <c r="BD819" s="106"/>
      <c r="BE819" s="106"/>
      <c r="BF819" s="106"/>
      <c r="BG819" s="106"/>
      <c r="BH819" s="106"/>
      <c r="BI819" s="106"/>
      <c r="BJ819" s="106"/>
      <c r="BK819" s="106"/>
      <c r="BL819" s="106"/>
      <c r="BM819" s="106"/>
      <c r="BN819" s="106"/>
      <c r="BO819" s="106"/>
      <c r="BP819" s="106"/>
      <c r="BQ819" s="106"/>
      <c r="BR819" s="106"/>
      <c r="BS819" s="106"/>
      <c r="BT819" s="106"/>
      <c r="BU819" s="106"/>
      <c r="BV819" s="106"/>
      <c r="BW819" s="106"/>
      <c r="BX819" s="106"/>
      <c r="BY819" s="106"/>
      <c r="BZ819" s="106"/>
      <c r="CA819" s="106"/>
      <c r="CB819" s="106"/>
      <c r="CC819" s="106"/>
      <c r="CD819" s="106"/>
    </row>
    <row r="820" spans="1:82" x14ac:dyDescent="0.25">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c r="AK820" s="106"/>
      <c r="AL820" s="106"/>
      <c r="AM820" s="106"/>
      <c r="AN820" s="106"/>
      <c r="AO820" s="106"/>
      <c r="AP820" s="106"/>
      <c r="AQ820" s="106"/>
      <c r="AR820" s="106"/>
      <c r="AS820" s="106"/>
      <c r="AT820" s="106"/>
      <c r="AU820" s="106"/>
      <c r="AV820" s="106"/>
      <c r="AW820" s="106"/>
      <c r="AX820" s="106"/>
      <c r="AY820" s="106"/>
      <c r="AZ820" s="106"/>
      <c r="BA820" s="106"/>
      <c r="BB820" s="106"/>
      <c r="BC820" s="106"/>
      <c r="BD820" s="106"/>
      <c r="BE820" s="106"/>
      <c r="BF820" s="106"/>
      <c r="BG820" s="106"/>
      <c r="BH820" s="106"/>
      <c r="BI820" s="106"/>
      <c r="BJ820" s="106"/>
      <c r="BK820" s="106"/>
      <c r="BL820" s="106"/>
      <c r="BM820" s="106"/>
      <c r="BN820" s="106"/>
      <c r="BO820" s="106"/>
      <c r="BP820" s="106"/>
      <c r="BQ820" s="106"/>
      <c r="BR820" s="106"/>
      <c r="BS820" s="106"/>
      <c r="BT820" s="106"/>
      <c r="BU820" s="106"/>
      <c r="BV820" s="106"/>
      <c r="BW820" s="106"/>
      <c r="BX820" s="106"/>
      <c r="BY820" s="106"/>
      <c r="BZ820" s="106"/>
      <c r="CA820" s="106"/>
      <c r="CB820" s="106"/>
      <c r="CC820" s="106"/>
      <c r="CD820" s="106"/>
    </row>
    <row r="821" spans="1:82" x14ac:dyDescent="0.25">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c r="AK821" s="106"/>
      <c r="AL821" s="106"/>
      <c r="AM821" s="106"/>
      <c r="AN821" s="106"/>
      <c r="AO821" s="106"/>
      <c r="AP821" s="106"/>
      <c r="AQ821" s="106"/>
      <c r="AR821" s="106"/>
      <c r="AS821" s="106"/>
      <c r="AT821" s="106"/>
      <c r="AU821" s="106"/>
      <c r="AV821" s="106"/>
      <c r="AW821" s="106"/>
      <c r="AX821" s="106"/>
      <c r="AY821" s="106"/>
      <c r="AZ821" s="106"/>
      <c r="BA821" s="106"/>
      <c r="BB821" s="106"/>
      <c r="BC821" s="106"/>
      <c r="BD821" s="106"/>
      <c r="BE821" s="106"/>
      <c r="BF821" s="106"/>
      <c r="BG821" s="106"/>
      <c r="BH821" s="106"/>
      <c r="BI821" s="106"/>
      <c r="BJ821" s="106"/>
      <c r="BK821" s="106"/>
      <c r="BL821" s="106"/>
      <c r="BM821" s="106"/>
      <c r="BN821" s="106"/>
      <c r="BO821" s="106"/>
      <c r="BP821" s="106"/>
      <c r="BQ821" s="106"/>
      <c r="BR821" s="106"/>
      <c r="BS821" s="106"/>
      <c r="BT821" s="106"/>
      <c r="BU821" s="106"/>
      <c r="BV821" s="106"/>
      <c r="BW821" s="106"/>
      <c r="BX821" s="106"/>
      <c r="BY821" s="106"/>
      <c r="BZ821" s="106"/>
      <c r="CA821" s="106"/>
      <c r="CB821" s="106"/>
      <c r="CC821" s="106"/>
      <c r="CD821" s="106"/>
    </row>
    <row r="822" spans="1:82" x14ac:dyDescent="0.25">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c r="AK822" s="106"/>
      <c r="AL822" s="106"/>
      <c r="AM822" s="106"/>
      <c r="AN822" s="106"/>
      <c r="AO822" s="106"/>
      <c r="AP822" s="106"/>
      <c r="AQ822" s="106"/>
      <c r="AR822" s="106"/>
      <c r="AS822" s="106"/>
      <c r="AT822" s="106"/>
      <c r="AU822" s="106"/>
      <c r="AV822" s="106"/>
      <c r="AW822" s="106"/>
      <c r="AX822" s="106"/>
      <c r="AY822" s="106"/>
      <c r="AZ822" s="106"/>
      <c r="BA822" s="106"/>
      <c r="BB822" s="106"/>
      <c r="BC822" s="106"/>
      <c r="BD822" s="106"/>
      <c r="BE822" s="106"/>
      <c r="BF822" s="106"/>
      <c r="BG822" s="106"/>
      <c r="BH822" s="106"/>
      <c r="BI822" s="106"/>
      <c r="BJ822" s="106"/>
      <c r="BK822" s="106"/>
      <c r="BL822" s="106"/>
      <c r="BM822" s="106"/>
      <c r="BN822" s="106"/>
      <c r="BO822" s="106"/>
      <c r="BP822" s="106"/>
      <c r="BQ822" s="106"/>
      <c r="BR822" s="106"/>
      <c r="BS822" s="106"/>
      <c r="BT822" s="106"/>
      <c r="BU822" s="106"/>
      <c r="BV822" s="106"/>
      <c r="BW822" s="106"/>
      <c r="BX822" s="106"/>
      <c r="BY822" s="106"/>
      <c r="BZ822" s="106"/>
      <c r="CA822" s="106"/>
      <c r="CB822" s="106"/>
      <c r="CC822" s="106"/>
      <c r="CD822" s="106"/>
    </row>
    <row r="823" spans="1:82" x14ac:dyDescent="0.25">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c r="AK823" s="106"/>
      <c r="AL823" s="106"/>
      <c r="AM823" s="106"/>
      <c r="AN823" s="106"/>
      <c r="AO823" s="106"/>
      <c r="AP823" s="106"/>
      <c r="AQ823" s="106"/>
      <c r="AR823" s="106"/>
      <c r="AS823" s="106"/>
      <c r="AT823" s="106"/>
      <c r="AU823" s="106"/>
      <c r="AV823" s="106"/>
      <c r="AW823" s="106"/>
      <c r="AX823" s="106"/>
      <c r="AY823" s="106"/>
      <c r="AZ823" s="106"/>
      <c r="BA823" s="106"/>
      <c r="BB823" s="106"/>
      <c r="BC823" s="106"/>
      <c r="BD823" s="106"/>
      <c r="BE823" s="106"/>
      <c r="BF823" s="106"/>
      <c r="BG823" s="106"/>
      <c r="BH823" s="106"/>
      <c r="BI823" s="106"/>
      <c r="BJ823" s="106"/>
      <c r="BK823" s="106"/>
      <c r="BL823" s="106"/>
      <c r="BM823" s="106"/>
      <c r="BN823" s="106"/>
      <c r="BO823" s="106"/>
      <c r="BP823" s="106"/>
      <c r="BQ823" s="106"/>
      <c r="BR823" s="106"/>
      <c r="BS823" s="106"/>
      <c r="BT823" s="106"/>
      <c r="BU823" s="106"/>
      <c r="BV823" s="106"/>
      <c r="BW823" s="106"/>
      <c r="BX823" s="106"/>
      <c r="BY823" s="106"/>
      <c r="BZ823" s="106"/>
      <c r="CA823" s="106"/>
      <c r="CB823" s="106"/>
      <c r="CC823" s="106"/>
      <c r="CD823" s="106"/>
    </row>
    <row r="824" spans="1:82" x14ac:dyDescent="0.25">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c r="AH824" s="106"/>
      <c r="AI824" s="106"/>
      <c r="AJ824" s="106"/>
      <c r="AK824" s="106"/>
      <c r="AL824" s="106"/>
      <c r="AM824" s="106"/>
      <c r="AN824" s="106"/>
      <c r="AO824" s="106"/>
      <c r="AP824" s="106"/>
      <c r="AQ824" s="106"/>
      <c r="AR824" s="106"/>
      <c r="AS824" s="106"/>
      <c r="AT824" s="106"/>
      <c r="AU824" s="106"/>
      <c r="AV824" s="106"/>
      <c r="AW824" s="106"/>
      <c r="AX824" s="106"/>
      <c r="AY824" s="106"/>
      <c r="AZ824" s="106"/>
      <c r="BA824" s="106"/>
      <c r="BB824" s="106"/>
      <c r="BC824" s="106"/>
      <c r="BD824" s="106"/>
      <c r="BE824" s="106"/>
      <c r="BF824" s="106"/>
      <c r="BG824" s="106"/>
      <c r="BH824" s="106"/>
      <c r="BI824" s="106"/>
      <c r="BJ824" s="106"/>
      <c r="BK824" s="106"/>
      <c r="BL824" s="106"/>
      <c r="BM824" s="106"/>
      <c r="BN824" s="106"/>
      <c r="BO824" s="106"/>
      <c r="BP824" s="106"/>
      <c r="BQ824" s="106"/>
      <c r="BR824" s="106"/>
      <c r="BS824" s="106"/>
      <c r="BT824" s="106"/>
      <c r="BU824" s="106"/>
      <c r="BV824" s="106"/>
      <c r="BW824" s="106"/>
      <c r="BX824" s="106"/>
      <c r="BY824" s="106"/>
      <c r="BZ824" s="106"/>
      <c r="CA824" s="106"/>
      <c r="CB824" s="106"/>
      <c r="CC824" s="106"/>
      <c r="CD824" s="106"/>
    </row>
    <row r="825" spans="1:82" x14ac:dyDescent="0.25">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c r="AH825" s="106"/>
      <c r="AI825" s="106"/>
      <c r="AJ825" s="106"/>
      <c r="AK825" s="106"/>
      <c r="AL825" s="106"/>
      <c r="AM825" s="106"/>
      <c r="AN825" s="106"/>
      <c r="AO825" s="106"/>
      <c r="AP825" s="106"/>
      <c r="AQ825" s="106"/>
      <c r="AR825" s="106"/>
      <c r="AS825" s="106"/>
      <c r="AT825" s="106"/>
      <c r="AU825" s="106"/>
      <c r="AV825" s="106"/>
      <c r="AW825" s="106"/>
      <c r="AX825" s="106"/>
      <c r="AY825" s="106"/>
      <c r="AZ825" s="106"/>
      <c r="BA825" s="106"/>
      <c r="BB825" s="106"/>
      <c r="BC825" s="106"/>
      <c r="BD825" s="106"/>
      <c r="BE825" s="106"/>
      <c r="BF825" s="106"/>
      <c r="BG825" s="106"/>
      <c r="BH825" s="106"/>
      <c r="BI825" s="106"/>
      <c r="BJ825" s="106"/>
      <c r="BK825" s="106"/>
      <c r="BL825" s="106"/>
      <c r="BM825" s="106"/>
      <c r="BN825" s="106"/>
      <c r="BO825" s="106"/>
      <c r="BP825" s="106"/>
      <c r="BQ825" s="106"/>
      <c r="BR825" s="106"/>
      <c r="BS825" s="106"/>
      <c r="BT825" s="106"/>
      <c r="BU825" s="106"/>
      <c r="BV825" s="106"/>
      <c r="BW825" s="106"/>
      <c r="BX825" s="106"/>
      <c r="BY825" s="106"/>
      <c r="BZ825" s="106"/>
      <c r="CA825" s="106"/>
      <c r="CB825" s="106"/>
      <c r="CC825" s="106"/>
      <c r="CD825" s="106"/>
    </row>
    <row r="826" spans="1:82" x14ac:dyDescent="0.25">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c r="AC826" s="106"/>
      <c r="AD826" s="106"/>
      <c r="AE826" s="106"/>
      <c r="AF826" s="106"/>
      <c r="AG826" s="106"/>
      <c r="AH826" s="106"/>
      <c r="AI826" s="106"/>
      <c r="AJ826" s="106"/>
      <c r="AK826" s="106"/>
      <c r="AL826" s="106"/>
      <c r="AM826" s="106"/>
      <c r="AN826" s="106"/>
      <c r="AO826" s="106"/>
      <c r="AP826" s="106"/>
      <c r="AQ826" s="106"/>
      <c r="AR826" s="106"/>
      <c r="AS826" s="106"/>
      <c r="AT826" s="106"/>
      <c r="AU826" s="106"/>
      <c r="AV826" s="106"/>
      <c r="AW826" s="106"/>
      <c r="AX826" s="106"/>
      <c r="AY826" s="106"/>
      <c r="AZ826" s="106"/>
      <c r="BA826" s="106"/>
      <c r="BB826" s="106"/>
      <c r="BC826" s="106"/>
      <c r="BD826" s="106"/>
      <c r="BE826" s="106"/>
      <c r="BF826" s="106"/>
      <c r="BG826" s="106"/>
      <c r="BH826" s="106"/>
      <c r="BI826" s="106"/>
      <c r="BJ826" s="106"/>
      <c r="BK826" s="106"/>
      <c r="BL826" s="106"/>
      <c r="BM826" s="106"/>
      <c r="BN826" s="106"/>
      <c r="BO826" s="106"/>
      <c r="BP826" s="106"/>
      <c r="BQ826" s="106"/>
      <c r="BR826" s="106"/>
      <c r="BS826" s="106"/>
      <c r="BT826" s="106"/>
      <c r="BU826" s="106"/>
      <c r="BV826" s="106"/>
      <c r="BW826" s="106"/>
      <c r="BX826" s="106"/>
      <c r="BY826" s="106"/>
      <c r="BZ826" s="106"/>
      <c r="CA826" s="106"/>
      <c r="CB826" s="106"/>
      <c r="CC826" s="106"/>
      <c r="CD826" s="106"/>
    </row>
    <row r="827" spans="1:82" x14ac:dyDescent="0.25">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c r="AC827" s="106"/>
      <c r="AD827" s="106"/>
      <c r="AE827" s="106"/>
      <c r="AF827" s="106"/>
      <c r="AG827" s="106"/>
      <c r="AH827" s="106"/>
      <c r="AI827" s="106"/>
      <c r="AJ827" s="106"/>
      <c r="AK827" s="106"/>
      <c r="AL827" s="106"/>
      <c r="AM827" s="106"/>
      <c r="AN827" s="106"/>
      <c r="AO827" s="106"/>
      <c r="AP827" s="106"/>
      <c r="AQ827" s="106"/>
      <c r="AR827" s="106"/>
      <c r="AS827" s="106"/>
      <c r="AT827" s="106"/>
      <c r="AU827" s="106"/>
      <c r="AV827" s="106"/>
      <c r="AW827" s="106"/>
      <c r="AX827" s="106"/>
      <c r="AY827" s="106"/>
      <c r="AZ827" s="106"/>
      <c r="BA827" s="106"/>
      <c r="BB827" s="106"/>
      <c r="BC827" s="106"/>
      <c r="BD827" s="106"/>
      <c r="BE827" s="106"/>
      <c r="BF827" s="106"/>
      <c r="BG827" s="106"/>
      <c r="BH827" s="106"/>
      <c r="BI827" s="106"/>
      <c r="BJ827" s="106"/>
      <c r="BK827" s="106"/>
      <c r="BL827" s="106"/>
      <c r="BM827" s="106"/>
      <c r="BN827" s="106"/>
      <c r="BO827" s="106"/>
      <c r="BP827" s="106"/>
      <c r="BQ827" s="106"/>
      <c r="BR827" s="106"/>
      <c r="BS827" s="106"/>
      <c r="BT827" s="106"/>
      <c r="BU827" s="106"/>
      <c r="BV827" s="106"/>
      <c r="BW827" s="106"/>
      <c r="BX827" s="106"/>
      <c r="BY827" s="106"/>
      <c r="BZ827" s="106"/>
      <c r="CA827" s="106"/>
      <c r="CB827" s="106"/>
      <c r="CC827" s="106"/>
      <c r="CD827" s="106"/>
    </row>
    <row r="828" spans="1:82" x14ac:dyDescent="0.25">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c r="AH828" s="106"/>
      <c r="AI828" s="106"/>
      <c r="AJ828" s="106"/>
      <c r="AK828" s="106"/>
      <c r="AL828" s="106"/>
      <c r="AM828" s="106"/>
      <c r="AN828" s="106"/>
      <c r="AO828" s="106"/>
      <c r="AP828" s="106"/>
      <c r="AQ828" s="106"/>
      <c r="AR828" s="106"/>
      <c r="AS828" s="106"/>
      <c r="AT828" s="106"/>
      <c r="AU828" s="106"/>
      <c r="AV828" s="106"/>
      <c r="AW828" s="106"/>
      <c r="AX828" s="106"/>
      <c r="AY828" s="106"/>
      <c r="AZ828" s="106"/>
      <c r="BA828" s="106"/>
      <c r="BB828" s="106"/>
      <c r="BC828" s="106"/>
      <c r="BD828" s="106"/>
      <c r="BE828" s="106"/>
      <c r="BF828" s="106"/>
      <c r="BG828" s="106"/>
      <c r="BH828" s="106"/>
      <c r="BI828" s="106"/>
      <c r="BJ828" s="106"/>
      <c r="BK828" s="106"/>
      <c r="BL828" s="106"/>
      <c r="BM828" s="106"/>
      <c r="BN828" s="106"/>
      <c r="BO828" s="106"/>
      <c r="BP828" s="106"/>
      <c r="BQ828" s="106"/>
      <c r="BR828" s="106"/>
      <c r="BS828" s="106"/>
      <c r="BT828" s="106"/>
      <c r="BU828" s="106"/>
      <c r="BV828" s="106"/>
      <c r="BW828" s="106"/>
      <c r="BX828" s="106"/>
      <c r="BY828" s="106"/>
      <c r="BZ828" s="106"/>
      <c r="CA828" s="106"/>
      <c r="CB828" s="106"/>
      <c r="CC828" s="106"/>
      <c r="CD828" s="106"/>
    </row>
    <row r="829" spans="1:82" x14ac:dyDescent="0.25">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c r="AC829" s="106"/>
      <c r="AD829" s="106"/>
      <c r="AE829" s="106"/>
      <c r="AF829" s="106"/>
      <c r="AG829" s="106"/>
      <c r="AH829" s="106"/>
      <c r="AI829" s="106"/>
      <c r="AJ829" s="106"/>
      <c r="AK829" s="106"/>
      <c r="AL829" s="106"/>
      <c r="AM829" s="106"/>
      <c r="AN829" s="106"/>
      <c r="AO829" s="106"/>
      <c r="AP829" s="106"/>
      <c r="AQ829" s="106"/>
      <c r="AR829" s="106"/>
      <c r="AS829" s="106"/>
      <c r="AT829" s="106"/>
      <c r="AU829" s="106"/>
      <c r="AV829" s="106"/>
      <c r="AW829" s="106"/>
      <c r="AX829" s="106"/>
      <c r="AY829" s="106"/>
      <c r="AZ829" s="106"/>
      <c r="BA829" s="106"/>
      <c r="BB829" s="106"/>
      <c r="BC829" s="106"/>
      <c r="BD829" s="106"/>
      <c r="BE829" s="106"/>
      <c r="BF829" s="106"/>
      <c r="BG829" s="106"/>
      <c r="BH829" s="106"/>
      <c r="BI829" s="106"/>
      <c r="BJ829" s="106"/>
      <c r="BK829" s="106"/>
      <c r="BL829" s="106"/>
      <c r="BM829" s="106"/>
      <c r="BN829" s="106"/>
      <c r="BO829" s="106"/>
      <c r="BP829" s="106"/>
      <c r="BQ829" s="106"/>
      <c r="BR829" s="106"/>
      <c r="BS829" s="106"/>
      <c r="BT829" s="106"/>
      <c r="BU829" s="106"/>
      <c r="BV829" s="106"/>
      <c r="BW829" s="106"/>
      <c r="BX829" s="106"/>
      <c r="BY829" s="106"/>
      <c r="BZ829" s="106"/>
      <c r="CA829" s="106"/>
      <c r="CB829" s="106"/>
      <c r="CC829" s="106"/>
      <c r="CD829" s="106"/>
    </row>
    <row r="830" spans="1:82" x14ac:dyDescent="0.25">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c r="AC830" s="106"/>
      <c r="AD830" s="106"/>
      <c r="AE830" s="106"/>
      <c r="AF830" s="106"/>
      <c r="AG830" s="106"/>
      <c r="AH830" s="106"/>
      <c r="AI830" s="106"/>
      <c r="AJ830" s="106"/>
      <c r="AK830" s="106"/>
      <c r="AL830" s="106"/>
      <c r="AM830" s="106"/>
      <c r="AN830" s="106"/>
      <c r="AO830" s="106"/>
      <c r="AP830" s="106"/>
      <c r="AQ830" s="106"/>
      <c r="AR830" s="106"/>
      <c r="AS830" s="106"/>
      <c r="AT830" s="106"/>
      <c r="AU830" s="106"/>
      <c r="AV830" s="106"/>
      <c r="AW830" s="106"/>
      <c r="AX830" s="106"/>
      <c r="AY830" s="106"/>
      <c r="AZ830" s="106"/>
      <c r="BA830" s="106"/>
      <c r="BB830" s="106"/>
      <c r="BC830" s="106"/>
      <c r="BD830" s="106"/>
      <c r="BE830" s="106"/>
      <c r="BF830" s="106"/>
      <c r="BG830" s="106"/>
      <c r="BH830" s="106"/>
      <c r="BI830" s="106"/>
      <c r="BJ830" s="106"/>
      <c r="BK830" s="106"/>
      <c r="BL830" s="106"/>
      <c r="BM830" s="106"/>
      <c r="BN830" s="106"/>
      <c r="BO830" s="106"/>
      <c r="BP830" s="106"/>
      <c r="BQ830" s="106"/>
      <c r="BR830" s="106"/>
      <c r="BS830" s="106"/>
      <c r="BT830" s="106"/>
      <c r="BU830" s="106"/>
      <c r="BV830" s="106"/>
      <c r="BW830" s="106"/>
      <c r="BX830" s="106"/>
      <c r="BY830" s="106"/>
      <c r="BZ830" s="106"/>
      <c r="CA830" s="106"/>
      <c r="CB830" s="106"/>
      <c r="CC830" s="106"/>
      <c r="CD830" s="106"/>
    </row>
    <row r="831" spans="1:82" x14ac:dyDescent="0.25">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106"/>
      <c r="AL831" s="106"/>
      <c r="AM831" s="106"/>
      <c r="AN831" s="106"/>
      <c r="AO831" s="106"/>
      <c r="AP831" s="106"/>
      <c r="AQ831" s="106"/>
      <c r="AR831" s="106"/>
      <c r="AS831" s="106"/>
      <c r="AT831" s="106"/>
      <c r="AU831" s="106"/>
      <c r="AV831" s="106"/>
      <c r="AW831" s="106"/>
      <c r="AX831" s="106"/>
      <c r="AY831" s="106"/>
      <c r="AZ831" s="106"/>
      <c r="BA831" s="106"/>
      <c r="BB831" s="106"/>
      <c r="BC831" s="106"/>
      <c r="BD831" s="106"/>
      <c r="BE831" s="106"/>
      <c r="BF831" s="106"/>
      <c r="BG831" s="106"/>
      <c r="BH831" s="106"/>
      <c r="BI831" s="106"/>
      <c r="BJ831" s="106"/>
      <c r="BK831" s="106"/>
      <c r="BL831" s="106"/>
      <c r="BM831" s="106"/>
      <c r="BN831" s="106"/>
      <c r="BO831" s="106"/>
      <c r="BP831" s="106"/>
      <c r="BQ831" s="106"/>
      <c r="BR831" s="106"/>
      <c r="BS831" s="106"/>
      <c r="BT831" s="106"/>
      <c r="BU831" s="106"/>
      <c r="BV831" s="106"/>
      <c r="BW831" s="106"/>
      <c r="BX831" s="106"/>
      <c r="BY831" s="106"/>
      <c r="BZ831" s="106"/>
      <c r="CA831" s="106"/>
      <c r="CB831" s="106"/>
      <c r="CC831" s="106"/>
      <c r="CD831" s="106"/>
    </row>
    <row r="832" spans="1:82" x14ac:dyDescent="0.25">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c r="AC832" s="106"/>
      <c r="AD832" s="106"/>
      <c r="AE832" s="106"/>
      <c r="AF832" s="106"/>
      <c r="AG832" s="106"/>
      <c r="AH832" s="106"/>
      <c r="AI832" s="106"/>
      <c r="AJ832" s="106"/>
      <c r="AK832" s="106"/>
      <c r="AL832" s="106"/>
      <c r="AM832" s="106"/>
      <c r="AN832" s="106"/>
      <c r="AO832" s="106"/>
      <c r="AP832" s="106"/>
      <c r="AQ832" s="106"/>
      <c r="AR832" s="106"/>
      <c r="AS832" s="106"/>
      <c r="AT832" s="106"/>
      <c r="AU832" s="106"/>
      <c r="AV832" s="106"/>
      <c r="AW832" s="106"/>
      <c r="AX832" s="106"/>
      <c r="AY832" s="106"/>
      <c r="AZ832" s="106"/>
      <c r="BA832" s="106"/>
      <c r="BB832" s="106"/>
      <c r="BC832" s="106"/>
      <c r="BD832" s="106"/>
      <c r="BE832" s="106"/>
      <c r="BF832" s="106"/>
      <c r="BG832" s="106"/>
      <c r="BH832" s="106"/>
      <c r="BI832" s="106"/>
      <c r="BJ832" s="106"/>
      <c r="BK832" s="106"/>
      <c r="BL832" s="106"/>
      <c r="BM832" s="106"/>
      <c r="BN832" s="106"/>
      <c r="BO832" s="106"/>
      <c r="BP832" s="106"/>
      <c r="BQ832" s="106"/>
      <c r="BR832" s="106"/>
      <c r="BS832" s="106"/>
      <c r="BT832" s="106"/>
      <c r="BU832" s="106"/>
      <c r="BV832" s="106"/>
      <c r="BW832" s="106"/>
      <c r="BX832" s="106"/>
      <c r="BY832" s="106"/>
      <c r="BZ832" s="106"/>
      <c r="CA832" s="106"/>
      <c r="CB832" s="106"/>
      <c r="CC832" s="106"/>
      <c r="CD832" s="106"/>
    </row>
    <row r="833" spans="1:82" x14ac:dyDescent="0.25">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s="106"/>
      <c r="AL833" s="106"/>
      <c r="AM833" s="106"/>
      <c r="AN833" s="106"/>
      <c r="AO833" s="106"/>
      <c r="AP833" s="106"/>
      <c r="AQ833" s="106"/>
      <c r="AR833" s="106"/>
      <c r="AS833" s="106"/>
      <c r="AT833" s="106"/>
      <c r="AU833" s="106"/>
      <c r="AV833" s="106"/>
      <c r="AW833" s="106"/>
      <c r="AX833" s="106"/>
      <c r="AY833" s="106"/>
      <c r="AZ833" s="106"/>
      <c r="BA833" s="106"/>
      <c r="BB833" s="106"/>
      <c r="BC833" s="106"/>
      <c r="BD833" s="106"/>
      <c r="BE833" s="106"/>
      <c r="BF833" s="106"/>
      <c r="BG833" s="106"/>
      <c r="BH833" s="106"/>
      <c r="BI833" s="106"/>
      <c r="BJ833" s="106"/>
      <c r="BK833" s="106"/>
      <c r="BL833" s="106"/>
      <c r="BM833" s="106"/>
      <c r="BN833" s="106"/>
      <c r="BO833" s="106"/>
      <c r="BP833" s="106"/>
      <c r="BQ833" s="106"/>
      <c r="BR833" s="106"/>
      <c r="BS833" s="106"/>
      <c r="BT833" s="106"/>
      <c r="BU833" s="106"/>
      <c r="BV833" s="106"/>
      <c r="BW833" s="106"/>
      <c r="BX833" s="106"/>
      <c r="BY833" s="106"/>
      <c r="BZ833" s="106"/>
      <c r="CA833" s="106"/>
      <c r="CB833" s="106"/>
      <c r="CC833" s="106"/>
      <c r="CD833" s="106"/>
    </row>
    <row r="834" spans="1:82" x14ac:dyDescent="0.25">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6"/>
      <c r="AN834" s="106"/>
      <c r="AO834" s="106"/>
      <c r="AP834" s="106"/>
      <c r="AQ834" s="106"/>
      <c r="AR834" s="106"/>
      <c r="AS834" s="106"/>
      <c r="AT834" s="106"/>
      <c r="AU834" s="106"/>
      <c r="AV834" s="106"/>
      <c r="AW834" s="106"/>
      <c r="AX834" s="106"/>
      <c r="AY834" s="106"/>
      <c r="AZ834" s="106"/>
      <c r="BA834" s="106"/>
      <c r="BB834" s="106"/>
      <c r="BC834" s="106"/>
      <c r="BD834" s="106"/>
      <c r="BE834" s="106"/>
      <c r="BF834" s="106"/>
      <c r="BG834" s="106"/>
      <c r="BH834" s="106"/>
      <c r="BI834" s="106"/>
      <c r="BJ834" s="106"/>
      <c r="BK834" s="106"/>
      <c r="BL834" s="106"/>
      <c r="BM834" s="106"/>
      <c r="BN834" s="106"/>
      <c r="BO834" s="106"/>
      <c r="BP834" s="106"/>
      <c r="BQ834" s="106"/>
      <c r="BR834" s="106"/>
      <c r="BS834" s="106"/>
      <c r="BT834" s="106"/>
      <c r="BU834" s="106"/>
      <c r="BV834" s="106"/>
      <c r="BW834" s="106"/>
      <c r="BX834" s="106"/>
      <c r="BY834" s="106"/>
      <c r="BZ834" s="106"/>
      <c r="CA834" s="106"/>
      <c r="CB834" s="106"/>
      <c r="CC834" s="106"/>
      <c r="CD834" s="106"/>
    </row>
    <row r="835" spans="1:82" x14ac:dyDescent="0.25">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s="106"/>
      <c r="AL835" s="106"/>
      <c r="AM835" s="106"/>
      <c r="AN835" s="106"/>
      <c r="AO835" s="106"/>
      <c r="AP835" s="106"/>
      <c r="AQ835" s="106"/>
      <c r="AR835" s="106"/>
      <c r="AS835" s="106"/>
      <c r="AT835" s="106"/>
      <c r="AU835" s="106"/>
      <c r="AV835" s="106"/>
      <c r="AW835" s="106"/>
      <c r="AX835" s="106"/>
      <c r="AY835" s="106"/>
      <c r="AZ835" s="106"/>
      <c r="BA835" s="106"/>
      <c r="BB835" s="106"/>
      <c r="BC835" s="106"/>
      <c r="BD835" s="106"/>
      <c r="BE835" s="106"/>
      <c r="BF835" s="106"/>
      <c r="BG835" s="106"/>
      <c r="BH835" s="106"/>
      <c r="BI835" s="106"/>
      <c r="BJ835" s="106"/>
      <c r="BK835" s="106"/>
      <c r="BL835" s="106"/>
      <c r="BM835" s="106"/>
      <c r="BN835" s="106"/>
      <c r="BO835" s="106"/>
      <c r="BP835" s="106"/>
      <c r="BQ835" s="106"/>
      <c r="BR835" s="106"/>
      <c r="BS835" s="106"/>
      <c r="BT835" s="106"/>
      <c r="BU835" s="106"/>
      <c r="BV835" s="106"/>
      <c r="BW835" s="106"/>
      <c r="BX835" s="106"/>
      <c r="BY835" s="106"/>
      <c r="BZ835" s="106"/>
      <c r="CA835" s="106"/>
      <c r="CB835" s="106"/>
      <c r="CC835" s="106"/>
      <c r="CD835" s="106"/>
    </row>
    <row r="836" spans="1:82" x14ac:dyDescent="0.25">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c r="AH836" s="106"/>
      <c r="AI836" s="106"/>
      <c r="AJ836" s="106"/>
      <c r="AK836" s="106"/>
      <c r="AL836" s="106"/>
      <c r="AM836" s="106"/>
      <c r="AN836" s="106"/>
      <c r="AO836" s="106"/>
      <c r="AP836" s="106"/>
      <c r="AQ836" s="106"/>
      <c r="AR836" s="106"/>
      <c r="AS836" s="106"/>
      <c r="AT836" s="106"/>
      <c r="AU836" s="106"/>
      <c r="AV836" s="106"/>
      <c r="AW836" s="106"/>
      <c r="AX836" s="106"/>
      <c r="AY836" s="106"/>
      <c r="AZ836" s="106"/>
      <c r="BA836" s="106"/>
      <c r="BB836" s="106"/>
      <c r="BC836" s="106"/>
      <c r="BD836" s="106"/>
      <c r="BE836" s="106"/>
      <c r="BF836" s="106"/>
      <c r="BG836" s="106"/>
      <c r="BH836" s="106"/>
      <c r="BI836" s="106"/>
      <c r="BJ836" s="106"/>
      <c r="BK836" s="106"/>
      <c r="BL836" s="106"/>
      <c r="BM836" s="106"/>
      <c r="BN836" s="106"/>
      <c r="BO836" s="106"/>
      <c r="BP836" s="106"/>
      <c r="BQ836" s="106"/>
      <c r="BR836" s="106"/>
      <c r="BS836" s="106"/>
      <c r="BT836" s="106"/>
      <c r="BU836" s="106"/>
      <c r="BV836" s="106"/>
      <c r="BW836" s="106"/>
      <c r="BX836" s="106"/>
      <c r="BY836" s="106"/>
      <c r="BZ836" s="106"/>
      <c r="CA836" s="106"/>
      <c r="CB836" s="106"/>
      <c r="CC836" s="106"/>
      <c r="CD836" s="106"/>
    </row>
    <row r="837" spans="1:82" x14ac:dyDescent="0.25">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06"/>
      <c r="AL837" s="106"/>
      <c r="AM837" s="106"/>
      <c r="AN837" s="106"/>
      <c r="AO837" s="106"/>
      <c r="AP837" s="106"/>
      <c r="AQ837" s="106"/>
      <c r="AR837" s="106"/>
      <c r="AS837" s="106"/>
      <c r="AT837" s="106"/>
      <c r="AU837" s="106"/>
      <c r="AV837" s="106"/>
      <c r="AW837" s="106"/>
      <c r="AX837" s="106"/>
      <c r="AY837" s="106"/>
      <c r="AZ837" s="106"/>
      <c r="BA837" s="106"/>
      <c r="BB837" s="106"/>
      <c r="BC837" s="106"/>
      <c r="BD837" s="106"/>
      <c r="BE837" s="106"/>
      <c r="BF837" s="106"/>
      <c r="BG837" s="106"/>
      <c r="BH837" s="106"/>
      <c r="BI837" s="106"/>
      <c r="BJ837" s="106"/>
      <c r="BK837" s="106"/>
      <c r="BL837" s="106"/>
      <c r="BM837" s="106"/>
      <c r="BN837" s="106"/>
      <c r="BO837" s="106"/>
      <c r="BP837" s="106"/>
      <c r="BQ837" s="106"/>
      <c r="BR837" s="106"/>
      <c r="BS837" s="106"/>
      <c r="BT837" s="106"/>
      <c r="BU837" s="106"/>
      <c r="BV837" s="106"/>
      <c r="BW837" s="106"/>
      <c r="BX837" s="106"/>
      <c r="BY837" s="106"/>
      <c r="BZ837" s="106"/>
      <c r="CA837" s="106"/>
      <c r="CB837" s="106"/>
      <c r="CC837" s="106"/>
      <c r="CD837" s="106"/>
    </row>
    <row r="838" spans="1:82" x14ac:dyDescent="0.25">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c r="AH838" s="106"/>
      <c r="AI838" s="106"/>
      <c r="AJ838" s="106"/>
      <c r="AK838" s="106"/>
      <c r="AL838" s="106"/>
      <c r="AM838" s="106"/>
      <c r="AN838" s="106"/>
      <c r="AO838" s="106"/>
      <c r="AP838" s="106"/>
      <c r="AQ838" s="106"/>
      <c r="AR838" s="106"/>
      <c r="AS838" s="106"/>
      <c r="AT838" s="106"/>
      <c r="AU838" s="106"/>
      <c r="AV838" s="106"/>
      <c r="AW838" s="106"/>
      <c r="AX838" s="106"/>
      <c r="AY838" s="106"/>
      <c r="AZ838" s="106"/>
      <c r="BA838" s="106"/>
      <c r="BB838" s="106"/>
      <c r="BC838" s="106"/>
      <c r="BD838" s="106"/>
      <c r="BE838" s="106"/>
      <c r="BF838" s="106"/>
      <c r="BG838" s="106"/>
      <c r="BH838" s="106"/>
      <c r="BI838" s="106"/>
      <c r="BJ838" s="106"/>
      <c r="BK838" s="106"/>
      <c r="BL838" s="106"/>
      <c r="BM838" s="106"/>
      <c r="BN838" s="106"/>
      <c r="BO838" s="106"/>
      <c r="BP838" s="106"/>
      <c r="BQ838" s="106"/>
      <c r="BR838" s="106"/>
      <c r="BS838" s="106"/>
      <c r="BT838" s="106"/>
      <c r="BU838" s="106"/>
      <c r="BV838" s="106"/>
      <c r="BW838" s="106"/>
      <c r="BX838" s="106"/>
      <c r="BY838" s="106"/>
      <c r="BZ838" s="106"/>
      <c r="CA838" s="106"/>
      <c r="CB838" s="106"/>
      <c r="CC838" s="106"/>
      <c r="CD838" s="106"/>
    </row>
    <row r="839" spans="1:82" x14ac:dyDescent="0.25">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06"/>
      <c r="AL839" s="106"/>
      <c r="AM839" s="106"/>
      <c r="AN839" s="106"/>
      <c r="AO839" s="106"/>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06"/>
      <c r="BV839" s="106"/>
      <c r="BW839" s="106"/>
      <c r="BX839" s="106"/>
      <c r="BY839" s="106"/>
      <c r="BZ839" s="106"/>
      <c r="CA839" s="106"/>
      <c r="CB839" s="106"/>
      <c r="CC839" s="106"/>
      <c r="CD839" s="106"/>
    </row>
    <row r="840" spans="1:82" x14ac:dyDescent="0.25">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06"/>
      <c r="AL840" s="106"/>
      <c r="AM840" s="106"/>
      <c r="AN840" s="106"/>
      <c r="AO840" s="106"/>
      <c r="AP840" s="106"/>
      <c r="AQ840" s="106"/>
      <c r="AR840" s="106"/>
      <c r="AS840" s="106"/>
      <c r="AT840" s="106"/>
      <c r="AU840" s="106"/>
      <c r="AV840" s="106"/>
      <c r="AW840" s="106"/>
      <c r="AX840" s="106"/>
      <c r="AY840" s="106"/>
      <c r="AZ840" s="106"/>
      <c r="BA840" s="106"/>
      <c r="BB840" s="106"/>
      <c r="BC840" s="106"/>
      <c r="BD840" s="106"/>
      <c r="BE840" s="106"/>
      <c r="BF840" s="106"/>
      <c r="BG840" s="106"/>
      <c r="BH840" s="106"/>
      <c r="BI840" s="106"/>
      <c r="BJ840" s="106"/>
      <c r="BK840" s="106"/>
      <c r="BL840" s="106"/>
      <c r="BM840" s="106"/>
      <c r="BN840" s="106"/>
      <c r="BO840" s="106"/>
      <c r="BP840" s="106"/>
      <c r="BQ840" s="106"/>
      <c r="BR840" s="106"/>
      <c r="BS840" s="106"/>
      <c r="BT840" s="106"/>
      <c r="BU840" s="106"/>
      <c r="BV840" s="106"/>
      <c r="BW840" s="106"/>
      <c r="BX840" s="106"/>
      <c r="BY840" s="106"/>
      <c r="BZ840" s="106"/>
      <c r="CA840" s="106"/>
      <c r="CB840" s="106"/>
      <c r="CC840" s="106"/>
      <c r="CD840" s="106"/>
    </row>
    <row r="841" spans="1:82" x14ac:dyDescent="0.25">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06"/>
      <c r="AL841" s="106"/>
      <c r="AM841" s="106"/>
      <c r="AN841" s="106"/>
      <c r="AO841" s="106"/>
      <c r="AP841" s="106"/>
      <c r="AQ841" s="106"/>
      <c r="AR841" s="106"/>
      <c r="AS841" s="106"/>
      <c r="AT841" s="106"/>
      <c r="AU841" s="106"/>
      <c r="AV841" s="106"/>
      <c r="AW841" s="106"/>
      <c r="AX841" s="106"/>
      <c r="AY841" s="106"/>
      <c r="AZ841" s="106"/>
      <c r="BA841" s="106"/>
      <c r="BB841" s="106"/>
      <c r="BC841" s="106"/>
      <c r="BD841" s="106"/>
      <c r="BE841" s="106"/>
      <c r="BF841" s="106"/>
      <c r="BG841" s="106"/>
      <c r="BH841" s="106"/>
      <c r="BI841" s="106"/>
      <c r="BJ841" s="106"/>
      <c r="BK841" s="106"/>
      <c r="BL841" s="106"/>
      <c r="BM841" s="106"/>
      <c r="BN841" s="106"/>
      <c r="BO841" s="106"/>
      <c r="BP841" s="106"/>
      <c r="BQ841" s="106"/>
      <c r="BR841" s="106"/>
      <c r="BS841" s="106"/>
      <c r="BT841" s="106"/>
      <c r="BU841" s="106"/>
      <c r="BV841" s="106"/>
      <c r="BW841" s="106"/>
      <c r="BX841" s="106"/>
      <c r="BY841" s="106"/>
      <c r="BZ841" s="106"/>
      <c r="CA841" s="106"/>
      <c r="CB841" s="106"/>
      <c r="CC841" s="106"/>
      <c r="CD841" s="106"/>
    </row>
    <row r="842" spans="1:82" x14ac:dyDescent="0.25">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c r="AK842" s="106"/>
      <c r="AL842" s="106"/>
      <c r="AM842" s="106"/>
      <c r="AN842" s="106"/>
      <c r="AO842" s="106"/>
      <c r="AP842" s="106"/>
      <c r="AQ842" s="106"/>
      <c r="AR842" s="106"/>
      <c r="AS842" s="106"/>
      <c r="AT842" s="106"/>
      <c r="AU842" s="106"/>
      <c r="AV842" s="106"/>
      <c r="AW842" s="106"/>
      <c r="AX842" s="106"/>
      <c r="AY842" s="106"/>
      <c r="AZ842" s="106"/>
      <c r="BA842" s="106"/>
      <c r="BB842" s="106"/>
      <c r="BC842" s="106"/>
      <c r="BD842" s="106"/>
      <c r="BE842" s="106"/>
      <c r="BF842" s="106"/>
      <c r="BG842" s="106"/>
      <c r="BH842" s="106"/>
      <c r="BI842" s="106"/>
      <c r="BJ842" s="106"/>
      <c r="BK842" s="106"/>
      <c r="BL842" s="106"/>
      <c r="BM842" s="106"/>
      <c r="BN842" s="106"/>
      <c r="BO842" s="106"/>
      <c r="BP842" s="106"/>
      <c r="BQ842" s="106"/>
      <c r="BR842" s="106"/>
      <c r="BS842" s="106"/>
      <c r="BT842" s="106"/>
      <c r="BU842" s="106"/>
      <c r="BV842" s="106"/>
      <c r="BW842" s="106"/>
      <c r="BX842" s="106"/>
      <c r="BY842" s="106"/>
      <c r="BZ842" s="106"/>
      <c r="CA842" s="106"/>
      <c r="CB842" s="106"/>
      <c r="CC842" s="106"/>
      <c r="CD842" s="106"/>
    </row>
    <row r="843" spans="1:82" x14ac:dyDescent="0.25">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c r="AK843" s="106"/>
      <c r="AL843" s="106"/>
      <c r="AM843" s="106"/>
      <c r="AN843" s="106"/>
      <c r="AO843" s="106"/>
      <c r="AP843" s="106"/>
      <c r="AQ843" s="106"/>
      <c r="AR843" s="106"/>
      <c r="AS843" s="106"/>
      <c r="AT843" s="106"/>
      <c r="AU843" s="106"/>
      <c r="AV843" s="106"/>
      <c r="AW843" s="106"/>
      <c r="AX843" s="106"/>
      <c r="AY843" s="106"/>
      <c r="AZ843" s="106"/>
      <c r="BA843" s="106"/>
      <c r="BB843" s="106"/>
      <c r="BC843" s="106"/>
      <c r="BD843" s="106"/>
      <c r="BE843" s="106"/>
      <c r="BF843" s="106"/>
      <c r="BG843" s="106"/>
      <c r="BH843" s="106"/>
      <c r="BI843" s="106"/>
      <c r="BJ843" s="106"/>
      <c r="BK843" s="106"/>
      <c r="BL843" s="106"/>
      <c r="BM843" s="106"/>
      <c r="BN843" s="106"/>
      <c r="BO843" s="106"/>
      <c r="BP843" s="106"/>
      <c r="BQ843" s="106"/>
      <c r="BR843" s="106"/>
      <c r="BS843" s="106"/>
      <c r="BT843" s="106"/>
      <c r="BU843" s="106"/>
      <c r="BV843" s="106"/>
      <c r="BW843" s="106"/>
      <c r="BX843" s="106"/>
      <c r="BY843" s="106"/>
      <c r="BZ843" s="106"/>
      <c r="CA843" s="106"/>
      <c r="CB843" s="106"/>
      <c r="CC843" s="106"/>
      <c r="CD843" s="106"/>
    </row>
    <row r="844" spans="1:82" x14ac:dyDescent="0.25">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c r="AH844" s="106"/>
      <c r="AI844" s="106"/>
      <c r="AJ844" s="106"/>
      <c r="AK844" s="106"/>
      <c r="AL844" s="106"/>
      <c r="AM844" s="106"/>
      <c r="AN844" s="106"/>
      <c r="AO844" s="106"/>
      <c r="AP844" s="106"/>
      <c r="AQ844" s="106"/>
      <c r="AR844" s="106"/>
      <c r="AS844" s="106"/>
      <c r="AT844" s="106"/>
      <c r="AU844" s="106"/>
      <c r="AV844" s="106"/>
      <c r="AW844" s="106"/>
      <c r="AX844" s="106"/>
      <c r="AY844" s="106"/>
      <c r="AZ844" s="106"/>
      <c r="BA844" s="106"/>
      <c r="BB844" s="106"/>
      <c r="BC844" s="106"/>
      <c r="BD844" s="106"/>
      <c r="BE844" s="106"/>
      <c r="BF844" s="106"/>
      <c r="BG844" s="106"/>
      <c r="BH844" s="106"/>
      <c r="BI844" s="106"/>
      <c r="BJ844" s="106"/>
      <c r="BK844" s="106"/>
      <c r="BL844" s="106"/>
      <c r="BM844" s="106"/>
      <c r="BN844" s="106"/>
      <c r="BO844" s="106"/>
      <c r="BP844" s="106"/>
      <c r="BQ844" s="106"/>
      <c r="BR844" s="106"/>
      <c r="BS844" s="106"/>
      <c r="BT844" s="106"/>
      <c r="BU844" s="106"/>
      <c r="BV844" s="106"/>
      <c r="BW844" s="106"/>
      <c r="BX844" s="106"/>
      <c r="BY844" s="106"/>
      <c r="BZ844" s="106"/>
      <c r="CA844" s="106"/>
      <c r="CB844" s="106"/>
      <c r="CC844" s="106"/>
      <c r="CD844" s="106"/>
    </row>
    <row r="845" spans="1:82" x14ac:dyDescent="0.25">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c r="AK845" s="106"/>
      <c r="AL845" s="106"/>
      <c r="AM845" s="106"/>
      <c r="AN845" s="106"/>
      <c r="AO845" s="106"/>
      <c r="AP845" s="106"/>
      <c r="AQ845" s="106"/>
      <c r="AR845" s="106"/>
      <c r="AS845" s="106"/>
      <c r="AT845" s="106"/>
      <c r="AU845" s="106"/>
      <c r="AV845" s="106"/>
      <c r="AW845" s="106"/>
      <c r="AX845" s="106"/>
      <c r="AY845" s="106"/>
      <c r="AZ845" s="106"/>
      <c r="BA845" s="106"/>
      <c r="BB845" s="106"/>
      <c r="BC845" s="106"/>
      <c r="BD845" s="106"/>
      <c r="BE845" s="106"/>
      <c r="BF845" s="106"/>
      <c r="BG845" s="106"/>
      <c r="BH845" s="106"/>
      <c r="BI845" s="106"/>
      <c r="BJ845" s="106"/>
      <c r="BK845" s="106"/>
      <c r="BL845" s="106"/>
      <c r="BM845" s="106"/>
      <c r="BN845" s="106"/>
      <c r="BO845" s="106"/>
      <c r="BP845" s="106"/>
      <c r="BQ845" s="106"/>
      <c r="BR845" s="106"/>
      <c r="BS845" s="106"/>
      <c r="BT845" s="106"/>
      <c r="BU845" s="106"/>
      <c r="BV845" s="106"/>
      <c r="BW845" s="106"/>
      <c r="BX845" s="106"/>
      <c r="BY845" s="106"/>
      <c r="BZ845" s="106"/>
      <c r="CA845" s="106"/>
      <c r="CB845" s="106"/>
      <c r="CC845" s="106"/>
      <c r="CD845" s="106"/>
    </row>
    <row r="846" spans="1:82" x14ac:dyDescent="0.25">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c r="AK846" s="106"/>
      <c r="AL846" s="106"/>
      <c r="AM846" s="106"/>
      <c r="AN846" s="106"/>
      <c r="AO846" s="106"/>
      <c r="AP846" s="106"/>
      <c r="AQ846" s="106"/>
      <c r="AR846" s="106"/>
      <c r="AS846" s="106"/>
      <c r="AT846" s="106"/>
      <c r="AU846" s="106"/>
      <c r="AV846" s="106"/>
      <c r="AW846" s="106"/>
      <c r="AX846" s="106"/>
      <c r="AY846" s="106"/>
      <c r="AZ846" s="106"/>
      <c r="BA846" s="106"/>
      <c r="BB846" s="106"/>
      <c r="BC846" s="106"/>
      <c r="BD846" s="106"/>
      <c r="BE846" s="106"/>
      <c r="BF846" s="106"/>
      <c r="BG846" s="106"/>
      <c r="BH846" s="106"/>
      <c r="BI846" s="106"/>
      <c r="BJ846" s="106"/>
      <c r="BK846" s="106"/>
      <c r="BL846" s="106"/>
      <c r="BM846" s="106"/>
      <c r="BN846" s="106"/>
      <c r="BO846" s="106"/>
      <c r="BP846" s="106"/>
      <c r="BQ846" s="106"/>
      <c r="BR846" s="106"/>
      <c r="BS846" s="106"/>
      <c r="BT846" s="106"/>
      <c r="BU846" s="106"/>
      <c r="BV846" s="106"/>
      <c r="BW846" s="106"/>
      <c r="BX846" s="106"/>
      <c r="BY846" s="106"/>
      <c r="BZ846" s="106"/>
      <c r="CA846" s="106"/>
      <c r="CB846" s="106"/>
      <c r="CC846" s="106"/>
      <c r="CD846" s="106"/>
    </row>
    <row r="847" spans="1:82" x14ac:dyDescent="0.25">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06"/>
      <c r="AL847" s="106"/>
      <c r="AM847" s="106"/>
      <c r="AN847" s="106"/>
      <c r="AO847" s="106"/>
      <c r="AP847" s="106"/>
      <c r="AQ847" s="106"/>
      <c r="AR847" s="106"/>
      <c r="AS847" s="106"/>
      <c r="AT847" s="106"/>
      <c r="AU847" s="106"/>
      <c r="AV847" s="106"/>
      <c r="AW847" s="106"/>
      <c r="AX847" s="106"/>
      <c r="AY847" s="106"/>
      <c r="AZ847" s="106"/>
      <c r="BA847" s="106"/>
      <c r="BB847" s="106"/>
      <c r="BC847" s="106"/>
      <c r="BD847" s="106"/>
      <c r="BE847" s="106"/>
      <c r="BF847" s="106"/>
      <c r="BG847" s="106"/>
      <c r="BH847" s="106"/>
      <c r="BI847" s="106"/>
      <c r="BJ847" s="106"/>
      <c r="BK847" s="106"/>
      <c r="BL847" s="106"/>
      <c r="BM847" s="106"/>
      <c r="BN847" s="106"/>
      <c r="BO847" s="106"/>
      <c r="BP847" s="106"/>
      <c r="BQ847" s="106"/>
      <c r="BR847" s="106"/>
      <c r="BS847" s="106"/>
      <c r="BT847" s="106"/>
      <c r="BU847" s="106"/>
      <c r="BV847" s="106"/>
      <c r="BW847" s="106"/>
      <c r="BX847" s="106"/>
      <c r="BY847" s="106"/>
      <c r="BZ847" s="106"/>
      <c r="CA847" s="106"/>
      <c r="CB847" s="106"/>
      <c r="CC847" s="106"/>
      <c r="CD847" s="106"/>
    </row>
    <row r="848" spans="1:82" x14ac:dyDescent="0.25">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c r="AH848" s="106"/>
      <c r="AI848" s="106"/>
      <c r="AJ848" s="106"/>
      <c r="AK848" s="106"/>
      <c r="AL848" s="106"/>
      <c r="AM848" s="106"/>
      <c r="AN848" s="106"/>
      <c r="AO848" s="106"/>
      <c r="AP848" s="106"/>
      <c r="AQ848" s="106"/>
      <c r="AR848" s="106"/>
      <c r="AS848" s="106"/>
      <c r="AT848" s="106"/>
      <c r="AU848" s="106"/>
      <c r="AV848" s="106"/>
      <c r="AW848" s="106"/>
      <c r="AX848" s="106"/>
      <c r="AY848" s="106"/>
      <c r="AZ848" s="106"/>
      <c r="BA848" s="106"/>
      <c r="BB848" s="106"/>
      <c r="BC848" s="106"/>
      <c r="BD848" s="106"/>
      <c r="BE848" s="106"/>
      <c r="BF848" s="106"/>
      <c r="BG848" s="106"/>
      <c r="BH848" s="106"/>
      <c r="BI848" s="106"/>
      <c r="BJ848" s="106"/>
      <c r="BK848" s="106"/>
      <c r="BL848" s="106"/>
      <c r="BM848" s="106"/>
      <c r="BN848" s="106"/>
      <c r="BO848" s="106"/>
      <c r="BP848" s="106"/>
      <c r="BQ848" s="106"/>
      <c r="BR848" s="106"/>
      <c r="BS848" s="106"/>
      <c r="BT848" s="106"/>
      <c r="BU848" s="106"/>
      <c r="BV848" s="106"/>
      <c r="BW848" s="106"/>
      <c r="BX848" s="106"/>
      <c r="BY848" s="106"/>
      <c r="BZ848" s="106"/>
      <c r="CA848" s="106"/>
      <c r="CB848" s="106"/>
      <c r="CC848" s="106"/>
      <c r="CD848" s="106"/>
    </row>
    <row r="849" spans="1:82" x14ac:dyDescent="0.25">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c r="AK849" s="106"/>
      <c r="AL849" s="106"/>
      <c r="AM849" s="106"/>
      <c r="AN849" s="106"/>
      <c r="AO849" s="106"/>
      <c r="AP849" s="106"/>
      <c r="AQ849" s="106"/>
      <c r="AR849" s="106"/>
      <c r="AS849" s="106"/>
      <c r="AT849" s="106"/>
      <c r="AU849" s="106"/>
      <c r="AV849" s="106"/>
      <c r="AW849" s="106"/>
      <c r="AX849" s="106"/>
      <c r="AY849" s="106"/>
      <c r="AZ849" s="106"/>
      <c r="BA849" s="106"/>
      <c r="BB849" s="106"/>
      <c r="BC849" s="106"/>
      <c r="BD849" s="106"/>
      <c r="BE849" s="106"/>
      <c r="BF849" s="106"/>
      <c r="BG849" s="106"/>
      <c r="BH849" s="106"/>
      <c r="BI849" s="106"/>
      <c r="BJ849" s="106"/>
      <c r="BK849" s="106"/>
      <c r="BL849" s="106"/>
      <c r="BM849" s="106"/>
      <c r="BN849" s="106"/>
      <c r="BO849" s="106"/>
      <c r="BP849" s="106"/>
      <c r="BQ849" s="106"/>
      <c r="BR849" s="106"/>
      <c r="BS849" s="106"/>
      <c r="BT849" s="106"/>
      <c r="BU849" s="106"/>
      <c r="BV849" s="106"/>
      <c r="BW849" s="106"/>
      <c r="BX849" s="106"/>
      <c r="BY849" s="106"/>
      <c r="BZ849" s="106"/>
      <c r="CA849" s="106"/>
      <c r="CB849" s="106"/>
      <c r="CC849" s="106"/>
      <c r="CD849" s="106"/>
    </row>
    <row r="850" spans="1:82" x14ac:dyDescent="0.25">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c r="AH850" s="106"/>
      <c r="AI850" s="106"/>
      <c r="AJ850" s="106"/>
      <c r="AK850" s="106"/>
      <c r="AL850" s="106"/>
      <c r="AM850" s="106"/>
      <c r="AN850" s="106"/>
      <c r="AO850" s="106"/>
      <c r="AP850" s="106"/>
      <c r="AQ850" s="106"/>
      <c r="AR850" s="106"/>
      <c r="AS850" s="106"/>
      <c r="AT850" s="106"/>
      <c r="AU850" s="106"/>
      <c r="AV850" s="106"/>
      <c r="AW850" s="106"/>
      <c r="AX850" s="106"/>
      <c r="AY850" s="106"/>
      <c r="AZ850" s="106"/>
      <c r="BA850" s="106"/>
      <c r="BB850" s="106"/>
      <c r="BC850" s="106"/>
      <c r="BD850" s="106"/>
      <c r="BE850" s="106"/>
      <c r="BF850" s="106"/>
      <c r="BG850" s="106"/>
      <c r="BH850" s="106"/>
      <c r="BI850" s="106"/>
      <c r="BJ850" s="106"/>
      <c r="BK850" s="106"/>
      <c r="BL850" s="106"/>
      <c r="BM850" s="106"/>
      <c r="BN850" s="106"/>
      <c r="BO850" s="106"/>
      <c r="BP850" s="106"/>
      <c r="BQ850" s="106"/>
      <c r="BR850" s="106"/>
      <c r="BS850" s="106"/>
      <c r="BT850" s="106"/>
      <c r="BU850" s="106"/>
      <c r="BV850" s="106"/>
      <c r="BW850" s="106"/>
      <c r="BX850" s="106"/>
      <c r="BY850" s="106"/>
      <c r="BZ850" s="106"/>
      <c r="CA850" s="106"/>
      <c r="CB850" s="106"/>
      <c r="CC850" s="106"/>
      <c r="CD850" s="106"/>
    </row>
    <row r="851" spans="1:82" x14ac:dyDescent="0.25">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c r="AK851" s="106"/>
      <c r="AL851" s="106"/>
      <c r="AM851" s="106"/>
      <c r="AN851" s="106"/>
      <c r="AO851" s="106"/>
      <c r="AP851" s="106"/>
      <c r="AQ851" s="106"/>
      <c r="AR851" s="106"/>
      <c r="AS851" s="106"/>
      <c r="AT851" s="106"/>
      <c r="AU851" s="106"/>
      <c r="AV851" s="106"/>
      <c r="AW851" s="106"/>
      <c r="AX851" s="106"/>
      <c r="AY851" s="106"/>
      <c r="AZ851" s="106"/>
      <c r="BA851" s="106"/>
      <c r="BB851" s="106"/>
      <c r="BC851" s="106"/>
      <c r="BD851" s="106"/>
      <c r="BE851" s="106"/>
      <c r="BF851" s="106"/>
      <c r="BG851" s="106"/>
      <c r="BH851" s="106"/>
      <c r="BI851" s="106"/>
      <c r="BJ851" s="106"/>
      <c r="BK851" s="106"/>
      <c r="BL851" s="106"/>
      <c r="BM851" s="106"/>
      <c r="BN851" s="106"/>
      <c r="BO851" s="106"/>
      <c r="BP851" s="106"/>
      <c r="BQ851" s="106"/>
      <c r="BR851" s="106"/>
      <c r="BS851" s="106"/>
      <c r="BT851" s="106"/>
      <c r="BU851" s="106"/>
      <c r="BV851" s="106"/>
      <c r="BW851" s="106"/>
      <c r="BX851" s="106"/>
      <c r="BY851" s="106"/>
      <c r="BZ851" s="106"/>
      <c r="CA851" s="106"/>
      <c r="CB851" s="106"/>
      <c r="CC851" s="106"/>
      <c r="CD851" s="106"/>
    </row>
    <row r="852" spans="1:82" x14ac:dyDescent="0.25">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c r="AH852" s="106"/>
      <c r="AI852" s="106"/>
      <c r="AJ852" s="106"/>
      <c r="AK852" s="106"/>
      <c r="AL852" s="106"/>
      <c r="AM852" s="106"/>
      <c r="AN852" s="106"/>
      <c r="AO852" s="106"/>
      <c r="AP852" s="106"/>
      <c r="AQ852" s="106"/>
      <c r="AR852" s="106"/>
      <c r="AS852" s="106"/>
      <c r="AT852" s="106"/>
      <c r="AU852" s="106"/>
      <c r="AV852" s="106"/>
      <c r="AW852" s="106"/>
      <c r="AX852" s="106"/>
      <c r="AY852" s="106"/>
      <c r="AZ852" s="106"/>
      <c r="BA852" s="106"/>
      <c r="BB852" s="106"/>
      <c r="BC852" s="106"/>
      <c r="BD852" s="106"/>
      <c r="BE852" s="106"/>
      <c r="BF852" s="106"/>
      <c r="BG852" s="106"/>
      <c r="BH852" s="106"/>
      <c r="BI852" s="106"/>
      <c r="BJ852" s="106"/>
      <c r="BK852" s="106"/>
      <c r="BL852" s="106"/>
      <c r="BM852" s="106"/>
      <c r="BN852" s="106"/>
      <c r="BO852" s="106"/>
      <c r="BP852" s="106"/>
      <c r="BQ852" s="106"/>
      <c r="BR852" s="106"/>
      <c r="BS852" s="106"/>
      <c r="BT852" s="106"/>
      <c r="BU852" s="106"/>
      <c r="BV852" s="106"/>
      <c r="BW852" s="106"/>
      <c r="BX852" s="106"/>
      <c r="BY852" s="106"/>
      <c r="BZ852" s="106"/>
      <c r="CA852" s="106"/>
      <c r="CB852" s="106"/>
      <c r="CC852" s="106"/>
      <c r="CD852" s="106"/>
    </row>
    <row r="853" spans="1:82" x14ac:dyDescent="0.25">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c r="AK853" s="106"/>
      <c r="AL853" s="106"/>
      <c r="AM853" s="106"/>
      <c r="AN853" s="106"/>
      <c r="AO853" s="106"/>
      <c r="AP853" s="106"/>
      <c r="AQ853" s="106"/>
      <c r="AR853" s="106"/>
      <c r="AS853" s="106"/>
      <c r="AT853" s="106"/>
      <c r="AU853" s="106"/>
      <c r="AV853" s="106"/>
      <c r="AW853" s="106"/>
      <c r="AX853" s="106"/>
      <c r="AY853" s="106"/>
      <c r="AZ853" s="106"/>
      <c r="BA853" s="106"/>
      <c r="BB853" s="106"/>
      <c r="BC853" s="106"/>
      <c r="BD853" s="106"/>
      <c r="BE853" s="106"/>
      <c r="BF853" s="106"/>
      <c r="BG853" s="106"/>
      <c r="BH853" s="106"/>
      <c r="BI853" s="106"/>
      <c r="BJ853" s="106"/>
      <c r="BK853" s="106"/>
      <c r="BL853" s="106"/>
      <c r="BM853" s="106"/>
      <c r="BN853" s="106"/>
      <c r="BO853" s="106"/>
      <c r="BP853" s="106"/>
      <c r="BQ853" s="106"/>
      <c r="BR853" s="106"/>
      <c r="BS853" s="106"/>
      <c r="BT853" s="106"/>
      <c r="BU853" s="106"/>
      <c r="BV853" s="106"/>
      <c r="BW853" s="106"/>
      <c r="BX853" s="106"/>
      <c r="BY853" s="106"/>
      <c r="BZ853" s="106"/>
      <c r="CA853" s="106"/>
      <c r="CB853" s="106"/>
      <c r="CC853" s="106"/>
      <c r="CD853" s="106"/>
    </row>
    <row r="854" spans="1:82" x14ac:dyDescent="0.25">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c r="AK854" s="106"/>
      <c r="AL854" s="106"/>
      <c r="AM854" s="106"/>
      <c r="AN854" s="106"/>
      <c r="AO854" s="106"/>
      <c r="AP854" s="106"/>
      <c r="AQ854" s="106"/>
      <c r="AR854" s="106"/>
      <c r="AS854" s="106"/>
      <c r="AT854" s="106"/>
      <c r="AU854" s="106"/>
      <c r="AV854" s="106"/>
      <c r="AW854" s="106"/>
      <c r="AX854" s="106"/>
      <c r="AY854" s="106"/>
      <c r="AZ854" s="106"/>
      <c r="BA854" s="106"/>
      <c r="BB854" s="106"/>
      <c r="BC854" s="106"/>
      <c r="BD854" s="106"/>
      <c r="BE854" s="106"/>
      <c r="BF854" s="106"/>
      <c r="BG854" s="106"/>
      <c r="BH854" s="106"/>
      <c r="BI854" s="106"/>
      <c r="BJ854" s="106"/>
      <c r="BK854" s="106"/>
      <c r="BL854" s="106"/>
      <c r="BM854" s="106"/>
      <c r="BN854" s="106"/>
      <c r="BO854" s="106"/>
      <c r="BP854" s="106"/>
      <c r="BQ854" s="106"/>
      <c r="BR854" s="106"/>
      <c r="BS854" s="106"/>
      <c r="BT854" s="106"/>
      <c r="BU854" s="106"/>
      <c r="BV854" s="106"/>
      <c r="BW854" s="106"/>
      <c r="BX854" s="106"/>
      <c r="BY854" s="106"/>
      <c r="BZ854" s="106"/>
      <c r="CA854" s="106"/>
      <c r="CB854" s="106"/>
      <c r="CC854" s="106"/>
      <c r="CD854" s="106"/>
    </row>
    <row r="855" spans="1:82" x14ac:dyDescent="0.25">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c r="AK855" s="106"/>
      <c r="AL855" s="106"/>
      <c r="AM855" s="106"/>
      <c r="AN855" s="106"/>
      <c r="AO855" s="106"/>
      <c r="AP855" s="106"/>
      <c r="AQ855" s="106"/>
      <c r="AR855" s="106"/>
      <c r="AS855" s="106"/>
      <c r="AT855" s="106"/>
      <c r="AU855" s="106"/>
      <c r="AV855" s="106"/>
      <c r="AW855" s="106"/>
      <c r="AX855" s="106"/>
      <c r="AY855" s="106"/>
      <c r="AZ855" s="106"/>
      <c r="BA855" s="106"/>
      <c r="BB855" s="106"/>
      <c r="BC855" s="106"/>
      <c r="BD855" s="106"/>
      <c r="BE855" s="106"/>
      <c r="BF855" s="106"/>
      <c r="BG855" s="106"/>
      <c r="BH855" s="106"/>
      <c r="BI855" s="106"/>
      <c r="BJ855" s="106"/>
      <c r="BK855" s="106"/>
      <c r="BL855" s="106"/>
      <c r="BM855" s="106"/>
      <c r="BN855" s="106"/>
      <c r="BO855" s="106"/>
      <c r="BP855" s="106"/>
      <c r="BQ855" s="106"/>
      <c r="BR855" s="106"/>
      <c r="BS855" s="106"/>
      <c r="BT855" s="106"/>
      <c r="BU855" s="106"/>
      <c r="BV855" s="106"/>
      <c r="BW855" s="106"/>
      <c r="BX855" s="106"/>
      <c r="BY855" s="106"/>
      <c r="BZ855" s="106"/>
      <c r="CA855" s="106"/>
      <c r="CB855" s="106"/>
      <c r="CC855" s="106"/>
      <c r="CD855" s="106"/>
    </row>
    <row r="856" spans="1:82" x14ac:dyDescent="0.25">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6"/>
      <c r="AN856" s="106"/>
      <c r="AO856" s="106"/>
      <c r="AP856" s="106"/>
      <c r="AQ856" s="106"/>
      <c r="AR856" s="106"/>
      <c r="AS856" s="106"/>
      <c r="AT856" s="106"/>
      <c r="AU856" s="106"/>
      <c r="AV856" s="106"/>
      <c r="AW856" s="106"/>
      <c r="AX856" s="106"/>
      <c r="AY856" s="106"/>
      <c r="AZ856" s="106"/>
      <c r="BA856" s="106"/>
      <c r="BB856" s="106"/>
      <c r="BC856" s="106"/>
      <c r="BD856" s="106"/>
      <c r="BE856" s="106"/>
      <c r="BF856" s="106"/>
      <c r="BG856" s="106"/>
      <c r="BH856" s="106"/>
      <c r="BI856" s="106"/>
      <c r="BJ856" s="106"/>
      <c r="BK856" s="106"/>
      <c r="BL856" s="106"/>
      <c r="BM856" s="106"/>
      <c r="BN856" s="106"/>
      <c r="BO856" s="106"/>
      <c r="BP856" s="106"/>
      <c r="BQ856" s="106"/>
      <c r="BR856" s="106"/>
      <c r="BS856" s="106"/>
      <c r="BT856" s="106"/>
      <c r="BU856" s="106"/>
      <c r="BV856" s="106"/>
      <c r="BW856" s="106"/>
      <c r="BX856" s="106"/>
      <c r="BY856" s="106"/>
      <c r="BZ856" s="106"/>
      <c r="CA856" s="106"/>
      <c r="CB856" s="106"/>
      <c r="CC856" s="106"/>
      <c r="CD856" s="106"/>
    </row>
    <row r="857" spans="1:82" x14ac:dyDescent="0.25">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c r="AK857" s="106"/>
      <c r="AL857" s="106"/>
      <c r="AM857" s="106"/>
      <c r="AN857" s="106"/>
      <c r="AO857" s="106"/>
      <c r="AP857" s="106"/>
      <c r="AQ857" s="106"/>
      <c r="AR857" s="106"/>
      <c r="AS857" s="106"/>
      <c r="AT857" s="106"/>
      <c r="AU857" s="106"/>
      <c r="AV857" s="106"/>
      <c r="AW857" s="106"/>
      <c r="AX857" s="106"/>
      <c r="AY857" s="106"/>
      <c r="AZ857" s="106"/>
      <c r="BA857" s="106"/>
      <c r="BB857" s="106"/>
      <c r="BC857" s="106"/>
      <c r="BD857" s="106"/>
      <c r="BE857" s="106"/>
      <c r="BF857" s="106"/>
      <c r="BG857" s="106"/>
      <c r="BH857" s="106"/>
      <c r="BI857" s="106"/>
      <c r="BJ857" s="106"/>
      <c r="BK857" s="106"/>
      <c r="BL857" s="106"/>
      <c r="BM857" s="106"/>
      <c r="BN857" s="106"/>
      <c r="BO857" s="106"/>
      <c r="BP857" s="106"/>
      <c r="BQ857" s="106"/>
      <c r="BR857" s="106"/>
      <c r="BS857" s="106"/>
      <c r="BT857" s="106"/>
      <c r="BU857" s="106"/>
      <c r="BV857" s="106"/>
      <c r="BW857" s="106"/>
      <c r="BX857" s="106"/>
      <c r="BY857" s="106"/>
      <c r="BZ857" s="106"/>
      <c r="CA857" s="106"/>
      <c r="CB857" s="106"/>
      <c r="CC857" s="106"/>
      <c r="CD857" s="106"/>
    </row>
    <row r="858" spans="1:82" x14ac:dyDescent="0.25">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c r="AK858" s="106"/>
      <c r="AL858" s="106"/>
      <c r="AM858" s="106"/>
      <c r="AN858" s="106"/>
      <c r="AO858" s="106"/>
      <c r="AP858" s="106"/>
      <c r="AQ858" s="106"/>
      <c r="AR858" s="106"/>
      <c r="AS858" s="106"/>
      <c r="AT858" s="106"/>
      <c r="AU858" s="106"/>
      <c r="AV858" s="106"/>
      <c r="AW858" s="106"/>
      <c r="AX858" s="106"/>
      <c r="AY858" s="106"/>
      <c r="AZ858" s="106"/>
      <c r="BA858" s="106"/>
      <c r="BB858" s="106"/>
      <c r="BC858" s="106"/>
      <c r="BD858" s="106"/>
      <c r="BE858" s="106"/>
      <c r="BF858" s="106"/>
      <c r="BG858" s="106"/>
      <c r="BH858" s="106"/>
      <c r="BI858" s="106"/>
      <c r="BJ858" s="106"/>
      <c r="BK858" s="106"/>
      <c r="BL858" s="106"/>
      <c r="BM858" s="106"/>
      <c r="BN858" s="106"/>
      <c r="BO858" s="106"/>
      <c r="BP858" s="106"/>
      <c r="BQ858" s="106"/>
      <c r="BR858" s="106"/>
      <c r="BS858" s="106"/>
      <c r="BT858" s="106"/>
      <c r="BU858" s="106"/>
      <c r="BV858" s="106"/>
      <c r="BW858" s="106"/>
      <c r="BX858" s="106"/>
      <c r="BY858" s="106"/>
      <c r="BZ858" s="106"/>
      <c r="CA858" s="106"/>
      <c r="CB858" s="106"/>
      <c r="CC858" s="106"/>
      <c r="CD858" s="106"/>
    </row>
    <row r="859" spans="1:82" x14ac:dyDescent="0.25">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c r="AC859" s="106"/>
      <c r="AD859" s="106"/>
      <c r="AE859" s="106"/>
      <c r="AF859" s="106"/>
      <c r="AG859" s="106"/>
      <c r="AH859" s="106"/>
      <c r="AI859" s="106"/>
      <c r="AJ859" s="106"/>
      <c r="AK859" s="106"/>
      <c r="AL859" s="106"/>
      <c r="AM859" s="106"/>
      <c r="AN859" s="106"/>
      <c r="AO859" s="106"/>
      <c r="AP859" s="106"/>
      <c r="AQ859" s="106"/>
      <c r="AR859" s="106"/>
      <c r="AS859" s="106"/>
      <c r="AT859" s="106"/>
      <c r="AU859" s="106"/>
      <c r="AV859" s="106"/>
      <c r="AW859" s="106"/>
      <c r="AX859" s="106"/>
      <c r="AY859" s="106"/>
      <c r="AZ859" s="106"/>
      <c r="BA859" s="106"/>
      <c r="BB859" s="106"/>
      <c r="BC859" s="106"/>
      <c r="BD859" s="106"/>
      <c r="BE859" s="106"/>
      <c r="BF859" s="106"/>
      <c r="BG859" s="106"/>
      <c r="BH859" s="106"/>
      <c r="BI859" s="106"/>
      <c r="BJ859" s="106"/>
      <c r="BK859" s="106"/>
      <c r="BL859" s="106"/>
      <c r="BM859" s="106"/>
      <c r="BN859" s="106"/>
      <c r="BO859" s="106"/>
      <c r="BP859" s="106"/>
      <c r="BQ859" s="106"/>
      <c r="BR859" s="106"/>
      <c r="BS859" s="106"/>
      <c r="BT859" s="106"/>
      <c r="BU859" s="106"/>
      <c r="BV859" s="106"/>
      <c r="BW859" s="106"/>
      <c r="BX859" s="106"/>
      <c r="BY859" s="106"/>
      <c r="BZ859" s="106"/>
      <c r="CA859" s="106"/>
      <c r="CB859" s="106"/>
      <c r="CC859" s="106"/>
      <c r="CD859" s="106"/>
    </row>
    <row r="860" spans="1:82" x14ac:dyDescent="0.25">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c r="AC860" s="106"/>
      <c r="AD860" s="106"/>
      <c r="AE860" s="106"/>
      <c r="AF860" s="106"/>
      <c r="AG860" s="106"/>
      <c r="AH860" s="106"/>
      <c r="AI860" s="106"/>
      <c r="AJ860" s="106"/>
      <c r="AK860" s="106"/>
      <c r="AL860" s="106"/>
      <c r="AM860" s="106"/>
      <c r="AN860" s="106"/>
      <c r="AO860" s="106"/>
      <c r="AP860" s="106"/>
      <c r="AQ860" s="106"/>
      <c r="AR860" s="106"/>
      <c r="AS860" s="106"/>
      <c r="AT860" s="106"/>
      <c r="AU860" s="106"/>
      <c r="AV860" s="106"/>
      <c r="AW860" s="106"/>
      <c r="AX860" s="106"/>
      <c r="AY860" s="106"/>
      <c r="AZ860" s="106"/>
      <c r="BA860" s="106"/>
      <c r="BB860" s="106"/>
      <c r="BC860" s="106"/>
      <c r="BD860" s="106"/>
      <c r="BE860" s="106"/>
      <c r="BF860" s="106"/>
      <c r="BG860" s="106"/>
      <c r="BH860" s="106"/>
      <c r="BI860" s="106"/>
      <c r="BJ860" s="106"/>
      <c r="BK860" s="106"/>
      <c r="BL860" s="106"/>
      <c r="BM860" s="106"/>
      <c r="BN860" s="106"/>
      <c r="BO860" s="106"/>
      <c r="BP860" s="106"/>
      <c r="BQ860" s="106"/>
      <c r="BR860" s="106"/>
      <c r="BS860" s="106"/>
      <c r="BT860" s="106"/>
      <c r="BU860" s="106"/>
      <c r="BV860" s="106"/>
      <c r="BW860" s="106"/>
      <c r="BX860" s="106"/>
      <c r="BY860" s="106"/>
      <c r="BZ860" s="106"/>
      <c r="CA860" s="106"/>
      <c r="CB860" s="106"/>
      <c r="CC860" s="106"/>
      <c r="CD860" s="106"/>
    </row>
    <row r="861" spans="1:82" x14ac:dyDescent="0.25">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c r="AK861" s="106"/>
      <c r="AL861" s="106"/>
      <c r="AM861" s="106"/>
      <c r="AN861" s="106"/>
      <c r="AO861" s="106"/>
      <c r="AP861" s="106"/>
      <c r="AQ861" s="106"/>
      <c r="AR861" s="106"/>
      <c r="AS861" s="106"/>
      <c r="AT861" s="106"/>
      <c r="AU861" s="106"/>
      <c r="AV861" s="106"/>
      <c r="AW861" s="106"/>
      <c r="AX861" s="106"/>
      <c r="AY861" s="106"/>
      <c r="AZ861" s="106"/>
      <c r="BA861" s="106"/>
      <c r="BB861" s="106"/>
      <c r="BC861" s="106"/>
      <c r="BD861" s="106"/>
      <c r="BE861" s="106"/>
      <c r="BF861" s="106"/>
      <c r="BG861" s="106"/>
      <c r="BH861" s="106"/>
      <c r="BI861" s="106"/>
      <c r="BJ861" s="106"/>
      <c r="BK861" s="106"/>
      <c r="BL861" s="106"/>
      <c r="BM861" s="106"/>
      <c r="BN861" s="106"/>
      <c r="BO861" s="106"/>
      <c r="BP861" s="106"/>
      <c r="BQ861" s="106"/>
      <c r="BR861" s="106"/>
      <c r="BS861" s="106"/>
      <c r="BT861" s="106"/>
      <c r="BU861" s="106"/>
      <c r="BV861" s="106"/>
      <c r="BW861" s="106"/>
      <c r="BX861" s="106"/>
      <c r="BY861" s="106"/>
      <c r="BZ861" s="106"/>
      <c r="CA861" s="106"/>
      <c r="CB861" s="106"/>
      <c r="CC861" s="106"/>
      <c r="CD861" s="106"/>
    </row>
    <row r="862" spans="1:82" x14ac:dyDescent="0.25">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c r="AC862" s="106"/>
      <c r="AD862" s="106"/>
      <c r="AE862" s="106"/>
      <c r="AF862" s="106"/>
      <c r="AG862" s="106"/>
      <c r="AH862" s="106"/>
      <c r="AI862" s="106"/>
      <c r="AJ862" s="106"/>
      <c r="AK862" s="106"/>
      <c r="AL862" s="106"/>
      <c r="AM862" s="106"/>
      <c r="AN862" s="106"/>
      <c r="AO862" s="106"/>
      <c r="AP862" s="106"/>
      <c r="AQ862" s="106"/>
      <c r="AR862" s="106"/>
      <c r="AS862" s="106"/>
      <c r="AT862" s="106"/>
      <c r="AU862" s="106"/>
      <c r="AV862" s="106"/>
      <c r="AW862" s="106"/>
      <c r="AX862" s="106"/>
      <c r="AY862" s="106"/>
      <c r="AZ862" s="106"/>
      <c r="BA862" s="106"/>
      <c r="BB862" s="106"/>
      <c r="BC862" s="106"/>
      <c r="BD862" s="106"/>
      <c r="BE862" s="106"/>
      <c r="BF862" s="106"/>
      <c r="BG862" s="106"/>
      <c r="BH862" s="106"/>
      <c r="BI862" s="106"/>
      <c r="BJ862" s="106"/>
      <c r="BK862" s="106"/>
      <c r="BL862" s="106"/>
      <c r="BM862" s="106"/>
      <c r="BN862" s="106"/>
      <c r="BO862" s="106"/>
      <c r="BP862" s="106"/>
      <c r="BQ862" s="106"/>
      <c r="BR862" s="106"/>
      <c r="BS862" s="106"/>
      <c r="BT862" s="106"/>
      <c r="BU862" s="106"/>
      <c r="BV862" s="106"/>
      <c r="BW862" s="106"/>
      <c r="BX862" s="106"/>
      <c r="BY862" s="106"/>
      <c r="BZ862" s="106"/>
      <c r="CA862" s="106"/>
      <c r="CB862" s="106"/>
      <c r="CC862" s="106"/>
      <c r="CD862" s="106"/>
    </row>
    <row r="863" spans="1:82" x14ac:dyDescent="0.25">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c r="AC863" s="106"/>
      <c r="AD863" s="106"/>
      <c r="AE863" s="106"/>
      <c r="AF863" s="106"/>
      <c r="AG863" s="106"/>
      <c r="AH863" s="106"/>
      <c r="AI863" s="106"/>
      <c r="AJ863" s="106"/>
      <c r="AK863" s="106"/>
      <c r="AL863" s="106"/>
      <c r="AM863" s="106"/>
      <c r="AN863" s="106"/>
      <c r="AO863" s="106"/>
      <c r="AP863" s="106"/>
      <c r="AQ863" s="106"/>
      <c r="AR863" s="106"/>
      <c r="AS863" s="106"/>
      <c r="AT863" s="106"/>
      <c r="AU863" s="106"/>
      <c r="AV863" s="106"/>
      <c r="AW863" s="106"/>
      <c r="AX863" s="106"/>
      <c r="AY863" s="106"/>
      <c r="AZ863" s="106"/>
      <c r="BA863" s="106"/>
      <c r="BB863" s="106"/>
      <c r="BC863" s="106"/>
      <c r="BD863" s="106"/>
      <c r="BE863" s="106"/>
      <c r="BF863" s="106"/>
      <c r="BG863" s="106"/>
      <c r="BH863" s="106"/>
      <c r="BI863" s="106"/>
      <c r="BJ863" s="106"/>
      <c r="BK863" s="106"/>
      <c r="BL863" s="106"/>
      <c r="BM863" s="106"/>
      <c r="BN863" s="106"/>
      <c r="BO863" s="106"/>
      <c r="BP863" s="106"/>
      <c r="BQ863" s="106"/>
      <c r="BR863" s="106"/>
      <c r="BS863" s="106"/>
      <c r="BT863" s="106"/>
      <c r="BU863" s="106"/>
      <c r="BV863" s="106"/>
      <c r="BW863" s="106"/>
      <c r="BX863" s="106"/>
      <c r="BY863" s="106"/>
      <c r="BZ863" s="106"/>
      <c r="CA863" s="106"/>
      <c r="CB863" s="106"/>
      <c r="CC863" s="106"/>
      <c r="CD863" s="106"/>
    </row>
    <row r="864" spans="1:82" x14ac:dyDescent="0.25">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c r="AK864" s="106"/>
      <c r="AL864" s="106"/>
      <c r="AM864" s="106"/>
      <c r="AN864" s="106"/>
      <c r="AO864" s="106"/>
      <c r="AP864" s="106"/>
      <c r="AQ864" s="106"/>
      <c r="AR864" s="106"/>
      <c r="AS864" s="106"/>
      <c r="AT864" s="106"/>
      <c r="AU864" s="106"/>
      <c r="AV864" s="106"/>
      <c r="AW864" s="106"/>
      <c r="AX864" s="106"/>
      <c r="AY864" s="106"/>
      <c r="AZ864" s="106"/>
      <c r="BA864" s="106"/>
      <c r="BB864" s="106"/>
      <c r="BC864" s="106"/>
      <c r="BD864" s="106"/>
      <c r="BE864" s="106"/>
      <c r="BF864" s="106"/>
      <c r="BG864" s="106"/>
      <c r="BH864" s="106"/>
      <c r="BI864" s="106"/>
      <c r="BJ864" s="106"/>
      <c r="BK864" s="106"/>
      <c r="BL864" s="106"/>
      <c r="BM864" s="106"/>
      <c r="BN864" s="106"/>
      <c r="BO864" s="106"/>
      <c r="BP864" s="106"/>
      <c r="BQ864" s="106"/>
      <c r="BR864" s="106"/>
      <c r="BS864" s="106"/>
      <c r="BT864" s="106"/>
      <c r="BU864" s="106"/>
      <c r="BV864" s="106"/>
      <c r="BW864" s="106"/>
      <c r="BX864" s="106"/>
      <c r="BY864" s="106"/>
      <c r="BZ864" s="106"/>
      <c r="CA864" s="106"/>
      <c r="CB864" s="106"/>
      <c r="CC864" s="106"/>
      <c r="CD864" s="106"/>
    </row>
    <row r="865" spans="1:82" x14ac:dyDescent="0.25">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c r="AK865" s="106"/>
      <c r="AL865" s="106"/>
      <c r="AM865" s="106"/>
      <c r="AN865" s="106"/>
      <c r="AO865" s="106"/>
      <c r="AP865" s="106"/>
      <c r="AQ865" s="106"/>
      <c r="AR865" s="106"/>
      <c r="AS865" s="106"/>
      <c r="AT865" s="106"/>
      <c r="AU865" s="106"/>
      <c r="AV865" s="106"/>
      <c r="AW865" s="106"/>
      <c r="AX865" s="106"/>
      <c r="AY865" s="106"/>
      <c r="AZ865" s="106"/>
      <c r="BA865" s="106"/>
      <c r="BB865" s="106"/>
      <c r="BC865" s="106"/>
      <c r="BD865" s="106"/>
      <c r="BE865" s="106"/>
      <c r="BF865" s="106"/>
      <c r="BG865" s="106"/>
      <c r="BH865" s="106"/>
      <c r="BI865" s="106"/>
      <c r="BJ865" s="106"/>
      <c r="BK865" s="106"/>
      <c r="BL865" s="106"/>
      <c r="BM865" s="106"/>
      <c r="BN865" s="106"/>
      <c r="BO865" s="106"/>
      <c r="BP865" s="106"/>
      <c r="BQ865" s="106"/>
      <c r="BR865" s="106"/>
      <c r="BS865" s="106"/>
      <c r="BT865" s="106"/>
      <c r="BU865" s="106"/>
      <c r="BV865" s="106"/>
      <c r="BW865" s="106"/>
      <c r="BX865" s="106"/>
      <c r="BY865" s="106"/>
      <c r="BZ865" s="106"/>
      <c r="CA865" s="106"/>
      <c r="CB865" s="106"/>
      <c r="CC865" s="106"/>
      <c r="CD865" s="106"/>
    </row>
    <row r="866" spans="1:82" x14ac:dyDescent="0.25">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106"/>
      <c r="AM866" s="106"/>
      <c r="AN866" s="106"/>
      <c r="AO866" s="106"/>
      <c r="AP866" s="106"/>
      <c r="AQ866" s="106"/>
      <c r="AR866" s="106"/>
      <c r="AS866" s="106"/>
      <c r="AT866" s="106"/>
      <c r="AU866" s="106"/>
      <c r="AV866" s="106"/>
      <c r="AW866" s="106"/>
      <c r="AX866" s="106"/>
      <c r="AY866" s="106"/>
      <c r="AZ866" s="106"/>
      <c r="BA866" s="106"/>
      <c r="BB866" s="106"/>
      <c r="BC866" s="106"/>
      <c r="BD866" s="106"/>
      <c r="BE866" s="106"/>
      <c r="BF866" s="106"/>
      <c r="BG866" s="106"/>
      <c r="BH866" s="106"/>
      <c r="BI866" s="106"/>
      <c r="BJ866" s="106"/>
      <c r="BK866" s="106"/>
      <c r="BL866" s="106"/>
      <c r="BM866" s="106"/>
      <c r="BN866" s="106"/>
      <c r="BO866" s="106"/>
      <c r="BP866" s="106"/>
      <c r="BQ866" s="106"/>
      <c r="BR866" s="106"/>
      <c r="BS866" s="106"/>
      <c r="BT866" s="106"/>
      <c r="BU866" s="106"/>
      <c r="BV866" s="106"/>
      <c r="BW866" s="106"/>
      <c r="BX866" s="106"/>
      <c r="BY866" s="106"/>
      <c r="BZ866" s="106"/>
      <c r="CA866" s="106"/>
      <c r="CB866" s="106"/>
      <c r="CC866" s="106"/>
      <c r="CD866" s="106"/>
    </row>
    <row r="867" spans="1:82" x14ac:dyDescent="0.25">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c r="AK867" s="106"/>
      <c r="AL867" s="106"/>
      <c r="AM867" s="106"/>
      <c r="AN867" s="106"/>
      <c r="AO867" s="106"/>
      <c r="AP867" s="106"/>
      <c r="AQ867" s="106"/>
      <c r="AR867" s="106"/>
      <c r="AS867" s="106"/>
      <c r="AT867" s="106"/>
      <c r="AU867" s="106"/>
      <c r="AV867" s="106"/>
      <c r="AW867" s="106"/>
      <c r="AX867" s="106"/>
      <c r="AY867" s="106"/>
      <c r="AZ867" s="106"/>
      <c r="BA867" s="106"/>
      <c r="BB867" s="106"/>
      <c r="BC867" s="106"/>
      <c r="BD867" s="106"/>
      <c r="BE867" s="106"/>
      <c r="BF867" s="106"/>
      <c r="BG867" s="106"/>
      <c r="BH867" s="106"/>
      <c r="BI867" s="106"/>
      <c r="BJ867" s="106"/>
      <c r="BK867" s="106"/>
      <c r="BL867" s="106"/>
      <c r="BM867" s="106"/>
      <c r="BN867" s="106"/>
      <c r="BO867" s="106"/>
      <c r="BP867" s="106"/>
      <c r="BQ867" s="106"/>
      <c r="BR867" s="106"/>
      <c r="BS867" s="106"/>
      <c r="BT867" s="106"/>
      <c r="BU867" s="106"/>
      <c r="BV867" s="106"/>
      <c r="BW867" s="106"/>
      <c r="BX867" s="106"/>
      <c r="BY867" s="106"/>
      <c r="BZ867" s="106"/>
      <c r="CA867" s="106"/>
      <c r="CB867" s="106"/>
      <c r="CC867" s="106"/>
      <c r="CD867" s="106"/>
    </row>
    <row r="868" spans="1:82" x14ac:dyDescent="0.25">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c r="AK868" s="106"/>
      <c r="AL868" s="106"/>
      <c r="AM868" s="106"/>
      <c r="AN868" s="106"/>
      <c r="AO868" s="106"/>
      <c r="AP868" s="106"/>
      <c r="AQ868" s="106"/>
      <c r="AR868" s="106"/>
      <c r="AS868" s="106"/>
      <c r="AT868" s="106"/>
      <c r="AU868" s="106"/>
      <c r="AV868" s="106"/>
      <c r="AW868" s="106"/>
      <c r="AX868" s="106"/>
      <c r="AY868" s="106"/>
      <c r="AZ868" s="106"/>
      <c r="BA868" s="106"/>
      <c r="BB868" s="106"/>
      <c r="BC868" s="106"/>
      <c r="BD868" s="106"/>
      <c r="BE868" s="106"/>
      <c r="BF868" s="106"/>
      <c r="BG868" s="106"/>
      <c r="BH868" s="106"/>
      <c r="BI868" s="106"/>
      <c r="BJ868" s="106"/>
      <c r="BK868" s="106"/>
      <c r="BL868" s="106"/>
      <c r="BM868" s="106"/>
      <c r="BN868" s="106"/>
      <c r="BO868" s="106"/>
      <c r="BP868" s="106"/>
      <c r="BQ868" s="106"/>
      <c r="BR868" s="106"/>
      <c r="BS868" s="106"/>
      <c r="BT868" s="106"/>
      <c r="BU868" s="106"/>
      <c r="BV868" s="106"/>
      <c r="BW868" s="106"/>
      <c r="BX868" s="106"/>
      <c r="BY868" s="106"/>
      <c r="BZ868" s="106"/>
      <c r="CA868" s="106"/>
      <c r="CB868" s="106"/>
      <c r="CC868" s="106"/>
      <c r="CD868" s="106"/>
    </row>
    <row r="869" spans="1:82" x14ac:dyDescent="0.25">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c r="AK869" s="106"/>
      <c r="AL869" s="106"/>
      <c r="AM869" s="106"/>
      <c r="AN869" s="106"/>
      <c r="AO869" s="106"/>
      <c r="AP869" s="106"/>
      <c r="AQ869" s="106"/>
      <c r="AR869" s="106"/>
      <c r="AS869" s="106"/>
      <c r="AT869" s="106"/>
      <c r="AU869" s="106"/>
      <c r="AV869" s="106"/>
      <c r="AW869" s="106"/>
      <c r="AX869" s="106"/>
      <c r="AY869" s="106"/>
      <c r="AZ869" s="106"/>
      <c r="BA869" s="106"/>
      <c r="BB869" s="106"/>
      <c r="BC869" s="106"/>
      <c r="BD869" s="106"/>
      <c r="BE869" s="106"/>
      <c r="BF869" s="106"/>
      <c r="BG869" s="106"/>
      <c r="BH869" s="106"/>
      <c r="BI869" s="106"/>
      <c r="BJ869" s="106"/>
      <c r="BK869" s="106"/>
      <c r="BL869" s="106"/>
      <c r="BM869" s="106"/>
      <c r="BN869" s="106"/>
      <c r="BO869" s="106"/>
      <c r="BP869" s="106"/>
      <c r="BQ869" s="106"/>
      <c r="BR869" s="106"/>
      <c r="BS869" s="106"/>
      <c r="BT869" s="106"/>
      <c r="BU869" s="106"/>
      <c r="BV869" s="106"/>
      <c r="BW869" s="106"/>
      <c r="BX869" s="106"/>
      <c r="BY869" s="106"/>
      <c r="BZ869" s="106"/>
      <c r="CA869" s="106"/>
      <c r="CB869" s="106"/>
      <c r="CC869" s="106"/>
      <c r="CD869" s="106"/>
    </row>
    <row r="870" spans="1:82" x14ac:dyDescent="0.25">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c r="AK870" s="106"/>
      <c r="AL870" s="106"/>
      <c r="AM870" s="106"/>
      <c r="AN870" s="106"/>
      <c r="AO870" s="106"/>
      <c r="AP870" s="106"/>
      <c r="AQ870" s="106"/>
      <c r="AR870" s="106"/>
      <c r="AS870" s="106"/>
      <c r="AT870" s="106"/>
      <c r="AU870" s="106"/>
      <c r="AV870" s="106"/>
      <c r="AW870" s="106"/>
      <c r="AX870" s="106"/>
      <c r="AY870" s="106"/>
      <c r="AZ870" s="106"/>
      <c r="BA870" s="106"/>
      <c r="BB870" s="106"/>
      <c r="BC870" s="106"/>
      <c r="BD870" s="106"/>
      <c r="BE870" s="106"/>
      <c r="BF870" s="106"/>
      <c r="BG870" s="106"/>
      <c r="BH870" s="106"/>
      <c r="BI870" s="106"/>
      <c r="BJ870" s="106"/>
      <c r="BK870" s="106"/>
      <c r="BL870" s="106"/>
      <c r="BM870" s="106"/>
      <c r="BN870" s="106"/>
      <c r="BO870" s="106"/>
      <c r="BP870" s="106"/>
      <c r="BQ870" s="106"/>
      <c r="BR870" s="106"/>
      <c r="BS870" s="106"/>
      <c r="BT870" s="106"/>
      <c r="BU870" s="106"/>
      <c r="BV870" s="106"/>
      <c r="BW870" s="106"/>
      <c r="BX870" s="106"/>
      <c r="BY870" s="106"/>
      <c r="BZ870" s="106"/>
      <c r="CA870" s="106"/>
      <c r="CB870" s="106"/>
      <c r="CC870" s="106"/>
      <c r="CD870" s="106"/>
    </row>
    <row r="871" spans="1:82" x14ac:dyDescent="0.25">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c r="AK871" s="106"/>
      <c r="AL871" s="106"/>
      <c r="AM871" s="106"/>
      <c r="AN871" s="106"/>
      <c r="AO871" s="106"/>
      <c r="AP871" s="106"/>
      <c r="AQ871" s="106"/>
      <c r="AR871" s="106"/>
      <c r="AS871" s="106"/>
      <c r="AT871" s="106"/>
      <c r="AU871" s="106"/>
      <c r="AV871" s="106"/>
      <c r="AW871" s="106"/>
      <c r="AX871" s="106"/>
      <c r="AY871" s="106"/>
      <c r="AZ871" s="106"/>
      <c r="BA871" s="106"/>
      <c r="BB871" s="106"/>
      <c r="BC871" s="106"/>
      <c r="BD871" s="106"/>
      <c r="BE871" s="106"/>
      <c r="BF871" s="106"/>
      <c r="BG871" s="106"/>
      <c r="BH871" s="106"/>
      <c r="BI871" s="106"/>
      <c r="BJ871" s="106"/>
      <c r="BK871" s="106"/>
      <c r="BL871" s="106"/>
      <c r="BM871" s="106"/>
      <c r="BN871" s="106"/>
      <c r="BO871" s="106"/>
      <c r="BP871" s="106"/>
      <c r="BQ871" s="106"/>
      <c r="BR871" s="106"/>
      <c r="BS871" s="106"/>
      <c r="BT871" s="106"/>
      <c r="BU871" s="106"/>
      <c r="BV871" s="106"/>
      <c r="BW871" s="106"/>
      <c r="BX871" s="106"/>
      <c r="BY871" s="106"/>
      <c r="BZ871" s="106"/>
      <c r="CA871" s="106"/>
      <c r="CB871" s="106"/>
      <c r="CC871" s="106"/>
      <c r="CD871" s="106"/>
    </row>
    <row r="872" spans="1:82" x14ac:dyDescent="0.25">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c r="AK872" s="106"/>
      <c r="AL872" s="106"/>
      <c r="AM872" s="106"/>
      <c r="AN872" s="106"/>
      <c r="AO872" s="106"/>
      <c r="AP872" s="106"/>
      <c r="AQ872" s="106"/>
      <c r="AR872" s="106"/>
      <c r="AS872" s="106"/>
      <c r="AT872" s="106"/>
      <c r="AU872" s="106"/>
      <c r="AV872" s="106"/>
      <c r="AW872" s="106"/>
      <c r="AX872" s="106"/>
      <c r="AY872" s="106"/>
      <c r="AZ872" s="106"/>
      <c r="BA872" s="106"/>
      <c r="BB872" s="106"/>
      <c r="BC872" s="106"/>
      <c r="BD872" s="106"/>
      <c r="BE872" s="106"/>
      <c r="BF872" s="106"/>
      <c r="BG872" s="106"/>
      <c r="BH872" s="106"/>
      <c r="BI872" s="106"/>
      <c r="BJ872" s="106"/>
      <c r="BK872" s="106"/>
      <c r="BL872" s="106"/>
      <c r="BM872" s="106"/>
      <c r="BN872" s="106"/>
      <c r="BO872" s="106"/>
      <c r="BP872" s="106"/>
      <c r="BQ872" s="106"/>
      <c r="BR872" s="106"/>
      <c r="BS872" s="106"/>
      <c r="BT872" s="106"/>
      <c r="BU872" s="106"/>
      <c r="BV872" s="106"/>
      <c r="BW872" s="106"/>
      <c r="BX872" s="106"/>
      <c r="BY872" s="106"/>
      <c r="BZ872" s="106"/>
      <c r="CA872" s="106"/>
      <c r="CB872" s="106"/>
      <c r="CC872" s="106"/>
      <c r="CD872" s="106"/>
    </row>
    <row r="873" spans="1:82" x14ac:dyDescent="0.25">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c r="AK873" s="106"/>
      <c r="AL873" s="106"/>
      <c r="AM873" s="106"/>
      <c r="AN873" s="106"/>
      <c r="AO873" s="106"/>
      <c r="AP873" s="106"/>
      <c r="AQ873" s="106"/>
      <c r="AR873" s="106"/>
      <c r="AS873" s="106"/>
      <c r="AT873" s="106"/>
      <c r="AU873" s="106"/>
      <c r="AV873" s="106"/>
      <c r="AW873" s="106"/>
      <c r="AX873" s="106"/>
      <c r="AY873" s="106"/>
      <c r="AZ873" s="106"/>
      <c r="BA873" s="106"/>
      <c r="BB873" s="106"/>
      <c r="BC873" s="106"/>
      <c r="BD873" s="106"/>
      <c r="BE873" s="106"/>
      <c r="BF873" s="106"/>
      <c r="BG873" s="106"/>
      <c r="BH873" s="106"/>
      <c r="BI873" s="106"/>
      <c r="BJ873" s="106"/>
      <c r="BK873" s="106"/>
      <c r="BL873" s="106"/>
      <c r="BM873" s="106"/>
      <c r="BN873" s="106"/>
      <c r="BO873" s="106"/>
      <c r="BP873" s="106"/>
      <c r="BQ873" s="106"/>
      <c r="BR873" s="106"/>
      <c r="BS873" s="106"/>
      <c r="BT873" s="106"/>
      <c r="BU873" s="106"/>
      <c r="BV873" s="106"/>
      <c r="BW873" s="106"/>
      <c r="BX873" s="106"/>
      <c r="BY873" s="106"/>
      <c r="BZ873" s="106"/>
      <c r="CA873" s="106"/>
      <c r="CB873" s="106"/>
      <c r="CC873" s="106"/>
      <c r="CD873" s="106"/>
    </row>
    <row r="874" spans="1:82" x14ac:dyDescent="0.25">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c r="AK874" s="106"/>
      <c r="AL874" s="106"/>
      <c r="AM874" s="106"/>
      <c r="AN874" s="106"/>
      <c r="AO874" s="106"/>
      <c r="AP874" s="106"/>
      <c r="AQ874" s="106"/>
      <c r="AR874" s="106"/>
      <c r="AS874" s="106"/>
      <c r="AT874" s="106"/>
      <c r="AU874" s="106"/>
      <c r="AV874" s="106"/>
      <c r="AW874" s="106"/>
      <c r="AX874" s="106"/>
      <c r="AY874" s="106"/>
      <c r="AZ874" s="106"/>
      <c r="BA874" s="106"/>
      <c r="BB874" s="106"/>
      <c r="BC874" s="106"/>
      <c r="BD874" s="106"/>
      <c r="BE874" s="106"/>
      <c r="BF874" s="106"/>
      <c r="BG874" s="106"/>
      <c r="BH874" s="106"/>
      <c r="BI874" s="106"/>
      <c r="BJ874" s="106"/>
      <c r="BK874" s="106"/>
      <c r="BL874" s="106"/>
      <c r="BM874" s="106"/>
      <c r="BN874" s="106"/>
      <c r="BO874" s="106"/>
      <c r="BP874" s="106"/>
      <c r="BQ874" s="106"/>
      <c r="BR874" s="106"/>
      <c r="BS874" s="106"/>
      <c r="BT874" s="106"/>
      <c r="BU874" s="106"/>
      <c r="BV874" s="106"/>
      <c r="BW874" s="106"/>
      <c r="BX874" s="106"/>
      <c r="BY874" s="106"/>
      <c r="BZ874" s="106"/>
      <c r="CA874" s="106"/>
      <c r="CB874" s="106"/>
      <c r="CC874" s="106"/>
      <c r="CD874" s="106"/>
    </row>
    <row r="875" spans="1:82" x14ac:dyDescent="0.25">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c r="AK875" s="106"/>
      <c r="AL875" s="106"/>
      <c r="AM875" s="106"/>
      <c r="AN875" s="106"/>
      <c r="AO875" s="106"/>
      <c r="AP875" s="106"/>
      <c r="AQ875" s="106"/>
      <c r="AR875" s="106"/>
      <c r="AS875" s="106"/>
      <c r="AT875" s="106"/>
      <c r="AU875" s="106"/>
      <c r="AV875" s="106"/>
      <c r="AW875" s="106"/>
      <c r="AX875" s="106"/>
      <c r="AY875" s="106"/>
      <c r="AZ875" s="106"/>
      <c r="BA875" s="106"/>
      <c r="BB875" s="106"/>
      <c r="BC875" s="106"/>
      <c r="BD875" s="106"/>
      <c r="BE875" s="106"/>
      <c r="BF875" s="106"/>
      <c r="BG875" s="106"/>
      <c r="BH875" s="106"/>
      <c r="BI875" s="106"/>
      <c r="BJ875" s="106"/>
      <c r="BK875" s="106"/>
      <c r="BL875" s="106"/>
      <c r="BM875" s="106"/>
      <c r="BN875" s="106"/>
      <c r="BO875" s="106"/>
      <c r="BP875" s="106"/>
      <c r="BQ875" s="106"/>
      <c r="BR875" s="106"/>
      <c r="BS875" s="106"/>
      <c r="BT875" s="106"/>
      <c r="BU875" s="106"/>
      <c r="BV875" s="106"/>
      <c r="BW875" s="106"/>
      <c r="BX875" s="106"/>
      <c r="BY875" s="106"/>
      <c r="BZ875" s="106"/>
      <c r="CA875" s="106"/>
      <c r="CB875" s="106"/>
      <c r="CC875" s="106"/>
      <c r="CD875" s="106"/>
    </row>
    <row r="876" spans="1:82" x14ac:dyDescent="0.25">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c r="AH876" s="106"/>
      <c r="AI876" s="106"/>
      <c r="AJ876" s="106"/>
      <c r="AK876" s="106"/>
      <c r="AL876" s="106"/>
      <c r="AM876" s="106"/>
      <c r="AN876" s="106"/>
      <c r="AO876" s="106"/>
      <c r="AP876" s="106"/>
      <c r="AQ876" s="106"/>
      <c r="AR876" s="106"/>
      <c r="AS876" s="106"/>
      <c r="AT876" s="106"/>
      <c r="AU876" s="106"/>
      <c r="AV876" s="106"/>
      <c r="AW876" s="106"/>
      <c r="AX876" s="106"/>
      <c r="AY876" s="106"/>
      <c r="AZ876" s="106"/>
      <c r="BA876" s="106"/>
      <c r="BB876" s="106"/>
      <c r="BC876" s="106"/>
      <c r="BD876" s="106"/>
      <c r="BE876" s="106"/>
      <c r="BF876" s="106"/>
      <c r="BG876" s="106"/>
      <c r="BH876" s="106"/>
      <c r="BI876" s="106"/>
      <c r="BJ876" s="106"/>
      <c r="BK876" s="106"/>
      <c r="BL876" s="106"/>
      <c r="BM876" s="106"/>
      <c r="BN876" s="106"/>
      <c r="BO876" s="106"/>
      <c r="BP876" s="106"/>
      <c r="BQ876" s="106"/>
      <c r="BR876" s="106"/>
      <c r="BS876" s="106"/>
      <c r="BT876" s="106"/>
      <c r="BU876" s="106"/>
      <c r="BV876" s="106"/>
      <c r="BW876" s="106"/>
      <c r="BX876" s="106"/>
      <c r="BY876" s="106"/>
      <c r="BZ876" s="106"/>
      <c r="CA876" s="106"/>
      <c r="CB876" s="106"/>
      <c r="CC876" s="106"/>
      <c r="CD876" s="106"/>
    </row>
    <row r="877" spans="1:82" x14ac:dyDescent="0.25">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06"/>
      <c r="AL877" s="106"/>
      <c r="AM877" s="106"/>
      <c r="AN877" s="106"/>
      <c r="AO877" s="106"/>
      <c r="AP877" s="106"/>
      <c r="AQ877" s="106"/>
      <c r="AR877" s="106"/>
      <c r="AS877" s="106"/>
      <c r="AT877" s="106"/>
      <c r="AU877" s="106"/>
      <c r="AV877" s="106"/>
      <c r="AW877" s="106"/>
      <c r="AX877" s="106"/>
      <c r="AY877" s="106"/>
      <c r="AZ877" s="106"/>
      <c r="BA877" s="106"/>
      <c r="BB877" s="106"/>
      <c r="BC877" s="106"/>
      <c r="BD877" s="106"/>
      <c r="BE877" s="106"/>
      <c r="BF877" s="106"/>
      <c r="BG877" s="106"/>
      <c r="BH877" s="106"/>
      <c r="BI877" s="106"/>
      <c r="BJ877" s="106"/>
      <c r="BK877" s="106"/>
      <c r="BL877" s="106"/>
      <c r="BM877" s="106"/>
      <c r="BN877" s="106"/>
      <c r="BO877" s="106"/>
      <c r="BP877" s="106"/>
      <c r="BQ877" s="106"/>
      <c r="BR877" s="106"/>
      <c r="BS877" s="106"/>
      <c r="BT877" s="106"/>
      <c r="BU877" s="106"/>
      <c r="BV877" s="106"/>
      <c r="BW877" s="106"/>
      <c r="BX877" s="106"/>
      <c r="BY877" s="106"/>
      <c r="BZ877" s="106"/>
      <c r="CA877" s="106"/>
      <c r="CB877" s="106"/>
      <c r="CC877" s="106"/>
      <c r="CD877" s="106"/>
    </row>
    <row r="878" spans="1:82" x14ac:dyDescent="0.25">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c r="AK878" s="106"/>
      <c r="AL878" s="106"/>
      <c r="AM878" s="106"/>
      <c r="AN878" s="106"/>
      <c r="AO878" s="106"/>
      <c r="AP878" s="106"/>
      <c r="AQ878" s="106"/>
      <c r="AR878" s="106"/>
      <c r="AS878" s="106"/>
      <c r="AT878" s="106"/>
      <c r="AU878" s="106"/>
      <c r="AV878" s="106"/>
      <c r="AW878" s="106"/>
      <c r="AX878" s="106"/>
      <c r="AY878" s="106"/>
      <c r="AZ878" s="106"/>
      <c r="BA878" s="106"/>
      <c r="BB878" s="106"/>
      <c r="BC878" s="106"/>
      <c r="BD878" s="106"/>
      <c r="BE878" s="106"/>
      <c r="BF878" s="106"/>
      <c r="BG878" s="106"/>
      <c r="BH878" s="106"/>
      <c r="BI878" s="106"/>
      <c r="BJ878" s="106"/>
      <c r="BK878" s="106"/>
      <c r="BL878" s="106"/>
      <c r="BM878" s="106"/>
      <c r="BN878" s="106"/>
      <c r="BO878" s="106"/>
      <c r="BP878" s="106"/>
      <c r="BQ878" s="106"/>
      <c r="BR878" s="106"/>
      <c r="BS878" s="106"/>
      <c r="BT878" s="106"/>
      <c r="BU878" s="106"/>
      <c r="BV878" s="106"/>
      <c r="BW878" s="106"/>
      <c r="BX878" s="106"/>
      <c r="BY878" s="106"/>
      <c r="BZ878" s="106"/>
      <c r="CA878" s="106"/>
      <c r="CB878" s="106"/>
      <c r="CC878" s="106"/>
      <c r="CD878" s="106"/>
    </row>
    <row r="879" spans="1:82" x14ac:dyDescent="0.25">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c r="AK879" s="106"/>
      <c r="AL879" s="106"/>
      <c r="AM879" s="106"/>
      <c r="AN879" s="106"/>
      <c r="AO879" s="106"/>
      <c r="AP879" s="106"/>
      <c r="AQ879" s="106"/>
      <c r="AR879" s="106"/>
      <c r="AS879" s="106"/>
      <c r="AT879" s="106"/>
      <c r="AU879" s="106"/>
      <c r="AV879" s="106"/>
      <c r="AW879" s="106"/>
      <c r="AX879" s="106"/>
      <c r="AY879" s="106"/>
      <c r="AZ879" s="106"/>
      <c r="BA879" s="106"/>
      <c r="BB879" s="106"/>
      <c r="BC879" s="106"/>
      <c r="BD879" s="106"/>
      <c r="BE879" s="106"/>
      <c r="BF879" s="106"/>
      <c r="BG879" s="106"/>
      <c r="BH879" s="106"/>
      <c r="BI879" s="106"/>
      <c r="BJ879" s="106"/>
      <c r="BK879" s="106"/>
      <c r="BL879" s="106"/>
      <c r="BM879" s="106"/>
      <c r="BN879" s="106"/>
      <c r="BO879" s="106"/>
      <c r="BP879" s="106"/>
      <c r="BQ879" s="106"/>
      <c r="BR879" s="106"/>
      <c r="BS879" s="106"/>
      <c r="BT879" s="106"/>
      <c r="BU879" s="106"/>
      <c r="BV879" s="106"/>
      <c r="BW879" s="106"/>
      <c r="BX879" s="106"/>
      <c r="BY879" s="106"/>
      <c r="BZ879" s="106"/>
      <c r="CA879" s="106"/>
      <c r="CB879" s="106"/>
      <c r="CC879" s="106"/>
      <c r="CD879" s="106"/>
    </row>
    <row r="880" spans="1:82" x14ac:dyDescent="0.25">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c r="AK880" s="106"/>
      <c r="AL880" s="106"/>
      <c r="AM880" s="106"/>
      <c r="AN880" s="106"/>
      <c r="AO880" s="106"/>
      <c r="AP880" s="106"/>
      <c r="AQ880" s="106"/>
      <c r="AR880" s="106"/>
      <c r="AS880" s="106"/>
      <c r="AT880" s="106"/>
      <c r="AU880" s="106"/>
      <c r="AV880" s="106"/>
      <c r="AW880" s="106"/>
      <c r="AX880" s="106"/>
      <c r="AY880" s="106"/>
      <c r="AZ880" s="106"/>
      <c r="BA880" s="106"/>
      <c r="BB880" s="106"/>
      <c r="BC880" s="106"/>
      <c r="BD880" s="106"/>
      <c r="BE880" s="106"/>
      <c r="BF880" s="106"/>
      <c r="BG880" s="106"/>
      <c r="BH880" s="106"/>
      <c r="BI880" s="106"/>
      <c r="BJ880" s="106"/>
      <c r="BK880" s="106"/>
      <c r="BL880" s="106"/>
      <c r="BM880" s="106"/>
      <c r="BN880" s="106"/>
      <c r="BO880" s="106"/>
      <c r="BP880" s="106"/>
      <c r="BQ880" s="106"/>
      <c r="BR880" s="106"/>
      <c r="BS880" s="106"/>
      <c r="BT880" s="106"/>
      <c r="BU880" s="106"/>
      <c r="BV880" s="106"/>
      <c r="BW880" s="106"/>
      <c r="BX880" s="106"/>
      <c r="BY880" s="106"/>
      <c r="BZ880" s="106"/>
      <c r="CA880" s="106"/>
      <c r="CB880" s="106"/>
      <c r="CC880" s="106"/>
      <c r="CD880" s="106"/>
    </row>
    <row r="881" spans="1:82" x14ac:dyDescent="0.25">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c r="AK881" s="106"/>
      <c r="AL881" s="106"/>
      <c r="AM881" s="106"/>
      <c r="AN881" s="106"/>
      <c r="AO881" s="106"/>
      <c r="AP881" s="106"/>
      <c r="AQ881" s="106"/>
      <c r="AR881" s="106"/>
      <c r="AS881" s="106"/>
      <c r="AT881" s="106"/>
      <c r="AU881" s="106"/>
      <c r="AV881" s="106"/>
      <c r="AW881" s="106"/>
      <c r="AX881" s="106"/>
      <c r="AY881" s="106"/>
      <c r="AZ881" s="106"/>
      <c r="BA881" s="106"/>
      <c r="BB881" s="106"/>
      <c r="BC881" s="106"/>
      <c r="BD881" s="106"/>
      <c r="BE881" s="106"/>
      <c r="BF881" s="106"/>
      <c r="BG881" s="106"/>
      <c r="BH881" s="106"/>
      <c r="BI881" s="106"/>
      <c r="BJ881" s="106"/>
      <c r="BK881" s="106"/>
      <c r="BL881" s="106"/>
      <c r="BM881" s="106"/>
      <c r="BN881" s="106"/>
      <c r="BO881" s="106"/>
      <c r="BP881" s="106"/>
      <c r="BQ881" s="106"/>
      <c r="BR881" s="106"/>
      <c r="BS881" s="106"/>
      <c r="BT881" s="106"/>
      <c r="BU881" s="106"/>
      <c r="BV881" s="106"/>
      <c r="BW881" s="106"/>
      <c r="BX881" s="106"/>
      <c r="BY881" s="106"/>
      <c r="BZ881" s="106"/>
      <c r="CA881" s="106"/>
      <c r="CB881" s="106"/>
      <c r="CC881" s="106"/>
      <c r="CD881" s="106"/>
    </row>
    <row r="882" spans="1:82" x14ac:dyDescent="0.25">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6"/>
      <c r="AN882" s="106"/>
      <c r="AO882" s="106"/>
      <c r="AP882" s="106"/>
      <c r="AQ882" s="106"/>
      <c r="AR882" s="106"/>
      <c r="AS882" s="106"/>
      <c r="AT882" s="106"/>
      <c r="AU882" s="106"/>
      <c r="AV882" s="106"/>
      <c r="AW882" s="106"/>
      <c r="AX882" s="106"/>
      <c r="AY882" s="106"/>
      <c r="AZ882" s="106"/>
      <c r="BA882" s="106"/>
      <c r="BB882" s="106"/>
      <c r="BC882" s="106"/>
      <c r="BD882" s="106"/>
      <c r="BE882" s="106"/>
      <c r="BF882" s="106"/>
      <c r="BG882" s="106"/>
      <c r="BH882" s="106"/>
      <c r="BI882" s="106"/>
      <c r="BJ882" s="106"/>
      <c r="BK882" s="106"/>
      <c r="BL882" s="106"/>
      <c r="BM882" s="106"/>
      <c r="BN882" s="106"/>
      <c r="BO882" s="106"/>
      <c r="BP882" s="106"/>
      <c r="BQ882" s="106"/>
      <c r="BR882" s="106"/>
      <c r="BS882" s="106"/>
      <c r="BT882" s="106"/>
      <c r="BU882" s="106"/>
      <c r="BV882" s="106"/>
      <c r="BW882" s="106"/>
      <c r="BX882" s="106"/>
      <c r="BY882" s="106"/>
      <c r="BZ882" s="106"/>
      <c r="CA882" s="106"/>
      <c r="CB882" s="106"/>
      <c r="CC882" s="106"/>
      <c r="CD882" s="106"/>
    </row>
    <row r="883" spans="1:82" x14ac:dyDescent="0.25">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c r="AH883" s="106"/>
      <c r="AI883" s="106"/>
      <c r="AJ883" s="106"/>
      <c r="AK883" s="106"/>
      <c r="AL883" s="106"/>
      <c r="AM883" s="106"/>
      <c r="AN883" s="106"/>
      <c r="AO883" s="106"/>
      <c r="AP883" s="106"/>
      <c r="AQ883" s="106"/>
      <c r="AR883" s="106"/>
      <c r="AS883" s="106"/>
      <c r="AT883" s="106"/>
      <c r="AU883" s="106"/>
      <c r="AV883" s="106"/>
      <c r="AW883" s="106"/>
      <c r="AX883" s="106"/>
      <c r="AY883" s="106"/>
      <c r="AZ883" s="106"/>
      <c r="BA883" s="106"/>
      <c r="BB883" s="106"/>
      <c r="BC883" s="106"/>
      <c r="BD883" s="106"/>
      <c r="BE883" s="106"/>
      <c r="BF883" s="106"/>
      <c r="BG883" s="106"/>
      <c r="BH883" s="106"/>
      <c r="BI883" s="106"/>
      <c r="BJ883" s="106"/>
      <c r="BK883" s="106"/>
      <c r="BL883" s="106"/>
      <c r="BM883" s="106"/>
      <c r="BN883" s="106"/>
      <c r="BO883" s="106"/>
      <c r="BP883" s="106"/>
      <c r="BQ883" s="106"/>
      <c r="BR883" s="106"/>
      <c r="BS883" s="106"/>
      <c r="BT883" s="106"/>
      <c r="BU883" s="106"/>
      <c r="BV883" s="106"/>
      <c r="BW883" s="106"/>
      <c r="BX883" s="106"/>
      <c r="BY883" s="106"/>
      <c r="BZ883" s="106"/>
      <c r="CA883" s="106"/>
      <c r="CB883" s="106"/>
      <c r="CC883" s="106"/>
      <c r="CD883" s="106"/>
    </row>
    <row r="884" spans="1:82" x14ac:dyDescent="0.25">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c r="AK884" s="106"/>
      <c r="AL884" s="106"/>
      <c r="AM884" s="106"/>
      <c r="AN884" s="106"/>
      <c r="AO884" s="106"/>
      <c r="AP884" s="106"/>
      <c r="AQ884" s="106"/>
      <c r="AR884" s="106"/>
      <c r="AS884" s="106"/>
      <c r="AT884" s="106"/>
      <c r="AU884" s="106"/>
      <c r="AV884" s="106"/>
      <c r="AW884" s="106"/>
      <c r="AX884" s="106"/>
      <c r="AY884" s="106"/>
      <c r="AZ884" s="106"/>
      <c r="BA884" s="106"/>
      <c r="BB884" s="106"/>
      <c r="BC884" s="106"/>
      <c r="BD884" s="106"/>
      <c r="BE884" s="106"/>
      <c r="BF884" s="106"/>
      <c r="BG884" s="106"/>
      <c r="BH884" s="106"/>
      <c r="BI884" s="106"/>
      <c r="BJ884" s="106"/>
      <c r="BK884" s="106"/>
      <c r="BL884" s="106"/>
      <c r="BM884" s="106"/>
      <c r="BN884" s="106"/>
      <c r="BO884" s="106"/>
      <c r="BP884" s="106"/>
      <c r="BQ884" s="106"/>
      <c r="BR884" s="106"/>
      <c r="BS884" s="106"/>
      <c r="BT884" s="106"/>
      <c r="BU884" s="106"/>
      <c r="BV884" s="106"/>
      <c r="BW884" s="106"/>
      <c r="BX884" s="106"/>
      <c r="BY884" s="106"/>
      <c r="BZ884" s="106"/>
      <c r="CA884" s="106"/>
      <c r="CB884" s="106"/>
      <c r="CC884" s="106"/>
      <c r="CD884" s="106"/>
    </row>
    <row r="885" spans="1:82" x14ac:dyDescent="0.25">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c r="AK885" s="106"/>
      <c r="AL885" s="106"/>
      <c r="AM885" s="106"/>
      <c r="AN885" s="106"/>
      <c r="AO885" s="106"/>
      <c r="AP885" s="106"/>
      <c r="AQ885" s="106"/>
      <c r="AR885" s="106"/>
      <c r="AS885" s="106"/>
      <c r="AT885" s="106"/>
      <c r="AU885" s="106"/>
      <c r="AV885" s="106"/>
      <c r="AW885" s="106"/>
      <c r="AX885" s="106"/>
      <c r="AY885" s="106"/>
      <c r="AZ885" s="106"/>
      <c r="BA885" s="106"/>
      <c r="BB885" s="106"/>
      <c r="BC885" s="106"/>
      <c r="BD885" s="106"/>
      <c r="BE885" s="106"/>
      <c r="BF885" s="106"/>
      <c r="BG885" s="106"/>
      <c r="BH885" s="106"/>
      <c r="BI885" s="106"/>
      <c r="BJ885" s="106"/>
      <c r="BK885" s="106"/>
      <c r="BL885" s="106"/>
      <c r="BM885" s="106"/>
      <c r="BN885" s="106"/>
      <c r="BO885" s="106"/>
      <c r="BP885" s="106"/>
      <c r="BQ885" s="106"/>
      <c r="BR885" s="106"/>
      <c r="BS885" s="106"/>
      <c r="BT885" s="106"/>
      <c r="BU885" s="106"/>
      <c r="BV885" s="106"/>
      <c r="BW885" s="106"/>
      <c r="BX885" s="106"/>
      <c r="BY885" s="106"/>
      <c r="BZ885" s="106"/>
      <c r="CA885" s="106"/>
      <c r="CB885" s="106"/>
      <c r="CC885" s="106"/>
      <c r="CD885" s="106"/>
    </row>
    <row r="886" spans="1:82" x14ac:dyDescent="0.25">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c r="AK886" s="106"/>
      <c r="AL886" s="106"/>
      <c r="AM886" s="106"/>
      <c r="AN886" s="106"/>
      <c r="AO886" s="106"/>
      <c r="AP886" s="106"/>
      <c r="AQ886" s="106"/>
      <c r="AR886" s="106"/>
      <c r="AS886" s="106"/>
      <c r="AT886" s="106"/>
      <c r="AU886" s="106"/>
      <c r="AV886" s="106"/>
      <c r="AW886" s="106"/>
      <c r="AX886" s="106"/>
      <c r="AY886" s="106"/>
      <c r="AZ886" s="106"/>
      <c r="BA886" s="106"/>
      <c r="BB886" s="106"/>
      <c r="BC886" s="106"/>
      <c r="BD886" s="106"/>
      <c r="BE886" s="106"/>
      <c r="BF886" s="106"/>
      <c r="BG886" s="106"/>
      <c r="BH886" s="106"/>
      <c r="BI886" s="106"/>
      <c r="BJ886" s="106"/>
      <c r="BK886" s="106"/>
      <c r="BL886" s="106"/>
      <c r="BM886" s="106"/>
      <c r="BN886" s="106"/>
      <c r="BO886" s="106"/>
      <c r="BP886" s="106"/>
      <c r="BQ886" s="106"/>
      <c r="BR886" s="106"/>
      <c r="BS886" s="106"/>
      <c r="BT886" s="106"/>
      <c r="BU886" s="106"/>
      <c r="BV886" s="106"/>
      <c r="BW886" s="106"/>
      <c r="BX886" s="106"/>
      <c r="BY886" s="106"/>
      <c r="BZ886" s="106"/>
      <c r="CA886" s="106"/>
      <c r="CB886" s="106"/>
      <c r="CC886" s="106"/>
      <c r="CD886" s="106"/>
    </row>
    <row r="887" spans="1:82" x14ac:dyDescent="0.25">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c r="AH887" s="106"/>
      <c r="AI887" s="106"/>
      <c r="AJ887" s="106"/>
      <c r="AK887" s="106"/>
      <c r="AL887" s="106"/>
      <c r="AM887" s="106"/>
      <c r="AN887" s="106"/>
      <c r="AO887" s="106"/>
      <c r="AP887" s="106"/>
      <c r="AQ887" s="106"/>
      <c r="AR887" s="106"/>
      <c r="AS887" s="106"/>
      <c r="AT887" s="106"/>
      <c r="AU887" s="106"/>
      <c r="AV887" s="106"/>
      <c r="AW887" s="106"/>
      <c r="AX887" s="106"/>
      <c r="AY887" s="106"/>
      <c r="AZ887" s="106"/>
      <c r="BA887" s="106"/>
      <c r="BB887" s="106"/>
      <c r="BC887" s="106"/>
      <c r="BD887" s="106"/>
      <c r="BE887" s="106"/>
      <c r="BF887" s="106"/>
      <c r="BG887" s="106"/>
      <c r="BH887" s="106"/>
      <c r="BI887" s="106"/>
      <c r="BJ887" s="106"/>
      <c r="BK887" s="106"/>
      <c r="BL887" s="106"/>
      <c r="BM887" s="106"/>
      <c r="BN887" s="106"/>
      <c r="BO887" s="106"/>
      <c r="BP887" s="106"/>
      <c r="BQ887" s="106"/>
      <c r="BR887" s="106"/>
      <c r="BS887" s="106"/>
      <c r="BT887" s="106"/>
      <c r="BU887" s="106"/>
      <c r="BV887" s="106"/>
      <c r="BW887" s="106"/>
      <c r="BX887" s="106"/>
      <c r="BY887" s="106"/>
      <c r="BZ887" s="106"/>
      <c r="CA887" s="106"/>
      <c r="CB887" s="106"/>
      <c r="CC887" s="106"/>
      <c r="CD887" s="106"/>
    </row>
    <row r="888" spans="1:82" x14ac:dyDescent="0.25">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c r="AH888" s="106"/>
      <c r="AI888" s="106"/>
      <c r="AJ888" s="106"/>
      <c r="AK888" s="106"/>
      <c r="AL888" s="106"/>
      <c r="AM888" s="106"/>
      <c r="AN888" s="106"/>
      <c r="AO888" s="106"/>
      <c r="AP888" s="106"/>
      <c r="AQ888" s="106"/>
      <c r="AR888" s="106"/>
      <c r="AS888" s="106"/>
      <c r="AT888" s="106"/>
      <c r="AU888" s="106"/>
      <c r="AV888" s="106"/>
      <c r="AW888" s="106"/>
      <c r="AX888" s="106"/>
      <c r="AY888" s="106"/>
      <c r="AZ888" s="106"/>
      <c r="BA888" s="106"/>
      <c r="BB888" s="106"/>
      <c r="BC888" s="106"/>
      <c r="BD888" s="106"/>
      <c r="BE888" s="106"/>
      <c r="BF888" s="106"/>
      <c r="BG888" s="106"/>
      <c r="BH888" s="106"/>
      <c r="BI888" s="106"/>
      <c r="BJ888" s="106"/>
      <c r="BK888" s="106"/>
      <c r="BL888" s="106"/>
      <c r="BM888" s="106"/>
      <c r="BN888" s="106"/>
      <c r="BO888" s="106"/>
      <c r="BP888" s="106"/>
      <c r="BQ888" s="106"/>
      <c r="BR888" s="106"/>
      <c r="BS888" s="106"/>
      <c r="BT888" s="106"/>
      <c r="BU888" s="106"/>
      <c r="BV888" s="106"/>
      <c r="BW888" s="106"/>
      <c r="BX888" s="106"/>
      <c r="BY888" s="106"/>
      <c r="BZ888" s="106"/>
      <c r="CA888" s="106"/>
      <c r="CB888" s="106"/>
      <c r="CC888" s="106"/>
      <c r="CD888" s="106"/>
    </row>
    <row r="889" spans="1:82" x14ac:dyDescent="0.25">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c r="AH889" s="106"/>
      <c r="AI889" s="106"/>
      <c r="AJ889" s="106"/>
      <c r="AK889" s="106"/>
      <c r="AL889" s="106"/>
      <c r="AM889" s="106"/>
      <c r="AN889" s="106"/>
      <c r="AO889" s="106"/>
      <c r="AP889" s="106"/>
      <c r="AQ889" s="106"/>
      <c r="AR889" s="106"/>
      <c r="AS889" s="106"/>
      <c r="AT889" s="106"/>
      <c r="AU889" s="106"/>
      <c r="AV889" s="106"/>
      <c r="AW889" s="106"/>
      <c r="AX889" s="106"/>
      <c r="AY889" s="106"/>
      <c r="AZ889" s="106"/>
      <c r="BA889" s="106"/>
      <c r="BB889" s="106"/>
      <c r="BC889" s="106"/>
      <c r="BD889" s="106"/>
      <c r="BE889" s="106"/>
      <c r="BF889" s="106"/>
      <c r="BG889" s="106"/>
      <c r="BH889" s="106"/>
      <c r="BI889" s="106"/>
      <c r="BJ889" s="106"/>
      <c r="BK889" s="106"/>
      <c r="BL889" s="106"/>
      <c r="BM889" s="106"/>
      <c r="BN889" s="106"/>
      <c r="BO889" s="106"/>
      <c r="BP889" s="106"/>
      <c r="BQ889" s="106"/>
      <c r="BR889" s="106"/>
      <c r="BS889" s="106"/>
      <c r="BT889" s="106"/>
      <c r="BU889" s="106"/>
      <c r="BV889" s="106"/>
      <c r="BW889" s="106"/>
      <c r="BX889" s="106"/>
      <c r="BY889" s="106"/>
      <c r="BZ889" s="106"/>
      <c r="CA889" s="106"/>
      <c r="CB889" s="106"/>
      <c r="CC889" s="106"/>
      <c r="CD889" s="106"/>
    </row>
    <row r="890" spans="1:82" x14ac:dyDescent="0.25">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c r="AH890" s="106"/>
      <c r="AI890" s="106"/>
      <c r="AJ890" s="106"/>
      <c r="AK890" s="106"/>
      <c r="AL890" s="106"/>
      <c r="AM890" s="106"/>
      <c r="AN890" s="106"/>
      <c r="AO890" s="106"/>
      <c r="AP890" s="106"/>
      <c r="AQ890" s="106"/>
      <c r="AR890" s="106"/>
      <c r="AS890" s="106"/>
      <c r="AT890" s="106"/>
      <c r="AU890" s="106"/>
      <c r="AV890" s="106"/>
      <c r="AW890" s="106"/>
      <c r="AX890" s="106"/>
      <c r="AY890" s="106"/>
      <c r="AZ890" s="106"/>
      <c r="BA890" s="106"/>
      <c r="BB890" s="106"/>
      <c r="BC890" s="106"/>
      <c r="BD890" s="106"/>
      <c r="BE890" s="106"/>
      <c r="BF890" s="106"/>
      <c r="BG890" s="106"/>
      <c r="BH890" s="106"/>
      <c r="BI890" s="106"/>
      <c r="BJ890" s="106"/>
      <c r="BK890" s="106"/>
      <c r="BL890" s="106"/>
      <c r="BM890" s="106"/>
      <c r="BN890" s="106"/>
      <c r="BO890" s="106"/>
      <c r="BP890" s="106"/>
      <c r="BQ890" s="106"/>
      <c r="BR890" s="106"/>
      <c r="BS890" s="106"/>
      <c r="BT890" s="106"/>
      <c r="BU890" s="106"/>
      <c r="BV890" s="106"/>
      <c r="BW890" s="106"/>
      <c r="BX890" s="106"/>
      <c r="BY890" s="106"/>
      <c r="BZ890" s="106"/>
      <c r="CA890" s="106"/>
      <c r="CB890" s="106"/>
      <c r="CC890" s="106"/>
      <c r="CD890" s="106"/>
    </row>
    <row r="891" spans="1:82" x14ac:dyDescent="0.25">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c r="AK891" s="106"/>
      <c r="AL891" s="106"/>
      <c r="AM891" s="106"/>
      <c r="AN891" s="106"/>
      <c r="AO891" s="106"/>
      <c r="AP891" s="106"/>
      <c r="AQ891" s="106"/>
      <c r="AR891" s="106"/>
      <c r="AS891" s="106"/>
      <c r="AT891" s="106"/>
      <c r="AU891" s="106"/>
      <c r="AV891" s="106"/>
      <c r="AW891" s="106"/>
      <c r="AX891" s="106"/>
      <c r="AY891" s="106"/>
      <c r="AZ891" s="106"/>
      <c r="BA891" s="106"/>
      <c r="BB891" s="106"/>
      <c r="BC891" s="106"/>
      <c r="BD891" s="106"/>
      <c r="BE891" s="106"/>
      <c r="BF891" s="106"/>
      <c r="BG891" s="106"/>
      <c r="BH891" s="106"/>
      <c r="BI891" s="106"/>
      <c r="BJ891" s="106"/>
      <c r="BK891" s="106"/>
      <c r="BL891" s="106"/>
      <c r="BM891" s="106"/>
      <c r="BN891" s="106"/>
      <c r="BO891" s="106"/>
      <c r="BP891" s="106"/>
      <c r="BQ891" s="106"/>
      <c r="BR891" s="106"/>
      <c r="BS891" s="106"/>
      <c r="BT891" s="106"/>
      <c r="BU891" s="106"/>
      <c r="BV891" s="106"/>
      <c r="BW891" s="106"/>
      <c r="BX891" s="106"/>
      <c r="BY891" s="106"/>
      <c r="BZ891" s="106"/>
      <c r="CA891" s="106"/>
      <c r="CB891" s="106"/>
      <c r="CC891" s="106"/>
      <c r="CD891" s="106"/>
    </row>
    <row r="892" spans="1:82" x14ac:dyDescent="0.25">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c r="AC892" s="106"/>
      <c r="AD892" s="106"/>
      <c r="AE892" s="106"/>
      <c r="AF892" s="106"/>
      <c r="AG892" s="106"/>
      <c r="AH892" s="106"/>
      <c r="AI892" s="106"/>
      <c r="AJ892" s="106"/>
      <c r="AK892" s="106"/>
      <c r="AL892" s="106"/>
      <c r="AM892" s="106"/>
      <c r="AN892" s="106"/>
      <c r="AO892" s="106"/>
      <c r="AP892" s="106"/>
      <c r="AQ892" s="106"/>
      <c r="AR892" s="106"/>
      <c r="AS892" s="106"/>
      <c r="AT892" s="106"/>
      <c r="AU892" s="106"/>
      <c r="AV892" s="106"/>
      <c r="AW892" s="106"/>
      <c r="AX892" s="106"/>
      <c r="AY892" s="106"/>
      <c r="AZ892" s="106"/>
      <c r="BA892" s="106"/>
      <c r="BB892" s="106"/>
      <c r="BC892" s="106"/>
      <c r="BD892" s="106"/>
      <c r="BE892" s="106"/>
      <c r="BF892" s="106"/>
      <c r="BG892" s="106"/>
      <c r="BH892" s="106"/>
      <c r="BI892" s="106"/>
      <c r="BJ892" s="106"/>
      <c r="BK892" s="106"/>
      <c r="BL892" s="106"/>
      <c r="BM892" s="106"/>
      <c r="BN892" s="106"/>
      <c r="BO892" s="106"/>
      <c r="BP892" s="106"/>
      <c r="BQ892" s="106"/>
      <c r="BR892" s="106"/>
      <c r="BS892" s="106"/>
      <c r="BT892" s="106"/>
      <c r="BU892" s="106"/>
      <c r="BV892" s="106"/>
      <c r="BW892" s="106"/>
      <c r="BX892" s="106"/>
      <c r="BY892" s="106"/>
      <c r="BZ892" s="106"/>
      <c r="CA892" s="106"/>
      <c r="CB892" s="106"/>
      <c r="CC892" s="106"/>
      <c r="CD892" s="106"/>
    </row>
    <row r="893" spans="1:82" x14ac:dyDescent="0.25">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c r="AC893" s="106"/>
      <c r="AD893" s="106"/>
      <c r="AE893" s="106"/>
      <c r="AF893" s="106"/>
      <c r="AG893" s="106"/>
      <c r="AH893" s="106"/>
      <c r="AI893" s="106"/>
      <c r="AJ893" s="106"/>
      <c r="AK893" s="106"/>
      <c r="AL893" s="106"/>
      <c r="AM893" s="106"/>
      <c r="AN893" s="106"/>
      <c r="AO893" s="106"/>
      <c r="AP893" s="106"/>
      <c r="AQ893" s="106"/>
      <c r="AR893" s="106"/>
      <c r="AS893" s="106"/>
      <c r="AT893" s="106"/>
      <c r="AU893" s="106"/>
      <c r="AV893" s="106"/>
      <c r="AW893" s="106"/>
      <c r="AX893" s="106"/>
      <c r="AY893" s="106"/>
      <c r="AZ893" s="106"/>
      <c r="BA893" s="106"/>
      <c r="BB893" s="106"/>
      <c r="BC893" s="106"/>
      <c r="BD893" s="106"/>
      <c r="BE893" s="106"/>
      <c r="BF893" s="106"/>
      <c r="BG893" s="106"/>
      <c r="BH893" s="106"/>
      <c r="BI893" s="106"/>
      <c r="BJ893" s="106"/>
      <c r="BK893" s="106"/>
      <c r="BL893" s="106"/>
      <c r="BM893" s="106"/>
      <c r="BN893" s="106"/>
      <c r="BO893" s="106"/>
      <c r="BP893" s="106"/>
      <c r="BQ893" s="106"/>
      <c r="BR893" s="106"/>
      <c r="BS893" s="106"/>
      <c r="BT893" s="106"/>
      <c r="BU893" s="106"/>
      <c r="BV893" s="106"/>
      <c r="BW893" s="106"/>
      <c r="BX893" s="106"/>
      <c r="BY893" s="106"/>
      <c r="BZ893" s="106"/>
      <c r="CA893" s="106"/>
      <c r="CB893" s="106"/>
      <c r="CC893" s="106"/>
      <c r="CD893" s="106"/>
    </row>
    <row r="894" spans="1:82" x14ac:dyDescent="0.25">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c r="AH894" s="106"/>
      <c r="AI894" s="106"/>
      <c r="AJ894" s="106"/>
      <c r="AK894" s="106"/>
      <c r="AL894" s="106"/>
      <c r="AM894" s="106"/>
      <c r="AN894" s="106"/>
      <c r="AO894" s="106"/>
      <c r="AP894" s="106"/>
      <c r="AQ894" s="106"/>
      <c r="AR894" s="106"/>
      <c r="AS894" s="106"/>
      <c r="AT894" s="106"/>
      <c r="AU894" s="106"/>
      <c r="AV894" s="106"/>
      <c r="AW894" s="106"/>
      <c r="AX894" s="106"/>
      <c r="AY894" s="106"/>
      <c r="AZ894" s="106"/>
      <c r="BA894" s="106"/>
      <c r="BB894" s="106"/>
      <c r="BC894" s="106"/>
      <c r="BD894" s="106"/>
      <c r="BE894" s="106"/>
      <c r="BF894" s="106"/>
      <c r="BG894" s="106"/>
      <c r="BH894" s="106"/>
      <c r="BI894" s="106"/>
      <c r="BJ894" s="106"/>
      <c r="BK894" s="106"/>
      <c r="BL894" s="106"/>
      <c r="BM894" s="106"/>
      <c r="BN894" s="106"/>
      <c r="BO894" s="106"/>
      <c r="BP894" s="106"/>
      <c r="BQ894" s="106"/>
      <c r="BR894" s="106"/>
      <c r="BS894" s="106"/>
      <c r="BT894" s="106"/>
      <c r="BU894" s="106"/>
      <c r="BV894" s="106"/>
      <c r="BW894" s="106"/>
      <c r="BX894" s="106"/>
      <c r="BY894" s="106"/>
      <c r="BZ894" s="106"/>
      <c r="CA894" s="106"/>
      <c r="CB894" s="106"/>
      <c r="CC894" s="106"/>
      <c r="CD894" s="106"/>
    </row>
    <row r="895" spans="1:82" x14ac:dyDescent="0.25">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06"/>
      <c r="AL895" s="106"/>
      <c r="AM895" s="106"/>
      <c r="AN895" s="106"/>
      <c r="AO895" s="106"/>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06"/>
      <c r="BV895" s="106"/>
      <c r="BW895" s="106"/>
      <c r="BX895" s="106"/>
      <c r="BY895" s="106"/>
      <c r="BZ895" s="106"/>
      <c r="CA895" s="106"/>
      <c r="CB895" s="106"/>
      <c r="CC895" s="106"/>
      <c r="CD895" s="106"/>
    </row>
    <row r="896" spans="1:82" x14ac:dyDescent="0.25">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c r="AK896" s="106"/>
      <c r="AL896" s="106"/>
      <c r="AM896" s="106"/>
      <c r="AN896" s="106"/>
      <c r="AO896" s="106"/>
      <c r="AP896" s="106"/>
      <c r="AQ896" s="106"/>
      <c r="AR896" s="106"/>
      <c r="AS896" s="106"/>
      <c r="AT896" s="106"/>
      <c r="AU896" s="106"/>
      <c r="AV896" s="106"/>
      <c r="AW896" s="106"/>
      <c r="AX896" s="106"/>
      <c r="AY896" s="106"/>
      <c r="AZ896" s="106"/>
      <c r="BA896" s="106"/>
      <c r="BB896" s="106"/>
      <c r="BC896" s="106"/>
      <c r="BD896" s="106"/>
      <c r="BE896" s="106"/>
      <c r="BF896" s="106"/>
      <c r="BG896" s="106"/>
      <c r="BH896" s="106"/>
      <c r="BI896" s="106"/>
      <c r="BJ896" s="106"/>
      <c r="BK896" s="106"/>
      <c r="BL896" s="106"/>
      <c r="BM896" s="106"/>
      <c r="BN896" s="106"/>
      <c r="BO896" s="106"/>
      <c r="BP896" s="106"/>
      <c r="BQ896" s="106"/>
      <c r="BR896" s="106"/>
      <c r="BS896" s="106"/>
      <c r="BT896" s="106"/>
      <c r="BU896" s="106"/>
      <c r="BV896" s="106"/>
      <c r="BW896" s="106"/>
      <c r="BX896" s="106"/>
      <c r="BY896" s="106"/>
      <c r="BZ896" s="106"/>
      <c r="CA896" s="106"/>
      <c r="CB896" s="106"/>
      <c r="CC896" s="106"/>
      <c r="CD896" s="106"/>
    </row>
    <row r="897" spans="1:82" x14ac:dyDescent="0.25">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6"/>
      <c r="AL897" s="106"/>
      <c r="AM897" s="106"/>
      <c r="AN897" s="106"/>
      <c r="AO897" s="106"/>
      <c r="AP897" s="106"/>
      <c r="AQ897" s="106"/>
      <c r="AR897" s="106"/>
      <c r="AS897" s="106"/>
      <c r="AT897" s="106"/>
      <c r="AU897" s="106"/>
      <c r="AV897" s="106"/>
      <c r="AW897" s="106"/>
      <c r="AX897" s="106"/>
      <c r="AY897" s="106"/>
      <c r="AZ897" s="106"/>
      <c r="BA897" s="106"/>
      <c r="BB897" s="106"/>
      <c r="BC897" s="106"/>
      <c r="BD897" s="106"/>
      <c r="BE897" s="106"/>
      <c r="BF897" s="106"/>
      <c r="BG897" s="106"/>
      <c r="BH897" s="106"/>
      <c r="BI897" s="106"/>
      <c r="BJ897" s="106"/>
      <c r="BK897" s="106"/>
      <c r="BL897" s="106"/>
      <c r="BM897" s="106"/>
      <c r="BN897" s="106"/>
      <c r="BO897" s="106"/>
      <c r="BP897" s="106"/>
      <c r="BQ897" s="106"/>
      <c r="BR897" s="106"/>
      <c r="BS897" s="106"/>
      <c r="BT897" s="106"/>
      <c r="BU897" s="106"/>
      <c r="BV897" s="106"/>
      <c r="BW897" s="106"/>
      <c r="BX897" s="106"/>
      <c r="BY897" s="106"/>
      <c r="BZ897" s="106"/>
      <c r="CA897" s="106"/>
      <c r="CB897" s="106"/>
      <c r="CC897" s="106"/>
      <c r="CD897" s="106"/>
    </row>
    <row r="898" spans="1:82" x14ac:dyDescent="0.25">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c r="AK898" s="106"/>
      <c r="AL898" s="106"/>
      <c r="AM898" s="106"/>
      <c r="AN898" s="106"/>
      <c r="AO898" s="106"/>
      <c r="AP898" s="106"/>
      <c r="AQ898" s="106"/>
      <c r="AR898" s="106"/>
      <c r="AS898" s="106"/>
      <c r="AT898" s="106"/>
      <c r="AU898" s="106"/>
      <c r="AV898" s="106"/>
      <c r="AW898" s="106"/>
      <c r="AX898" s="106"/>
      <c r="AY898" s="106"/>
      <c r="AZ898" s="106"/>
      <c r="BA898" s="106"/>
      <c r="BB898" s="106"/>
      <c r="BC898" s="106"/>
      <c r="BD898" s="106"/>
      <c r="BE898" s="106"/>
      <c r="BF898" s="106"/>
      <c r="BG898" s="106"/>
      <c r="BH898" s="106"/>
      <c r="BI898" s="106"/>
      <c r="BJ898" s="106"/>
      <c r="BK898" s="106"/>
      <c r="BL898" s="106"/>
      <c r="BM898" s="106"/>
      <c r="BN898" s="106"/>
      <c r="BO898" s="106"/>
      <c r="BP898" s="106"/>
      <c r="BQ898" s="106"/>
      <c r="BR898" s="106"/>
      <c r="BS898" s="106"/>
      <c r="BT898" s="106"/>
      <c r="BU898" s="106"/>
      <c r="BV898" s="106"/>
      <c r="BW898" s="106"/>
      <c r="BX898" s="106"/>
      <c r="BY898" s="106"/>
      <c r="BZ898" s="106"/>
      <c r="CA898" s="106"/>
      <c r="CB898" s="106"/>
      <c r="CC898" s="106"/>
      <c r="CD898" s="106"/>
    </row>
    <row r="899" spans="1:82" x14ac:dyDescent="0.25">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c r="AC899" s="106"/>
      <c r="AD899" s="106"/>
      <c r="AE899" s="106"/>
      <c r="AF899" s="106"/>
      <c r="AG899" s="106"/>
      <c r="AH899" s="106"/>
      <c r="AI899" s="106"/>
      <c r="AJ899" s="106"/>
      <c r="AK899" s="106"/>
      <c r="AL899" s="106"/>
      <c r="AM899" s="106"/>
      <c r="AN899" s="106"/>
      <c r="AO899" s="106"/>
      <c r="AP899" s="106"/>
      <c r="AQ899" s="106"/>
      <c r="AR899" s="106"/>
      <c r="AS899" s="106"/>
      <c r="AT899" s="106"/>
      <c r="AU899" s="106"/>
      <c r="AV899" s="106"/>
      <c r="AW899" s="106"/>
      <c r="AX899" s="106"/>
      <c r="AY899" s="106"/>
      <c r="AZ899" s="106"/>
      <c r="BA899" s="106"/>
      <c r="BB899" s="106"/>
      <c r="BC899" s="106"/>
      <c r="BD899" s="106"/>
      <c r="BE899" s="106"/>
      <c r="BF899" s="106"/>
      <c r="BG899" s="106"/>
      <c r="BH899" s="106"/>
      <c r="BI899" s="106"/>
      <c r="BJ899" s="106"/>
      <c r="BK899" s="106"/>
      <c r="BL899" s="106"/>
      <c r="BM899" s="106"/>
      <c r="BN899" s="106"/>
      <c r="BO899" s="106"/>
      <c r="BP899" s="106"/>
      <c r="BQ899" s="106"/>
      <c r="BR899" s="106"/>
      <c r="BS899" s="106"/>
      <c r="BT899" s="106"/>
      <c r="BU899" s="106"/>
      <c r="BV899" s="106"/>
      <c r="BW899" s="106"/>
      <c r="BX899" s="106"/>
      <c r="BY899" s="106"/>
      <c r="BZ899" s="106"/>
      <c r="CA899" s="106"/>
      <c r="CB899" s="106"/>
      <c r="CC899" s="106"/>
      <c r="CD899" s="106"/>
    </row>
    <row r="900" spans="1:82" x14ac:dyDescent="0.25">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c r="AC900" s="106"/>
      <c r="AD900" s="106"/>
      <c r="AE900" s="106"/>
      <c r="AF900" s="106"/>
      <c r="AG900" s="106"/>
      <c r="AH900" s="106"/>
      <c r="AI900" s="106"/>
      <c r="AJ900" s="106"/>
      <c r="AK900" s="106"/>
      <c r="AL900" s="106"/>
      <c r="AM900" s="106"/>
      <c r="AN900" s="106"/>
      <c r="AO900" s="106"/>
      <c r="AP900" s="106"/>
      <c r="AQ900" s="106"/>
      <c r="AR900" s="106"/>
      <c r="AS900" s="106"/>
      <c r="AT900" s="106"/>
      <c r="AU900" s="106"/>
      <c r="AV900" s="106"/>
      <c r="AW900" s="106"/>
      <c r="AX900" s="106"/>
      <c r="AY900" s="106"/>
      <c r="AZ900" s="106"/>
      <c r="BA900" s="106"/>
      <c r="BB900" s="106"/>
      <c r="BC900" s="106"/>
      <c r="BD900" s="106"/>
      <c r="BE900" s="106"/>
      <c r="BF900" s="106"/>
      <c r="BG900" s="106"/>
      <c r="BH900" s="106"/>
      <c r="BI900" s="106"/>
      <c r="BJ900" s="106"/>
      <c r="BK900" s="106"/>
      <c r="BL900" s="106"/>
      <c r="BM900" s="106"/>
      <c r="BN900" s="106"/>
      <c r="BO900" s="106"/>
      <c r="BP900" s="106"/>
      <c r="BQ900" s="106"/>
      <c r="BR900" s="106"/>
      <c r="BS900" s="106"/>
      <c r="BT900" s="106"/>
      <c r="BU900" s="106"/>
      <c r="BV900" s="106"/>
      <c r="BW900" s="106"/>
      <c r="BX900" s="106"/>
      <c r="BY900" s="106"/>
      <c r="BZ900" s="106"/>
      <c r="CA900" s="106"/>
      <c r="CB900" s="106"/>
      <c r="CC900" s="106"/>
      <c r="CD900" s="106"/>
    </row>
    <row r="901" spans="1:82" x14ac:dyDescent="0.25">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c r="AC901" s="106"/>
      <c r="AD901" s="106"/>
      <c r="AE901" s="106"/>
      <c r="AF901" s="106"/>
      <c r="AG901" s="106"/>
      <c r="AH901" s="106"/>
      <c r="AI901" s="106"/>
      <c r="AJ901" s="106"/>
      <c r="AK901" s="106"/>
      <c r="AL901" s="106"/>
      <c r="AM901" s="106"/>
      <c r="AN901" s="106"/>
      <c r="AO901" s="106"/>
      <c r="AP901" s="106"/>
      <c r="AQ901" s="106"/>
      <c r="AR901" s="106"/>
      <c r="AS901" s="106"/>
      <c r="AT901" s="106"/>
      <c r="AU901" s="106"/>
      <c r="AV901" s="106"/>
      <c r="AW901" s="106"/>
      <c r="AX901" s="106"/>
      <c r="AY901" s="106"/>
      <c r="AZ901" s="106"/>
      <c r="BA901" s="106"/>
      <c r="BB901" s="106"/>
      <c r="BC901" s="106"/>
      <c r="BD901" s="106"/>
      <c r="BE901" s="106"/>
      <c r="BF901" s="106"/>
      <c r="BG901" s="106"/>
      <c r="BH901" s="106"/>
      <c r="BI901" s="106"/>
      <c r="BJ901" s="106"/>
      <c r="BK901" s="106"/>
      <c r="BL901" s="106"/>
      <c r="BM901" s="106"/>
      <c r="BN901" s="106"/>
      <c r="BO901" s="106"/>
      <c r="BP901" s="106"/>
      <c r="BQ901" s="106"/>
      <c r="BR901" s="106"/>
      <c r="BS901" s="106"/>
      <c r="BT901" s="106"/>
      <c r="BU901" s="106"/>
      <c r="BV901" s="106"/>
      <c r="BW901" s="106"/>
      <c r="BX901" s="106"/>
      <c r="BY901" s="106"/>
      <c r="BZ901" s="106"/>
      <c r="CA901" s="106"/>
      <c r="CB901" s="106"/>
      <c r="CC901" s="106"/>
      <c r="CD901" s="106"/>
    </row>
    <row r="902" spans="1:82" x14ac:dyDescent="0.25">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6"/>
      <c r="AN902" s="106"/>
      <c r="AO902" s="106"/>
      <c r="AP902" s="106"/>
      <c r="AQ902" s="106"/>
      <c r="AR902" s="106"/>
      <c r="AS902" s="106"/>
      <c r="AT902" s="106"/>
      <c r="AU902" s="106"/>
      <c r="AV902" s="106"/>
      <c r="AW902" s="106"/>
      <c r="AX902" s="106"/>
      <c r="AY902" s="106"/>
      <c r="AZ902" s="106"/>
      <c r="BA902" s="106"/>
      <c r="BB902" s="106"/>
      <c r="BC902" s="106"/>
      <c r="BD902" s="106"/>
      <c r="BE902" s="106"/>
      <c r="BF902" s="106"/>
      <c r="BG902" s="106"/>
      <c r="BH902" s="106"/>
      <c r="BI902" s="106"/>
      <c r="BJ902" s="106"/>
      <c r="BK902" s="106"/>
      <c r="BL902" s="106"/>
      <c r="BM902" s="106"/>
      <c r="BN902" s="106"/>
      <c r="BO902" s="106"/>
      <c r="BP902" s="106"/>
      <c r="BQ902" s="106"/>
      <c r="BR902" s="106"/>
      <c r="BS902" s="106"/>
      <c r="BT902" s="106"/>
      <c r="BU902" s="106"/>
      <c r="BV902" s="106"/>
      <c r="BW902" s="106"/>
      <c r="BX902" s="106"/>
      <c r="BY902" s="106"/>
      <c r="BZ902" s="106"/>
      <c r="CA902" s="106"/>
      <c r="CB902" s="106"/>
      <c r="CC902" s="106"/>
      <c r="CD902" s="106"/>
    </row>
    <row r="903" spans="1:82" x14ac:dyDescent="0.25">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06"/>
      <c r="AL903" s="106"/>
      <c r="AM903" s="106"/>
      <c r="AN903" s="106"/>
      <c r="AO903" s="106"/>
      <c r="AP903" s="106"/>
      <c r="AQ903" s="106"/>
      <c r="AR903" s="106"/>
      <c r="AS903" s="106"/>
      <c r="AT903" s="106"/>
      <c r="AU903" s="106"/>
      <c r="AV903" s="106"/>
      <c r="AW903" s="106"/>
      <c r="AX903" s="106"/>
      <c r="AY903" s="106"/>
      <c r="AZ903" s="106"/>
      <c r="BA903" s="106"/>
      <c r="BB903" s="106"/>
      <c r="BC903" s="106"/>
      <c r="BD903" s="106"/>
      <c r="BE903" s="106"/>
      <c r="BF903" s="106"/>
      <c r="BG903" s="106"/>
      <c r="BH903" s="106"/>
      <c r="BI903" s="106"/>
      <c r="BJ903" s="106"/>
      <c r="BK903" s="106"/>
      <c r="BL903" s="106"/>
      <c r="BM903" s="106"/>
      <c r="BN903" s="106"/>
      <c r="BO903" s="106"/>
      <c r="BP903" s="106"/>
      <c r="BQ903" s="106"/>
      <c r="BR903" s="106"/>
      <c r="BS903" s="106"/>
      <c r="BT903" s="106"/>
      <c r="BU903" s="106"/>
      <c r="BV903" s="106"/>
      <c r="BW903" s="106"/>
      <c r="BX903" s="106"/>
      <c r="BY903" s="106"/>
      <c r="BZ903" s="106"/>
      <c r="CA903" s="106"/>
      <c r="CB903" s="106"/>
      <c r="CC903" s="106"/>
      <c r="CD903" s="106"/>
    </row>
    <row r="904" spans="1:82" x14ac:dyDescent="0.25">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c r="AK904" s="106"/>
      <c r="AL904" s="106"/>
      <c r="AM904" s="106"/>
      <c r="AN904" s="106"/>
      <c r="AO904" s="106"/>
      <c r="AP904" s="106"/>
      <c r="AQ904" s="106"/>
      <c r="AR904" s="106"/>
      <c r="AS904" s="106"/>
      <c r="AT904" s="106"/>
      <c r="AU904" s="106"/>
      <c r="AV904" s="106"/>
      <c r="AW904" s="106"/>
      <c r="AX904" s="106"/>
      <c r="AY904" s="106"/>
      <c r="AZ904" s="106"/>
      <c r="BA904" s="106"/>
      <c r="BB904" s="106"/>
      <c r="BC904" s="106"/>
      <c r="BD904" s="106"/>
      <c r="BE904" s="106"/>
      <c r="BF904" s="106"/>
      <c r="BG904" s="106"/>
      <c r="BH904" s="106"/>
      <c r="BI904" s="106"/>
      <c r="BJ904" s="106"/>
      <c r="BK904" s="106"/>
      <c r="BL904" s="106"/>
      <c r="BM904" s="106"/>
      <c r="BN904" s="106"/>
      <c r="BO904" s="106"/>
      <c r="BP904" s="106"/>
      <c r="BQ904" s="106"/>
      <c r="BR904" s="106"/>
      <c r="BS904" s="106"/>
      <c r="BT904" s="106"/>
      <c r="BU904" s="106"/>
      <c r="BV904" s="106"/>
      <c r="BW904" s="106"/>
      <c r="BX904" s="106"/>
      <c r="BY904" s="106"/>
      <c r="BZ904" s="106"/>
      <c r="CA904" s="106"/>
      <c r="CB904" s="106"/>
      <c r="CC904" s="106"/>
      <c r="CD904" s="106"/>
    </row>
    <row r="905" spans="1:82" x14ac:dyDescent="0.25">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c r="AK905" s="106"/>
      <c r="AL905" s="106"/>
      <c r="AM905" s="106"/>
      <c r="AN905" s="106"/>
      <c r="AO905" s="106"/>
      <c r="AP905" s="106"/>
      <c r="AQ905" s="106"/>
      <c r="AR905" s="106"/>
      <c r="AS905" s="106"/>
      <c r="AT905" s="106"/>
      <c r="AU905" s="106"/>
      <c r="AV905" s="106"/>
      <c r="AW905" s="106"/>
      <c r="AX905" s="106"/>
      <c r="AY905" s="106"/>
      <c r="AZ905" s="106"/>
      <c r="BA905" s="106"/>
      <c r="BB905" s="106"/>
      <c r="BC905" s="106"/>
      <c r="BD905" s="106"/>
      <c r="BE905" s="106"/>
      <c r="BF905" s="106"/>
      <c r="BG905" s="106"/>
      <c r="BH905" s="106"/>
      <c r="BI905" s="106"/>
      <c r="BJ905" s="106"/>
      <c r="BK905" s="106"/>
      <c r="BL905" s="106"/>
      <c r="BM905" s="106"/>
      <c r="BN905" s="106"/>
      <c r="BO905" s="106"/>
      <c r="BP905" s="106"/>
      <c r="BQ905" s="106"/>
      <c r="BR905" s="106"/>
      <c r="BS905" s="106"/>
      <c r="BT905" s="106"/>
      <c r="BU905" s="106"/>
      <c r="BV905" s="106"/>
      <c r="BW905" s="106"/>
      <c r="BX905" s="106"/>
      <c r="BY905" s="106"/>
      <c r="BZ905" s="106"/>
      <c r="CA905" s="106"/>
      <c r="CB905" s="106"/>
      <c r="CC905" s="106"/>
      <c r="CD905" s="106"/>
    </row>
    <row r="906" spans="1:82" x14ac:dyDescent="0.25">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c r="AK906" s="106"/>
      <c r="AL906" s="106"/>
      <c r="AM906" s="106"/>
      <c r="AN906" s="106"/>
      <c r="AO906" s="106"/>
      <c r="AP906" s="106"/>
      <c r="AQ906" s="106"/>
      <c r="AR906" s="106"/>
      <c r="AS906" s="106"/>
      <c r="AT906" s="106"/>
      <c r="AU906" s="106"/>
      <c r="AV906" s="106"/>
      <c r="AW906" s="106"/>
      <c r="AX906" s="106"/>
      <c r="AY906" s="106"/>
      <c r="AZ906" s="106"/>
      <c r="BA906" s="106"/>
      <c r="BB906" s="106"/>
      <c r="BC906" s="106"/>
      <c r="BD906" s="106"/>
      <c r="BE906" s="106"/>
      <c r="BF906" s="106"/>
      <c r="BG906" s="106"/>
      <c r="BH906" s="106"/>
      <c r="BI906" s="106"/>
      <c r="BJ906" s="106"/>
      <c r="BK906" s="106"/>
      <c r="BL906" s="106"/>
      <c r="BM906" s="106"/>
      <c r="BN906" s="106"/>
      <c r="BO906" s="106"/>
      <c r="BP906" s="106"/>
      <c r="BQ906" s="106"/>
      <c r="BR906" s="106"/>
      <c r="BS906" s="106"/>
      <c r="BT906" s="106"/>
      <c r="BU906" s="106"/>
      <c r="BV906" s="106"/>
      <c r="BW906" s="106"/>
      <c r="BX906" s="106"/>
      <c r="BY906" s="106"/>
      <c r="BZ906" s="106"/>
      <c r="CA906" s="106"/>
      <c r="CB906" s="106"/>
      <c r="CC906" s="106"/>
      <c r="CD906" s="106"/>
    </row>
    <row r="907" spans="1:82" x14ac:dyDescent="0.25">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c r="AH907" s="106"/>
      <c r="AI907" s="106"/>
      <c r="AJ907" s="106"/>
      <c r="AK907" s="106"/>
      <c r="AL907" s="106"/>
      <c r="AM907" s="106"/>
      <c r="AN907" s="106"/>
      <c r="AO907" s="106"/>
      <c r="AP907" s="106"/>
      <c r="AQ907" s="106"/>
      <c r="AR907" s="106"/>
      <c r="AS907" s="106"/>
      <c r="AT907" s="106"/>
      <c r="AU907" s="106"/>
      <c r="AV907" s="106"/>
      <c r="AW907" s="106"/>
      <c r="AX907" s="106"/>
      <c r="AY907" s="106"/>
      <c r="AZ907" s="106"/>
      <c r="BA907" s="106"/>
      <c r="BB907" s="106"/>
      <c r="BC907" s="106"/>
      <c r="BD907" s="106"/>
      <c r="BE907" s="106"/>
      <c r="BF907" s="106"/>
      <c r="BG907" s="106"/>
      <c r="BH907" s="106"/>
      <c r="BI907" s="106"/>
      <c r="BJ907" s="106"/>
      <c r="BK907" s="106"/>
      <c r="BL907" s="106"/>
      <c r="BM907" s="106"/>
      <c r="BN907" s="106"/>
      <c r="BO907" s="106"/>
      <c r="BP907" s="106"/>
      <c r="BQ907" s="106"/>
      <c r="BR907" s="106"/>
      <c r="BS907" s="106"/>
      <c r="BT907" s="106"/>
      <c r="BU907" s="106"/>
      <c r="BV907" s="106"/>
      <c r="BW907" s="106"/>
      <c r="BX907" s="106"/>
      <c r="BY907" s="106"/>
      <c r="BZ907" s="106"/>
      <c r="CA907" s="106"/>
      <c r="CB907" s="106"/>
      <c r="CC907" s="106"/>
      <c r="CD907" s="106"/>
    </row>
    <row r="908" spans="1:82" x14ac:dyDescent="0.25">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c r="AK908" s="106"/>
      <c r="AL908" s="106"/>
      <c r="AM908" s="106"/>
      <c r="AN908" s="106"/>
      <c r="AO908" s="106"/>
      <c r="AP908" s="106"/>
      <c r="AQ908" s="106"/>
      <c r="AR908" s="106"/>
      <c r="AS908" s="106"/>
      <c r="AT908" s="106"/>
      <c r="AU908" s="106"/>
      <c r="AV908" s="106"/>
      <c r="AW908" s="106"/>
      <c r="AX908" s="106"/>
      <c r="AY908" s="106"/>
      <c r="AZ908" s="106"/>
      <c r="BA908" s="106"/>
      <c r="BB908" s="106"/>
      <c r="BC908" s="106"/>
      <c r="BD908" s="106"/>
      <c r="BE908" s="106"/>
      <c r="BF908" s="106"/>
      <c r="BG908" s="106"/>
      <c r="BH908" s="106"/>
      <c r="BI908" s="106"/>
      <c r="BJ908" s="106"/>
      <c r="BK908" s="106"/>
      <c r="BL908" s="106"/>
      <c r="BM908" s="106"/>
      <c r="BN908" s="106"/>
      <c r="BO908" s="106"/>
      <c r="BP908" s="106"/>
      <c r="BQ908" s="106"/>
      <c r="BR908" s="106"/>
      <c r="BS908" s="106"/>
      <c r="BT908" s="106"/>
      <c r="BU908" s="106"/>
      <c r="BV908" s="106"/>
      <c r="BW908" s="106"/>
      <c r="BX908" s="106"/>
      <c r="BY908" s="106"/>
      <c r="BZ908" s="106"/>
      <c r="CA908" s="106"/>
      <c r="CB908" s="106"/>
      <c r="CC908" s="106"/>
      <c r="CD908" s="106"/>
    </row>
    <row r="909" spans="1:82" x14ac:dyDescent="0.25">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c r="AH909" s="106"/>
      <c r="AI909" s="106"/>
      <c r="AJ909" s="106"/>
      <c r="AK909" s="106"/>
      <c r="AL909" s="106"/>
      <c r="AM909" s="106"/>
      <c r="AN909" s="106"/>
      <c r="AO909" s="106"/>
      <c r="AP909" s="106"/>
      <c r="AQ909" s="106"/>
      <c r="AR909" s="106"/>
      <c r="AS909" s="106"/>
      <c r="AT909" s="106"/>
      <c r="AU909" s="106"/>
      <c r="AV909" s="106"/>
      <c r="AW909" s="106"/>
      <c r="AX909" s="106"/>
      <c r="AY909" s="106"/>
      <c r="AZ909" s="106"/>
      <c r="BA909" s="106"/>
      <c r="BB909" s="106"/>
      <c r="BC909" s="106"/>
      <c r="BD909" s="106"/>
      <c r="BE909" s="106"/>
      <c r="BF909" s="106"/>
      <c r="BG909" s="106"/>
      <c r="BH909" s="106"/>
      <c r="BI909" s="106"/>
      <c r="BJ909" s="106"/>
      <c r="BK909" s="106"/>
      <c r="BL909" s="106"/>
      <c r="BM909" s="106"/>
      <c r="BN909" s="106"/>
      <c r="BO909" s="106"/>
      <c r="BP909" s="106"/>
      <c r="BQ909" s="106"/>
      <c r="BR909" s="106"/>
      <c r="BS909" s="106"/>
      <c r="BT909" s="106"/>
      <c r="BU909" s="106"/>
      <c r="BV909" s="106"/>
      <c r="BW909" s="106"/>
      <c r="BX909" s="106"/>
      <c r="BY909" s="106"/>
      <c r="BZ909" s="106"/>
      <c r="CA909" s="106"/>
      <c r="CB909" s="106"/>
      <c r="CC909" s="106"/>
      <c r="CD909" s="106"/>
    </row>
    <row r="910" spans="1:82" x14ac:dyDescent="0.25">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c r="AH910" s="106"/>
      <c r="AI910" s="106"/>
      <c r="AJ910" s="106"/>
      <c r="AK910" s="106"/>
      <c r="AL910" s="106"/>
      <c r="AM910" s="106"/>
      <c r="AN910" s="106"/>
      <c r="AO910" s="106"/>
      <c r="AP910" s="106"/>
      <c r="AQ910" s="106"/>
      <c r="AR910" s="106"/>
      <c r="AS910" s="106"/>
      <c r="AT910" s="106"/>
      <c r="AU910" s="106"/>
      <c r="AV910" s="106"/>
      <c r="AW910" s="106"/>
      <c r="AX910" s="106"/>
      <c r="AY910" s="106"/>
      <c r="AZ910" s="106"/>
      <c r="BA910" s="106"/>
      <c r="BB910" s="106"/>
      <c r="BC910" s="106"/>
      <c r="BD910" s="106"/>
      <c r="BE910" s="106"/>
      <c r="BF910" s="106"/>
      <c r="BG910" s="106"/>
      <c r="BH910" s="106"/>
      <c r="BI910" s="106"/>
      <c r="BJ910" s="106"/>
      <c r="BK910" s="106"/>
      <c r="BL910" s="106"/>
      <c r="BM910" s="106"/>
      <c r="BN910" s="106"/>
      <c r="BO910" s="106"/>
      <c r="BP910" s="106"/>
      <c r="BQ910" s="106"/>
      <c r="BR910" s="106"/>
      <c r="BS910" s="106"/>
      <c r="BT910" s="106"/>
      <c r="BU910" s="106"/>
      <c r="BV910" s="106"/>
      <c r="BW910" s="106"/>
      <c r="BX910" s="106"/>
      <c r="BY910" s="106"/>
      <c r="BZ910" s="106"/>
      <c r="CA910" s="106"/>
      <c r="CB910" s="106"/>
      <c r="CC910" s="106"/>
      <c r="CD910" s="106"/>
    </row>
    <row r="911" spans="1:82" x14ac:dyDescent="0.25">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c r="AK911" s="106"/>
      <c r="AL911" s="106"/>
      <c r="AM911" s="106"/>
      <c r="AN911" s="106"/>
      <c r="AO911" s="106"/>
      <c r="AP911" s="106"/>
      <c r="AQ911" s="106"/>
      <c r="AR911" s="106"/>
      <c r="AS911" s="106"/>
      <c r="AT911" s="106"/>
      <c r="AU911" s="106"/>
      <c r="AV911" s="106"/>
      <c r="AW911" s="106"/>
      <c r="AX911" s="106"/>
      <c r="AY911" s="106"/>
      <c r="AZ911" s="106"/>
      <c r="BA911" s="106"/>
      <c r="BB911" s="106"/>
      <c r="BC911" s="106"/>
      <c r="BD911" s="106"/>
      <c r="BE911" s="106"/>
      <c r="BF911" s="106"/>
      <c r="BG911" s="106"/>
      <c r="BH911" s="106"/>
      <c r="BI911" s="106"/>
      <c r="BJ911" s="106"/>
      <c r="BK911" s="106"/>
      <c r="BL911" s="106"/>
      <c r="BM911" s="106"/>
      <c r="BN911" s="106"/>
      <c r="BO911" s="106"/>
      <c r="BP911" s="106"/>
      <c r="BQ911" s="106"/>
      <c r="BR911" s="106"/>
      <c r="BS911" s="106"/>
      <c r="BT911" s="106"/>
      <c r="BU911" s="106"/>
      <c r="BV911" s="106"/>
      <c r="BW911" s="106"/>
      <c r="BX911" s="106"/>
      <c r="BY911" s="106"/>
      <c r="BZ911" s="106"/>
      <c r="CA911" s="106"/>
      <c r="CB911" s="106"/>
      <c r="CC911" s="106"/>
      <c r="CD911" s="106"/>
    </row>
    <row r="912" spans="1:82" x14ac:dyDescent="0.25">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106"/>
      <c r="AM912" s="106"/>
      <c r="AN912" s="106"/>
      <c r="AO912" s="106"/>
      <c r="AP912" s="106"/>
      <c r="AQ912" s="106"/>
      <c r="AR912" s="106"/>
      <c r="AS912" s="106"/>
      <c r="AT912" s="106"/>
      <c r="AU912" s="106"/>
      <c r="AV912" s="106"/>
      <c r="AW912" s="106"/>
      <c r="AX912" s="106"/>
      <c r="AY912" s="106"/>
      <c r="AZ912" s="106"/>
      <c r="BA912" s="106"/>
      <c r="BB912" s="106"/>
      <c r="BC912" s="106"/>
      <c r="BD912" s="106"/>
      <c r="BE912" s="106"/>
      <c r="BF912" s="106"/>
      <c r="BG912" s="106"/>
      <c r="BH912" s="106"/>
      <c r="BI912" s="106"/>
      <c r="BJ912" s="106"/>
      <c r="BK912" s="106"/>
      <c r="BL912" s="106"/>
      <c r="BM912" s="106"/>
      <c r="BN912" s="106"/>
      <c r="BO912" s="106"/>
      <c r="BP912" s="106"/>
      <c r="BQ912" s="106"/>
      <c r="BR912" s="106"/>
      <c r="BS912" s="106"/>
      <c r="BT912" s="106"/>
      <c r="BU912" s="106"/>
      <c r="BV912" s="106"/>
      <c r="BW912" s="106"/>
      <c r="BX912" s="106"/>
      <c r="BY912" s="106"/>
      <c r="BZ912" s="106"/>
      <c r="CA912" s="106"/>
      <c r="CB912" s="106"/>
      <c r="CC912" s="106"/>
      <c r="CD912" s="106"/>
    </row>
    <row r="913" spans="1:82" x14ac:dyDescent="0.25">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c r="AK913" s="106"/>
      <c r="AL913" s="106"/>
      <c r="AM913" s="106"/>
      <c r="AN913" s="106"/>
      <c r="AO913" s="106"/>
      <c r="AP913" s="106"/>
      <c r="AQ913" s="106"/>
      <c r="AR913" s="106"/>
      <c r="AS913" s="106"/>
      <c r="AT913" s="106"/>
      <c r="AU913" s="106"/>
      <c r="AV913" s="106"/>
      <c r="AW913" s="106"/>
      <c r="AX913" s="106"/>
      <c r="AY913" s="106"/>
      <c r="AZ913" s="106"/>
      <c r="BA913" s="106"/>
      <c r="BB913" s="106"/>
      <c r="BC913" s="106"/>
      <c r="BD913" s="106"/>
      <c r="BE913" s="106"/>
      <c r="BF913" s="106"/>
      <c r="BG913" s="106"/>
      <c r="BH913" s="106"/>
      <c r="BI913" s="106"/>
      <c r="BJ913" s="106"/>
      <c r="BK913" s="106"/>
      <c r="BL913" s="106"/>
      <c r="BM913" s="106"/>
      <c r="BN913" s="106"/>
      <c r="BO913" s="106"/>
      <c r="BP913" s="106"/>
      <c r="BQ913" s="106"/>
      <c r="BR913" s="106"/>
      <c r="BS913" s="106"/>
      <c r="BT913" s="106"/>
      <c r="BU913" s="106"/>
      <c r="BV913" s="106"/>
      <c r="BW913" s="106"/>
      <c r="BX913" s="106"/>
      <c r="BY913" s="106"/>
      <c r="BZ913" s="106"/>
      <c r="CA913" s="106"/>
      <c r="CB913" s="106"/>
      <c r="CC913" s="106"/>
      <c r="CD913" s="106"/>
    </row>
    <row r="914" spans="1:82" x14ac:dyDescent="0.25">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c r="AK914" s="106"/>
      <c r="AL914" s="106"/>
      <c r="AM914" s="106"/>
      <c r="AN914" s="106"/>
      <c r="AO914" s="106"/>
      <c r="AP914" s="106"/>
      <c r="AQ914" s="106"/>
      <c r="AR914" s="106"/>
      <c r="AS914" s="106"/>
      <c r="AT914" s="106"/>
      <c r="AU914" s="106"/>
      <c r="AV914" s="106"/>
      <c r="AW914" s="106"/>
      <c r="AX914" s="106"/>
      <c r="AY914" s="106"/>
      <c r="AZ914" s="106"/>
      <c r="BA914" s="106"/>
      <c r="BB914" s="106"/>
      <c r="BC914" s="106"/>
      <c r="BD914" s="106"/>
      <c r="BE914" s="106"/>
      <c r="BF914" s="106"/>
      <c r="BG914" s="106"/>
      <c r="BH914" s="106"/>
      <c r="BI914" s="106"/>
      <c r="BJ914" s="106"/>
      <c r="BK914" s="106"/>
      <c r="BL914" s="106"/>
      <c r="BM914" s="106"/>
      <c r="BN914" s="106"/>
      <c r="BO914" s="106"/>
      <c r="BP914" s="106"/>
      <c r="BQ914" s="106"/>
      <c r="BR914" s="106"/>
      <c r="BS914" s="106"/>
      <c r="BT914" s="106"/>
      <c r="BU914" s="106"/>
      <c r="BV914" s="106"/>
      <c r="BW914" s="106"/>
      <c r="BX914" s="106"/>
      <c r="BY914" s="106"/>
      <c r="BZ914" s="106"/>
      <c r="CA914" s="106"/>
      <c r="CB914" s="106"/>
      <c r="CC914" s="106"/>
      <c r="CD914" s="106"/>
    </row>
    <row r="915" spans="1:82" x14ac:dyDescent="0.25">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6"/>
      <c r="AL915" s="106"/>
      <c r="AM915" s="106"/>
      <c r="AN915" s="106"/>
      <c r="AO915" s="106"/>
      <c r="AP915" s="106"/>
      <c r="AQ915" s="106"/>
      <c r="AR915" s="106"/>
      <c r="AS915" s="106"/>
      <c r="AT915" s="106"/>
      <c r="AU915" s="106"/>
      <c r="AV915" s="106"/>
      <c r="AW915" s="106"/>
      <c r="AX915" s="106"/>
      <c r="AY915" s="106"/>
      <c r="AZ915" s="106"/>
      <c r="BA915" s="106"/>
      <c r="BB915" s="106"/>
      <c r="BC915" s="106"/>
      <c r="BD915" s="106"/>
      <c r="BE915" s="106"/>
      <c r="BF915" s="106"/>
      <c r="BG915" s="106"/>
      <c r="BH915" s="106"/>
      <c r="BI915" s="106"/>
      <c r="BJ915" s="106"/>
      <c r="BK915" s="106"/>
      <c r="BL915" s="106"/>
      <c r="BM915" s="106"/>
      <c r="BN915" s="106"/>
      <c r="BO915" s="106"/>
      <c r="BP915" s="106"/>
      <c r="BQ915" s="106"/>
      <c r="BR915" s="106"/>
      <c r="BS915" s="106"/>
      <c r="BT915" s="106"/>
      <c r="BU915" s="106"/>
      <c r="BV915" s="106"/>
      <c r="BW915" s="106"/>
      <c r="BX915" s="106"/>
      <c r="BY915" s="106"/>
      <c r="BZ915" s="106"/>
      <c r="CA915" s="106"/>
      <c r="CB915" s="106"/>
      <c r="CC915" s="106"/>
      <c r="CD915" s="106"/>
    </row>
    <row r="916" spans="1:82" x14ac:dyDescent="0.25">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c r="AH916" s="106"/>
      <c r="AI916" s="106"/>
      <c r="AJ916" s="106"/>
      <c r="AK916" s="106"/>
      <c r="AL916" s="106"/>
      <c r="AM916" s="106"/>
      <c r="AN916" s="106"/>
      <c r="AO916" s="106"/>
      <c r="AP916" s="106"/>
      <c r="AQ916" s="106"/>
      <c r="AR916" s="106"/>
      <c r="AS916" s="106"/>
      <c r="AT916" s="106"/>
      <c r="AU916" s="106"/>
      <c r="AV916" s="106"/>
      <c r="AW916" s="106"/>
      <c r="AX916" s="106"/>
      <c r="AY916" s="106"/>
      <c r="AZ916" s="106"/>
      <c r="BA916" s="106"/>
      <c r="BB916" s="106"/>
      <c r="BC916" s="106"/>
      <c r="BD916" s="106"/>
      <c r="BE916" s="106"/>
      <c r="BF916" s="106"/>
      <c r="BG916" s="106"/>
      <c r="BH916" s="106"/>
      <c r="BI916" s="106"/>
      <c r="BJ916" s="106"/>
      <c r="BK916" s="106"/>
      <c r="BL916" s="106"/>
      <c r="BM916" s="106"/>
      <c r="BN916" s="106"/>
      <c r="BO916" s="106"/>
      <c r="BP916" s="106"/>
      <c r="BQ916" s="106"/>
      <c r="BR916" s="106"/>
      <c r="BS916" s="106"/>
      <c r="BT916" s="106"/>
      <c r="BU916" s="106"/>
      <c r="BV916" s="106"/>
      <c r="BW916" s="106"/>
      <c r="BX916" s="106"/>
      <c r="BY916" s="106"/>
      <c r="BZ916" s="106"/>
      <c r="CA916" s="106"/>
      <c r="CB916" s="106"/>
      <c r="CC916" s="106"/>
      <c r="CD916" s="106"/>
    </row>
    <row r="917" spans="1:82" x14ac:dyDescent="0.25">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c r="AK917" s="106"/>
      <c r="AL917" s="106"/>
      <c r="AM917" s="106"/>
      <c r="AN917" s="106"/>
      <c r="AO917" s="106"/>
      <c r="AP917" s="106"/>
      <c r="AQ917" s="106"/>
      <c r="AR917" s="106"/>
      <c r="AS917" s="106"/>
      <c r="AT917" s="106"/>
      <c r="AU917" s="106"/>
      <c r="AV917" s="106"/>
      <c r="AW917" s="106"/>
      <c r="AX917" s="106"/>
      <c r="AY917" s="106"/>
      <c r="AZ917" s="106"/>
      <c r="BA917" s="106"/>
      <c r="BB917" s="106"/>
      <c r="BC917" s="106"/>
      <c r="BD917" s="106"/>
      <c r="BE917" s="106"/>
      <c r="BF917" s="106"/>
      <c r="BG917" s="106"/>
      <c r="BH917" s="106"/>
      <c r="BI917" s="106"/>
      <c r="BJ917" s="106"/>
      <c r="BK917" s="106"/>
      <c r="BL917" s="106"/>
      <c r="BM917" s="106"/>
      <c r="BN917" s="106"/>
      <c r="BO917" s="106"/>
      <c r="BP917" s="106"/>
      <c r="BQ917" s="106"/>
      <c r="BR917" s="106"/>
      <c r="BS917" s="106"/>
      <c r="BT917" s="106"/>
      <c r="BU917" s="106"/>
      <c r="BV917" s="106"/>
      <c r="BW917" s="106"/>
      <c r="BX917" s="106"/>
      <c r="BY917" s="106"/>
      <c r="BZ917" s="106"/>
      <c r="CA917" s="106"/>
      <c r="CB917" s="106"/>
      <c r="CC917" s="106"/>
      <c r="CD917" s="106"/>
    </row>
    <row r="918" spans="1:82" x14ac:dyDescent="0.25">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c r="AH918" s="106"/>
      <c r="AI918" s="106"/>
      <c r="AJ918" s="106"/>
      <c r="AK918" s="106"/>
      <c r="AL918" s="106"/>
      <c r="AM918" s="106"/>
      <c r="AN918" s="106"/>
      <c r="AO918" s="106"/>
      <c r="AP918" s="106"/>
      <c r="AQ918" s="106"/>
      <c r="AR918" s="106"/>
      <c r="AS918" s="106"/>
      <c r="AT918" s="106"/>
      <c r="AU918" s="106"/>
      <c r="AV918" s="106"/>
      <c r="AW918" s="106"/>
      <c r="AX918" s="106"/>
      <c r="AY918" s="106"/>
      <c r="AZ918" s="106"/>
      <c r="BA918" s="106"/>
      <c r="BB918" s="106"/>
      <c r="BC918" s="106"/>
      <c r="BD918" s="106"/>
      <c r="BE918" s="106"/>
      <c r="BF918" s="106"/>
      <c r="BG918" s="106"/>
      <c r="BH918" s="106"/>
      <c r="BI918" s="106"/>
      <c r="BJ918" s="106"/>
      <c r="BK918" s="106"/>
      <c r="BL918" s="106"/>
      <c r="BM918" s="106"/>
      <c r="BN918" s="106"/>
      <c r="BO918" s="106"/>
      <c r="BP918" s="106"/>
      <c r="BQ918" s="106"/>
      <c r="BR918" s="106"/>
      <c r="BS918" s="106"/>
      <c r="BT918" s="106"/>
      <c r="BU918" s="106"/>
      <c r="BV918" s="106"/>
      <c r="BW918" s="106"/>
      <c r="BX918" s="106"/>
      <c r="BY918" s="106"/>
      <c r="BZ918" s="106"/>
      <c r="CA918" s="106"/>
      <c r="CB918" s="106"/>
      <c r="CC918" s="106"/>
      <c r="CD918" s="106"/>
    </row>
    <row r="919" spans="1:82" x14ac:dyDescent="0.25">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c r="AK919" s="106"/>
      <c r="AL919" s="106"/>
      <c r="AM919" s="106"/>
      <c r="AN919" s="106"/>
      <c r="AO919" s="106"/>
      <c r="AP919" s="106"/>
      <c r="AQ919" s="106"/>
      <c r="AR919" s="106"/>
      <c r="AS919" s="106"/>
      <c r="AT919" s="106"/>
      <c r="AU919" s="106"/>
      <c r="AV919" s="106"/>
      <c r="AW919" s="106"/>
      <c r="AX919" s="106"/>
      <c r="AY919" s="106"/>
      <c r="AZ919" s="106"/>
      <c r="BA919" s="106"/>
      <c r="BB919" s="106"/>
      <c r="BC919" s="106"/>
      <c r="BD919" s="106"/>
      <c r="BE919" s="106"/>
      <c r="BF919" s="106"/>
      <c r="BG919" s="106"/>
      <c r="BH919" s="106"/>
      <c r="BI919" s="106"/>
      <c r="BJ919" s="106"/>
      <c r="BK919" s="106"/>
      <c r="BL919" s="106"/>
      <c r="BM919" s="106"/>
      <c r="BN919" s="106"/>
      <c r="BO919" s="106"/>
      <c r="BP919" s="106"/>
      <c r="BQ919" s="106"/>
      <c r="BR919" s="106"/>
      <c r="BS919" s="106"/>
      <c r="BT919" s="106"/>
      <c r="BU919" s="106"/>
      <c r="BV919" s="106"/>
      <c r="BW919" s="106"/>
      <c r="BX919" s="106"/>
      <c r="BY919" s="106"/>
      <c r="BZ919" s="106"/>
      <c r="CA919" s="106"/>
      <c r="CB919" s="106"/>
      <c r="CC919" s="106"/>
      <c r="CD919" s="106"/>
    </row>
    <row r="920" spans="1:82" x14ac:dyDescent="0.25">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c r="AH920" s="106"/>
      <c r="AI920" s="106"/>
      <c r="AJ920" s="106"/>
      <c r="AK920" s="106"/>
      <c r="AL920" s="106"/>
      <c r="AM920" s="106"/>
      <c r="AN920" s="106"/>
      <c r="AO920" s="106"/>
      <c r="AP920" s="106"/>
      <c r="AQ920" s="106"/>
      <c r="AR920" s="106"/>
      <c r="AS920" s="106"/>
      <c r="AT920" s="106"/>
      <c r="AU920" s="106"/>
      <c r="AV920" s="106"/>
      <c r="AW920" s="106"/>
      <c r="AX920" s="106"/>
      <c r="AY920" s="106"/>
      <c r="AZ920" s="106"/>
      <c r="BA920" s="106"/>
      <c r="BB920" s="106"/>
      <c r="BC920" s="106"/>
      <c r="BD920" s="106"/>
      <c r="BE920" s="106"/>
      <c r="BF920" s="106"/>
      <c r="BG920" s="106"/>
      <c r="BH920" s="106"/>
      <c r="BI920" s="106"/>
      <c r="BJ920" s="106"/>
      <c r="BK920" s="106"/>
      <c r="BL920" s="106"/>
      <c r="BM920" s="106"/>
      <c r="BN920" s="106"/>
      <c r="BO920" s="106"/>
      <c r="BP920" s="106"/>
      <c r="BQ920" s="106"/>
      <c r="BR920" s="106"/>
      <c r="BS920" s="106"/>
      <c r="BT920" s="106"/>
      <c r="BU920" s="106"/>
      <c r="BV920" s="106"/>
      <c r="BW920" s="106"/>
      <c r="BX920" s="106"/>
      <c r="BY920" s="106"/>
      <c r="BZ920" s="106"/>
      <c r="CA920" s="106"/>
      <c r="CB920" s="106"/>
      <c r="CC920" s="106"/>
      <c r="CD920" s="106"/>
    </row>
    <row r="921" spans="1:82" x14ac:dyDescent="0.25">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c r="AH921" s="106"/>
      <c r="AI921" s="106"/>
      <c r="AJ921" s="106"/>
      <c r="AK921" s="106"/>
      <c r="AL921" s="106"/>
      <c r="AM921" s="106"/>
      <c r="AN921" s="106"/>
      <c r="AO921" s="106"/>
      <c r="AP921" s="106"/>
      <c r="AQ921" s="106"/>
      <c r="AR921" s="106"/>
      <c r="AS921" s="106"/>
      <c r="AT921" s="106"/>
      <c r="AU921" s="106"/>
      <c r="AV921" s="106"/>
      <c r="AW921" s="106"/>
      <c r="AX921" s="106"/>
      <c r="AY921" s="106"/>
      <c r="AZ921" s="106"/>
      <c r="BA921" s="106"/>
      <c r="BB921" s="106"/>
      <c r="BC921" s="106"/>
      <c r="BD921" s="106"/>
      <c r="BE921" s="106"/>
      <c r="BF921" s="106"/>
      <c r="BG921" s="106"/>
      <c r="BH921" s="106"/>
      <c r="BI921" s="106"/>
      <c r="BJ921" s="106"/>
      <c r="BK921" s="106"/>
      <c r="BL921" s="106"/>
      <c r="BM921" s="106"/>
      <c r="BN921" s="106"/>
      <c r="BO921" s="106"/>
      <c r="BP921" s="106"/>
      <c r="BQ921" s="106"/>
      <c r="BR921" s="106"/>
      <c r="BS921" s="106"/>
      <c r="BT921" s="106"/>
      <c r="BU921" s="106"/>
      <c r="BV921" s="106"/>
      <c r="BW921" s="106"/>
      <c r="BX921" s="106"/>
      <c r="BY921" s="106"/>
      <c r="BZ921" s="106"/>
      <c r="CA921" s="106"/>
      <c r="CB921" s="106"/>
      <c r="CC921" s="106"/>
      <c r="CD921" s="106"/>
    </row>
    <row r="922" spans="1:82" x14ac:dyDescent="0.25">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c r="AK922" s="106"/>
      <c r="AL922" s="106"/>
      <c r="AM922" s="106"/>
      <c r="AN922" s="106"/>
      <c r="AO922" s="106"/>
      <c r="AP922" s="106"/>
      <c r="AQ922" s="106"/>
      <c r="AR922" s="106"/>
      <c r="AS922" s="106"/>
      <c r="AT922" s="106"/>
      <c r="AU922" s="106"/>
      <c r="AV922" s="106"/>
      <c r="AW922" s="106"/>
      <c r="AX922" s="106"/>
      <c r="AY922" s="106"/>
      <c r="AZ922" s="106"/>
      <c r="BA922" s="106"/>
      <c r="BB922" s="106"/>
      <c r="BC922" s="106"/>
      <c r="BD922" s="106"/>
      <c r="BE922" s="106"/>
      <c r="BF922" s="106"/>
      <c r="BG922" s="106"/>
      <c r="BH922" s="106"/>
      <c r="BI922" s="106"/>
      <c r="BJ922" s="106"/>
      <c r="BK922" s="106"/>
      <c r="BL922" s="106"/>
      <c r="BM922" s="106"/>
      <c r="BN922" s="106"/>
      <c r="BO922" s="106"/>
      <c r="BP922" s="106"/>
      <c r="BQ922" s="106"/>
      <c r="BR922" s="106"/>
      <c r="BS922" s="106"/>
      <c r="BT922" s="106"/>
      <c r="BU922" s="106"/>
      <c r="BV922" s="106"/>
      <c r="BW922" s="106"/>
      <c r="BX922" s="106"/>
      <c r="BY922" s="106"/>
      <c r="BZ922" s="106"/>
      <c r="CA922" s="106"/>
      <c r="CB922" s="106"/>
      <c r="CC922" s="106"/>
      <c r="CD922" s="106"/>
    </row>
    <row r="923" spans="1:82" x14ac:dyDescent="0.25">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c r="AK923" s="106"/>
      <c r="AL923" s="106"/>
      <c r="AM923" s="106"/>
      <c r="AN923" s="106"/>
      <c r="AO923" s="106"/>
      <c r="AP923" s="106"/>
      <c r="AQ923" s="106"/>
      <c r="AR923" s="106"/>
      <c r="AS923" s="106"/>
      <c r="AT923" s="106"/>
      <c r="AU923" s="106"/>
      <c r="AV923" s="106"/>
      <c r="AW923" s="106"/>
      <c r="AX923" s="106"/>
      <c r="AY923" s="106"/>
      <c r="AZ923" s="106"/>
      <c r="BA923" s="106"/>
      <c r="BB923" s="106"/>
      <c r="BC923" s="106"/>
      <c r="BD923" s="106"/>
      <c r="BE923" s="106"/>
      <c r="BF923" s="106"/>
      <c r="BG923" s="106"/>
      <c r="BH923" s="106"/>
      <c r="BI923" s="106"/>
      <c r="BJ923" s="106"/>
      <c r="BK923" s="106"/>
      <c r="BL923" s="106"/>
      <c r="BM923" s="106"/>
      <c r="BN923" s="106"/>
      <c r="BO923" s="106"/>
      <c r="BP923" s="106"/>
      <c r="BQ923" s="106"/>
      <c r="BR923" s="106"/>
      <c r="BS923" s="106"/>
      <c r="BT923" s="106"/>
      <c r="BU923" s="106"/>
      <c r="BV923" s="106"/>
      <c r="BW923" s="106"/>
      <c r="BX923" s="106"/>
      <c r="BY923" s="106"/>
      <c r="BZ923" s="106"/>
      <c r="CA923" s="106"/>
      <c r="CB923" s="106"/>
      <c r="CC923" s="106"/>
      <c r="CD923" s="106"/>
    </row>
    <row r="924" spans="1:82" x14ac:dyDescent="0.25">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c r="AK924" s="106"/>
      <c r="AL924" s="106"/>
      <c r="AM924" s="106"/>
      <c r="AN924" s="106"/>
      <c r="AO924" s="106"/>
      <c r="AP924" s="106"/>
      <c r="AQ924" s="106"/>
      <c r="AR924" s="106"/>
      <c r="AS924" s="106"/>
      <c r="AT924" s="106"/>
      <c r="AU924" s="106"/>
      <c r="AV924" s="106"/>
      <c r="AW924" s="106"/>
      <c r="AX924" s="106"/>
      <c r="AY924" s="106"/>
      <c r="AZ924" s="106"/>
      <c r="BA924" s="106"/>
      <c r="BB924" s="106"/>
      <c r="BC924" s="106"/>
      <c r="BD924" s="106"/>
      <c r="BE924" s="106"/>
      <c r="BF924" s="106"/>
      <c r="BG924" s="106"/>
      <c r="BH924" s="106"/>
      <c r="BI924" s="106"/>
      <c r="BJ924" s="106"/>
      <c r="BK924" s="106"/>
      <c r="BL924" s="106"/>
      <c r="BM924" s="106"/>
      <c r="BN924" s="106"/>
      <c r="BO924" s="106"/>
      <c r="BP924" s="106"/>
      <c r="BQ924" s="106"/>
      <c r="BR924" s="106"/>
      <c r="BS924" s="106"/>
      <c r="BT924" s="106"/>
      <c r="BU924" s="106"/>
      <c r="BV924" s="106"/>
      <c r="BW924" s="106"/>
      <c r="BX924" s="106"/>
      <c r="BY924" s="106"/>
      <c r="BZ924" s="106"/>
      <c r="CA924" s="106"/>
      <c r="CB924" s="106"/>
      <c r="CC924" s="106"/>
      <c r="CD924" s="106"/>
    </row>
    <row r="925" spans="1:82" x14ac:dyDescent="0.25">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c r="AH925" s="106"/>
      <c r="AI925" s="106"/>
      <c r="AJ925" s="106"/>
      <c r="AK925" s="106"/>
      <c r="AL925" s="106"/>
      <c r="AM925" s="106"/>
      <c r="AN925" s="106"/>
      <c r="AO925" s="106"/>
      <c r="AP925" s="106"/>
      <c r="AQ925" s="106"/>
      <c r="AR925" s="106"/>
      <c r="AS925" s="106"/>
      <c r="AT925" s="106"/>
      <c r="AU925" s="106"/>
      <c r="AV925" s="106"/>
      <c r="AW925" s="106"/>
      <c r="AX925" s="106"/>
      <c r="AY925" s="106"/>
      <c r="AZ925" s="106"/>
      <c r="BA925" s="106"/>
      <c r="BB925" s="106"/>
      <c r="BC925" s="106"/>
      <c r="BD925" s="106"/>
      <c r="BE925" s="106"/>
      <c r="BF925" s="106"/>
      <c r="BG925" s="106"/>
      <c r="BH925" s="106"/>
      <c r="BI925" s="106"/>
      <c r="BJ925" s="106"/>
      <c r="BK925" s="106"/>
      <c r="BL925" s="106"/>
      <c r="BM925" s="106"/>
      <c r="BN925" s="106"/>
      <c r="BO925" s="106"/>
      <c r="BP925" s="106"/>
      <c r="BQ925" s="106"/>
      <c r="BR925" s="106"/>
      <c r="BS925" s="106"/>
      <c r="BT925" s="106"/>
      <c r="BU925" s="106"/>
      <c r="BV925" s="106"/>
      <c r="BW925" s="106"/>
      <c r="BX925" s="106"/>
      <c r="BY925" s="106"/>
      <c r="BZ925" s="106"/>
      <c r="CA925" s="106"/>
      <c r="CB925" s="106"/>
      <c r="CC925" s="106"/>
      <c r="CD925" s="106"/>
    </row>
    <row r="926" spans="1:82" x14ac:dyDescent="0.25">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c r="AK926" s="106"/>
      <c r="AL926" s="106"/>
      <c r="AM926" s="106"/>
      <c r="AN926" s="106"/>
      <c r="AO926" s="106"/>
      <c r="AP926" s="106"/>
      <c r="AQ926" s="106"/>
      <c r="AR926" s="106"/>
      <c r="AS926" s="106"/>
      <c r="AT926" s="106"/>
      <c r="AU926" s="106"/>
      <c r="AV926" s="106"/>
      <c r="AW926" s="106"/>
      <c r="AX926" s="106"/>
      <c r="AY926" s="106"/>
      <c r="AZ926" s="106"/>
      <c r="BA926" s="106"/>
      <c r="BB926" s="106"/>
      <c r="BC926" s="106"/>
      <c r="BD926" s="106"/>
      <c r="BE926" s="106"/>
      <c r="BF926" s="106"/>
      <c r="BG926" s="106"/>
      <c r="BH926" s="106"/>
      <c r="BI926" s="106"/>
      <c r="BJ926" s="106"/>
      <c r="BK926" s="106"/>
      <c r="BL926" s="106"/>
      <c r="BM926" s="106"/>
      <c r="BN926" s="106"/>
      <c r="BO926" s="106"/>
      <c r="BP926" s="106"/>
      <c r="BQ926" s="106"/>
      <c r="BR926" s="106"/>
      <c r="BS926" s="106"/>
      <c r="BT926" s="106"/>
      <c r="BU926" s="106"/>
      <c r="BV926" s="106"/>
      <c r="BW926" s="106"/>
      <c r="BX926" s="106"/>
      <c r="BY926" s="106"/>
      <c r="BZ926" s="106"/>
      <c r="CA926" s="106"/>
      <c r="CB926" s="106"/>
      <c r="CC926" s="106"/>
      <c r="CD926" s="106"/>
    </row>
    <row r="927" spans="1:82" x14ac:dyDescent="0.25">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c r="AK927" s="106"/>
      <c r="AL927" s="106"/>
      <c r="AM927" s="106"/>
      <c r="AN927" s="106"/>
      <c r="AO927" s="106"/>
      <c r="AP927" s="106"/>
      <c r="AQ927" s="106"/>
      <c r="AR927" s="106"/>
      <c r="AS927" s="106"/>
      <c r="AT927" s="106"/>
      <c r="AU927" s="106"/>
      <c r="AV927" s="106"/>
      <c r="AW927" s="106"/>
      <c r="AX927" s="106"/>
      <c r="AY927" s="106"/>
      <c r="AZ927" s="106"/>
      <c r="BA927" s="106"/>
      <c r="BB927" s="106"/>
      <c r="BC927" s="106"/>
      <c r="BD927" s="106"/>
      <c r="BE927" s="106"/>
      <c r="BF927" s="106"/>
      <c r="BG927" s="106"/>
      <c r="BH927" s="106"/>
      <c r="BI927" s="106"/>
      <c r="BJ927" s="106"/>
      <c r="BK927" s="106"/>
      <c r="BL927" s="106"/>
      <c r="BM927" s="106"/>
      <c r="BN927" s="106"/>
      <c r="BO927" s="106"/>
      <c r="BP927" s="106"/>
      <c r="BQ927" s="106"/>
      <c r="BR927" s="106"/>
      <c r="BS927" s="106"/>
      <c r="BT927" s="106"/>
      <c r="BU927" s="106"/>
      <c r="BV927" s="106"/>
      <c r="BW927" s="106"/>
      <c r="BX927" s="106"/>
      <c r="BY927" s="106"/>
      <c r="BZ927" s="106"/>
      <c r="CA927" s="106"/>
      <c r="CB927" s="106"/>
      <c r="CC927" s="106"/>
      <c r="CD927" s="106"/>
    </row>
    <row r="928" spans="1:82" x14ac:dyDescent="0.25">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6"/>
      <c r="AN928" s="106"/>
      <c r="AO928" s="106"/>
      <c r="AP928" s="106"/>
      <c r="AQ928" s="106"/>
      <c r="AR928" s="106"/>
      <c r="AS928" s="106"/>
      <c r="AT928" s="106"/>
      <c r="AU928" s="106"/>
      <c r="AV928" s="106"/>
      <c r="AW928" s="106"/>
      <c r="AX928" s="106"/>
      <c r="AY928" s="106"/>
      <c r="AZ928" s="106"/>
      <c r="BA928" s="106"/>
      <c r="BB928" s="106"/>
      <c r="BC928" s="106"/>
      <c r="BD928" s="106"/>
      <c r="BE928" s="106"/>
      <c r="BF928" s="106"/>
      <c r="BG928" s="106"/>
      <c r="BH928" s="106"/>
      <c r="BI928" s="106"/>
      <c r="BJ928" s="106"/>
      <c r="BK928" s="106"/>
      <c r="BL928" s="106"/>
      <c r="BM928" s="106"/>
      <c r="BN928" s="106"/>
      <c r="BO928" s="106"/>
      <c r="BP928" s="106"/>
      <c r="BQ928" s="106"/>
      <c r="BR928" s="106"/>
      <c r="BS928" s="106"/>
      <c r="BT928" s="106"/>
      <c r="BU928" s="106"/>
      <c r="BV928" s="106"/>
      <c r="BW928" s="106"/>
      <c r="BX928" s="106"/>
      <c r="BY928" s="106"/>
      <c r="BZ928" s="106"/>
      <c r="CA928" s="106"/>
      <c r="CB928" s="106"/>
      <c r="CC928" s="106"/>
      <c r="CD928" s="106"/>
    </row>
    <row r="929" spans="1:82" x14ac:dyDescent="0.25">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c r="AC929" s="106"/>
      <c r="AD929" s="106"/>
      <c r="AE929" s="106"/>
      <c r="AF929" s="106"/>
      <c r="AG929" s="106"/>
      <c r="AH929" s="106"/>
      <c r="AI929" s="106"/>
      <c r="AJ929" s="106"/>
      <c r="AK929" s="106"/>
      <c r="AL929" s="106"/>
      <c r="AM929" s="106"/>
      <c r="AN929" s="106"/>
      <c r="AO929" s="106"/>
      <c r="AP929" s="106"/>
      <c r="AQ929" s="106"/>
      <c r="AR929" s="106"/>
      <c r="AS929" s="106"/>
      <c r="AT929" s="106"/>
      <c r="AU929" s="106"/>
      <c r="AV929" s="106"/>
      <c r="AW929" s="106"/>
      <c r="AX929" s="106"/>
      <c r="AY929" s="106"/>
      <c r="AZ929" s="106"/>
      <c r="BA929" s="106"/>
      <c r="BB929" s="106"/>
      <c r="BC929" s="106"/>
      <c r="BD929" s="106"/>
      <c r="BE929" s="106"/>
      <c r="BF929" s="106"/>
      <c r="BG929" s="106"/>
      <c r="BH929" s="106"/>
      <c r="BI929" s="106"/>
      <c r="BJ929" s="106"/>
      <c r="BK929" s="106"/>
      <c r="BL929" s="106"/>
      <c r="BM929" s="106"/>
      <c r="BN929" s="106"/>
      <c r="BO929" s="106"/>
      <c r="BP929" s="106"/>
      <c r="BQ929" s="106"/>
      <c r="BR929" s="106"/>
      <c r="BS929" s="106"/>
      <c r="BT929" s="106"/>
      <c r="BU929" s="106"/>
      <c r="BV929" s="106"/>
      <c r="BW929" s="106"/>
      <c r="BX929" s="106"/>
      <c r="BY929" s="106"/>
      <c r="BZ929" s="106"/>
      <c r="CA929" s="106"/>
      <c r="CB929" s="106"/>
      <c r="CC929" s="106"/>
      <c r="CD929" s="106"/>
    </row>
    <row r="930" spans="1:82" x14ac:dyDescent="0.25">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c r="AK930" s="106"/>
      <c r="AL930" s="106"/>
      <c r="AM930" s="106"/>
      <c r="AN930" s="106"/>
      <c r="AO930" s="106"/>
      <c r="AP930" s="106"/>
      <c r="AQ930" s="106"/>
      <c r="AR930" s="106"/>
      <c r="AS930" s="106"/>
      <c r="AT930" s="106"/>
      <c r="AU930" s="106"/>
      <c r="AV930" s="106"/>
      <c r="AW930" s="106"/>
      <c r="AX930" s="106"/>
      <c r="AY930" s="106"/>
      <c r="AZ930" s="106"/>
      <c r="BA930" s="106"/>
      <c r="BB930" s="106"/>
      <c r="BC930" s="106"/>
      <c r="BD930" s="106"/>
      <c r="BE930" s="106"/>
      <c r="BF930" s="106"/>
      <c r="BG930" s="106"/>
      <c r="BH930" s="106"/>
      <c r="BI930" s="106"/>
      <c r="BJ930" s="106"/>
      <c r="BK930" s="106"/>
      <c r="BL930" s="106"/>
      <c r="BM930" s="106"/>
      <c r="BN930" s="106"/>
      <c r="BO930" s="106"/>
      <c r="BP930" s="106"/>
      <c r="BQ930" s="106"/>
      <c r="BR930" s="106"/>
      <c r="BS930" s="106"/>
      <c r="BT930" s="106"/>
      <c r="BU930" s="106"/>
      <c r="BV930" s="106"/>
      <c r="BW930" s="106"/>
      <c r="BX930" s="106"/>
      <c r="BY930" s="106"/>
      <c r="BZ930" s="106"/>
      <c r="CA930" s="106"/>
      <c r="CB930" s="106"/>
      <c r="CC930" s="106"/>
      <c r="CD930" s="106"/>
    </row>
    <row r="931" spans="1:82" x14ac:dyDescent="0.25">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c r="AC931" s="106"/>
      <c r="AD931" s="106"/>
      <c r="AE931" s="106"/>
      <c r="AF931" s="106"/>
      <c r="AG931" s="106"/>
      <c r="AH931" s="106"/>
      <c r="AI931" s="106"/>
      <c r="AJ931" s="106"/>
      <c r="AK931" s="106"/>
      <c r="AL931" s="106"/>
      <c r="AM931" s="106"/>
      <c r="AN931" s="106"/>
      <c r="AO931" s="106"/>
      <c r="AP931" s="106"/>
      <c r="AQ931" s="106"/>
      <c r="AR931" s="106"/>
      <c r="AS931" s="106"/>
      <c r="AT931" s="106"/>
      <c r="AU931" s="106"/>
      <c r="AV931" s="106"/>
      <c r="AW931" s="106"/>
      <c r="AX931" s="106"/>
      <c r="AY931" s="106"/>
      <c r="AZ931" s="106"/>
      <c r="BA931" s="106"/>
      <c r="BB931" s="106"/>
      <c r="BC931" s="106"/>
      <c r="BD931" s="106"/>
      <c r="BE931" s="106"/>
      <c r="BF931" s="106"/>
      <c r="BG931" s="106"/>
      <c r="BH931" s="106"/>
      <c r="BI931" s="106"/>
      <c r="BJ931" s="106"/>
      <c r="BK931" s="106"/>
      <c r="BL931" s="106"/>
      <c r="BM931" s="106"/>
      <c r="BN931" s="106"/>
      <c r="BO931" s="106"/>
      <c r="BP931" s="106"/>
      <c r="BQ931" s="106"/>
      <c r="BR931" s="106"/>
      <c r="BS931" s="106"/>
      <c r="BT931" s="106"/>
      <c r="BU931" s="106"/>
      <c r="BV931" s="106"/>
      <c r="BW931" s="106"/>
      <c r="BX931" s="106"/>
      <c r="BY931" s="106"/>
      <c r="BZ931" s="106"/>
      <c r="CA931" s="106"/>
      <c r="CB931" s="106"/>
      <c r="CC931" s="106"/>
      <c r="CD931" s="106"/>
    </row>
    <row r="932" spans="1:82" x14ac:dyDescent="0.25">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c r="AK932" s="106"/>
      <c r="AL932" s="106"/>
      <c r="AM932" s="106"/>
      <c r="AN932" s="106"/>
      <c r="AO932" s="106"/>
      <c r="AP932" s="106"/>
      <c r="AQ932" s="106"/>
      <c r="AR932" s="106"/>
      <c r="AS932" s="106"/>
      <c r="AT932" s="106"/>
      <c r="AU932" s="106"/>
      <c r="AV932" s="106"/>
      <c r="AW932" s="106"/>
      <c r="AX932" s="106"/>
      <c r="AY932" s="106"/>
      <c r="AZ932" s="106"/>
      <c r="BA932" s="106"/>
      <c r="BB932" s="106"/>
      <c r="BC932" s="106"/>
      <c r="BD932" s="106"/>
      <c r="BE932" s="106"/>
      <c r="BF932" s="106"/>
      <c r="BG932" s="106"/>
      <c r="BH932" s="106"/>
      <c r="BI932" s="106"/>
      <c r="BJ932" s="106"/>
      <c r="BK932" s="106"/>
      <c r="BL932" s="106"/>
      <c r="BM932" s="106"/>
      <c r="BN932" s="106"/>
      <c r="BO932" s="106"/>
      <c r="BP932" s="106"/>
      <c r="BQ932" s="106"/>
      <c r="BR932" s="106"/>
      <c r="BS932" s="106"/>
      <c r="BT932" s="106"/>
      <c r="BU932" s="106"/>
      <c r="BV932" s="106"/>
      <c r="BW932" s="106"/>
      <c r="BX932" s="106"/>
      <c r="BY932" s="106"/>
      <c r="BZ932" s="106"/>
      <c r="CA932" s="106"/>
      <c r="CB932" s="106"/>
      <c r="CC932" s="106"/>
      <c r="CD932" s="106"/>
    </row>
  </sheetData>
  <mergeCells count="58">
    <mergeCell ref="J10:J11"/>
    <mergeCell ref="K10:K11"/>
    <mergeCell ref="D6:D8"/>
    <mergeCell ref="F6:F8"/>
    <mergeCell ref="A9:A11"/>
    <mergeCell ref="B9:B11"/>
    <mergeCell ref="C9:C11"/>
    <mergeCell ref="I10:I11"/>
    <mergeCell ref="R6:R8"/>
    <mergeCell ref="Q6:Q8"/>
    <mergeCell ref="A5:R5"/>
    <mergeCell ref="M6:M8"/>
    <mergeCell ref="N6:N8"/>
    <mergeCell ref="E6:E8"/>
    <mergeCell ref="A6:A8"/>
    <mergeCell ref="B6:B8"/>
    <mergeCell ref="C6:C8"/>
    <mergeCell ref="H6:H8"/>
    <mergeCell ref="I6:I8"/>
    <mergeCell ref="J6:J8"/>
    <mergeCell ref="K6:K8"/>
    <mergeCell ref="L6:L8"/>
    <mergeCell ref="P6:P8"/>
    <mergeCell ref="G6:G8"/>
    <mergeCell ref="AL7:AL8"/>
    <mergeCell ref="AM7:AM8"/>
    <mergeCell ref="AN7:AN8"/>
    <mergeCell ref="S5:BJ5"/>
    <mergeCell ref="BH6:BI7"/>
    <mergeCell ref="AB7:AD7"/>
    <mergeCell ref="AE7:AG7"/>
    <mergeCell ref="AH7:AJ7"/>
    <mergeCell ref="AK7:AK8"/>
    <mergeCell ref="BJ6:BJ8"/>
    <mergeCell ref="Y7:AA7"/>
    <mergeCell ref="AV7:AX7"/>
    <mergeCell ref="AY7:BA7"/>
    <mergeCell ref="O6:O8"/>
    <mergeCell ref="BE7:BG7"/>
    <mergeCell ref="AV6:BG6"/>
    <mergeCell ref="AO7:AO8"/>
    <mergeCell ref="AP7:AP8"/>
    <mergeCell ref="AQ7:AQ8"/>
    <mergeCell ref="AR7:AR8"/>
    <mergeCell ref="AS7:AS8"/>
    <mergeCell ref="S6:AN6"/>
    <mergeCell ref="BB7:BD7"/>
    <mergeCell ref="AO6:AR6"/>
    <mergeCell ref="AS6:AU6"/>
    <mergeCell ref="V7:X7"/>
    <mergeCell ref="S7:U7"/>
    <mergeCell ref="AT7:AT8"/>
    <mergeCell ref="AU7:AU8"/>
    <mergeCell ref="A1:A4"/>
    <mergeCell ref="B1:BI1"/>
    <mergeCell ref="B3:BI3"/>
    <mergeCell ref="B2:BI2"/>
    <mergeCell ref="B4:BI4"/>
  </mergeCells>
  <dataValidations count="1">
    <dataValidation type="list" allowBlank="1" showInputMessage="1" showErrorMessage="1" sqref="AI9:AI11 AC9:AC11 AF9:AF11 Z9:Z11 T9:T11" xr:uid="{00000000-0002-0000-0000-000000000000}">
      <formula1>#REF!</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06"/>
  <sheetViews>
    <sheetView zoomScale="10" zoomScaleNormal="10" workbookViewId="0">
      <pane ySplit="70" topLeftCell="A71" activePane="bottomLeft" state="frozen"/>
      <selection activeCell="L1" sqref="L1"/>
      <selection pane="bottomLeft" activeCell="AM71" sqref="AM71:AM79"/>
    </sheetView>
  </sheetViews>
  <sheetFormatPr baseColWidth="10" defaultColWidth="11.42578125" defaultRowHeight="90" x14ac:dyDescent="1.1499999999999999"/>
  <cols>
    <col min="1" max="1" width="11.42578125" style="1"/>
    <col min="2" max="2" width="255.7109375" style="1" bestFit="1" customWidth="1"/>
    <col min="3" max="7" width="255.7109375" style="2" bestFit="1" customWidth="1"/>
    <col min="8" max="11" width="255.7109375" style="1" bestFit="1" customWidth="1"/>
    <col min="12" max="14" width="255.7109375" style="1" customWidth="1"/>
    <col min="15" max="15" width="255.7109375" style="1" bestFit="1" customWidth="1"/>
    <col min="16" max="17" width="255.7109375" style="1" customWidth="1"/>
    <col min="18" max="18" width="255.7109375" style="1" bestFit="1" customWidth="1"/>
    <col min="19" max="19" width="224.42578125" style="1" bestFit="1" customWidth="1"/>
    <col min="20" max="20" width="255.7109375" style="1" bestFit="1" customWidth="1"/>
    <col min="21" max="21" width="255.7109375" style="1" customWidth="1"/>
    <col min="22" max="23" width="255.7109375" style="1" bestFit="1" customWidth="1"/>
    <col min="24" max="24" width="140.140625" style="1" bestFit="1" customWidth="1"/>
    <col min="25" max="26" width="140.140625" style="1" customWidth="1"/>
    <col min="27" max="27" width="237.28515625" style="1" bestFit="1" customWidth="1"/>
    <col min="28" max="28" width="255.7109375" style="1" bestFit="1" customWidth="1"/>
    <col min="29" max="29" width="170.140625" style="1" bestFit="1" customWidth="1"/>
    <col min="30" max="30" width="187.28515625" style="1" bestFit="1" customWidth="1"/>
    <col min="31" max="31" width="243" style="1" bestFit="1" customWidth="1"/>
    <col min="32" max="32" width="211.5703125" style="1" bestFit="1" customWidth="1"/>
    <col min="33" max="34" width="255.7109375" style="1" bestFit="1" customWidth="1"/>
    <col min="35" max="35" width="253" style="1" bestFit="1" customWidth="1"/>
    <col min="36" max="36" width="255.7109375" style="1" bestFit="1" customWidth="1"/>
    <col min="37" max="37" width="203" style="1" bestFit="1" customWidth="1"/>
    <col min="38" max="38" width="193" style="1" bestFit="1" customWidth="1"/>
    <col min="39" max="42" width="255.7109375" style="1" bestFit="1" customWidth="1"/>
    <col min="43" max="43" width="221.5703125" style="1" bestFit="1" customWidth="1"/>
    <col min="44" max="44" width="188.7109375" style="1" bestFit="1" customWidth="1"/>
    <col min="45" max="45" width="193.42578125" style="1" customWidth="1"/>
    <col min="46" max="46" width="204.28515625" style="1" customWidth="1"/>
    <col min="47" max="48" width="193.42578125" style="1" customWidth="1"/>
    <col min="49" max="50" width="255.7109375" style="1" customWidth="1"/>
    <col min="51" max="57" width="11.42578125" style="1"/>
    <col min="58" max="58" width="31.85546875" style="1" bestFit="1" customWidth="1"/>
    <col min="59" max="16384" width="11.42578125" style="1"/>
  </cols>
  <sheetData>
    <row r="1" spans="2:50" ht="409.6" thickBot="1" x14ac:dyDescent="1.2">
      <c r="B1" s="97" t="s">
        <v>92</v>
      </c>
      <c r="C1" s="3" t="s">
        <v>93</v>
      </c>
      <c r="D1" s="3" t="s">
        <v>94</v>
      </c>
      <c r="E1" s="3" t="s">
        <v>95</v>
      </c>
      <c r="F1" s="3" t="s">
        <v>96</v>
      </c>
      <c r="G1" s="3" t="s">
        <v>97</v>
      </c>
      <c r="H1" s="4" t="s">
        <v>98</v>
      </c>
      <c r="I1" s="4" t="s">
        <v>99</v>
      </c>
      <c r="J1" s="4" t="s">
        <v>100</v>
      </c>
      <c r="K1" s="4" t="s">
        <v>101</v>
      </c>
      <c r="L1" s="4" t="s">
        <v>102</v>
      </c>
      <c r="M1" s="4" t="s">
        <v>103</v>
      </c>
      <c r="N1" s="4" t="s">
        <v>104</v>
      </c>
      <c r="O1" s="5" t="s">
        <v>105</v>
      </c>
      <c r="P1" s="5" t="s">
        <v>106</v>
      </c>
      <c r="Q1" s="51" t="s">
        <v>107</v>
      </c>
      <c r="R1" s="51" t="s">
        <v>108</v>
      </c>
      <c r="S1" s="4" t="s">
        <v>109</v>
      </c>
      <c r="T1" s="4" t="s">
        <v>110</v>
      </c>
      <c r="U1" s="4" t="s">
        <v>111</v>
      </c>
      <c r="V1" s="4" t="s">
        <v>112</v>
      </c>
      <c r="W1" s="6" t="s">
        <v>113</v>
      </c>
      <c r="X1" s="7" t="s">
        <v>114</v>
      </c>
      <c r="Y1" s="7" t="s">
        <v>115</v>
      </c>
      <c r="Z1" s="7" t="s">
        <v>116</v>
      </c>
      <c r="AA1" s="59" t="s">
        <v>117</v>
      </c>
      <c r="AB1" s="7" t="s">
        <v>118</v>
      </c>
      <c r="AC1" s="7" t="s">
        <v>119</v>
      </c>
      <c r="AD1" s="3" t="s">
        <v>120</v>
      </c>
      <c r="AE1" s="3" t="s">
        <v>121</v>
      </c>
      <c r="AF1" s="3" t="s">
        <v>122</v>
      </c>
      <c r="AG1" s="3" t="s">
        <v>123</v>
      </c>
      <c r="AH1" s="3" t="s">
        <v>124</v>
      </c>
      <c r="AI1" s="4" t="s">
        <v>125</v>
      </c>
      <c r="AJ1" s="4" t="s">
        <v>126</v>
      </c>
      <c r="AK1" s="4" t="s">
        <v>45</v>
      </c>
      <c r="AL1" s="8" t="s">
        <v>127</v>
      </c>
      <c r="AM1" s="8" t="s">
        <v>128</v>
      </c>
      <c r="AN1" s="4" t="s">
        <v>129</v>
      </c>
      <c r="AO1" s="5" t="s">
        <v>130</v>
      </c>
      <c r="AP1" s="4" t="s">
        <v>131</v>
      </c>
      <c r="AQ1" s="5" t="s">
        <v>132</v>
      </c>
      <c r="AR1" s="4" t="s">
        <v>133</v>
      </c>
      <c r="AS1" s="4" t="s">
        <v>134</v>
      </c>
      <c r="AT1" s="4" t="s">
        <v>135</v>
      </c>
      <c r="AU1" s="52" t="s">
        <v>136</v>
      </c>
      <c r="AV1" s="53" t="s">
        <v>137</v>
      </c>
      <c r="AW1" s="54" t="s">
        <v>138</v>
      </c>
      <c r="AX1" s="9" t="s">
        <v>139</v>
      </c>
    </row>
    <row r="2" spans="2:50" ht="409.5" hidden="1" customHeight="1" x14ac:dyDescent="1.1499999999999999">
      <c r="B2" s="10" t="s">
        <v>66</v>
      </c>
      <c r="C2" s="11" t="s">
        <v>140</v>
      </c>
      <c r="D2" s="12" t="s">
        <v>141</v>
      </c>
      <c r="E2" s="12" t="s">
        <v>142</v>
      </c>
      <c r="F2" s="12" t="s">
        <v>143</v>
      </c>
      <c r="G2" s="11" t="s">
        <v>144</v>
      </c>
      <c r="H2" s="13" t="s">
        <v>145</v>
      </c>
      <c r="I2" s="13"/>
      <c r="J2" s="13" t="s">
        <v>146</v>
      </c>
      <c r="K2" s="13" t="s">
        <v>147</v>
      </c>
      <c r="L2" s="14"/>
      <c r="M2" s="14"/>
      <c r="N2" s="15"/>
      <c r="O2" s="15"/>
      <c r="P2" s="15"/>
      <c r="Q2" s="15"/>
      <c r="R2" s="15"/>
      <c r="S2" s="14"/>
      <c r="T2" s="14"/>
      <c r="U2" s="14"/>
      <c r="V2" s="14"/>
      <c r="W2" s="14"/>
      <c r="X2" s="14"/>
      <c r="Y2" s="14"/>
      <c r="Z2" s="14"/>
      <c r="AA2" s="14"/>
      <c r="AB2" s="14"/>
      <c r="AC2" s="14"/>
      <c r="AD2" s="14"/>
      <c r="AE2" s="14"/>
      <c r="AF2" s="14"/>
      <c r="AG2" s="14"/>
      <c r="AH2" s="14"/>
      <c r="AI2" s="14"/>
      <c r="AJ2" s="14"/>
      <c r="AK2" s="14"/>
      <c r="AL2" s="14"/>
      <c r="AM2" s="14"/>
      <c r="AN2" s="16"/>
      <c r="AO2" s="16"/>
      <c r="AP2" s="14"/>
      <c r="AQ2" s="14"/>
      <c r="AR2" s="14"/>
      <c r="AS2" s="15"/>
      <c r="AT2" s="15"/>
      <c r="AU2" s="15"/>
      <c r="AV2" s="15"/>
      <c r="AW2" s="15"/>
      <c r="AX2" s="14"/>
    </row>
    <row r="3" spans="2:50" ht="360" hidden="1" customHeight="1" x14ac:dyDescent="1.1499999999999999">
      <c r="B3" s="17"/>
      <c r="C3" s="18"/>
      <c r="D3" s="19"/>
      <c r="E3" s="19"/>
      <c r="F3" s="19"/>
      <c r="G3" s="18"/>
      <c r="H3" s="20" t="s">
        <v>148</v>
      </c>
      <c r="I3" s="20"/>
      <c r="J3" s="20" t="s">
        <v>149</v>
      </c>
      <c r="K3" s="20" t="s">
        <v>150</v>
      </c>
      <c r="L3" s="21"/>
      <c r="M3" s="21"/>
      <c r="N3" s="22"/>
      <c r="O3" s="22"/>
      <c r="P3" s="22"/>
      <c r="Q3" s="22"/>
      <c r="R3" s="22"/>
      <c r="S3" s="21"/>
      <c r="T3" s="21"/>
      <c r="U3" s="21"/>
      <c r="V3" s="21"/>
      <c r="W3" s="21"/>
      <c r="X3" s="21"/>
      <c r="Y3" s="21"/>
      <c r="Z3" s="21"/>
      <c r="AA3" s="21"/>
      <c r="AB3" s="21"/>
      <c r="AC3" s="21"/>
      <c r="AD3" s="21"/>
      <c r="AE3" s="21"/>
      <c r="AF3" s="21"/>
      <c r="AG3" s="21"/>
      <c r="AH3" s="21"/>
      <c r="AI3" s="21"/>
      <c r="AJ3" s="21"/>
      <c r="AK3" s="21"/>
      <c r="AL3" s="21"/>
      <c r="AM3" s="21"/>
      <c r="AN3" s="16"/>
      <c r="AO3" s="16"/>
      <c r="AP3" s="21"/>
      <c r="AQ3" s="21"/>
      <c r="AR3" s="21"/>
      <c r="AS3" s="22"/>
      <c r="AT3" s="22"/>
      <c r="AU3" s="22"/>
      <c r="AV3" s="22"/>
      <c r="AW3" s="22"/>
      <c r="AX3" s="21"/>
    </row>
    <row r="4" spans="2:50" ht="360" hidden="1" customHeight="1" x14ac:dyDescent="1.1499999999999999">
      <c r="B4" s="17"/>
      <c r="C4" s="18"/>
      <c r="D4" s="19"/>
      <c r="E4" s="19"/>
      <c r="F4" s="19"/>
      <c r="G4" s="18"/>
      <c r="H4" s="20" t="s">
        <v>151</v>
      </c>
      <c r="I4" s="20"/>
      <c r="J4" s="20" t="s">
        <v>152</v>
      </c>
      <c r="K4" s="20" t="s">
        <v>153</v>
      </c>
      <c r="L4" s="21"/>
      <c r="M4" s="21"/>
      <c r="N4" s="22"/>
      <c r="O4" s="22"/>
      <c r="P4" s="22"/>
      <c r="Q4" s="22"/>
      <c r="R4" s="22"/>
      <c r="S4" s="21"/>
      <c r="T4" s="21"/>
      <c r="U4" s="21"/>
      <c r="V4" s="21"/>
      <c r="W4" s="21"/>
      <c r="X4" s="21"/>
      <c r="Y4" s="21"/>
      <c r="Z4" s="21"/>
      <c r="AA4" s="21"/>
      <c r="AB4" s="21"/>
      <c r="AC4" s="21"/>
      <c r="AD4" s="21"/>
      <c r="AE4" s="21"/>
      <c r="AF4" s="21"/>
      <c r="AG4" s="21"/>
      <c r="AH4" s="21"/>
      <c r="AI4" s="21"/>
      <c r="AJ4" s="21"/>
      <c r="AK4" s="21"/>
      <c r="AL4" s="21"/>
      <c r="AM4" s="21"/>
      <c r="AN4" s="16"/>
      <c r="AO4" s="16"/>
      <c r="AP4" s="21"/>
      <c r="AQ4" s="21"/>
      <c r="AR4" s="21"/>
      <c r="AS4" s="22"/>
      <c r="AT4" s="22"/>
      <c r="AU4" s="22"/>
      <c r="AV4" s="22"/>
      <c r="AW4" s="22"/>
      <c r="AX4" s="21"/>
    </row>
    <row r="5" spans="2:50" ht="360" hidden="1" customHeight="1" x14ac:dyDescent="1.1499999999999999">
      <c r="B5" s="17"/>
      <c r="C5" s="18"/>
      <c r="D5" s="19"/>
      <c r="E5" s="19"/>
      <c r="F5" s="19"/>
      <c r="G5" s="18" t="s">
        <v>154</v>
      </c>
      <c r="H5" s="20" t="s">
        <v>155</v>
      </c>
      <c r="I5" s="20"/>
      <c r="J5" s="20" t="s">
        <v>156</v>
      </c>
      <c r="K5" s="20" t="s">
        <v>157</v>
      </c>
      <c r="L5" s="21"/>
      <c r="M5" s="21"/>
      <c r="N5" s="22"/>
      <c r="O5" s="22"/>
      <c r="P5" s="22"/>
      <c r="Q5" s="22"/>
      <c r="R5" s="22"/>
      <c r="S5" s="21"/>
      <c r="T5" s="21"/>
      <c r="U5" s="21"/>
      <c r="V5" s="21"/>
      <c r="W5" s="21"/>
      <c r="X5" s="21"/>
      <c r="Y5" s="21"/>
      <c r="Z5" s="21"/>
      <c r="AA5" s="21"/>
      <c r="AB5" s="21"/>
      <c r="AC5" s="21"/>
      <c r="AD5" s="21"/>
      <c r="AE5" s="21"/>
      <c r="AF5" s="21"/>
      <c r="AG5" s="21"/>
      <c r="AH5" s="21"/>
      <c r="AI5" s="21"/>
      <c r="AJ5" s="21"/>
      <c r="AK5" s="21"/>
      <c r="AL5" s="21"/>
      <c r="AM5" s="21"/>
      <c r="AN5" s="16"/>
      <c r="AO5" s="16"/>
      <c r="AP5" s="21"/>
      <c r="AQ5" s="21"/>
      <c r="AR5" s="21"/>
      <c r="AS5" s="22"/>
      <c r="AT5" s="22"/>
      <c r="AU5" s="22"/>
      <c r="AV5" s="22"/>
      <c r="AW5" s="22"/>
      <c r="AX5" s="21"/>
    </row>
    <row r="6" spans="2:50" ht="361.5" hidden="1" customHeight="1" x14ac:dyDescent="1.1499999999999999">
      <c r="B6" s="17"/>
      <c r="C6" s="18"/>
      <c r="D6" s="19"/>
      <c r="E6" s="19"/>
      <c r="F6" s="19"/>
      <c r="G6" s="18"/>
      <c r="H6" s="20" t="s">
        <v>158</v>
      </c>
      <c r="I6" s="20"/>
      <c r="J6" s="20">
        <v>0</v>
      </c>
      <c r="K6" s="20" t="s">
        <v>159</v>
      </c>
      <c r="L6" s="21"/>
      <c r="M6" s="21"/>
      <c r="N6" s="22"/>
      <c r="O6" s="22"/>
      <c r="P6" s="22"/>
      <c r="Q6" s="22"/>
      <c r="R6" s="22"/>
      <c r="S6" s="21"/>
      <c r="T6" s="21"/>
      <c r="U6" s="21"/>
      <c r="V6" s="21"/>
      <c r="W6" s="21"/>
      <c r="X6" s="21"/>
      <c r="Y6" s="21"/>
      <c r="Z6" s="21"/>
      <c r="AA6" s="21"/>
      <c r="AB6" s="21"/>
      <c r="AC6" s="21"/>
      <c r="AD6" s="21"/>
      <c r="AE6" s="21"/>
      <c r="AF6" s="21"/>
      <c r="AG6" s="21"/>
      <c r="AH6" s="21"/>
      <c r="AI6" s="21"/>
      <c r="AJ6" s="21"/>
      <c r="AK6" s="21"/>
      <c r="AL6" s="21"/>
      <c r="AM6" s="21"/>
      <c r="AN6" s="16"/>
      <c r="AO6" s="16"/>
      <c r="AP6" s="21"/>
      <c r="AQ6" s="21"/>
      <c r="AR6" s="21"/>
      <c r="AS6" s="22"/>
      <c r="AT6" s="22"/>
      <c r="AU6" s="22"/>
      <c r="AV6" s="22"/>
      <c r="AW6" s="22"/>
      <c r="AX6" s="21"/>
    </row>
    <row r="7" spans="2:50" ht="409.5" hidden="1" customHeight="1" x14ac:dyDescent="1.1499999999999999">
      <c r="B7" s="17"/>
      <c r="C7" s="18"/>
      <c r="D7" s="19"/>
      <c r="E7" s="19"/>
      <c r="F7" s="19"/>
      <c r="G7" s="18"/>
      <c r="H7" s="20" t="s">
        <v>160</v>
      </c>
      <c r="I7" s="20"/>
      <c r="J7" s="20">
        <v>0</v>
      </c>
      <c r="K7" s="20" t="s">
        <v>161</v>
      </c>
      <c r="L7" s="21"/>
      <c r="M7" s="21"/>
      <c r="N7" s="22"/>
      <c r="O7" s="22"/>
      <c r="P7" s="22"/>
      <c r="Q7" s="22"/>
      <c r="R7" s="22"/>
      <c r="S7" s="21"/>
      <c r="T7" s="21"/>
      <c r="U7" s="21"/>
      <c r="V7" s="21"/>
      <c r="W7" s="21"/>
      <c r="X7" s="21"/>
      <c r="Y7" s="21"/>
      <c r="Z7" s="21"/>
      <c r="AA7" s="21"/>
      <c r="AB7" s="21"/>
      <c r="AC7" s="21"/>
      <c r="AD7" s="21"/>
      <c r="AE7" s="21"/>
      <c r="AF7" s="21"/>
      <c r="AG7" s="21"/>
      <c r="AH7" s="21"/>
      <c r="AI7" s="21"/>
      <c r="AJ7" s="21"/>
      <c r="AK7" s="21"/>
      <c r="AL7" s="21"/>
      <c r="AM7" s="21"/>
      <c r="AN7" s="16"/>
      <c r="AO7" s="16"/>
      <c r="AP7" s="21"/>
      <c r="AQ7" s="21"/>
      <c r="AR7" s="21"/>
      <c r="AS7" s="22"/>
      <c r="AT7" s="22"/>
      <c r="AU7" s="22"/>
      <c r="AV7" s="22"/>
      <c r="AW7" s="22"/>
      <c r="AX7" s="21"/>
    </row>
    <row r="8" spans="2:50" ht="409.5" hidden="1" customHeight="1" x14ac:dyDescent="1.1499999999999999">
      <c r="B8" s="17"/>
      <c r="C8" s="18"/>
      <c r="D8" s="19"/>
      <c r="E8" s="19"/>
      <c r="F8" s="19"/>
      <c r="G8" s="18" t="s">
        <v>162</v>
      </c>
      <c r="H8" s="20" t="s">
        <v>163</v>
      </c>
      <c r="I8" s="20"/>
      <c r="J8" s="20" t="s">
        <v>164</v>
      </c>
      <c r="K8" s="20" t="s">
        <v>165</v>
      </c>
      <c r="L8" s="21"/>
      <c r="M8" s="21"/>
      <c r="N8" s="22"/>
      <c r="O8" s="22"/>
      <c r="P8" s="22"/>
      <c r="Q8" s="22"/>
      <c r="R8" s="22"/>
      <c r="S8" s="21"/>
      <c r="T8" s="21"/>
      <c r="U8" s="21"/>
      <c r="V8" s="21"/>
      <c r="W8" s="21"/>
      <c r="X8" s="21"/>
      <c r="Y8" s="21"/>
      <c r="Z8" s="21"/>
      <c r="AA8" s="21"/>
      <c r="AB8" s="21"/>
      <c r="AC8" s="21"/>
      <c r="AD8" s="21"/>
      <c r="AE8" s="21"/>
      <c r="AF8" s="21"/>
      <c r="AG8" s="21"/>
      <c r="AH8" s="21"/>
      <c r="AI8" s="21"/>
      <c r="AJ8" s="21"/>
      <c r="AK8" s="21"/>
      <c r="AL8" s="21"/>
      <c r="AM8" s="21"/>
      <c r="AN8" s="16"/>
      <c r="AO8" s="16"/>
      <c r="AP8" s="21"/>
      <c r="AQ8" s="21"/>
      <c r="AR8" s="21"/>
      <c r="AS8" s="22"/>
      <c r="AT8" s="22"/>
      <c r="AU8" s="22"/>
      <c r="AV8" s="22"/>
      <c r="AW8" s="22"/>
      <c r="AX8" s="21"/>
    </row>
    <row r="9" spans="2:50" ht="409.5" hidden="1" customHeight="1" x14ac:dyDescent="1.1499999999999999">
      <c r="B9" s="17"/>
      <c r="C9" s="18"/>
      <c r="D9" s="19"/>
      <c r="E9" s="19"/>
      <c r="F9" s="19"/>
      <c r="G9" s="18"/>
      <c r="H9" s="19" t="s">
        <v>166</v>
      </c>
      <c r="I9" s="19"/>
      <c r="J9" s="19" t="s">
        <v>167</v>
      </c>
      <c r="K9" s="19" t="s">
        <v>168</v>
      </c>
      <c r="L9" s="21"/>
      <c r="M9" s="21"/>
      <c r="N9" s="22"/>
      <c r="O9" s="22"/>
      <c r="P9" s="22"/>
      <c r="Q9" s="22"/>
      <c r="R9" s="22"/>
      <c r="S9" s="21"/>
      <c r="T9" s="21"/>
      <c r="U9" s="21"/>
      <c r="V9" s="21"/>
      <c r="W9" s="21"/>
      <c r="X9" s="21"/>
      <c r="Y9" s="21"/>
      <c r="Z9" s="21"/>
      <c r="AA9" s="21"/>
      <c r="AB9" s="21"/>
      <c r="AC9" s="21"/>
      <c r="AD9" s="21"/>
      <c r="AE9" s="21"/>
      <c r="AF9" s="21"/>
      <c r="AG9" s="21"/>
      <c r="AH9" s="21"/>
      <c r="AI9" s="21"/>
      <c r="AJ9" s="21"/>
      <c r="AK9" s="21"/>
      <c r="AL9" s="21"/>
      <c r="AM9" s="21"/>
      <c r="AN9" s="16"/>
      <c r="AO9" s="16"/>
      <c r="AP9" s="21"/>
      <c r="AQ9" s="21"/>
      <c r="AR9" s="21"/>
      <c r="AS9" s="22"/>
      <c r="AT9" s="22"/>
      <c r="AU9" s="22"/>
      <c r="AV9" s="22"/>
      <c r="AW9" s="22"/>
      <c r="AX9" s="21"/>
    </row>
    <row r="10" spans="2:50" ht="360.75" hidden="1" customHeight="1" x14ac:dyDescent="1.1499999999999999">
      <c r="B10" s="17"/>
      <c r="C10" s="18"/>
      <c r="D10" s="19"/>
      <c r="E10" s="19"/>
      <c r="F10" s="19"/>
      <c r="G10" s="18"/>
      <c r="H10" s="20" t="s">
        <v>169</v>
      </c>
      <c r="I10" s="20"/>
      <c r="J10" s="20" t="s">
        <v>170</v>
      </c>
      <c r="K10" s="20" t="s">
        <v>171</v>
      </c>
      <c r="L10" s="21"/>
      <c r="M10" s="21"/>
      <c r="N10" s="22"/>
      <c r="O10" s="22"/>
      <c r="P10" s="22"/>
      <c r="Q10" s="22"/>
      <c r="R10" s="22"/>
      <c r="S10" s="21"/>
      <c r="T10" s="21"/>
      <c r="U10" s="21"/>
      <c r="V10" s="21"/>
      <c r="W10" s="21"/>
      <c r="X10" s="21"/>
      <c r="Y10" s="21"/>
      <c r="Z10" s="21"/>
      <c r="AA10" s="21"/>
      <c r="AB10" s="21"/>
      <c r="AC10" s="21"/>
      <c r="AD10" s="21"/>
      <c r="AE10" s="21"/>
      <c r="AF10" s="21"/>
      <c r="AG10" s="21"/>
      <c r="AH10" s="21"/>
      <c r="AI10" s="21"/>
      <c r="AJ10" s="21"/>
      <c r="AK10" s="21"/>
      <c r="AL10" s="21"/>
      <c r="AM10" s="21"/>
      <c r="AN10" s="16"/>
      <c r="AO10" s="16"/>
      <c r="AP10" s="21"/>
      <c r="AQ10" s="21"/>
      <c r="AR10" s="21"/>
      <c r="AS10" s="22"/>
      <c r="AT10" s="22"/>
      <c r="AU10" s="22"/>
      <c r="AV10" s="22"/>
      <c r="AW10" s="22"/>
      <c r="AX10" s="21"/>
    </row>
    <row r="11" spans="2:50" ht="360" hidden="1" customHeight="1" x14ac:dyDescent="1.1499999999999999">
      <c r="B11" s="17"/>
      <c r="C11" s="18"/>
      <c r="D11" s="19"/>
      <c r="E11" s="19"/>
      <c r="F11" s="19"/>
      <c r="G11" s="18"/>
      <c r="H11" s="20" t="s">
        <v>172</v>
      </c>
      <c r="I11" s="20"/>
      <c r="J11" s="20">
        <v>0</v>
      </c>
      <c r="K11" s="20" t="s">
        <v>173</v>
      </c>
      <c r="L11" s="21"/>
      <c r="M11" s="21"/>
      <c r="N11" s="22"/>
      <c r="O11" s="22"/>
      <c r="P11" s="22"/>
      <c r="Q11" s="22"/>
      <c r="R11" s="22"/>
      <c r="S11" s="21"/>
      <c r="T11" s="21"/>
      <c r="U11" s="21"/>
      <c r="V11" s="21"/>
      <c r="W11" s="21"/>
      <c r="X11" s="21"/>
      <c r="Y11" s="21"/>
      <c r="Z11" s="21"/>
      <c r="AA11" s="21"/>
      <c r="AB11" s="21"/>
      <c r="AC11" s="21"/>
      <c r="AD11" s="21"/>
      <c r="AE11" s="21"/>
      <c r="AF11" s="21"/>
      <c r="AG11" s="21"/>
      <c r="AH11" s="21"/>
      <c r="AI11" s="21"/>
      <c r="AJ11" s="21"/>
      <c r="AK11" s="21"/>
      <c r="AL11" s="21"/>
      <c r="AM11" s="21"/>
      <c r="AN11" s="16"/>
      <c r="AO11" s="16"/>
      <c r="AP11" s="21"/>
      <c r="AQ11" s="21"/>
      <c r="AR11" s="21"/>
      <c r="AS11" s="22"/>
      <c r="AT11" s="22"/>
      <c r="AU11" s="22"/>
      <c r="AV11" s="22"/>
      <c r="AW11" s="22"/>
      <c r="AX11" s="21"/>
    </row>
    <row r="12" spans="2:50" ht="272.25" hidden="1" customHeight="1" x14ac:dyDescent="1.1499999999999999">
      <c r="B12" s="17"/>
      <c r="C12" s="18"/>
      <c r="D12" s="19"/>
      <c r="E12" s="19"/>
      <c r="F12" s="19"/>
      <c r="G12" s="18" t="s">
        <v>174</v>
      </c>
      <c r="H12" s="19" t="s">
        <v>175</v>
      </c>
      <c r="I12" s="19"/>
      <c r="J12" s="19" t="s">
        <v>176</v>
      </c>
      <c r="K12" s="19" t="s">
        <v>177</v>
      </c>
      <c r="L12" s="21"/>
      <c r="M12" s="21"/>
      <c r="N12" s="22"/>
      <c r="O12" s="22"/>
      <c r="P12" s="22"/>
      <c r="Q12" s="22"/>
      <c r="R12" s="22"/>
      <c r="S12" s="21"/>
      <c r="T12" s="21"/>
      <c r="U12" s="21"/>
      <c r="V12" s="21"/>
      <c r="W12" s="21"/>
      <c r="X12" s="21"/>
      <c r="Y12" s="21"/>
      <c r="Z12" s="21"/>
      <c r="AA12" s="21"/>
      <c r="AB12" s="21"/>
      <c r="AC12" s="21"/>
      <c r="AD12" s="21"/>
      <c r="AE12" s="21"/>
      <c r="AF12" s="21"/>
      <c r="AG12" s="21"/>
      <c r="AH12" s="21"/>
      <c r="AI12" s="21"/>
      <c r="AJ12" s="21"/>
      <c r="AK12" s="21"/>
      <c r="AL12" s="21"/>
      <c r="AM12" s="21"/>
      <c r="AN12" s="16"/>
      <c r="AO12" s="16"/>
      <c r="AP12" s="21"/>
      <c r="AQ12" s="21"/>
      <c r="AR12" s="21"/>
      <c r="AS12" s="22"/>
      <c r="AT12" s="22"/>
      <c r="AU12" s="22"/>
      <c r="AV12" s="22"/>
      <c r="AW12" s="22"/>
      <c r="AX12" s="21"/>
    </row>
    <row r="13" spans="2:50" ht="270" hidden="1" customHeight="1" x14ac:dyDescent="1.1499999999999999">
      <c r="B13" s="17"/>
      <c r="C13" s="18"/>
      <c r="D13" s="19"/>
      <c r="E13" s="19"/>
      <c r="F13" s="19"/>
      <c r="G13" s="18"/>
      <c r="H13" s="19" t="s">
        <v>178</v>
      </c>
      <c r="I13" s="19"/>
      <c r="J13" s="19" t="s">
        <v>179</v>
      </c>
      <c r="K13" s="19" t="s">
        <v>180</v>
      </c>
      <c r="L13" s="21"/>
      <c r="M13" s="21"/>
      <c r="N13" s="22"/>
      <c r="O13" s="22"/>
      <c r="P13" s="22"/>
      <c r="Q13" s="22"/>
      <c r="R13" s="22"/>
      <c r="S13" s="21"/>
      <c r="T13" s="21"/>
      <c r="U13" s="21"/>
      <c r="V13" s="21"/>
      <c r="W13" s="21"/>
      <c r="X13" s="21"/>
      <c r="Y13" s="21"/>
      <c r="Z13" s="21"/>
      <c r="AA13" s="21"/>
      <c r="AB13" s="21"/>
      <c r="AC13" s="21"/>
      <c r="AD13" s="21"/>
      <c r="AE13" s="21"/>
      <c r="AF13" s="21"/>
      <c r="AG13" s="21"/>
      <c r="AH13" s="21"/>
      <c r="AI13" s="21"/>
      <c r="AJ13" s="21"/>
      <c r="AK13" s="21"/>
      <c r="AL13" s="21"/>
      <c r="AM13" s="21"/>
      <c r="AN13" s="16"/>
      <c r="AO13" s="16"/>
      <c r="AP13" s="21"/>
      <c r="AQ13" s="21"/>
      <c r="AR13" s="21"/>
      <c r="AS13" s="22"/>
      <c r="AT13" s="22"/>
      <c r="AU13" s="22"/>
      <c r="AV13" s="22"/>
      <c r="AW13" s="22"/>
      <c r="AX13" s="21"/>
    </row>
    <row r="14" spans="2:50" ht="180" hidden="1" customHeight="1" x14ac:dyDescent="1.1499999999999999">
      <c r="B14" s="17"/>
      <c r="C14" s="18"/>
      <c r="D14" s="19"/>
      <c r="E14" s="19"/>
      <c r="F14" s="19"/>
      <c r="G14" s="18"/>
      <c r="H14" s="19" t="s">
        <v>181</v>
      </c>
      <c r="I14" s="19"/>
      <c r="J14" s="19" t="s">
        <v>182</v>
      </c>
      <c r="K14" s="19" t="s">
        <v>183</v>
      </c>
      <c r="L14" s="21"/>
      <c r="M14" s="21"/>
      <c r="N14" s="22"/>
      <c r="O14" s="22"/>
      <c r="P14" s="22"/>
      <c r="Q14" s="22"/>
      <c r="R14" s="22"/>
      <c r="S14" s="21"/>
      <c r="T14" s="21"/>
      <c r="U14" s="21"/>
      <c r="V14" s="21"/>
      <c r="W14" s="21"/>
      <c r="X14" s="21"/>
      <c r="Y14" s="21"/>
      <c r="Z14" s="21"/>
      <c r="AA14" s="21"/>
      <c r="AB14" s="21"/>
      <c r="AC14" s="21"/>
      <c r="AD14" s="21"/>
      <c r="AE14" s="21"/>
      <c r="AF14" s="21"/>
      <c r="AG14" s="21"/>
      <c r="AH14" s="21"/>
      <c r="AI14" s="21"/>
      <c r="AJ14" s="21"/>
      <c r="AK14" s="21"/>
      <c r="AL14" s="21"/>
      <c r="AM14" s="21"/>
      <c r="AN14" s="16"/>
      <c r="AO14" s="16"/>
      <c r="AP14" s="21"/>
      <c r="AQ14" s="21"/>
      <c r="AR14" s="21"/>
      <c r="AS14" s="22"/>
      <c r="AT14" s="22"/>
      <c r="AU14" s="22"/>
      <c r="AV14" s="22"/>
      <c r="AW14" s="22"/>
      <c r="AX14" s="21"/>
    </row>
    <row r="15" spans="2:50" ht="272.25" hidden="1" customHeight="1" x14ac:dyDescent="1.1499999999999999">
      <c r="B15" s="17"/>
      <c r="C15" s="18"/>
      <c r="D15" s="19"/>
      <c r="E15" s="19"/>
      <c r="F15" s="19"/>
      <c r="G15" s="18" t="s">
        <v>184</v>
      </c>
      <c r="H15" s="19" t="s">
        <v>185</v>
      </c>
      <c r="I15" s="19"/>
      <c r="J15" s="19" t="s">
        <v>186</v>
      </c>
      <c r="K15" s="19" t="s">
        <v>187</v>
      </c>
      <c r="L15" s="21"/>
      <c r="M15" s="21"/>
      <c r="N15" s="22"/>
      <c r="O15" s="22"/>
      <c r="P15" s="22"/>
      <c r="Q15" s="22"/>
      <c r="R15" s="22"/>
      <c r="S15" s="21"/>
      <c r="T15" s="21"/>
      <c r="U15" s="21"/>
      <c r="V15" s="21"/>
      <c r="W15" s="21"/>
      <c r="X15" s="21"/>
      <c r="Y15" s="21"/>
      <c r="Z15" s="21"/>
      <c r="AA15" s="21"/>
      <c r="AB15" s="21"/>
      <c r="AC15" s="21"/>
      <c r="AD15" s="21"/>
      <c r="AE15" s="21"/>
      <c r="AF15" s="21"/>
      <c r="AG15" s="21"/>
      <c r="AH15" s="21"/>
      <c r="AI15" s="21"/>
      <c r="AJ15" s="21"/>
      <c r="AK15" s="21"/>
      <c r="AL15" s="21"/>
      <c r="AM15" s="21"/>
      <c r="AN15" s="16"/>
      <c r="AO15" s="16"/>
      <c r="AP15" s="21"/>
      <c r="AQ15" s="21"/>
      <c r="AR15" s="21"/>
      <c r="AS15" s="22"/>
      <c r="AT15" s="22"/>
      <c r="AU15" s="22"/>
      <c r="AV15" s="22"/>
      <c r="AW15" s="22"/>
      <c r="AX15" s="21"/>
    </row>
    <row r="16" spans="2:50" ht="270" hidden="1" customHeight="1" x14ac:dyDescent="1.1499999999999999">
      <c r="B16" s="17"/>
      <c r="C16" s="18"/>
      <c r="D16" s="19"/>
      <c r="E16" s="19"/>
      <c r="F16" s="19"/>
      <c r="G16" s="18"/>
      <c r="H16" s="20" t="s">
        <v>188</v>
      </c>
      <c r="I16" s="20"/>
      <c r="J16" s="20" t="s">
        <v>189</v>
      </c>
      <c r="K16" s="20" t="s">
        <v>190</v>
      </c>
      <c r="L16" s="21"/>
      <c r="M16" s="21"/>
      <c r="N16" s="22"/>
      <c r="O16" s="22"/>
      <c r="P16" s="22"/>
      <c r="Q16" s="22"/>
      <c r="R16" s="22"/>
      <c r="S16" s="21"/>
      <c r="T16" s="21"/>
      <c r="U16" s="21"/>
      <c r="V16" s="21"/>
      <c r="W16" s="21"/>
      <c r="X16" s="21"/>
      <c r="Y16" s="21"/>
      <c r="Z16" s="21"/>
      <c r="AA16" s="21"/>
      <c r="AB16" s="21"/>
      <c r="AC16" s="21"/>
      <c r="AD16" s="21"/>
      <c r="AE16" s="21"/>
      <c r="AF16" s="21"/>
      <c r="AG16" s="21"/>
      <c r="AH16" s="21"/>
      <c r="AI16" s="21"/>
      <c r="AJ16" s="21"/>
      <c r="AK16" s="21"/>
      <c r="AL16" s="21"/>
      <c r="AM16" s="21"/>
      <c r="AN16" s="16"/>
      <c r="AO16" s="16"/>
      <c r="AP16" s="21"/>
      <c r="AQ16" s="21"/>
      <c r="AR16" s="21"/>
      <c r="AS16" s="22"/>
      <c r="AT16" s="22"/>
      <c r="AU16" s="22"/>
      <c r="AV16" s="22"/>
      <c r="AW16" s="22"/>
      <c r="AX16" s="21"/>
    </row>
    <row r="17" spans="2:50" ht="409.5" hidden="1" customHeight="1" x14ac:dyDescent="1.1499999999999999">
      <c r="B17" s="17"/>
      <c r="C17" s="18"/>
      <c r="D17" s="19"/>
      <c r="E17" s="19"/>
      <c r="F17" s="19"/>
      <c r="G17" s="18"/>
      <c r="H17" s="20" t="s">
        <v>191</v>
      </c>
      <c r="I17" s="20"/>
      <c r="J17" s="20" t="s">
        <v>192</v>
      </c>
      <c r="K17" s="20" t="s">
        <v>193</v>
      </c>
      <c r="L17" s="21"/>
      <c r="M17" s="21"/>
      <c r="N17" s="22"/>
      <c r="O17" s="22"/>
      <c r="P17" s="22"/>
      <c r="Q17" s="22"/>
      <c r="R17" s="22"/>
      <c r="S17" s="21"/>
      <c r="T17" s="21"/>
      <c r="U17" s="21"/>
      <c r="V17" s="21"/>
      <c r="W17" s="21"/>
      <c r="X17" s="21"/>
      <c r="Y17" s="21"/>
      <c r="Z17" s="21"/>
      <c r="AA17" s="21"/>
      <c r="AB17" s="21"/>
      <c r="AC17" s="21"/>
      <c r="AD17" s="21"/>
      <c r="AE17" s="21"/>
      <c r="AF17" s="21"/>
      <c r="AG17" s="21"/>
      <c r="AH17" s="21"/>
      <c r="AI17" s="21"/>
      <c r="AJ17" s="21"/>
      <c r="AK17" s="21"/>
      <c r="AL17" s="21"/>
      <c r="AM17" s="21"/>
      <c r="AN17" s="16"/>
      <c r="AO17" s="16"/>
      <c r="AP17" s="21"/>
      <c r="AQ17" s="21"/>
      <c r="AR17" s="21"/>
      <c r="AS17" s="22"/>
      <c r="AT17" s="22"/>
      <c r="AU17" s="22"/>
      <c r="AV17" s="22"/>
      <c r="AW17" s="22"/>
      <c r="AX17" s="21"/>
    </row>
    <row r="18" spans="2:50" ht="409.5" hidden="1" customHeight="1" x14ac:dyDescent="1.1499999999999999">
      <c r="B18" s="17"/>
      <c r="C18" s="18"/>
      <c r="D18" s="19"/>
      <c r="E18" s="19"/>
      <c r="F18" s="19"/>
      <c r="G18" s="18"/>
      <c r="H18" s="19" t="s">
        <v>194</v>
      </c>
      <c r="I18" s="19"/>
      <c r="J18" s="19" t="s">
        <v>195</v>
      </c>
      <c r="K18" s="19" t="s">
        <v>196</v>
      </c>
      <c r="L18" s="21"/>
      <c r="M18" s="21"/>
      <c r="N18" s="22"/>
      <c r="O18" s="22"/>
      <c r="P18" s="22"/>
      <c r="Q18" s="22"/>
      <c r="R18" s="22"/>
      <c r="S18" s="21"/>
      <c r="T18" s="21"/>
      <c r="U18" s="21"/>
      <c r="V18" s="21"/>
      <c r="W18" s="21"/>
      <c r="X18" s="21"/>
      <c r="Y18" s="21"/>
      <c r="Z18" s="21"/>
      <c r="AA18" s="21"/>
      <c r="AB18" s="21"/>
      <c r="AC18" s="21"/>
      <c r="AD18" s="21"/>
      <c r="AE18" s="21"/>
      <c r="AF18" s="21"/>
      <c r="AG18" s="21"/>
      <c r="AH18" s="21"/>
      <c r="AI18" s="21"/>
      <c r="AJ18" s="21"/>
      <c r="AK18" s="21"/>
      <c r="AL18" s="21"/>
      <c r="AM18" s="21"/>
      <c r="AN18" s="16"/>
      <c r="AO18" s="16"/>
      <c r="AP18" s="21"/>
      <c r="AQ18" s="21"/>
      <c r="AR18" s="21"/>
      <c r="AS18" s="22"/>
      <c r="AT18" s="22"/>
      <c r="AU18" s="22"/>
      <c r="AV18" s="22"/>
      <c r="AW18" s="22"/>
      <c r="AX18" s="21"/>
    </row>
    <row r="19" spans="2:50" ht="270" hidden="1" customHeight="1" x14ac:dyDescent="1.1499999999999999">
      <c r="B19" s="17"/>
      <c r="C19" s="18"/>
      <c r="D19" s="19"/>
      <c r="E19" s="19"/>
      <c r="F19" s="19"/>
      <c r="G19" s="18"/>
      <c r="H19" s="20" t="s">
        <v>197</v>
      </c>
      <c r="I19" s="20"/>
      <c r="J19" s="20">
        <v>0</v>
      </c>
      <c r="K19" s="20" t="s">
        <v>198</v>
      </c>
      <c r="L19" s="21"/>
      <c r="M19" s="21"/>
      <c r="N19" s="22"/>
      <c r="O19" s="22"/>
      <c r="P19" s="22"/>
      <c r="Q19" s="22"/>
      <c r="R19" s="22"/>
      <c r="S19" s="21"/>
      <c r="T19" s="21"/>
      <c r="U19" s="21"/>
      <c r="V19" s="21"/>
      <c r="W19" s="21"/>
      <c r="X19" s="21"/>
      <c r="Y19" s="21"/>
      <c r="Z19" s="21"/>
      <c r="AA19" s="21"/>
      <c r="AB19" s="21"/>
      <c r="AC19" s="21"/>
      <c r="AD19" s="21"/>
      <c r="AE19" s="21"/>
      <c r="AF19" s="21"/>
      <c r="AG19" s="21"/>
      <c r="AH19" s="21"/>
      <c r="AI19" s="21"/>
      <c r="AJ19" s="21"/>
      <c r="AK19" s="21"/>
      <c r="AL19" s="21"/>
      <c r="AM19" s="21"/>
      <c r="AN19" s="16"/>
      <c r="AO19" s="16"/>
      <c r="AP19" s="21"/>
      <c r="AQ19" s="21"/>
      <c r="AR19" s="21"/>
      <c r="AS19" s="22"/>
      <c r="AT19" s="22"/>
      <c r="AU19" s="22"/>
      <c r="AV19" s="22"/>
      <c r="AW19" s="22"/>
      <c r="AX19" s="21"/>
    </row>
    <row r="20" spans="2:50" ht="272.25" hidden="1" customHeight="1" x14ac:dyDescent="1.1499999999999999">
      <c r="B20" s="17"/>
      <c r="C20" s="18"/>
      <c r="D20" s="19"/>
      <c r="E20" s="19"/>
      <c r="F20" s="19"/>
      <c r="G20" s="18" t="s">
        <v>199</v>
      </c>
      <c r="H20" s="20" t="s">
        <v>200</v>
      </c>
      <c r="I20" s="20"/>
      <c r="J20" s="20" t="s">
        <v>201</v>
      </c>
      <c r="K20" s="20" t="s">
        <v>202</v>
      </c>
      <c r="L20" s="21"/>
      <c r="M20" s="21"/>
      <c r="N20" s="22"/>
      <c r="O20" s="22"/>
      <c r="P20" s="22"/>
      <c r="Q20" s="22"/>
      <c r="R20" s="22"/>
      <c r="S20" s="21"/>
      <c r="T20" s="21"/>
      <c r="U20" s="21"/>
      <c r="V20" s="21"/>
      <c r="W20" s="21"/>
      <c r="X20" s="21"/>
      <c r="Y20" s="21"/>
      <c r="Z20" s="21"/>
      <c r="AA20" s="21"/>
      <c r="AB20" s="21"/>
      <c r="AC20" s="21"/>
      <c r="AD20" s="21"/>
      <c r="AE20" s="21"/>
      <c r="AF20" s="21"/>
      <c r="AG20" s="21"/>
      <c r="AH20" s="21"/>
      <c r="AI20" s="21"/>
      <c r="AJ20" s="21"/>
      <c r="AK20" s="21"/>
      <c r="AL20" s="21"/>
      <c r="AM20" s="21"/>
      <c r="AN20" s="16"/>
      <c r="AO20" s="16"/>
      <c r="AP20" s="21"/>
      <c r="AQ20" s="21"/>
      <c r="AR20" s="21"/>
      <c r="AS20" s="22"/>
      <c r="AT20" s="22"/>
      <c r="AU20" s="22"/>
      <c r="AV20" s="22"/>
      <c r="AW20" s="22"/>
      <c r="AX20" s="21"/>
    </row>
    <row r="21" spans="2:50" ht="409.5" hidden="1" customHeight="1" x14ac:dyDescent="1.1499999999999999">
      <c r="B21" s="17"/>
      <c r="C21" s="18"/>
      <c r="D21" s="19"/>
      <c r="E21" s="19"/>
      <c r="F21" s="19"/>
      <c r="G21" s="18"/>
      <c r="H21" s="19" t="s">
        <v>203</v>
      </c>
      <c r="I21" s="19"/>
      <c r="J21" s="19" t="s">
        <v>204</v>
      </c>
      <c r="K21" s="19" t="s">
        <v>205</v>
      </c>
      <c r="L21" s="21"/>
      <c r="M21" s="21"/>
      <c r="N21" s="22"/>
      <c r="O21" s="22"/>
      <c r="P21" s="22"/>
      <c r="Q21" s="22"/>
      <c r="R21" s="22"/>
      <c r="S21" s="21"/>
      <c r="T21" s="21"/>
      <c r="U21" s="21"/>
      <c r="V21" s="21"/>
      <c r="W21" s="21"/>
      <c r="X21" s="21"/>
      <c r="Y21" s="21"/>
      <c r="Z21" s="21"/>
      <c r="AA21" s="21"/>
      <c r="AB21" s="21"/>
      <c r="AC21" s="21"/>
      <c r="AD21" s="21"/>
      <c r="AE21" s="21"/>
      <c r="AF21" s="21"/>
      <c r="AG21" s="21"/>
      <c r="AH21" s="21"/>
      <c r="AI21" s="21"/>
      <c r="AJ21" s="21"/>
      <c r="AK21" s="21"/>
      <c r="AL21" s="21"/>
      <c r="AM21" s="21"/>
      <c r="AN21" s="16"/>
      <c r="AO21" s="16"/>
      <c r="AP21" s="21"/>
      <c r="AQ21" s="21"/>
      <c r="AR21" s="21"/>
      <c r="AS21" s="22"/>
      <c r="AT21" s="22"/>
      <c r="AU21" s="22"/>
      <c r="AV21" s="22"/>
      <c r="AW21" s="22"/>
      <c r="AX21" s="21"/>
    </row>
    <row r="22" spans="2:50" ht="360" hidden="1" customHeight="1" x14ac:dyDescent="1.1499999999999999">
      <c r="B22" s="17"/>
      <c r="C22" s="18"/>
      <c r="D22" s="19"/>
      <c r="E22" s="19"/>
      <c r="F22" s="19"/>
      <c r="G22" s="18"/>
      <c r="H22" s="19" t="s">
        <v>206</v>
      </c>
      <c r="I22" s="19"/>
      <c r="J22" s="19" t="s">
        <v>207</v>
      </c>
      <c r="K22" s="19" t="s">
        <v>208</v>
      </c>
      <c r="L22" s="21"/>
      <c r="M22" s="21"/>
      <c r="N22" s="22"/>
      <c r="O22" s="22"/>
      <c r="P22" s="22"/>
      <c r="Q22" s="22"/>
      <c r="R22" s="22"/>
      <c r="S22" s="21"/>
      <c r="T22" s="21"/>
      <c r="U22" s="21"/>
      <c r="V22" s="21"/>
      <c r="W22" s="21"/>
      <c r="X22" s="21"/>
      <c r="Y22" s="21"/>
      <c r="Z22" s="21"/>
      <c r="AA22" s="21"/>
      <c r="AB22" s="21"/>
      <c r="AC22" s="21"/>
      <c r="AD22" s="21"/>
      <c r="AE22" s="21"/>
      <c r="AF22" s="21"/>
      <c r="AG22" s="21"/>
      <c r="AH22" s="21"/>
      <c r="AI22" s="21"/>
      <c r="AJ22" s="21"/>
      <c r="AK22" s="21"/>
      <c r="AL22" s="21"/>
      <c r="AM22" s="21"/>
      <c r="AN22" s="16"/>
      <c r="AO22" s="16"/>
      <c r="AP22" s="21"/>
      <c r="AQ22" s="21"/>
      <c r="AR22" s="21"/>
      <c r="AS22" s="22"/>
      <c r="AT22" s="22"/>
      <c r="AU22" s="22"/>
      <c r="AV22" s="22"/>
      <c r="AW22" s="22"/>
      <c r="AX22" s="21"/>
    </row>
    <row r="23" spans="2:50" ht="409.5" hidden="1" customHeight="1" x14ac:dyDescent="1.1499999999999999">
      <c r="B23" s="17"/>
      <c r="C23" s="18"/>
      <c r="D23" s="19"/>
      <c r="E23" s="19"/>
      <c r="F23" s="19"/>
      <c r="G23" s="18" t="s">
        <v>209</v>
      </c>
      <c r="H23" s="19" t="s">
        <v>210</v>
      </c>
      <c r="I23" s="19"/>
      <c r="J23" s="19" t="s">
        <v>211</v>
      </c>
      <c r="K23" s="19" t="s">
        <v>212</v>
      </c>
      <c r="L23" s="21"/>
      <c r="M23" s="21"/>
      <c r="N23" s="22"/>
      <c r="O23" s="22"/>
      <c r="P23" s="22"/>
      <c r="Q23" s="22"/>
      <c r="R23" s="22"/>
      <c r="S23" s="21"/>
      <c r="T23" s="21"/>
      <c r="U23" s="21"/>
      <c r="V23" s="21"/>
      <c r="W23" s="21"/>
      <c r="X23" s="21"/>
      <c r="Y23" s="21"/>
      <c r="Z23" s="21"/>
      <c r="AA23" s="21"/>
      <c r="AB23" s="21"/>
      <c r="AC23" s="21"/>
      <c r="AD23" s="21"/>
      <c r="AE23" s="21"/>
      <c r="AF23" s="21"/>
      <c r="AG23" s="21"/>
      <c r="AH23" s="21"/>
      <c r="AI23" s="21"/>
      <c r="AJ23" s="21"/>
      <c r="AK23" s="21"/>
      <c r="AL23" s="21"/>
      <c r="AM23" s="21"/>
      <c r="AN23" s="16"/>
      <c r="AO23" s="16"/>
      <c r="AP23" s="21"/>
      <c r="AQ23" s="21"/>
      <c r="AR23" s="21"/>
      <c r="AS23" s="22"/>
      <c r="AT23" s="22"/>
      <c r="AU23" s="22"/>
      <c r="AV23" s="22"/>
      <c r="AW23" s="22"/>
      <c r="AX23" s="21"/>
    </row>
    <row r="24" spans="2:50" ht="409.5" hidden="1" customHeight="1" x14ac:dyDescent="1.1499999999999999">
      <c r="B24" s="17"/>
      <c r="C24" s="18"/>
      <c r="D24" s="19"/>
      <c r="E24" s="19"/>
      <c r="F24" s="19"/>
      <c r="G24" s="18"/>
      <c r="H24" s="19" t="s">
        <v>213</v>
      </c>
      <c r="I24" s="19"/>
      <c r="J24" s="19" t="s">
        <v>214</v>
      </c>
      <c r="K24" s="19" t="s">
        <v>215</v>
      </c>
      <c r="L24" s="21"/>
      <c r="M24" s="21"/>
      <c r="N24" s="22"/>
      <c r="O24" s="22"/>
      <c r="P24" s="22"/>
      <c r="Q24" s="22"/>
      <c r="R24" s="22"/>
      <c r="S24" s="21"/>
      <c r="T24" s="21"/>
      <c r="U24" s="21"/>
      <c r="V24" s="21"/>
      <c r="W24" s="21"/>
      <c r="X24" s="21"/>
      <c r="Y24" s="21"/>
      <c r="Z24" s="21"/>
      <c r="AA24" s="21"/>
      <c r="AB24" s="21"/>
      <c r="AC24" s="21"/>
      <c r="AD24" s="21"/>
      <c r="AE24" s="21"/>
      <c r="AF24" s="21"/>
      <c r="AG24" s="21"/>
      <c r="AH24" s="21"/>
      <c r="AI24" s="21"/>
      <c r="AJ24" s="21"/>
      <c r="AK24" s="21"/>
      <c r="AL24" s="21"/>
      <c r="AM24" s="21"/>
      <c r="AN24" s="16"/>
      <c r="AO24" s="16"/>
      <c r="AP24" s="21"/>
      <c r="AQ24" s="21"/>
      <c r="AR24" s="21"/>
      <c r="AS24" s="22"/>
      <c r="AT24" s="22"/>
      <c r="AU24" s="22"/>
      <c r="AV24" s="22"/>
      <c r="AW24" s="22"/>
      <c r="AX24" s="21"/>
    </row>
    <row r="25" spans="2:50" ht="409.5" hidden="1" customHeight="1" x14ac:dyDescent="1.1499999999999999">
      <c r="B25" s="17"/>
      <c r="C25" s="18"/>
      <c r="D25" s="19"/>
      <c r="E25" s="19"/>
      <c r="F25" s="19"/>
      <c r="G25" s="18"/>
      <c r="H25" s="20" t="s">
        <v>216</v>
      </c>
      <c r="I25" s="20"/>
      <c r="J25" s="20">
        <v>0</v>
      </c>
      <c r="K25" s="20" t="s">
        <v>217</v>
      </c>
      <c r="L25" s="21"/>
      <c r="M25" s="21"/>
      <c r="N25" s="22"/>
      <c r="O25" s="22"/>
      <c r="P25" s="22"/>
      <c r="Q25" s="22"/>
      <c r="R25" s="22"/>
      <c r="S25" s="21"/>
      <c r="T25" s="21"/>
      <c r="U25" s="21"/>
      <c r="V25" s="21"/>
      <c r="W25" s="21"/>
      <c r="X25" s="21"/>
      <c r="Y25" s="21"/>
      <c r="Z25" s="21"/>
      <c r="AA25" s="21"/>
      <c r="AB25" s="21"/>
      <c r="AC25" s="21"/>
      <c r="AD25" s="21"/>
      <c r="AE25" s="21"/>
      <c r="AF25" s="21"/>
      <c r="AG25" s="21"/>
      <c r="AH25" s="21"/>
      <c r="AI25" s="21"/>
      <c r="AJ25" s="21"/>
      <c r="AK25" s="21"/>
      <c r="AL25" s="21"/>
      <c r="AM25" s="21"/>
      <c r="AN25" s="16"/>
      <c r="AO25" s="16"/>
      <c r="AP25" s="21"/>
      <c r="AQ25" s="21"/>
      <c r="AR25" s="21"/>
      <c r="AS25" s="22"/>
      <c r="AT25" s="22"/>
      <c r="AU25" s="22"/>
      <c r="AV25" s="22"/>
      <c r="AW25" s="22"/>
      <c r="AX25" s="21"/>
    </row>
    <row r="26" spans="2:50" ht="360" hidden="1" customHeight="1" x14ac:dyDescent="1.1499999999999999">
      <c r="B26" s="17"/>
      <c r="C26" s="18"/>
      <c r="D26" s="19"/>
      <c r="E26" s="19"/>
      <c r="F26" s="19"/>
      <c r="G26" s="18" t="s">
        <v>218</v>
      </c>
      <c r="H26" s="19" t="s">
        <v>219</v>
      </c>
      <c r="I26" s="19"/>
      <c r="J26" s="19" t="s">
        <v>220</v>
      </c>
      <c r="K26" s="19" t="s">
        <v>221</v>
      </c>
      <c r="L26" s="21"/>
      <c r="M26" s="21"/>
      <c r="N26" s="22"/>
      <c r="O26" s="22"/>
      <c r="P26" s="22"/>
      <c r="Q26" s="22"/>
      <c r="R26" s="22"/>
      <c r="S26" s="21"/>
      <c r="T26" s="21"/>
      <c r="U26" s="21"/>
      <c r="V26" s="21"/>
      <c r="W26" s="21"/>
      <c r="X26" s="21"/>
      <c r="Y26" s="21"/>
      <c r="Z26" s="21"/>
      <c r="AA26" s="21"/>
      <c r="AB26" s="21"/>
      <c r="AC26" s="21"/>
      <c r="AD26" s="21"/>
      <c r="AE26" s="21"/>
      <c r="AF26" s="21"/>
      <c r="AG26" s="21"/>
      <c r="AH26" s="21"/>
      <c r="AI26" s="21"/>
      <c r="AJ26" s="21"/>
      <c r="AK26" s="21"/>
      <c r="AL26" s="21"/>
      <c r="AM26" s="21"/>
      <c r="AN26" s="16"/>
      <c r="AO26" s="16"/>
      <c r="AP26" s="21"/>
      <c r="AQ26" s="21"/>
      <c r="AR26" s="21"/>
      <c r="AS26" s="22"/>
      <c r="AT26" s="22"/>
      <c r="AU26" s="22"/>
      <c r="AV26" s="22"/>
      <c r="AW26" s="22"/>
      <c r="AX26" s="21"/>
    </row>
    <row r="27" spans="2:50" ht="409.5" hidden="1" customHeight="1" x14ac:dyDescent="1.1499999999999999">
      <c r="B27" s="17"/>
      <c r="C27" s="18"/>
      <c r="D27" s="19"/>
      <c r="E27" s="19"/>
      <c r="F27" s="19"/>
      <c r="G27" s="18"/>
      <c r="H27" s="19" t="s">
        <v>222</v>
      </c>
      <c r="I27" s="19"/>
      <c r="J27" s="19" t="s">
        <v>223</v>
      </c>
      <c r="K27" s="19" t="s">
        <v>224</v>
      </c>
      <c r="L27" s="21"/>
      <c r="M27" s="21"/>
      <c r="N27" s="22"/>
      <c r="O27" s="22"/>
      <c r="P27" s="22"/>
      <c r="Q27" s="22"/>
      <c r="R27" s="22"/>
      <c r="S27" s="21"/>
      <c r="T27" s="21"/>
      <c r="U27" s="21"/>
      <c r="V27" s="21"/>
      <c r="W27" s="21"/>
      <c r="X27" s="21"/>
      <c r="Y27" s="21"/>
      <c r="Z27" s="21"/>
      <c r="AA27" s="21"/>
      <c r="AB27" s="21"/>
      <c r="AC27" s="21"/>
      <c r="AD27" s="21"/>
      <c r="AE27" s="21"/>
      <c r="AF27" s="21"/>
      <c r="AG27" s="21"/>
      <c r="AH27" s="21"/>
      <c r="AI27" s="21"/>
      <c r="AJ27" s="21"/>
      <c r="AK27" s="21"/>
      <c r="AL27" s="21"/>
      <c r="AM27" s="21"/>
      <c r="AN27" s="16"/>
      <c r="AO27" s="16"/>
      <c r="AP27" s="21"/>
      <c r="AQ27" s="21"/>
      <c r="AR27" s="21"/>
      <c r="AS27" s="22"/>
      <c r="AT27" s="22"/>
      <c r="AU27" s="22"/>
      <c r="AV27" s="22"/>
      <c r="AW27" s="22"/>
      <c r="AX27" s="21"/>
    </row>
    <row r="28" spans="2:50" ht="360" hidden="1" customHeight="1" x14ac:dyDescent="1.1499999999999999">
      <c r="B28" s="17"/>
      <c r="C28" s="18"/>
      <c r="D28" s="19"/>
      <c r="E28" s="19"/>
      <c r="F28" s="19"/>
      <c r="G28" s="18"/>
      <c r="H28" s="19" t="s">
        <v>225</v>
      </c>
      <c r="I28" s="19"/>
      <c r="J28" s="19" t="s">
        <v>226</v>
      </c>
      <c r="K28" s="19" t="s">
        <v>227</v>
      </c>
      <c r="L28" s="21"/>
      <c r="M28" s="21"/>
      <c r="N28" s="22"/>
      <c r="O28" s="22"/>
      <c r="P28" s="22"/>
      <c r="Q28" s="22"/>
      <c r="R28" s="22"/>
      <c r="S28" s="21"/>
      <c r="T28" s="21"/>
      <c r="U28" s="21"/>
      <c r="V28" s="21"/>
      <c r="W28" s="21"/>
      <c r="X28" s="21"/>
      <c r="Y28" s="21"/>
      <c r="Z28" s="21"/>
      <c r="AA28" s="21"/>
      <c r="AB28" s="21"/>
      <c r="AC28" s="21"/>
      <c r="AD28" s="21"/>
      <c r="AE28" s="21"/>
      <c r="AF28" s="21"/>
      <c r="AG28" s="21"/>
      <c r="AH28" s="21"/>
      <c r="AI28" s="21"/>
      <c r="AJ28" s="21"/>
      <c r="AK28" s="21"/>
      <c r="AL28" s="21"/>
      <c r="AM28" s="21"/>
      <c r="AN28" s="16"/>
      <c r="AO28" s="16"/>
      <c r="AP28" s="21"/>
      <c r="AQ28" s="21"/>
      <c r="AR28" s="21"/>
      <c r="AS28" s="22"/>
      <c r="AT28" s="22"/>
      <c r="AU28" s="22"/>
      <c r="AV28" s="22"/>
      <c r="AW28" s="22"/>
      <c r="AX28" s="21"/>
    </row>
    <row r="29" spans="2:50" ht="360" hidden="1" customHeight="1" x14ac:dyDescent="1.1499999999999999">
      <c r="B29" s="17"/>
      <c r="C29" s="18"/>
      <c r="D29" s="19"/>
      <c r="E29" s="19"/>
      <c r="F29" s="19"/>
      <c r="G29" s="18"/>
      <c r="H29" s="19" t="s">
        <v>228</v>
      </c>
      <c r="I29" s="19"/>
      <c r="J29" s="19" t="s">
        <v>229</v>
      </c>
      <c r="K29" s="19" t="s">
        <v>230</v>
      </c>
      <c r="L29" s="21"/>
      <c r="M29" s="21"/>
      <c r="N29" s="22"/>
      <c r="O29" s="22"/>
      <c r="P29" s="22"/>
      <c r="Q29" s="22"/>
      <c r="R29" s="22"/>
      <c r="S29" s="21"/>
      <c r="T29" s="21"/>
      <c r="U29" s="21"/>
      <c r="V29" s="21"/>
      <c r="W29" s="21"/>
      <c r="X29" s="21"/>
      <c r="Y29" s="21"/>
      <c r="Z29" s="21"/>
      <c r="AA29" s="21"/>
      <c r="AB29" s="21"/>
      <c r="AC29" s="21"/>
      <c r="AD29" s="21"/>
      <c r="AE29" s="21"/>
      <c r="AF29" s="21"/>
      <c r="AG29" s="21"/>
      <c r="AH29" s="21"/>
      <c r="AI29" s="21"/>
      <c r="AJ29" s="21"/>
      <c r="AK29" s="21"/>
      <c r="AL29" s="21"/>
      <c r="AM29" s="21"/>
      <c r="AN29" s="16"/>
      <c r="AO29" s="16"/>
      <c r="AP29" s="21"/>
      <c r="AQ29" s="21"/>
      <c r="AR29" s="21"/>
      <c r="AS29" s="22"/>
      <c r="AT29" s="22"/>
      <c r="AU29" s="22"/>
      <c r="AV29" s="22"/>
      <c r="AW29" s="22"/>
      <c r="AX29" s="21"/>
    </row>
    <row r="30" spans="2:50" ht="409.5" hidden="1" customHeight="1" x14ac:dyDescent="1.1499999999999999">
      <c r="B30" s="17"/>
      <c r="C30" s="18"/>
      <c r="D30" s="19"/>
      <c r="E30" s="19"/>
      <c r="F30" s="19"/>
      <c r="G30" s="18" t="s">
        <v>231</v>
      </c>
      <c r="H30" s="20" t="s">
        <v>232</v>
      </c>
      <c r="I30" s="20"/>
      <c r="J30" s="20" t="s">
        <v>233</v>
      </c>
      <c r="K30" s="20" t="s">
        <v>234</v>
      </c>
      <c r="L30" s="21"/>
      <c r="M30" s="21"/>
      <c r="N30" s="22"/>
      <c r="O30" s="22"/>
      <c r="P30" s="22"/>
      <c r="Q30" s="22"/>
      <c r="R30" s="22"/>
      <c r="S30" s="21"/>
      <c r="T30" s="21"/>
      <c r="U30" s="21"/>
      <c r="V30" s="21"/>
      <c r="W30" s="21"/>
      <c r="X30" s="21"/>
      <c r="Y30" s="21"/>
      <c r="Z30" s="21"/>
      <c r="AA30" s="21"/>
      <c r="AB30" s="21"/>
      <c r="AC30" s="21"/>
      <c r="AD30" s="21"/>
      <c r="AE30" s="21"/>
      <c r="AF30" s="21"/>
      <c r="AG30" s="21"/>
      <c r="AH30" s="21"/>
      <c r="AI30" s="21"/>
      <c r="AJ30" s="21"/>
      <c r="AK30" s="21"/>
      <c r="AL30" s="21"/>
      <c r="AM30" s="21"/>
      <c r="AN30" s="16"/>
      <c r="AO30" s="16"/>
      <c r="AP30" s="21"/>
      <c r="AQ30" s="21"/>
      <c r="AR30" s="21"/>
      <c r="AS30" s="22"/>
      <c r="AT30" s="22"/>
      <c r="AU30" s="22"/>
      <c r="AV30" s="22"/>
      <c r="AW30" s="22"/>
      <c r="AX30" s="21"/>
    </row>
    <row r="31" spans="2:50" ht="360.75" hidden="1" customHeight="1" x14ac:dyDescent="1.1499999999999999">
      <c r="B31" s="17"/>
      <c r="C31" s="18"/>
      <c r="D31" s="19"/>
      <c r="E31" s="19"/>
      <c r="F31" s="19"/>
      <c r="G31" s="18"/>
      <c r="H31" s="20" t="s">
        <v>235</v>
      </c>
      <c r="I31" s="20"/>
      <c r="J31" s="20">
        <v>0</v>
      </c>
      <c r="K31" s="23" t="s">
        <v>236</v>
      </c>
      <c r="L31" s="21"/>
      <c r="M31" s="21"/>
      <c r="N31" s="22"/>
      <c r="O31" s="22"/>
      <c r="P31" s="22"/>
      <c r="Q31" s="22"/>
      <c r="R31" s="22"/>
      <c r="S31" s="21"/>
      <c r="T31" s="21"/>
      <c r="U31" s="21"/>
      <c r="V31" s="21"/>
      <c r="W31" s="21"/>
      <c r="X31" s="21"/>
      <c r="Y31" s="21"/>
      <c r="Z31" s="21"/>
      <c r="AA31" s="21"/>
      <c r="AB31" s="21"/>
      <c r="AC31" s="21"/>
      <c r="AD31" s="21"/>
      <c r="AE31" s="21"/>
      <c r="AF31" s="21"/>
      <c r="AG31" s="21"/>
      <c r="AH31" s="21"/>
      <c r="AI31" s="21"/>
      <c r="AJ31" s="21"/>
      <c r="AK31" s="21"/>
      <c r="AL31" s="21"/>
      <c r="AM31" s="21"/>
      <c r="AN31" s="16"/>
      <c r="AO31" s="16"/>
      <c r="AP31" s="21"/>
      <c r="AQ31" s="21"/>
      <c r="AR31" s="21"/>
      <c r="AS31" s="22"/>
      <c r="AT31" s="22"/>
      <c r="AU31" s="22"/>
      <c r="AV31" s="22"/>
      <c r="AW31" s="22"/>
      <c r="AX31" s="21"/>
    </row>
    <row r="32" spans="2:50" ht="360.75" hidden="1" customHeight="1" x14ac:dyDescent="1.1499999999999999">
      <c r="B32" s="17"/>
      <c r="C32" s="18"/>
      <c r="D32" s="19"/>
      <c r="E32" s="19"/>
      <c r="F32" s="19"/>
      <c r="G32" s="18" t="s">
        <v>237</v>
      </c>
      <c r="H32" s="20" t="s">
        <v>238</v>
      </c>
      <c r="I32" s="20"/>
      <c r="J32" s="20">
        <v>0</v>
      </c>
      <c r="K32" s="20" t="s">
        <v>239</v>
      </c>
      <c r="L32" s="21"/>
      <c r="M32" s="21"/>
      <c r="N32" s="22"/>
      <c r="O32" s="22"/>
      <c r="P32" s="22"/>
      <c r="Q32" s="22"/>
      <c r="R32" s="22"/>
      <c r="S32" s="21"/>
      <c r="T32" s="21"/>
      <c r="U32" s="21"/>
      <c r="V32" s="21"/>
      <c r="W32" s="21"/>
      <c r="X32" s="21"/>
      <c r="Y32" s="21"/>
      <c r="Z32" s="21"/>
      <c r="AA32" s="21"/>
      <c r="AB32" s="21"/>
      <c r="AC32" s="21"/>
      <c r="AD32" s="21"/>
      <c r="AE32" s="21"/>
      <c r="AF32" s="21"/>
      <c r="AG32" s="21"/>
      <c r="AH32" s="21"/>
      <c r="AI32" s="21"/>
      <c r="AJ32" s="21"/>
      <c r="AK32" s="21"/>
      <c r="AL32" s="21"/>
      <c r="AM32" s="21"/>
      <c r="AN32" s="16"/>
      <c r="AO32" s="16"/>
      <c r="AP32" s="21"/>
      <c r="AQ32" s="21"/>
      <c r="AR32" s="21"/>
      <c r="AS32" s="22"/>
      <c r="AT32" s="22"/>
      <c r="AU32" s="22"/>
      <c r="AV32" s="22"/>
      <c r="AW32" s="22"/>
      <c r="AX32" s="21"/>
    </row>
    <row r="33" spans="2:50" ht="409.5" hidden="1" customHeight="1" x14ac:dyDescent="1.1499999999999999">
      <c r="B33" s="17"/>
      <c r="C33" s="18"/>
      <c r="D33" s="19"/>
      <c r="E33" s="19"/>
      <c r="F33" s="19"/>
      <c r="G33" s="18"/>
      <c r="H33" s="19" t="s">
        <v>240</v>
      </c>
      <c r="I33" s="19"/>
      <c r="J33" s="19" t="s">
        <v>241</v>
      </c>
      <c r="K33" s="19" t="s">
        <v>242</v>
      </c>
      <c r="L33" s="21"/>
      <c r="M33" s="21"/>
      <c r="N33" s="22"/>
      <c r="O33" s="22"/>
      <c r="P33" s="22"/>
      <c r="Q33" s="22"/>
      <c r="R33" s="22"/>
      <c r="S33" s="21"/>
      <c r="T33" s="21"/>
      <c r="U33" s="21"/>
      <c r="V33" s="21"/>
      <c r="W33" s="21"/>
      <c r="X33" s="21"/>
      <c r="Y33" s="21"/>
      <c r="Z33" s="21"/>
      <c r="AA33" s="21"/>
      <c r="AB33" s="21"/>
      <c r="AC33" s="21"/>
      <c r="AD33" s="21"/>
      <c r="AE33" s="21"/>
      <c r="AF33" s="21"/>
      <c r="AG33" s="21"/>
      <c r="AH33" s="21"/>
      <c r="AI33" s="21"/>
      <c r="AJ33" s="21"/>
      <c r="AK33" s="21"/>
      <c r="AL33" s="21"/>
      <c r="AM33" s="21"/>
      <c r="AN33" s="16"/>
      <c r="AO33" s="16"/>
      <c r="AP33" s="21"/>
      <c r="AQ33" s="21"/>
      <c r="AR33" s="21"/>
      <c r="AS33" s="22"/>
      <c r="AT33" s="22"/>
      <c r="AU33" s="22"/>
      <c r="AV33" s="22"/>
      <c r="AW33" s="22"/>
      <c r="AX33" s="21"/>
    </row>
    <row r="34" spans="2:50" ht="363" hidden="1" customHeight="1" x14ac:dyDescent="1.1499999999999999">
      <c r="B34" s="17"/>
      <c r="C34" s="18" t="s">
        <v>67</v>
      </c>
      <c r="D34" s="19" t="s">
        <v>243</v>
      </c>
      <c r="E34" s="19" t="s">
        <v>244</v>
      </c>
      <c r="F34" s="19" t="s">
        <v>245</v>
      </c>
      <c r="G34" s="18" t="s">
        <v>246</v>
      </c>
      <c r="H34" s="20" t="s">
        <v>247</v>
      </c>
      <c r="I34" s="20"/>
      <c r="J34" s="20" t="s">
        <v>248</v>
      </c>
      <c r="K34" s="20" t="s">
        <v>249</v>
      </c>
      <c r="L34" s="21"/>
      <c r="M34" s="21"/>
      <c r="N34" s="22"/>
      <c r="O34" s="22"/>
      <c r="P34" s="22"/>
      <c r="Q34" s="22"/>
      <c r="R34" s="22"/>
      <c r="S34" s="21"/>
      <c r="T34" s="21"/>
      <c r="U34" s="21"/>
      <c r="V34" s="21"/>
      <c r="W34" s="21"/>
      <c r="X34" s="21"/>
      <c r="Y34" s="21"/>
      <c r="Z34" s="21"/>
      <c r="AA34" s="21"/>
      <c r="AB34" s="21"/>
      <c r="AC34" s="21"/>
      <c r="AD34" s="21"/>
      <c r="AE34" s="21"/>
      <c r="AF34" s="21"/>
      <c r="AG34" s="21"/>
      <c r="AH34" s="21"/>
      <c r="AI34" s="21"/>
      <c r="AJ34" s="21"/>
      <c r="AK34" s="21"/>
      <c r="AL34" s="21"/>
      <c r="AM34" s="21"/>
      <c r="AN34" s="16"/>
      <c r="AO34" s="16"/>
      <c r="AP34" s="21"/>
      <c r="AQ34" s="21"/>
      <c r="AR34" s="21"/>
      <c r="AS34" s="22"/>
      <c r="AT34" s="22"/>
      <c r="AU34" s="22"/>
      <c r="AV34" s="22"/>
      <c r="AW34" s="22"/>
      <c r="AX34" s="21"/>
    </row>
    <row r="35" spans="2:50" ht="409.5" hidden="1" customHeight="1" x14ac:dyDescent="1.1499999999999999">
      <c r="B35" s="17"/>
      <c r="C35" s="18"/>
      <c r="D35" s="19"/>
      <c r="E35" s="19"/>
      <c r="F35" s="19"/>
      <c r="G35" s="18"/>
      <c r="H35" s="20" t="s">
        <v>250</v>
      </c>
      <c r="I35" s="20"/>
      <c r="J35" s="20" t="s">
        <v>251</v>
      </c>
      <c r="K35" s="20" t="s">
        <v>252</v>
      </c>
      <c r="L35" s="21"/>
      <c r="M35" s="21"/>
      <c r="N35" s="22"/>
      <c r="O35" s="22"/>
      <c r="P35" s="22"/>
      <c r="Q35" s="22"/>
      <c r="R35" s="22"/>
      <c r="S35" s="21"/>
      <c r="T35" s="21"/>
      <c r="U35" s="21"/>
      <c r="V35" s="21"/>
      <c r="W35" s="21"/>
      <c r="X35" s="21"/>
      <c r="Y35" s="21"/>
      <c r="Z35" s="21"/>
      <c r="AA35" s="21"/>
      <c r="AB35" s="21"/>
      <c r="AC35" s="21"/>
      <c r="AD35" s="21"/>
      <c r="AE35" s="21"/>
      <c r="AF35" s="21"/>
      <c r="AG35" s="21"/>
      <c r="AH35" s="21"/>
      <c r="AI35" s="21"/>
      <c r="AJ35" s="21"/>
      <c r="AK35" s="21"/>
      <c r="AL35" s="21"/>
      <c r="AM35" s="21"/>
      <c r="AN35" s="16"/>
      <c r="AO35" s="16"/>
      <c r="AP35" s="21"/>
      <c r="AQ35" s="21"/>
      <c r="AR35" s="21"/>
      <c r="AS35" s="22"/>
      <c r="AT35" s="22"/>
      <c r="AU35" s="22"/>
      <c r="AV35" s="22"/>
      <c r="AW35" s="22"/>
      <c r="AX35" s="21"/>
    </row>
    <row r="36" spans="2:50" ht="409.5" hidden="1" customHeight="1" x14ac:dyDescent="1.1499999999999999">
      <c r="B36" s="17"/>
      <c r="C36" s="18"/>
      <c r="D36" s="19"/>
      <c r="E36" s="19"/>
      <c r="F36" s="19"/>
      <c r="G36" s="18"/>
      <c r="H36" s="20" t="s">
        <v>253</v>
      </c>
      <c r="I36" s="20"/>
      <c r="J36" s="20">
        <v>0</v>
      </c>
      <c r="K36" s="20" t="s">
        <v>254</v>
      </c>
      <c r="L36" s="21"/>
      <c r="M36" s="21"/>
      <c r="N36" s="22"/>
      <c r="O36" s="22"/>
      <c r="P36" s="22"/>
      <c r="Q36" s="22"/>
      <c r="R36" s="22"/>
      <c r="S36" s="21"/>
      <c r="T36" s="21"/>
      <c r="U36" s="21"/>
      <c r="V36" s="21"/>
      <c r="W36" s="21"/>
      <c r="X36" s="21"/>
      <c r="Y36" s="21"/>
      <c r="Z36" s="21"/>
      <c r="AA36" s="21"/>
      <c r="AB36" s="21"/>
      <c r="AC36" s="21"/>
      <c r="AD36" s="21"/>
      <c r="AE36" s="21"/>
      <c r="AF36" s="21"/>
      <c r="AG36" s="21"/>
      <c r="AH36" s="21"/>
      <c r="AI36" s="21"/>
      <c r="AJ36" s="21"/>
      <c r="AK36" s="21"/>
      <c r="AL36" s="21"/>
      <c r="AM36" s="21"/>
      <c r="AN36" s="16"/>
      <c r="AO36" s="16"/>
      <c r="AP36" s="21"/>
      <c r="AQ36" s="21"/>
      <c r="AR36" s="21"/>
      <c r="AS36" s="22"/>
      <c r="AT36" s="22"/>
      <c r="AU36" s="22"/>
      <c r="AV36" s="22"/>
      <c r="AW36" s="22"/>
      <c r="AX36" s="21"/>
    </row>
    <row r="37" spans="2:50" ht="409.5" hidden="1" customHeight="1" x14ac:dyDescent="1.1499999999999999">
      <c r="B37" s="17"/>
      <c r="C37" s="18"/>
      <c r="D37" s="19"/>
      <c r="E37" s="19"/>
      <c r="F37" s="19"/>
      <c r="G37" s="18"/>
      <c r="H37" s="20" t="s">
        <v>255</v>
      </c>
      <c r="I37" s="20"/>
      <c r="J37" s="20" t="s">
        <v>256</v>
      </c>
      <c r="K37" s="20" t="s">
        <v>257</v>
      </c>
      <c r="L37" s="21"/>
      <c r="M37" s="21"/>
      <c r="N37" s="22"/>
      <c r="O37" s="22"/>
      <c r="P37" s="22"/>
      <c r="Q37" s="22"/>
      <c r="R37" s="22"/>
      <c r="S37" s="21"/>
      <c r="T37" s="21"/>
      <c r="U37" s="21"/>
      <c r="V37" s="21"/>
      <c r="W37" s="21"/>
      <c r="X37" s="21"/>
      <c r="Y37" s="21"/>
      <c r="Z37" s="21"/>
      <c r="AA37" s="21"/>
      <c r="AB37" s="21"/>
      <c r="AC37" s="21"/>
      <c r="AD37" s="21"/>
      <c r="AE37" s="21"/>
      <c r="AF37" s="21"/>
      <c r="AG37" s="21"/>
      <c r="AH37" s="21"/>
      <c r="AI37" s="21"/>
      <c r="AJ37" s="21"/>
      <c r="AK37" s="21"/>
      <c r="AL37" s="21"/>
      <c r="AM37" s="21"/>
      <c r="AN37" s="16"/>
      <c r="AO37" s="16"/>
      <c r="AP37" s="21"/>
      <c r="AQ37" s="21"/>
      <c r="AR37" s="21"/>
      <c r="AS37" s="22"/>
      <c r="AT37" s="22"/>
      <c r="AU37" s="22"/>
      <c r="AV37" s="22"/>
      <c r="AW37" s="22"/>
      <c r="AX37" s="21"/>
    </row>
    <row r="38" spans="2:50" ht="360" hidden="1" customHeight="1" x14ac:dyDescent="1.1499999999999999">
      <c r="B38" s="17"/>
      <c r="C38" s="18"/>
      <c r="D38" s="19"/>
      <c r="E38" s="19"/>
      <c r="F38" s="19"/>
      <c r="G38" s="18"/>
      <c r="H38" s="20" t="s">
        <v>258</v>
      </c>
      <c r="I38" s="20"/>
      <c r="J38" s="20" t="s">
        <v>259</v>
      </c>
      <c r="K38" s="20" t="s">
        <v>260</v>
      </c>
      <c r="L38" s="21"/>
      <c r="M38" s="21"/>
      <c r="N38" s="22"/>
      <c r="O38" s="22"/>
      <c r="P38" s="22"/>
      <c r="Q38" s="22"/>
      <c r="R38" s="22"/>
      <c r="S38" s="21"/>
      <c r="T38" s="21"/>
      <c r="U38" s="21"/>
      <c r="V38" s="21"/>
      <c r="W38" s="21"/>
      <c r="X38" s="21"/>
      <c r="Y38" s="21"/>
      <c r="Z38" s="21"/>
      <c r="AA38" s="21"/>
      <c r="AB38" s="21"/>
      <c r="AC38" s="21"/>
      <c r="AD38" s="21"/>
      <c r="AE38" s="21"/>
      <c r="AF38" s="21"/>
      <c r="AG38" s="21"/>
      <c r="AH38" s="21"/>
      <c r="AI38" s="21"/>
      <c r="AJ38" s="21"/>
      <c r="AK38" s="21"/>
      <c r="AL38" s="21"/>
      <c r="AM38" s="21"/>
      <c r="AN38" s="16"/>
      <c r="AO38" s="16"/>
      <c r="AP38" s="21"/>
      <c r="AQ38" s="21"/>
      <c r="AR38" s="21"/>
      <c r="AS38" s="22"/>
      <c r="AT38" s="22"/>
      <c r="AU38" s="22"/>
      <c r="AV38" s="22"/>
      <c r="AW38" s="22"/>
      <c r="AX38" s="21"/>
    </row>
    <row r="39" spans="2:50" ht="180" hidden="1" customHeight="1" x14ac:dyDescent="1.1499999999999999">
      <c r="B39" s="17"/>
      <c r="C39" s="18"/>
      <c r="D39" s="19"/>
      <c r="E39" s="19"/>
      <c r="F39" s="19"/>
      <c r="G39" s="18"/>
      <c r="H39" s="24" t="s">
        <v>261</v>
      </c>
      <c r="I39" s="24"/>
      <c r="J39" s="24">
        <v>0</v>
      </c>
      <c r="K39" s="24" t="s">
        <v>262</v>
      </c>
      <c r="L39" s="21"/>
      <c r="M39" s="21"/>
      <c r="N39" s="22"/>
      <c r="O39" s="22"/>
      <c r="P39" s="22"/>
      <c r="Q39" s="22"/>
      <c r="R39" s="22"/>
      <c r="S39" s="21"/>
      <c r="T39" s="21"/>
      <c r="U39" s="21"/>
      <c r="V39" s="21"/>
      <c r="W39" s="21"/>
      <c r="X39" s="21"/>
      <c r="Y39" s="21"/>
      <c r="Z39" s="21"/>
      <c r="AA39" s="21"/>
      <c r="AB39" s="21"/>
      <c r="AC39" s="21"/>
      <c r="AD39" s="21"/>
      <c r="AE39" s="21"/>
      <c r="AF39" s="21"/>
      <c r="AG39" s="21"/>
      <c r="AH39" s="21"/>
      <c r="AI39" s="21"/>
      <c r="AJ39" s="21"/>
      <c r="AK39" s="21"/>
      <c r="AL39" s="21"/>
      <c r="AM39" s="21"/>
      <c r="AN39" s="16"/>
      <c r="AO39" s="16"/>
      <c r="AP39" s="21"/>
      <c r="AQ39" s="21"/>
      <c r="AR39" s="21"/>
      <c r="AS39" s="22"/>
      <c r="AT39" s="22"/>
      <c r="AU39" s="22"/>
      <c r="AV39" s="22"/>
      <c r="AW39" s="22"/>
      <c r="AX39" s="21"/>
    </row>
    <row r="40" spans="2:50" ht="360" hidden="1" customHeight="1" x14ac:dyDescent="1.1499999999999999">
      <c r="B40" s="17"/>
      <c r="C40" s="18"/>
      <c r="D40" s="19"/>
      <c r="E40" s="19"/>
      <c r="F40" s="19"/>
      <c r="G40" s="18"/>
      <c r="H40" s="20" t="s">
        <v>263</v>
      </c>
      <c r="I40" s="20"/>
      <c r="J40" s="20" t="s">
        <v>264</v>
      </c>
      <c r="K40" s="20" t="s">
        <v>265</v>
      </c>
      <c r="L40" s="21"/>
      <c r="M40" s="21"/>
      <c r="N40" s="22"/>
      <c r="O40" s="22"/>
      <c r="P40" s="22"/>
      <c r="Q40" s="22"/>
      <c r="R40" s="22"/>
      <c r="S40" s="21"/>
      <c r="T40" s="21"/>
      <c r="U40" s="21"/>
      <c r="V40" s="21"/>
      <c r="W40" s="21"/>
      <c r="X40" s="21"/>
      <c r="Y40" s="21"/>
      <c r="Z40" s="21"/>
      <c r="AA40" s="21"/>
      <c r="AB40" s="21"/>
      <c r="AC40" s="21"/>
      <c r="AD40" s="21"/>
      <c r="AE40" s="21"/>
      <c r="AF40" s="21"/>
      <c r="AG40" s="21"/>
      <c r="AH40" s="21"/>
      <c r="AI40" s="21"/>
      <c r="AJ40" s="21"/>
      <c r="AK40" s="21"/>
      <c r="AL40" s="21"/>
      <c r="AM40" s="21"/>
      <c r="AN40" s="16"/>
      <c r="AO40" s="16"/>
      <c r="AP40" s="21"/>
      <c r="AQ40" s="21"/>
      <c r="AR40" s="21"/>
      <c r="AS40" s="22"/>
      <c r="AT40" s="22"/>
      <c r="AU40" s="22"/>
      <c r="AV40" s="22"/>
      <c r="AW40" s="22"/>
      <c r="AX40" s="21"/>
    </row>
    <row r="41" spans="2:50" ht="272.25" hidden="1" customHeight="1" x14ac:dyDescent="1.1499999999999999">
      <c r="B41" s="17"/>
      <c r="C41" s="18"/>
      <c r="D41" s="19"/>
      <c r="E41" s="19"/>
      <c r="F41" s="19"/>
      <c r="G41" s="18" t="s">
        <v>266</v>
      </c>
      <c r="H41" s="20" t="s">
        <v>267</v>
      </c>
      <c r="I41" s="20"/>
      <c r="J41" s="25">
        <v>0.74060000000000004</v>
      </c>
      <c r="K41" s="20" t="s">
        <v>268</v>
      </c>
      <c r="L41" s="21"/>
      <c r="M41" s="21"/>
      <c r="N41" s="22"/>
      <c r="O41" s="22"/>
      <c r="P41" s="22"/>
      <c r="Q41" s="22"/>
      <c r="R41" s="22"/>
      <c r="S41" s="21"/>
      <c r="T41" s="21"/>
      <c r="U41" s="21"/>
      <c r="V41" s="21"/>
      <c r="W41" s="21"/>
      <c r="X41" s="21"/>
      <c r="Y41" s="21"/>
      <c r="Z41" s="21"/>
      <c r="AA41" s="21"/>
      <c r="AB41" s="21"/>
      <c r="AC41" s="21"/>
      <c r="AD41" s="21"/>
      <c r="AE41" s="21"/>
      <c r="AF41" s="21"/>
      <c r="AG41" s="21"/>
      <c r="AH41" s="21"/>
      <c r="AI41" s="21"/>
      <c r="AJ41" s="21"/>
      <c r="AK41" s="21"/>
      <c r="AL41" s="21"/>
      <c r="AM41" s="21"/>
      <c r="AN41" s="16"/>
      <c r="AO41" s="16"/>
      <c r="AP41" s="21"/>
      <c r="AQ41" s="21"/>
      <c r="AR41" s="21"/>
      <c r="AS41" s="22"/>
      <c r="AT41" s="22"/>
      <c r="AU41" s="22"/>
      <c r="AV41" s="22"/>
      <c r="AW41" s="22"/>
      <c r="AX41" s="21"/>
    </row>
    <row r="42" spans="2:50" ht="409.5" hidden="1" customHeight="1" x14ac:dyDescent="1.1499999999999999">
      <c r="B42" s="17"/>
      <c r="C42" s="18"/>
      <c r="D42" s="19"/>
      <c r="E42" s="19"/>
      <c r="F42" s="19"/>
      <c r="G42" s="18"/>
      <c r="H42" s="20" t="s">
        <v>269</v>
      </c>
      <c r="I42" s="20"/>
      <c r="J42" s="20">
        <v>0</v>
      </c>
      <c r="K42" s="20" t="s">
        <v>270</v>
      </c>
      <c r="L42" s="21"/>
      <c r="M42" s="21"/>
      <c r="N42" s="22"/>
      <c r="O42" s="22"/>
      <c r="P42" s="22"/>
      <c r="Q42" s="22"/>
      <c r="R42" s="22"/>
      <c r="S42" s="21"/>
      <c r="T42" s="21"/>
      <c r="U42" s="21"/>
      <c r="V42" s="21"/>
      <c r="W42" s="21"/>
      <c r="X42" s="21"/>
      <c r="Y42" s="21"/>
      <c r="Z42" s="21"/>
      <c r="AA42" s="21"/>
      <c r="AB42" s="21"/>
      <c r="AC42" s="21"/>
      <c r="AD42" s="21"/>
      <c r="AE42" s="21"/>
      <c r="AF42" s="21"/>
      <c r="AG42" s="21"/>
      <c r="AH42" s="21"/>
      <c r="AI42" s="21"/>
      <c r="AJ42" s="21"/>
      <c r="AK42" s="21"/>
      <c r="AL42" s="21"/>
      <c r="AM42" s="21"/>
      <c r="AN42" s="16"/>
      <c r="AO42" s="16"/>
      <c r="AP42" s="21"/>
      <c r="AQ42" s="21"/>
      <c r="AR42" s="21"/>
      <c r="AS42" s="22"/>
      <c r="AT42" s="22"/>
      <c r="AU42" s="22"/>
      <c r="AV42" s="22"/>
      <c r="AW42" s="22"/>
      <c r="AX42" s="21"/>
    </row>
    <row r="43" spans="2:50" ht="409.5" hidden="1" customHeight="1" x14ac:dyDescent="1.1499999999999999">
      <c r="B43" s="17"/>
      <c r="C43" s="18"/>
      <c r="D43" s="19"/>
      <c r="E43" s="19"/>
      <c r="F43" s="19"/>
      <c r="G43" s="18"/>
      <c r="H43" s="20" t="s">
        <v>271</v>
      </c>
      <c r="I43" s="20"/>
      <c r="J43" s="20">
        <v>0</v>
      </c>
      <c r="K43" s="20" t="s">
        <v>272</v>
      </c>
      <c r="L43" s="21"/>
      <c r="M43" s="21"/>
      <c r="N43" s="22"/>
      <c r="O43" s="22"/>
      <c r="P43" s="22"/>
      <c r="Q43" s="22"/>
      <c r="R43" s="22"/>
      <c r="S43" s="21"/>
      <c r="T43" s="21"/>
      <c r="U43" s="21"/>
      <c r="V43" s="21"/>
      <c r="W43" s="21"/>
      <c r="X43" s="21"/>
      <c r="Y43" s="21"/>
      <c r="Z43" s="21"/>
      <c r="AA43" s="21"/>
      <c r="AB43" s="21"/>
      <c r="AC43" s="21"/>
      <c r="AD43" s="21"/>
      <c r="AE43" s="21"/>
      <c r="AF43" s="21"/>
      <c r="AG43" s="21"/>
      <c r="AH43" s="21"/>
      <c r="AI43" s="21"/>
      <c r="AJ43" s="21"/>
      <c r="AK43" s="21"/>
      <c r="AL43" s="21"/>
      <c r="AM43" s="21"/>
      <c r="AN43" s="16"/>
      <c r="AO43" s="16"/>
      <c r="AP43" s="21"/>
      <c r="AQ43" s="21"/>
      <c r="AR43" s="21"/>
      <c r="AS43" s="22"/>
      <c r="AT43" s="22"/>
      <c r="AU43" s="22"/>
      <c r="AV43" s="22"/>
      <c r="AW43" s="22"/>
      <c r="AX43" s="21"/>
    </row>
    <row r="44" spans="2:50" ht="409.5" hidden="1" customHeight="1" x14ac:dyDescent="1.1499999999999999">
      <c r="B44" s="17"/>
      <c r="C44" s="18"/>
      <c r="D44" s="19"/>
      <c r="E44" s="19"/>
      <c r="F44" s="19"/>
      <c r="G44" s="18"/>
      <c r="H44" s="20" t="s">
        <v>273</v>
      </c>
      <c r="I44" s="20"/>
      <c r="J44" s="20">
        <v>0</v>
      </c>
      <c r="K44" s="20" t="s">
        <v>274</v>
      </c>
      <c r="L44" s="21"/>
      <c r="M44" s="21"/>
      <c r="N44" s="22"/>
      <c r="O44" s="22"/>
      <c r="P44" s="22"/>
      <c r="Q44" s="22"/>
      <c r="R44" s="22"/>
      <c r="S44" s="21"/>
      <c r="T44" s="21"/>
      <c r="U44" s="21"/>
      <c r="V44" s="21"/>
      <c r="W44" s="21"/>
      <c r="X44" s="21"/>
      <c r="Y44" s="21"/>
      <c r="Z44" s="21"/>
      <c r="AA44" s="21"/>
      <c r="AB44" s="21"/>
      <c r="AC44" s="21"/>
      <c r="AD44" s="21"/>
      <c r="AE44" s="21"/>
      <c r="AF44" s="21"/>
      <c r="AG44" s="21"/>
      <c r="AH44" s="21"/>
      <c r="AI44" s="21"/>
      <c r="AJ44" s="21"/>
      <c r="AK44" s="21"/>
      <c r="AL44" s="21"/>
      <c r="AM44" s="21"/>
      <c r="AN44" s="16"/>
      <c r="AO44" s="16"/>
      <c r="AP44" s="21"/>
      <c r="AQ44" s="21"/>
      <c r="AR44" s="21"/>
      <c r="AS44" s="22"/>
      <c r="AT44" s="22"/>
      <c r="AU44" s="22"/>
      <c r="AV44" s="22"/>
      <c r="AW44" s="22"/>
      <c r="AX44" s="21"/>
    </row>
    <row r="45" spans="2:50" ht="360" hidden="1" customHeight="1" x14ac:dyDescent="1.1499999999999999">
      <c r="B45" s="17"/>
      <c r="C45" s="18"/>
      <c r="D45" s="19" t="s">
        <v>275</v>
      </c>
      <c r="E45" s="19" t="s">
        <v>276</v>
      </c>
      <c r="F45" s="19" t="s">
        <v>277</v>
      </c>
      <c r="G45" s="18" t="s">
        <v>278</v>
      </c>
      <c r="H45" s="20" t="s">
        <v>279</v>
      </c>
      <c r="I45" s="20"/>
      <c r="J45" s="20" t="s">
        <v>280</v>
      </c>
      <c r="K45" s="20" t="s">
        <v>281</v>
      </c>
      <c r="L45" s="21"/>
      <c r="M45" s="21"/>
      <c r="N45" s="22"/>
      <c r="O45" s="22"/>
      <c r="P45" s="22"/>
      <c r="Q45" s="22"/>
      <c r="R45" s="22"/>
      <c r="S45" s="21"/>
      <c r="T45" s="21"/>
      <c r="U45" s="21"/>
      <c r="V45" s="21"/>
      <c r="W45" s="21"/>
      <c r="X45" s="21"/>
      <c r="Y45" s="21"/>
      <c r="Z45" s="21"/>
      <c r="AA45" s="21"/>
      <c r="AB45" s="21"/>
      <c r="AC45" s="21"/>
      <c r="AD45" s="21"/>
      <c r="AE45" s="21"/>
      <c r="AF45" s="21"/>
      <c r="AG45" s="21"/>
      <c r="AH45" s="21"/>
      <c r="AI45" s="21"/>
      <c r="AJ45" s="21"/>
      <c r="AK45" s="21"/>
      <c r="AL45" s="21"/>
      <c r="AM45" s="21"/>
      <c r="AN45" s="16"/>
      <c r="AO45" s="16"/>
      <c r="AP45" s="21"/>
      <c r="AQ45" s="21"/>
      <c r="AR45" s="21"/>
      <c r="AS45" s="22"/>
      <c r="AT45" s="22"/>
      <c r="AU45" s="22"/>
      <c r="AV45" s="22"/>
      <c r="AW45" s="22"/>
      <c r="AX45" s="21"/>
    </row>
    <row r="46" spans="2:50" ht="409.5" hidden="1" customHeight="1" x14ac:dyDescent="1.1499999999999999">
      <c r="B46" s="17"/>
      <c r="C46" s="18"/>
      <c r="D46" s="19"/>
      <c r="E46" s="19"/>
      <c r="F46" s="19"/>
      <c r="G46" s="18"/>
      <c r="H46" s="20" t="s">
        <v>282</v>
      </c>
      <c r="I46" s="20"/>
      <c r="J46" s="20" t="s">
        <v>283</v>
      </c>
      <c r="K46" s="20" t="s">
        <v>284</v>
      </c>
      <c r="L46" s="21"/>
      <c r="M46" s="21"/>
      <c r="N46" s="22"/>
      <c r="O46" s="22"/>
      <c r="P46" s="22"/>
      <c r="Q46" s="22"/>
      <c r="R46" s="22"/>
      <c r="S46" s="21"/>
      <c r="T46" s="21"/>
      <c r="U46" s="21"/>
      <c r="V46" s="21"/>
      <c r="W46" s="21"/>
      <c r="X46" s="21"/>
      <c r="Y46" s="21"/>
      <c r="Z46" s="21"/>
      <c r="AA46" s="21"/>
      <c r="AB46" s="21"/>
      <c r="AC46" s="21"/>
      <c r="AD46" s="21"/>
      <c r="AE46" s="21"/>
      <c r="AF46" s="21"/>
      <c r="AG46" s="21"/>
      <c r="AH46" s="21"/>
      <c r="AI46" s="21"/>
      <c r="AJ46" s="21"/>
      <c r="AK46" s="21"/>
      <c r="AL46" s="21"/>
      <c r="AM46" s="21"/>
      <c r="AN46" s="16"/>
      <c r="AO46" s="16"/>
      <c r="AP46" s="21"/>
      <c r="AQ46" s="21"/>
      <c r="AR46" s="21"/>
      <c r="AS46" s="22"/>
      <c r="AT46" s="22"/>
      <c r="AU46" s="22"/>
      <c r="AV46" s="22"/>
      <c r="AW46" s="22"/>
      <c r="AX46" s="21"/>
    </row>
    <row r="47" spans="2:50" ht="409.5" hidden="1" customHeight="1" x14ac:dyDescent="1.1499999999999999">
      <c r="B47" s="17"/>
      <c r="C47" s="18"/>
      <c r="D47" s="19"/>
      <c r="E47" s="19"/>
      <c r="F47" s="19"/>
      <c r="G47" s="18"/>
      <c r="H47" s="20" t="s">
        <v>285</v>
      </c>
      <c r="I47" s="20"/>
      <c r="J47" s="20" t="s">
        <v>286</v>
      </c>
      <c r="K47" s="20" t="s">
        <v>287</v>
      </c>
      <c r="L47" s="21"/>
      <c r="M47" s="21"/>
      <c r="N47" s="22"/>
      <c r="O47" s="22"/>
      <c r="P47" s="22"/>
      <c r="Q47" s="22"/>
      <c r="R47" s="22"/>
      <c r="S47" s="21"/>
      <c r="T47" s="21"/>
      <c r="U47" s="21"/>
      <c r="V47" s="21"/>
      <c r="W47" s="21"/>
      <c r="X47" s="21"/>
      <c r="Y47" s="21"/>
      <c r="Z47" s="21"/>
      <c r="AA47" s="21"/>
      <c r="AB47" s="21"/>
      <c r="AC47" s="21"/>
      <c r="AD47" s="21"/>
      <c r="AE47" s="21"/>
      <c r="AF47" s="21"/>
      <c r="AG47" s="21"/>
      <c r="AH47" s="21"/>
      <c r="AI47" s="21"/>
      <c r="AJ47" s="21"/>
      <c r="AK47" s="21"/>
      <c r="AL47" s="21"/>
      <c r="AM47" s="21"/>
      <c r="AN47" s="16"/>
      <c r="AO47" s="16"/>
      <c r="AP47" s="21"/>
      <c r="AQ47" s="21"/>
      <c r="AR47" s="21"/>
      <c r="AS47" s="22"/>
      <c r="AT47" s="22"/>
      <c r="AU47" s="22"/>
      <c r="AV47" s="22"/>
      <c r="AW47" s="22"/>
      <c r="AX47" s="21"/>
    </row>
    <row r="48" spans="2:50" ht="270" hidden="1" customHeight="1" x14ac:dyDescent="1.1499999999999999">
      <c r="B48" s="17"/>
      <c r="C48" s="18"/>
      <c r="D48" s="19"/>
      <c r="E48" s="19"/>
      <c r="F48" s="19"/>
      <c r="G48" s="18"/>
      <c r="H48" s="20" t="s">
        <v>288</v>
      </c>
      <c r="I48" s="20"/>
      <c r="J48" s="20" t="s">
        <v>289</v>
      </c>
      <c r="K48" s="20" t="s">
        <v>290</v>
      </c>
      <c r="L48" s="21"/>
      <c r="M48" s="21"/>
      <c r="N48" s="22"/>
      <c r="O48" s="22"/>
      <c r="P48" s="22"/>
      <c r="Q48" s="22"/>
      <c r="R48" s="22"/>
      <c r="S48" s="21"/>
      <c r="T48" s="21"/>
      <c r="U48" s="21"/>
      <c r="V48" s="21"/>
      <c r="W48" s="21"/>
      <c r="X48" s="21"/>
      <c r="Y48" s="21"/>
      <c r="Z48" s="21"/>
      <c r="AA48" s="21"/>
      <c r="AB48" s="21"/>
      <c r="AC48" s="21"/>
      <c r="AD48" s="21"/>
      <c r="AE48" s="21"/>
      <c r="AF48" s="21"/>
      <c r="AG48" s="21"/>
      <c r="AH48" s="21"/>
      <c r="AI48" s="21"/>
      <c r="AJ48" s="21"/>
      <c r="AK48" s="21"/>
      <c r="AL48" s="21"/>
      <c r="AM48" s="21"/>
      <c r="AN48" s="16"/>
      <c r="AO48" s="16"/>
      <c r="AP48" s="21"/>
      <c r="AQ48" s="21"/>
      <c r="AR48" s="21"/>
      <c r="AS48" s="22"/>
      <c r="AT48" s="22"/>
      <c r="AU48" s="22"/>
      <c r="AV48" s="22"/>
      <c r="AW48" s="22"/>
      <c r="AX48" s="21"/>
    </row>
    <row r="49" spans="2:50" ht="270" hidden="1" customHeight="1" x14ac:dyDescent="1.1499999999999999">
      <c r="B49" s="17"/>
      <c r="C49" s="18"/>
      <c r="D49" s="19"/>
      <c r="E49" s="19"/>
      <c r="F49" s="19"/>
      <c r="G49" s="18" t="s">
        <v>291</v>
      </c>
      <c r="H49" s="20" t="s">
        <v>292</v>
      </c>
      <c r="I49" s="20"/>
      <c r="J49" s="20" t="s">
        <v>293</v>
      </c>
      <c r="K49" s="20" t="s">
        <v>294</v>
      </c>
      <c r="L49" s="21"/>
      <c r="M49" s="21"/>
      <c r="N49" s="22"/>
      <c r="O49" s="22"/>
      <c r="P49" s="22"/>
      <c r="Q49" s="22"/>
      <c r="R49" s="22"/>
      <c r="S49" s="21"/>
      <c r="T49" s="21"/>
      <c r="U49" s="21"/>
      <c r="V49" s="21"/>
      <c r="W49" s="21"/>
      <c r="X49" s="21"/>
      <c r="Y49" s="21"/>
      <c r="Z49" s="21"/>
      <c r="AA49" s="21"/>
      <c r="AB49" s="21"/>
      <c r="AC49" s="21"/>
      <c r="AD49" s="21"/>
      <c r="AE49" s="21"/>
      <c r="AF49" s="21"/>
      <c r="AG49" s="21"/>
      <c r="AH49" s="21"/>
      <c r="AI49" s="21"/>
      <c r="AJ49" s="21"/>
      <c r="AK49" s="21"/>
      <c r="AL49" s="21"/>
      <c r="AM49" s="21"/>
      <c r="AN49" s="16"/>
      <c r="AO49" s="16"/>
      <c r="AP49" s="21"/>
      <c r="AQ49" s="21"/>
      <c r="AR49" s="21"/>
      <c r="AS49" s="22"/>
      <c r="AT49" s="22"/>
      <c r="AU49" s="22"/>
      <c r="AV49" s="22"/>
      <c r="AW49" s="22"/>
      <c r="AX49" s="21"/>
    </row>
    <row r="50" spans="2:50" ht="270" hidden="1" customHeight="1" x14ac:dyDescent="1.1499999999999999">
      <c r="B50" s="17"/>
      <c r="C50" s="18"/>
      <c r="D50" s="19"/>
      <c r="E50" s="19"/>
      <c r="F50" s="19"/>
      <c r="G50" s="18"/>
      <c r="H50" s="20" t="s">
        <v>295</v>
      </c>
      <c r="I50" s="20"/>
      <c r="J50" s="20">
        <v>0</v>
      </c>
      <c r="K50" s="20" t="s">
        <v>296</v>
      </c>
      <c r="L50" s="21"/>
      <c r="M50" s="21"/>
      <c r="N50" s="22"/>
      <c r="O50" s="22"/>
      <c r="P50" s="22"/>
      <c r="Q50" s="22"/>
      <c r="R50" s="22"/>
      <c r="S50" s="21"/>
      <c r="T50" s="21"/>
      <c r="U50" s="21"/>
      <c r="V50" s="21"/>
      <c r="W50" s="21"/>
      <c r="X50" s="21"/>
      <c r="Y50" s="21"/>
      <c r="Z50" s="21"/>
      <c r="AA50" s="21"/>
      <c r="AB50" s="21"/>
      <c r="AC50" s="21"/>
      <c r="AD50" s="21"/>
      <c r="AE50" s="21"/>
      <c r="AF50" s="21"/>
      <c r="AG50" s="21"/>
      <c r="AH50" s="21"/>
      <c r="AI50" s="21"/>
      <c r="AJ50" s="21"/>
      <c r="AK50" s="21"/>
      <c r="AL50" s="21"/>
      <c r="AM50" s="21"/>
      <c r="AN50" s="16"/>
      <c r="AO50" s="16"/>
      <c r="AP50" s="21"/>
      <c r="AQ50" s="21"/>
      <c r="AR50" s="21"/>
      <c r="AS50" s="22"/>
      <c r="AT50" s="22"/>
      <c r="AU50" s="22"/>
      <c r="AV50" s="22"/>
      <c r="AW50" s="22"/>
      <c r="AX50" s="21"/>
    </row>
    <row r="51" spans="2:50" ht="360" hidden="1" customHeight="1" x14ac:dyDescent="1.1499999999999999">
      <c r="B51" s="17"/>
      <c r="C51" s="18"/>
      <c r="D51" s="19"/>
      <c r="E51" s="19"/>
      <c r="F51" s="19"/>
      <c r="G51" s="18"/>
      <c r="H51" s="20" t="s">
        <v>297</v>
      </c>
      <c r="I51" s="20"/>
      <c r="J51" s="20" t="s">
        <v>298</v>
      </c>
      <c r="K51" s="20" t="s">
        <v>299</v>
      </c>
      <c r="L51" s="21"/>
      <c r="M51" s="21"/>
      <c r="N51" s="22"/>
      <c r="O51" s="22"/>
      <c r="P51" s="22"/>
      <c r="Q51" s="22"/>
      <c r="R51" s="22"/>
      <c r="S51" s="21"/>
      <c r="T51" s="21"/>
      <c r="U51" s="21"/>
      <c r="V51" s="21"/>
      <c r="W51" s="21"/>
      <c r="X51" s="21"/>
      <c r="Y51" s="21"/>
      <c r="Z51" s="21"/>
      <c r="AA51" s="21"/>
      <c r="AB51" s="21"/>
      <c r="AC51" s="21"/>
      <c r="AD51" s="21"/>
      <c r="AE51" s="21"/>
      <c r="AF51" s="21"/>
      <c r="AG51" s="21"/>
      <c r="AH51" s="21"/>
      <c r="AI51" s="21"/>
      <c r="AJ51" s="21"/>
      <c r="AK51" s="21"/>
      <c r="AL51" s="21"/>
      <c r="AM51" s="21"/>
      <c r="AN51" s="16"/>
      <c r="AO51" s="16"/>
      <c r="AP51" s="21"/>
      <c r="AQ51" s="21"/>
      <c r="AR51" s="21"/>
      <c r="AS51" s="22"/>
      <c r="AT51" s="22"/>
      <c r="AU51" s="22"/>
      <c r="AV51" s="22"/>
      <c r="AW51" s="22"/>
      <c r="AX51" s="21"/>
    </row>
    <row r="52" spans="2:50" ht="360" hidden="1" customHeight="1" x14ac:dyDescent="1.1499999999999999">
      <c r="B52" s="17"/>
      <c r="C52" s="18"/>
      <c r="D52" s="19"/>
      <c r="E52" s="19"/>
      <c r="F52" s="19"/>
      <c r="G52" s="18"/>
      <c r="H52" s="20" t="s">
        <v>300</v>
      </c>
      <c r="I52" s="20"/>
      <c r="J52" s="20" t="s">
        <v>301</v>
      </c>
      <c r="K52" s="20" t="s">
        <v>302</v>
      </c>
      <c r="L52" s="21"/>
      <c r="M52" s="21"/>
      <c r="N52" s="22"/>
      <c r="O52" s="22"/>
      <c r="P52" s="22"/>
      <c r="Q52" s="22"/>
      <c r="R52" s="22"/>
      <c r="S52" s="21"/>
      <c r="T52" s="21"/>
      <c r="U52" s="21"/>
      <c r="V52" s="21"/>
      <c r="W52" s="21"/>
      <c r="X52" s="21"/>
      <c r="Y52" s="21"/>
      <c r="Z52" s="21"/>
      <c r="AA52" s="21"/>
      <c r="AB52" s="21"/>
      <c r="AC52" s="21"/>
      <c r="AD52" s="21"/>
      <c r="AE52" s="21"/>
      <c r="AF52" s="21"/>
      <c r="AG52" s="21"/>
      <c r="AH52" s="21"/>
      <c r="AI52" s="21"/>
      <c r="AJ52" s="21"/>
      <c r="AK52" s="21"/>
      <c r="AL52" s="21"/>
      <c r="AM52" s="21"/>
      <c r="AN52" s="16"/>
      <c r="AO52" s="16"/>
      <c r="AP52" s="21"/>
      <c r="AQ52" s="21"/>
      <c r="AR52" s="21"/>
      <c r="AS52" s="22"/>
      <c r="AT52" s="22"/>
      <c r="AU52" s="22"/>
      <c r="AV52" s="22"/>
      <c r="AW52" s="22"/>
      <c r="AX52" s="21"/>
    </row>
    <row r="53" spans="2:50" ht="270" hidden="1" customHeight="1" x14ac:dyDescent="1.1499999999999999">
      <c r="B53" s="17"/>
      <c r="C53" s="18"/>
      <c r="D53" s="19"/>
      <c r="E53" s="19"/>
      <c r="F53" s="19"/>
      <c r="G53" s="18" t="s">
        <v>303</v>
      </c>
      <c r="H53" s="20" t="s">
        <v>304</v>
      </c>
      <c r="I53" s="20"/>
      <c r="J53" s="20" t="s">
        <v>305</v>
      </c>
      <c r="K53" s="20" t="s">
        <v>306</v>
      </c>
      <c r="L53" s="21"/>
      <c r="M53" s="21"/>
      <c r="N53" s="22"/>
      <c r="O53" s="22"/>
      <c r="P53" s="22"/>
      <c r="Q53" s="22"/>
      <c r="R53" s="22"/>
      <c r="S53" s="21"/>
      <c r="T53" s="21"/>
      <c r="U53" s="21"/>
      <c r="V53" s="21"/>
      <c r="W53" s="21"/>
      <c r="X53" s="21"/>
      <c r="Y53" s="21"/>
      <c r="Z53" s="21"/>
      <c r="AA53" s="21"/>
      <c r="AB53" s="21"/>
      <c r="AC53" s="21"/>
      <c r="AD53" s="21"/>
      <c r="AE53" s="21"/>
      <c r="AF53" s="21"/>
      <c r="AG53" s="21"/>
      <c r="AH53" s="21"/>
      <c r="AI53" s="21"/>
      <c r="AJ53" s="21"/>
      <c r="AK53" s="21"/>
      <c r="AL53" s="21"/>
      <c r="AM53" s="21"/>
      <c r="AN53" s="16"/>
      <c r="AO53" s="16"/>
      <c r="AP53" s="21"/>
      <c r="AQ53" s="21"/>
      <c r="AR53" s="21"/>
      <c r="AS53" s="22"/>
      <c r="AT53" s="22"/>
      <c r="AU53" s="22"/>
      <c r="AV53" s="22"/>
      <c r="AW53" s="22"/>
      <c r="AX53" s="21"/>
    </row>
    <row r="54" spans="2:50" ht="180" hidden="1" customHeight="1" x14ac:dyDescent="1.1499999999999999">
      <c r="B54" s="17"/>
      <c r="C54" s="18"/>
      <c r="D54" s="19"/>
      <c r="E54" s="19"/>
      <c r="F54" s="19"/>
      <c r="G54" s="18"/>
      <c r="H54" s="20" t="s">
        <v>307</v>
      </c>
      <c r="I54" s="20"/>
      <c r="J54" s="20" t="s">
        <v>226</v>
      </c>
      <c r="K54" s="20" t="s">
        <v>308</v>
      </c>
      <c r="L54" s="21"/>
      <c r="M54" s="21"/>
      <c r="N54" s="22"/>
      <c r="O54" s="22"/>
      <c r="P54" s="22"/>
      <c r="Q54" s="22"/>
      <c r="R54" s="22"/>
      <c r="S54" s="21"/>
      <c r="T54" s="21"/>
      <c r="U54" s="21"/>
      <c r="V54" s="21"/>
      <c r="W54" s="21"/>
      <c r="X54" s="21"/>
      <c r="Y54" s="21"/>
      <c r="Z54" s="21"/>
      <c r="AA54" s="21"/>
      <c r="AB54" s="21"/>
      <c r="AC54" s="21"/>
      <c r="AD54" s="21"/>
      <c r="AE54" s="21"/>
      <c r="AF54" s="21"/>
      <c r="AG54" s="21"/>
      <c r="AH54" s="21"/>
      <c r="AI54" s="21"/>
      <c r="AJ54" s="21"/>
      <c r="AK54" s="21"/>
      <c r="AL54" s="21"/>
      <c r="AM54" s="21"/>
      <c r="AN54" s="16"/>
      <c r="AO54" s="16"/>
      <c r="AP54" s="21"/>
      <c r="AQ54" s="21"/>
      <c r="AR54" s="21"/>
      <c r="AS54" s="22"/>
      <c r="AT54" s="22"/>
      <c r="AU54" s="22"/>
      <c r="AV54" s="22"/>
      <c r="AW54" s="22"/>
      <c r="AX54" s="21"/>
    </row>
    <row r="55" spans="2:50" ht="409.5" hidden="1" customHeight="1" x14ac:dyDescent="1.1499999999999999">
      <c r="B55" s="17"/>
      <c r="C55" s="18"/>
      <c r="D55" s="19"/>
      <c r="E55" s="19"/>
      <c r="F55" s="19"/>
      <c r="G55" s="18"/>
      <c r="H55" s="20" t="s">
        <v>309</v>
      </c>
      <c r="I55" s="20"/>
      <c r="J55" s="20" t="s">
        <v>310</v>
      </c>
      <c r="K55" s="20" t="s">
        <v>311</v>
      </c>
      <c r="L55" s="21"/>
      <c r="M55" s="21"/>
      <c r="N55" s="22"/>
      <c r="O55" s="22"/>
      <c r="P55" s="22"/>
      <c r="Q55" s="22"/>
      <c r="R55" s="22"/>
      <c r="S55" s="21"/>
      <c r="T55" s="21"/>
      <c r="U55" s="21"/>
      <c r="V55" s="21"/>
      <c r="W55" s="21"/>
      <c r="X55" s="21"/>
      <c r="Y55" s="21"/>
      <c r="Z55" s="21"/>
      <c r="AA55" s="21"/>
      <c r="AB55" s="21"/>
      <c r="AC55" s="21"/>
      <c r="AD55" s="21"/>
      <c r="AE55" s="21"/>
      <c r="AF55" s="21"/>
      <c r="AG55" s="21"/>
      <c r="AH55" s="21"/>
      <c r="AI55" s="21"/>
      <c r="AJ55" s="21"/>
      <c r="AK55" s="21"/>
      <c r="AL55" s="21"/>
      <c r="AM55" s="21"/>
      <c r="AN55" s="16"/>
      <c r="AO55" s="16"/>
      <c r="AP55" s="21"/>
      <c r="AQ55" s="21"/>
      <c r="AR55" s="21"/>
      <c r="AS55" s="22"/>
      <c r="AT55" s="22"/>
      <c r="AU55" s="22"/>
      <c r="AV55" s="22"/>
      <c r="AW55" s="22"/>
      <c r="AX55" s="21"/>
    </row>
    <row r="56" spans="2:50" ht="360" hidden="1" customHeight="1" x14ac:dyDescent="1.1499999999999999">
      <c r="B56" s="17"/>
      <c r="C56" s="18"/>
      <c r="D56" s="19"/>
      <c r="E56" s="19"/>
      <c r="F56" s="19"/>
      <c r="G56" s="18"/>
      <c r="H56" s="20" t="s">
        <v>312</v>
      </c>
      <c r="I56" s="20"/>
      <c r="J56" s="20" t="s">
        <v>313</v>
      </c>
      <c r="K56" s="20" t="s">
        <v>314</v>
      </c>
      <c r="L56" s="21"/>
      <c r="M56" s="21"/>
      <c r="N56" s="22"/>
      <c r="O56" s="22"/>
      <c r="P56" s="22"/>
      <c r="Q56" s="22"/>
      <c r="R56" s="22"/>
      <c r="S56" s="21"/>
      <c r="T56" s="21"/>
      <c r="U56" s="21"/>
      <c r="V56" s="21"/>
      <c r="W56" s="21"/>
      <c r="X56" s="21"/>
      <c r="Y56" s="21"/>
      <c r="Z56" s="21"/>
      <c r="AA56" s="21"/>
      <c r="AB56" s="21"/>
      <c r="AC56" s="21"/>
      <c r="AD56" s="21"/>
      <c r="AE56" s="21"/>
      <c r="AF56" s="21"/>
      <c r="AG56" s="21"/>
      <c r="AH56" s="21"/>
      <c r="AI56" s="21"/>
      <c r="AJ56" s="21"/>
      <c r="AK56" s="21"/>
      <c r="AL56" s="21"/>
      <c r="AM56" s="21"/>
      <c r="AN56" s="16"/>
      <c r="AO56" s="16"/>
      <c r="AP56" s="21"/>
      <c r="AQ56" s="21"/>
      <c r="AR56" s="21"/>
      <c r="AS56" s="22"/>
      <c r="AT56" s="22"/>
      <c r="AU56" s="22"/>
      <c r="AV56" s="22"/>
      <c r="AW56" s="22"/>
      <c r="AX56" s="21"/>
    </row>
    <row r="57" spans="2:50" ht="409.5" hidden="1" customHeight="1" x14ac:dyDescent="1.1499999999999999">
      <c r="B57" s="17"/>
      <c r="C57" s="18"/>
      <c r="D57" s="19"/>
      <c r="E57" s="19"/>
      <c r="F57" s="19"/>
      <c r="G57" s="18" t="s">
        <v>315</v>
      </c>
      <c r="H57" s="20" t="s">
        <v>316</v>
      </c>
      <c r="I57" s="20"/>
      <c r="J57" s="20">
        <v>0</v>
      </c>
      <c r="K57" s="20" t="s">
        <v>317</v>
      </c>
      <c r="L57" s="21"/>
      <c r="M57" s="21"/>
      <c r="N57" s="22"/>
      <c r="O57" s="22"/>
      <c r="P57" s="22"/>
      <c r="Q57" s="22"/>
      <c r="R57" s="22"/>
      <c r="S57" s="21"/>
      <c r="T57" s="21"/>
      <c r="U57" s="21"/>
      <c r="V57" s="21"/>
      <c r="W57" s="21"/>
      <c r="X57" s="21"/>
      <c r="Y57" s="21"/>
      <c r="Z57" s="21"/>
      <c r="AA57" s="21"/>
      <c r="AB57" s="21"/>
      <c r="AC57" s="21"/>
      <c r="AD57" s="21"/>
      <c r="AE57" s="21"/>
      <c r="AF57" s="21"/>
      <c r="AG57" s="21"/>
      <c r="AH57" s="21"/>
      <c r="AI57" s="21"/>
      <c r="AJ57" s="21"/>
      <c r="AK57" s="21"/>
      <c r="AL57" s="21"/>
      <c r="AM57" s="21"/>
      <c r="AN57" s="16"/>
      <c r="AO57" s="16"/>
      <c r="AP57" s="21"/>
      <c r="AQ57" s="21"/>
      <c r="AR57" s="21"/>
      <c r="AS57" s="22"/>
      <c r="AT57" s="22"/>
      <c r="AU57" s="22"/>
      <c r="AV57" s="22"/>
      <c r="AW57" s="22"/>
      <c r="AX57" s="21"/>
    </row>
    <row r="58" spans="2:50" ht="360" hidden="1" customHeight="1" x14ac:dyDescent="1.1499999999999999">
      <c r="B58" s="17"/>
      <c r="C58" s="18"/>
      <c r="D58" s="19"/>
      <c r="E58" s="19"/>
      <c r="F58" s="19"/>
      <c r="G58" s="18"/>
      <c r="H58" s="20" t="s">
        <v>318</v>
      </c>
      <c r="I58" s="20"/>
      <c r="J58" s="20" t="s">
        <v>319</v>
      </c>
      <c r="K58" s="20" t="s">
        <v>320</v>
      </c>
      <c r="L58" s="21"/>
      <c r="M58" s="21"/>
      <c r="N58" s="22"/>
      <c r="O58" s="22"/>
      <c r="P58" s="22"/>
      <c r="Q58" s="22"/>
      <c r="R58" s="22"/>
      <c r="S58" s="21"/>
      <c r="T58" s="21"/>
      <c r="U58" s="21"/>
      <c r="V58" s="21"/>
      <c r="W58" s="21"/>
      <c r="X58" s="21"/>
      <c r="Y58" s="21"/>
      <c r="Z58" s="21"/>
      <c r="AA58" s="21"/>
      <c r="AB58" s="21"/>
      <c r="AC58" s="21"/>
      <c r="AD58" s="21"/>
      <c r="AE58" s="21"/>
      <c r="AF58" s="21"/>
      <c r="AG58" s="21"/>
      <c r="AH58" s="21"/>
      <c r="AI58" s="21"/>
      <c r="AJ58" s="21"/>
      <c r="AK58" s="21"/>
      <c r="AL58" s="21"/>
      <c r="AM58" s="21"/>
      <c r="AN58" s="16"/>
      <c r="AO58" s="16"/>
      <c r="AP58" s="21"/>
      <c r="AQ58" s="21"/>
      <c r="AR58" s="21"/>
      <c r="AS58" s="22"/>
      <c r="AT58" s="22"/>
      <c r="AU58" s="22"/>
      <c r="AV58" s="22"/>
      <c r="AW58" s="22"/>
      <c r="AX58" s="21"/>
    </row>
    <row r="59" spans="2:50" ht="409.5" hidden="1" customHeight="1" x14ac:dyDescent="1.1499999999999999">
      <c r="B59" s="17"/>
      <c r="C59" s="18"/>
      <c r="D59" s="19"/>
      <c r="E59" s="19"/>
      <c r="F59" s="19"/>
      <c r="G59" s="18"/>
      <c r="H59" s="20" t="s">
        <v>321</v>
      </c>
      <c r="I59" s="20"/>
      <c r="J59" s="20" t="s">
        <v>322</v>
      </c>
      <c r="K59" s="20" t="s">
        <v>323</v>
      </c>
      <c r="L59" s="21"/>
      <c r="M59" s="21"/>
      <c r="N59" s="22"/>
      <c r="O59" s="22"/>
      <c r="P59" s="22"/>
      <c r="Q59" s="22"/>
      <c r="R59" s="22"/>
      <c r="S59" s="21"/>
      <c r="T59" s="21"/>
      <c r="U59" s="21"/>
      <c r="V59" s="21"/>
      <c r="W59" s="21"/>
      <c r="X59" s="21"/>
      <c r="Y59" s="21"/>
      <c r="Z59" s="21"/>
      <c r="AA59" s="21"/>
      <c r="AB59" s="21"/>
      <c r="AC59" s="21"/>
      <c r="AD59" s="21"/>
      <c r="AE59" s="21"/>
      <c r="AF59" s="21"/>
      <c r="AG59" s="21"/>
      <c r="AH59" s="21"/>
      <c r="AI59" s="21"/>
      <c r="AJ59" s="21"/>
      <c r="AK59" s="21"/>
      <c r="AL59" s="21"/>
      <c r="AM59" s="21"/>
      <c r="AN59" s="16"/>
      <c r="AO59" s="16"/>
      <c r="AP59" s="21"/>
      <c r="AQ59" s="21"/>
      <c r="AR59" s="21"/>
      <c r="AS59" s="22"/>
      <c r="AT59" s="22"/>
      <c r="AU59" s="22"/>
      <c r="AV59" s="22"/>
      <c r="AW59" s="22"/>
      <c r="AX59" s="21"/>
    </row>
    <row r="60" spans="2:50" ht="360" hidden="1" customHeight="1" x14ac:dyDescent="1.1499999999999999">
      <c r="B60" s="17"/>
      <c r="C60" s="18"/>
      <c r="D60" s="19"/>
      <c r="E60" s="19"/>
      <c r="F60" s="19"/>
      <c r="G60" s="18"/>
      <c r="H60" s="20" t="s">
        <v>324</v>
      </c>
      <c r="I60" s="20"/>
      <c r="J60" s="20" t="s">
        <v>325</v>
      </c>
      <c r="K60" s="20" t="s">
        <v>326</v>
      </c>
      <c r="L60" s="21"/>
      <c r="M60" s="21"/>
      <c r="N60" s="22"/>
      <c r="O60" s="22"/>
      <c r="P60" s="22"/>
      <c r="Q60" s="22"/>
      <c r="R60" s="22"/>
      <c r="S60" s="21"/>
      <c r="T60" s="21"/>
      <c r="U60" s="21"/>
      <c r="V60" s="21"/>
      <c r="W60" s="21"/>
      <c r="X60" s="21"/>
      <c r="Y60" s="21"/>
      <c r="Z60" s="21"/>
      <c r="AA60" s="21"/>
      <c r="AB60" s="21"/>
      <c r="AC60" s="21"/>
      <c r="AD60" s="21"/>
      <c r="AE60" s="21"/>
      <c r="AF60" s="21"/>
      <c r="AG60" s="21"/>
      <c r="AH60" s="21"/>
      <c r="AI60" s="21"/>
      <c r="AJ60" s="21"/>
      <c r="AK60" s="21"/>
      <c r="AL60" s="21"/>
      <c r="AM60" s="21"/>
      <c r="AN60" s="16"/>
      <c r="AO60" s="16"/>
      <c r="AP60" s="21"/>
      <c r="AQ60" s="21"/>
      <c r="AR60" s="21"/>
      <c r="AS60" s="22"/>
      <c r="AT60" s="22"/>
      <c r="AU60" s="22"/>
      <c r="AV60" s="22"/>
      <c r="AW60" s="22"/>
      <c r="AX60" s="21"/>
    </row>
    <row r="61" spans="2:50" ht="272.25" hidden="1" customHeight="1" x14ac:dyDescent="1.1499999999999999">
      <c r="B61" s="17"/>
      <c r="C61" s="18"/>
      <c r="D61" s="19" t="s">
        <v>327</v>
      </c>
      <c r="E61" s="19" t="s">
        <v>328</v>
      </c>
      <c r="F61" s="19" t="s">
        <v>329</v>
      </c>
      <c r="G61" s="18" t="s">
        <v>330</v>
      </c>
      <c r="H61" s="24" t="s">
        <v>331</v>
      </c>
      <c r="I61" s="24"/>
      <c r="J61" s="24" t="s">
        <v>332</v>
      </c>
      <c r="K61" s="24" t="s">
        <v>333</v>
      </c>
      <c r="L61" s="21"/>
      <c r="M61" s="21"/>
      <c r="N61" s="22"/>
      <c r="O61" s="22"/>
      <c r="P61" s="22"/>
      <c r="Q61" s="22"/>
      <c r="R61" s="22"/>
      <c r="S61" s="21"/>
      <c r="T61" s="21"/>
      <c r="U61" s="21"/>
      <c r="V61" s="21"/>
      <c r="W61" s="21"/>
      <c r="X61" s="21"/>
      <c r="Y61" s="21"/>
      <c r="Z61" s="21"/>
      <c r="AA61" s="21"/>
      <c r="AB61" s="21"/>
      <c r="AC61" s="21"/>
      <c r="AD61" s="21"/>
      <c r="AE61" s="21"/>
      <c r="AF61" s="21"/>
      <c r="AG61" s="21"/>
      <c r="AH61" s="21"/>
      <c r="AI61" s="21"/>
      <c r="AJ61" s="21"/>
      <c r="AK61" s="21"/>
      <c r="AL61" s="21"/>
      <c r="AM61" s="21"/>
      <c r="AN61" s="16"/>
      <c r="AO61" s="16"/>
      <c r="AP61" s="21"/>
      <c r="AQ61" s="21"/>
      <c r="AR61" s="21"/>
      <c r="AS61" s="22"/>
      <c r="AT61" s="22"/>
      <c r="AU61" s="22"/>
      <c r="AV61" s="22"/>
      <c r="AW61" s="22"/>
      <c r="AX61" s="21"/>
    </row>
    <row r="62" spans="2:50" ht="409.5" hidden="1" customHeight="1" x14ac:dyDescent="1.1499999999999999">
      <c r="B62" s="17"/>
      <c r="C62" s="18"/>
      <c r="D62" s="19"/>
      <c r="E62" s="19"/>
      <c r="F62" s="19"/>
      <c r="G62" s="18"/>
      <c r="H62" s="24" t="s">
        <v>334</v>
      </c>
      <c r="I62" s="24"/>
      <c r="J62" s="24">
        <v>0</v>
      </c>
      <c r="K62" s="24" t="s">
        <v>335</v>
      </c>
      <c r="L62" s="21"/>
      <c r="M62" s="21"/>
      <c r="N62" s="22"/>
      <c r="O62" s="22"/>
      <c r="P62" s="22"/>
      <c r="Q62" s="22"/>
      <c r="R62" s="22"/>
      <c r="S62" s="21"/>
      <c r="T62" s="21"/>
      <c r="U62" s="21"/>
      <c r="V62" s="21"/>
      <c r="W62" s="21"/>
      <c r="X62" s="21"/>
      <c r="Y62" s="21"/>
      <c r="Z62" s="21"/>
      <c r="AA62" s="21"/>
      <c r="AB62" s="21"/>
      <c r="AC62" s="21"/>
      <c r="AD62" s="21"/>
      <c r="AE62" s="21"/>
      <c r="AF62" s="21"/>
      <c r="AG62" s="21"/>
      <c r="AH62" s="21"/>
      <c r="AI62" s="21"/>
      <c r="AJ62" s="21"/>
      <c r="AK62" s="21"/>
      <c r="AL62" s="21"/>
      <c r="AM62" s="21"/>
      <c r="AN62" s="16"/>
      <c r="AO62" s="16"/>
      <c r="AP62" s="21"/>
      <c r="AQ62" s="21"/>
      <c r="AR62" s="21"/>
      <c r="AS62" s="22"/>
      <c r="AT62" s="22"/>
      <c r="AU62" s="22"/>
      <c r="AV62" s="22"/>
      <c r="AW62" s="22"/>
      <c r="AX62" s="21"/>
    </row>
    <row r="63" spans="2:50" ht="360" hidden="1" customHeight="1" x14ac:dyDescent="1.1499999999999999">
      <c r="B63" s="17"/>
      <c r="C63" s="18"/>
      <c r="D63" s="19"/>
      <c r="E63" s="19"/>
      <c r="F63" s="19"/>
      <c r="G63" s="18"/>
      <c r="H63" s="20" t="s">
        <v>336</v>
      </c>
      <c r="I63" s="20"/>
      <c r="J63" s="20" t="s">
        <v>337</v>
      </c>
      <c r="K63" s="20" t="s">
        <v>338</v>
      </c>
      <c r="L63" s="21"/>
      <c r="M63" s="21"/>
      <c r="N63" s="22"/>
      <c r="O63" s="22"/>
      <c r="P63" s="22"/>
      <c r="Q63" s="22"/>
      <c r="R63" s="22"/>
      <c r="S63" s="21"/>
      <c r="T63" s="21"/>
      <c r="U63" s="21"/>
      <c r="V63" s="21"/>
      <c r="W63" s="21"/>
      <c r="X63" s="21"/>
      <c r="Y63" s="21"/>
      <c r="Z63" s="21"/>
      <c r="AA63" s="21"/>
      <c r="AB63" s="21"/>
      <c r="AC63" s="21"/>
      <c r="AD63" s="21"/>
      <c r="AE63" s="21"/>
      <c r="AF63" s="21"/>
      <c r="AG63" s="21"/>
      <c r="AH63" s="21"/>
      <c r="AI63" s="21"/>
      <c r="AJ63" s="21"/>
      <c r="AK63" s="21"/>
      <c r="AL63" s="21"/>
      <c r="AM63" s="21"/>
      <c r="AN63" s="16"/>
      <c r="AO63" s="16"/>
      <c r="AP63" s="21"/>
      <c r="AQ63" s="21"/>
      <c r="AR63" s="21"/>
      <c r="AS63" s="22"/>
      <c r="AT63" s="22"/>
      <c r="AU63" s="22"/>
      <c r="AV63" s="22"/>
      <c r="AW63" s="22"/>
      <c r="AX63" s="21"/>
    </row>
    <row r="64" spans="2:50" ht="270" hidden="1" customHeight="1" x14ac:dyDescent="1.1499999999999999">
      <c r="B64" s="17"/>
      <c r="C64" s="18"/>
      <c r="D64" s="19"/>
      <c r="E64" s="19"/>
      <c r="F64" s="19"/>
      <c r="G64" s="18"/>
      <c r="H64" s="20" t="s">
        <v>339</v>
      </c>
      <c r="I64" s="20"/>
      <c r="J64" s="20" t="s">
        <v>298</v>
      </c>
      <c r="K64" s="20" t="s">
        <v>340</v>
      </c>
      <c r="L64" s="21"/>
      <c r="M64" s="21"/>
      <c r="N64" s="22"/>
      <c r="O64" s="22"/>
      <c r="P64" s="22"/>
      <c r="Q64" s="22"/>
      <c r="R64" s="22"/>
      <c r="S64" s="21"/>
      <c r="T64" s="21"/>
      <c r="U64" s="21"/>
      <c r="V64" s="21"/>
      <c r="W64" s="21"/>
      <c r="X64" s="21"/>
      <c r="Y64" s="21"/>
      <c r="Z64" s="21"/>
      <c r="AA64" s="21"/>
      <c r="AB64" s="21"/>
      <c r="AC64" s="21"/>
      <c r="AD64" s="21"/>
      <c r="AE64" s="21"/>
      <c r="AF64" s="21"/>
      <c r="AG64" s="21"/>
      <c r="AH64" s="21"/>
      <c r="AI64" s="21"/>
      <c r="AJ64" s="21"/>
      <c r="AK64" s="21"/>
      <c r="AL64" s="21"/>
      <c r="AM64" s="21"/>
      <c r="AN64" s="16"/>
      <c r="AO64" s="16"/>
      <c r="AP64" s="21"/>
      <c r="AQ64" s="21"/>
      <c r="AR64" s="21"/>
      <c r="AS64" s="22"/>
      <c r="AT64" s="22"/>
      <c r="AU64" s="22"/>
      <c r="AV64" s="22"/>
      <c r="AW64" s="22"/>
      <c r="AX64" s="21"/>
    </row>
    <row r="65" spans="2:50" ht="409.5" hidden="1" customHeight="1" x14ac:dyDescent="1.1499999999999999">
      <c r="B65" s="17"/>
      <c r="C65" s="18"/>
      <c r="D65" s="19"/>
      <c r="E65" s="19"/>
      <c r="F65" s="19"/>
      <c r="G65" s="18"/>
      <c r="H65" s="24" t="s">
        <v>341</v>
      </c>
      <c r="I65" s="24"/>
      <c r="J65" s="26">
        <v>0</v>
      </c>
      <c r="K65" s="24" t="s">
        <v>342</v>
      </c>
      <c r="L65" s="21"/>
      <c r="M65" s="21"/>
      <c r="N65" s="22"/>
      <c r="O65" s="22"/>
      <c r="P65" s="22"/>
      <c r="Q65" s="22"/>
      <c r="R65" s="22"/>
      <c r="S65" s="21"/>
      <c r="T65" s="21"/>
      <c r="U65" s="21"/>
      <c r="V65" s="21"/>
      <c r="W65" s="21"/>
      <c r="X65" s="21"/>
      <c r="Y65" s="21"/>
      <c r="Z65" s="21"/>
      <c r="AA65" s="21"/>
      <c r="AB65" s="21"/>
      <c r="AC65" s="21"/>
      <c r="AD65" s="21"/>
      <c r="AE65" s="21"/>
      <c r="AF65" s="21"/>
      <c r="AG65" s="21"/>
      <c r="AH65" s="21"/>
      <c r="AI65" s="21"/>
      <c r="AJ65" s="21"/>
      <c r="AK65" s="21"/>
      <c r="AL65" s="21"/>
      <c r="AM65" s="21"/>
      <c r="AN65" s="16"/>
      <c r="AO65" s="16"/>
      <c r="AP65" s="21"/>
      <c r="AQ65" s="21"/>
      <c r="AR65" s="21"/>
      <c r="AS65" s="22"/>
      <c r="AT65" s="22"/>
      <c r="AU65" s="22"/>
      <c r="AV65" s="22"/>
      <c r="AW65" s="22"/>
      <c r="AX65" s="21"/>
    </row>
    <row r="66" spans="2:50" ht="409.5" hidden="1" customHeight="1" x14ac:dyDescent="1.1499999999999999">
      <c r="B66" s="17"/>
      <c r="C66" s="18"/>
      <c r="D66" s="19" t="s">
        <v>327</v>
      </c>
      <c r="E66" s="19" t="s">
        <v>328</v>
      </c>
      <c r="F66" s="19" t="s">
        <v>329</v>
      </c>
      <c r="G66" s="18" t="s">
        <v>343</v>
      </c>
      <c r="H66" s="20" t="s">
        <v>344</v>
      </c>
      <c r="I66" s="20"/>
      <c r="J66" s="20" t="s">
        <v>345</v>
      </c>
      <c r="K66" s="20" t="s">
        <v>346</v>
      </c>
      <c r="L66" s="21"/>
      <c r="M66" s="21"/>
      <c r="N66" s="22"/>
      <c r="O66" s="22"/>
      <c r="P66" s="22"/>
      <c r="Q66" s="22"/>
      <c r="R66" s="22"/>
      <c r="S66" s="21"/>
      <c r="T66" s="21"/>
      <c r="U66" s="21"/>
      <c r="V66" s="21"/>
      <c r="W66" s="21"/>
      <c r="X66" s="21"/>
      <c r="Y66" s="21"/>
      <c r="Z66" s="21"/>
      <c r="AA66" s="21"/>
      <c r="AB66" s="21"/>
      <c r="AC66" s="21"/>
      <c r="AD66" s="21"/>
      <c r="AE66" s="21"/>
      <c r="AF66" s="21"/>
      <c r="AG66" s="21"/>
      <c r="AH66" s="21"/>
      <c r="AI66" s="21"/>
      <c r="AJ66" s="21"/>
      <c r="AK66" s="21"/>
      <c r="AL66" s="21"/>
      <c r="AM66" s="21"/>
      <c r="AN66" s="16"/>
      <c r="AO66" s="16"/>
      <c r="AP66" s="21"/>
      <c r="AQ66" s="21"/>
      <c r="AR66" s="21"/>
      <c r="AS66" s="22"/>
      <c r="AT66" s="22"/>
      <c r="AU66" s="22"/>
      <c r="AV66" s="22"/>
      <c r="AW66" s="22"/>
      <c r="AX66" s="21"/>
    </row>
    <row r="67" spans="2:50" ht="360" hidden="1" customHeight="1" x14ac:dyDescent="1.1499999999999999">
      <c r="B67" s="17"/>
      <c r="C67" s="18"/>
      <c r="D67" s="19"/>
      <c r="E67" s="19"/>
      <c r="F67" s="19"/>
      <c r="G67" s="18"/>
      <c r="H67" s="20" t="s">
        <v>347</v>
      </c>
      <c r="I67" s="20"/>
      <c r="J67" s="20">
        <v>1</v>
      </c>
      <c r="K67" s="20" t="s">
        <v>348</v>
      </c>
      <c r="L67" s="21"/>
      <c r="M67" s="21"/>
      <c r="N67" s="22"/>
      <c r="O67" s="22"/>
      <c r="P67" s="22"/>
      <c r="Q67" s="22"/>
      <c r="R67" s="22"/>
      <c r="S67" s="21"/>
      <c r="T67" s="21"/>
      <c r="U67" s="21"/>
      <c r="V67" s="21"/>
      <c r="W67" s="21"/>
      <c r="X67" s="21"/>
      <c r="Y67" s="21"/>
      <c r="Z67" s="21"/>
      <c r="AA67" s="21"/>
      <c r="AB67" s="21"/>
      <c r="AC67" s="21"/>
      <c r="AD67" s="21"/>
      <c r="AE67" s="21"/>
      <c r="AF67" s="21"/>
      <c r="AG67" s="21"/>
      <c r="AH67" s="21"/>
      <c r="AI67" s="21"/>
      <c r="AJ67" s="21"/>
      <c r="AK67" s="21"/>
      <c r="AL67" s="21"/>
      <c r="AM67" s="21"/>
      <c r="AN67" s="16"/>
      <c r="AO67" s="16"/>
      <c r="AP67" s="21"/>
      <c r="AQ67" s="21"/>
      <c r="AR67" s="21"/>
      <c r="AS67" s="22"/>
      <c r="AT67" s="22"/>
      <c r="AU67" s="22"/>
      <c r="AV67" s="22"/>
      <c r="AW67" s="22"/>
      <c r="AX67" s="21"/>
    </row>
    <row r="68" spans="2:50" ht="409.5" hidden="1" customHeight="1" x14ac:dyDescent="1.1499999999999999">
      <c r="B68" s="17"/>
      <c r="C68" s="18"/>
      <c r="D68" s="19"/>
      <c r="E68" s="19"/>
      <c r="F68" s="19"/>
      <c r="G68" s="18"/>
      <c r="H68" s="20" t="s">
        <v>349</v>
      </c>
      <c r="I68" s="20"/>
      <c r="J68" s="20">
        <v>28</v>
      </c>
      <c r="K68" s="20" t="s">
        <v>350</v>
      </c>
      <c r="L68" s="21"/>
      <c r="M68" s="21"/>
      <c r="N68" s="22"/>
      <c r="O68" s="22"/>
      <c r="P68" s="22"/>
      <c r="Q68" s="22"/>
      <c r="R68" s="22"/>
      <c r="S68" s="21"/>
      <c r="T68" s="21"/>
      <c r="U68" s="21"/>
      <c r="V68" s="21"/>
      <c r="W68" s="21"/>
      <c r="X68" s="21"/>
      <c r="Y68" s="21"/>
      <c r="Z68" s="21"/>
      <c r="AA68" s="21"/>
      <c r="AB68" s="21"/>
      <c r="AC68" s="21"/>
      <c r="AD68" s="21"/>
      <c r="AE68" s="21"/>
      <c r="AF68" s="21"/>
      <c r="AG68" s="21"/>
      <c r="AH68" s="21"/>
      <c r="AI68" s="21"/>
      <c r="AJ68" s="21"/>
      <c r="AK68" s="21"/>
      <c r="AL68" s="21"/>
      <c r="AM68" s="21"/>
      <c r="AN68" s="16"/>
      <c r="AO68" s="16"/>
      <c r="AP68" s="21"/>
      <c r="AQ68" s="21"/>
      <c r="AR68" s="21"/>
      <c r="AS68" s="22"/>
      <c r="AT68" s="22"/>
      <c r="AU68" s="22"/>
      <c r="AV68" s="22"/>
      <c r="AW68" s="22"/>
      <c r="AX68" s="21"/>
    </row>
    <row r="69" spans="2:50" ht="409.5" hidden="1" customHeight="1" x14ac:dyDescent="1.1499999999999999">
      <c r="B69" s="17"/>
      <c r="C69" s="18"/>
      <c r="D69" s="19"/>
      <c r="E69" s="19"/>
      <c r="F69" s="19"/>
      <c r="G69" s="18"/>
      <c r="H69" s="20" t="s">
        <v>351</v>
      </c>
      <c r="I69" s="20"/>
      <c r="J69" s="20">
        <v>0</v>
      </c>
      <c r="K69" s="20" t="s">
        <v>352</v>
      </c>
      <c r="L69" s="21"/>
      <c r="M69" s="21"/>
      <c r="N69" s="22"/>
      <c r="O69" s="22"/>
      <c r="P69" s="22"/>
      <c r="Q69" s="22"/>
      <c r="R69" s="22"/>
      <c r="S69" s="21"/>
      <c r="T69" s="21"/>
      <c r="U69" s="21"/>
      <c r="V69" s="21"/>
      <c r="W69" s="21"/>
      <c r="X69" s="21"/>
      <c r="Y69" s="21"/>
      <c r="Z69" s="21"/>
      <c r="AA69" s="21"/>
      <c r="AB69" s="21"/>
      <c r="AC69" s="21"/>
      <c r="AD69" s="21"/>
      <c r="AE69" s="21"/>
      <c r="AF69" s="21"/>
      <c r="AG69" s="21"/>
      <c r="AH69" s="21"/>
      <c r="AI69" s="21"/>
      <c r="AJ69" s="21"/>
      <c r="AK69" s="21"/>
      <c r="AL69" s="21"/>
      <c r="AM69" s="21"/>
      <c r="AN69" s="16"/>
      <c r="AO69" s="16"/>
      <c r="AP69" s="21"/>
      <c r="AQ69" s="21"/>
      <c r="AR69" s="21"/>
      <c r="AS69" s="22"/>
      <c r="AT69" s="22"/>
      <c r="AU69" s="22"/>
      <c r="AV69" s="22"/>
      <c r="AW69" s="22"/>
      <c r="AX69" s="21"/>
    </row>
    <row r="70" spans="2:50" ht="360.75" hidden="1" customHeight="1" thickBot="1" x14ac:dyDescent="1.2">
      <c r="B70" s="17"/>
      <c r="C70" s="18"/>
      <c r="D70" s="19"/>
      <c r="E70" s="19"/>
      <c r="F70" s="19"/>
      <c r="G70" s="18"/>
      <c r="H70" s="20" t="s">
        <v>353</v>
      </c>
      <c r="I70" s="20"/>
      <c r="J70" s="20">
        <v>0</v>
      </c>
      <c r="K70" s="20" t="s">
        <v>354</v>
      </c>
      <c r="L70" s="21"/>
      <c r="M70" s="21"/>
      <c r="N70" s="22"/>
      <c r="O70" s="22"/>
      <c r="P70" s="22"/>
      <c r="Q70" s="22"/>
      <c r="R70" s="22"/>
      <c r="S70" s="21"/>
      <c r="T70" s="21"/>
      <c r="U70" s="21"/>
      <c r="V70" s="21"/>
      <c r="W70" s="21"/>
      <c r="X70" s="21"/>
      <c r="Y70" s="21"/>
      <c r="Z70" s="21"/>
      <c r="AA70" s="21"/>
      <c r="AB70" s="21"/>
      <c r="AC70" s="21"/>
      <c r="AD70" s="21"/>
      <c r="AE70" s="21"/>
      <c r="AF70" s="21"/>
      <c r="AG70" s="21"/>
      <c r="AH70" s="21"/>
      <c r="AI70" s="21"/>
      <c r="AJ70" s="21"/>
      <c r="AK70" s="21"/>
      <c r="AL70" s="21"/>
      <c r="AM70" s="21"/>
      <c r="AN70" s="16"/>
      <c r="AO70" s="16"/>
      <c r="AP70" s="21"/>
      <c r="AQ70" s="21"/>
      <c r="AR70" s="21"/>
      <c r="AS70" s="22"/>
      <c r="AT70" s="22"/>
      <c r="AU70" s="22"/>
      <c r="AV70" s="22"/>
      <c r="AW70" s="22"/>
      <c r="AX70" s="21"/>
    </row>
    <row r="71" spans="2:50" ht="409.6" customHeight="1" x14ac:dyDescent="1.1499999999999999">
      <c r="B71" s="326" t="s">
        <v>66</v>
      </c>
      <c r="C71" s="326" t="s">
        <v>67</v>
      </c>
      <c r="D71" s="330" t="s">
        <v>327</v>
      </c>
      <c r="E71" s="330" t="s">
        <v>328</v>
      </c>
      <c r="F71" s="330" t="s">
        <v>329</v>
      </c>
      <c r="G71" s="328" t="s">
        <v>68</v>
      </c>
      <c r="H71" s="312" t="s">
        <v>355</v>
      </c>
      <c r="I71" s="313" t="s">
        <v>356</v>
      </c>
      <c r="J71" s="312">
        <v>1</v>
      </c>
      <c r="K71" s="312" t="s">
        <v>357</v>
      </c>
      <c r="L71" s="334">
        <v>4</v>
      </c>
      <c r="M71" s="336">
        <v>1</v>
      </c>
      <c r="N71" s="336">
        <v>2</v>
      </c>
      <c r="O71" s="314">
        <v>1</v>
      </c>
      <c r="P71" s="314">
        <v>0</v>
      </c>
      <c r="Q71" s="307">
        <f>(O71+P71)/M71</f>
        <v>1</v>
      </c>
      <c r="R71" s="307">
        <f>(N71+O71+P71)/L71</f>
        <v>0.75</v>
      </c>
      <c r="S71" s="312" t="s">
        <v>358</v>
      </c>
      <c r="T71" s="313" t="s">
        <v>70</v>
      </c>
      <c r="U71" s="313" t="s">
        <v>359</v>
      </c>
      <c r="V71" s="321" t="s">
        <v>72</v>
      </c>
      <c r="W71" s="339">
        <v>1200000000</v>
      </c>
      <c r="X71" s="27" t="s">
        <v>360</v>
      </c>
      <c r="Y71" s="43">
        <v>2.1000000000000001E-2</v>
      </c>
      <c r="Z71" s="39">
        <f t="shared" ref="Z71:Z79" si="0">+Y71</f>
        <v>2.1000000000000001E-2</v>
      </c>
      <c r="AA71" s="39">
        <f>Z71/Y71</f>
        <v>1</v>
      </c>
      <c r="AB71" s="40">
        <v>19812366</v>
      </c>
      <c r="AC71" s="28">
        <f t="shared" ref="AC71:AC82" si="1">+AB71</f>
        <v>19812366</v>
      </c>
      <c r="AD71" s="341" t="s">
        <v>361</v>
      </c>
      <c r="AE71" s="343">
        <v>365</v>
      </c>
      <c r="AF71" s="336">
        <v>1</v>
      </c>
      <c r="AG71" s="336"/>
      <c r="AH71" s="359"/>
      <c r="AI71" s="296" t="s">
        <v>362</v>
      </c>
      <c r="AJ71" s="296" t="s">
        <v>363</v>
      </c>
      <c r="AK71" s="353" t="s">
        <v>364</v>
      </c>
      <c r="AL71" s="346">
        <f>+W71</f>
        <v>1200000000</v>
      </c>
      <c r="AM71" s="294" t="s">
        <v>365</v>
      </c>
      <c r="AN71" s="293" t="s">
        <v>76</v>
      </c>
      <c r="AO71" s="293" t="s">
        <v>78</v>
      </c>
      <c r="AP71" s="363" t="s">
        <v>366</v>
      </c>
      <c r="AQ71" s="349">
        <f>+AC73+AC75+AC78+AC71+AC72+AC74+AC76+AC77+AC79</f>
        <v>1200000000</v>
      </c>
      <c r="AR71" s="361" t="s">
        <v>367</v>
      </c>
      <c r="AS71" s="358" t="s">
        <v>368</v>
      </c>
      <c r="AT71" s="351">
        <v>44621</v>
      </c>
      <c r="AU71" s="358">
        <v>1200000000</v>
      </c>
      <c r="AV71" s="358">
        <v>1200000000</v>
      </c>
      <c r="AW71" s="307">
        <f>AV71/AU71</f>
        <v>1</v>
      </c>
      <c r="AX71" s="41" t="s">
        <v>369</v>
      </c>
    </row>
    <row r="72" spans="2:50" ht="409.5" x14ac:dyDescent="1.1499999999999999">
      <c r="B72" s="327"/>
      <c r="C72" s="327"/>
      <c r="D72" s="331"/>
      <c r="E72" s="331"/>
      <c r="F72" s="331"/>
      <c r="G72" s="329"/>
      <c r="H72" s="312"/>
      <c r="I72" s="325"/>
      <c r="J72" s="312"/>
      <c r="K72" s="312"/>
      <c r="L72" s="334"/>
      <c r="M72" s="336"/>
      <c r="N72" s="336"/>
      <c r="O72" s="315"/>
      <c r="P72" s="315"/>
      <c r="Q72" s="308"/>
      <c r="R72" s="308"/>
      <c r="S72" s="312"/>
      <c r="T72" s="325"/>
      <c r="U72" s="325"/>
      <c r="V72" s="322"/>
      <c r="W72" s="340"/>
      <c r="X72" s="27" t="s">
        <v>370</v>
      </c>
      <c r="Y72" s="39">
        <v>3.2000000000000001E-2</v>
      </c>
      <c r="Z72" s="39">
        <f t="shared" si="0"/>
        <v>3.2000000000000001E-2</v>
      </c>
      <c r="AA72" s="39">
        <f t="shared" ref="AA72:AA84" si="2">Z72/Y72</f>
        <v>1</v>
      </c>
      <c r="AB72" s="40">
        <v>30228356</v>
      </c>
      <c r="AC72" s="28">
        <f t="shared" si="1"/>
        <v>30228356</v>
      </c>
      <c r="AD72" s="342"/>
      <c r="AE72" s="344"/>
      <c r="AF72" s="336"/>
      <c r="AG72" s="336"/>
      <c r="AH72" s="360"/>
      <c r="AI72" s="297"/>
      <c r="AJ72" s="297"/>
      <c r="AK72" s="354"/>
      <c r="AL72" s="347"/>
      <c r="AM72" s="295"/>
      <c r="AN72" s="293"/>
      <c r="AO72" s="293"/>
      <c r="AP72" s="293"/>
      <c r="AQ72" s="350"/>
      <c r="AR72" s="362"/>
      <c r="AS72" s="352"/>
      <c r="AT72" s="352"/>
      <c r="AU72" s="352"/>
      <c r="AV72" s="352"/>
      <c r="AW72" s="308"/>
      <c r="AX72" s="41" t="s">
        <v>371</v>
      </c>
    </row>
    <row r="73" spans="2:50" ht="409.5" x14ac:dyDescent="1.1499999999999999">
      <c r="B73" s="327"/>
      <c r="C73" s="327"/>
      <c r="D73" s="331"/>
      <c r="E73" s="331"/>
      <c r="F73" s="331"/>
      <c r="G73" s="329"/>
      <c r="H73" s="312"/>
      <c r="I73" s="325"/>
      <c r="J73" s="312"/>
      <c r="K73" s="312"/>
      <c r="L73" s="334"/>
      <c r="M73" s="336"/>
      <c r="N73" s="336"/>
      <c r="O73" s="315"/>
      <c r="P73" s="315"/>
      <c r="Q73" s="308"/>
      <c r="R73" s="308"/>
      <c r="S73" s="312"/>
      <c r="T73" s="325"/>
      <c r="U73" s="325"/>
      <c r="V73" s="322"/>
      <c r="W73" s="340"/>
      <c r="X73" s="27" t="s">
        <v>372</v>
      </c>
      <c r="Y73" s="43">
        <v>0.48859999999999998</v>
      </c>
      <c r="Z73" s="39">
        <f t="shared" si="0"/>
        <v>0.48859999999999998</v>
      </c>
      <c r="AA73" s="39">
        <f t="shared" si="2"/>
        <v>1</v>
      </c>
      <c r="AB73" s="44">
        <v>529997091</v>
      </c>
      <c r="AC73" s="45">
        <f t="shared" si="1"/>
        <v>529997091</v>
      </c>
      <c r="AD73" s="342"/>
      <c r="AE73" s="344"/>
      <c r="AF73" s="336"/>
      <c r="AG73" s="336"/>
      <c r="AH73" s="360"/>
      <c r="AI73" s="297"/>
      <c r="AJ73" s="297"/>
      <c r="AK73" s="354"/>
      <c r="AL73" s="347"/>
      <c r="AM73" s="295"/>
      <c r="AN73" s="293"/>
      <c r="AO73" s="293"/>
      <c r="AP73" s="293"/>
      <c r="AQ73" s="350"/>
      <c r="AR73" s="362"/>
      <c r="AS73" s="352"/>
      <c r="AT73" s="352"/>
      <c r="AU73" s="352"/>
      <c r="AV73" s="352"/>
      <c r="AW73" s="308"/>
      <c r="AX73" s="41" t="s">
        <v>373</v>
      </c>
    </row>
    <row r="74" spans="2:50" ht="409.5" x14ac:dyDescent="1.1499999999999999">
      <c r="B74" s="327"/>
      <c r="C74" s="327"/>
      <c r="D74" s="331"/>
      <c r="E74" s="331"/>
      <c r="F74" s="331"/>
      <c r="G74" s="329"/>
      <c r="H74" s="312"/>
      <c r="I74" s="325"/>
      <c r="J74" s="312"/>
      <c r="K74" s="312"/>
      <c r="L74" s="334"/>
      <c r="M74" s="336"/>
      <c r="N74" s="336"/>
      <c r="O74" s="315"/>
      <c r="P74" s="315"/>
      <c r="Q74" s="308"/>
      <c r="R74" s="308"/>
      <c r="S74" s="312"/>
      <c r="T74" s="325"/>
      <c r="U74" s="325"/>
      <c r="V74" s="322"/>
      <c r="W74" s="340"/>
      <c r="X74" s="27" t="s">
        <v>374</v>
      </c>
      <c r="Y74" s="43">
        <v>0.2112</v>
      </c>
      <c r="Z74" s="39">
        <f t="shared" si="0"/>
        <v>0.2112</v>
      </c>
      <c r="AA74" s="39">
        <f t="shared" si="2"/>
        <v>1</v>
      </c>
      <c r="AB74" s="40">
        <v>254266347</v>
      </c>
      <c r="AC74" s="45">
        <f t="shared" si="1"/>
        <v>254266347</v>
      </c>
      <c r="AD74" s="342"/>
      <c r="AE74" s="344"/>
      <c r="AF74" s="336"/>
      <c r="AG74" s="336"/>
      <c r="AH74" s="360"/>
      <c r="AI74" s="297"/>
      <c r="AJ74" s="297"/>
      <c r="AK74" s="354"/>
      <c r="AL74" s="347"/>
      <c r="AM74" s="295"/>
      <c r="AN74" s="293"/>
      <c r="AO74" s="293"/>
      <c r="AP74" s="293"/>
      <c r="AQ74" s="350"/>
      <c r="AR74" s="362"/>
      <c r="AS74" s="352"/>
      <c r="AT74" s="352"/>
      <c r="AU74" s="352"/>
      <c r="AV74" s="352"/>
      <c r="AW74" s="308"/>
      <c r="AX74" s="41" t="s">
        <v>375</v>
      </c>
    </row>
    <row r="75" spans="2:50" ht="409.5" x14ac:dyDescent="1.1499999999999999">
      <c r="B75" s="327"/>
      <c r="C75" s="327"/>
      <c r="D75" s="331"/>
      <c r="E75" s="331"/>
      <c r="F75" s="331"/>
      <c r="G75" s="329"/>
      <c r="H75" s="312"/>
      <c r="I75" s="325"/>
      <c r="J75" s="312"/>
      <c r="K75" s="312"/>
      <c r="L75" s="334"/>
      <c r="M75" s="336"/>
      <c r="N75" s="336"/>
      <c r="O75" s="315"/>
      <c r="P75" s="315"/>
      <c r="Q75" s="308"/>
      <c r="R75" s="308"/>
      <c r="S75" s="312"/>
      <c r="T75" s="325"/>
      <c r="U75" s="325"/>
      <c r="V75" s="322"/>
      <c r="W75" s="340"/>
      <c r="X75" s="27" t="s">
        <v>376</v>
      </c>
      <c r="Y75" s="39">
        <v>0.18</v>
      </c>
      <c r="Z75" s="39">
        <f t="shared" si="0"/>
        <v>0.18</v>
      </c>
      <c r="AA75" s="39">
        <f t="shared" si="2"/>
        <v>1</v>
      </c>
      <c r="AB75" s="44">
        <v>290112212</v>
      </c>
      <c r="AC75" s="45">
        <f t="shared" si="1"/>
        <v>290112212</v>
      </c>
      <c r="AD75" s="342"/>
      <c r="AE75" s="344"/>
      <c r="AF75" s="336"/>
      <c r="AG75" s="336"/>
      <c r="AH75" s="360"/>
      <c r="AI75" s="297"/>
      <c r="AJ75" s="297"/>
      <c r="AK75" s="354"/>
      <c r="AL75" s="347"/>
      <c r="AM75" s="295"/>
      <c r="AN75" s="293"/>
      <c r="AO75" s="293"/>
      <c r="AP75" s="293"/>
      <c r="AQ75" s="350"/>
      <c r="AR75" s="362"/>
      <c r="AS75" s="352"/>
      <c r="AT75" s="352"/>
      <c r="AU75" s="352"/>
      <c r="AV75" s="352"/>
      <c r="AW75" s="308"/>
      <c r="AX75" s="41" t="s">
        <v>377</v>
      </c>
    </row>
    <row r="76" spans="2:50" ht="409.5" x14ac:dyDescent="1.1499999999999999">
      <c r="B76" s="327"/>
      <c r="C76" s="327"/>
      <c r="D76" s="331"/>
      <c r="E76" s="331"/>
      <c r="F76" s="331"/>
      <c r="G76" s="329"/>
      <c r="H76" s="312"/>
      <c r="I76" s="325"/>
      <c r="J76" s="312"/>
      <c r="K76" s="312"/>
      <c r="L76" s="334"/>
      <c r="M76" s="336"/>
      <c r="N76" s="336"/>
      <c r="O76" s="315"/>
      <c r="P76" s="315"/>
      <c r="Q76" s="308"/>
      <c r="R76" s="308"/>
      <c r="S76" s="312"/>
      <c r="T76" s="325"/>
      <c r="U76" s="325"/>
      <c r="V76" s="322"/>
      <c r="W76" s="340"/>
      <c r="X76" s="27" t="s">
        <v>378</v>
      </c>
      <c r="Y76" s="39">
        <v>5.8999999999999999E-3</v>
      </c>
      <c r="Z76" s="39">
        <f t="shared" si="0"/>
        <v>5.8999999999999999E-3</v>
      </c>
      <c r="AA76" s="39">
        <f t="shared" si="2"/>
        <v>1</v>
      </c>
      <c r="AB76" s="40">
        <v>5591216</v>
      </c>
      <c r="AC76" s="45">
        <f t="shared" si="1"/>
        <v>5591216</v>
      </c>
      <c r="AD76" s="342"/>
      <c r="AE76" s="344"/>
      <c r="AF76" s="336"/>
      <c r="AG76" s="336"/>
      <c r="AH76" s="360"/>
      <c r="AI76" s="297"/>
      <c r="AJ76" s="297"/>
      <c r="AK76" s="354"/>
      <c r="AL76" s="347"/>
      <c r="AM76" s="295"/>
      <c r="AN76" s="293"/>
      <c r="AO76" s="293"/>
      <c r="AP76" s="293"/>
      <c r="AQ76" s="350"/>
      <c r="AR76" s="362"/>
      <c r="AS76" s="352"/>
      <c r="AT76" s="352"/>
      <c r="AU76" s="352"/>
      <c r="AV76" s="352"/>
      <c r="AW76" s="308"/>
      <c r="AX76" s="41" t="s">
        <v>379</v>
      </c>
    </row>
    <row r="77" spans="2:50" ht="409.5" x14ac:dyDescent="1.1499999999999999">
      <c r="B77" s="327"/>
      <c r="C77" s="327"/>
      <c r="D77" s="331"/>
      <c r="E77" s="331"/>
      <c r="F77" s="331"/>
      <c r="G77" s="329"/>
      <c r="H77" s="312"/>
      <c r="I77" s="325"/>
      <c r="J77" s="312"/>
      <c r="K77" s="312"/>
      <c r="L77" s="334"/>
      <c r="M77" s="336"/>
      <c r="N77" s="336"/>
      <c r="O77" s="315"/>
      <c r="P77" s="315"/>
      <c r="Q77" s="308"/>
      <c r="R77" s="308"/>
      <c r="S77" s="312"/>
      <c r="T77" s="325"/>
      <c r="U77" s="325"/>
      <c r="V77" s="322"/>
      <c r="W77" s="340"/>
      <c r="X77" s="27" t="s">
        <v>380</v>
      </c>
      <c r="Y77" s="43">
        <v>3.85E-2</v>
      </c>
      <c r="Z77" s="39">
        <f t="shared" si="0"/>
        <v>3.85E-2</v>
      </c>
      <c r="AA77" s="39">
        <f t="shared" si="2"/>
        <v>1</v>
      </c>
      <c r="AB77" s="40">
        <v>48395297</v>
      </c>
      <c r="AC77" s="45">
        <f t="shared" si="1"/>
        <v>48395297</v>
      </c>
      <c r="AD77" s="342"/>
      <c r="AE77" s="344"/>
      <c r="AF77" s="336"/>
      <c r="AG77" s="336"/>
      <c r="AH77" s="360"/>
      <c r="AI77" s="297"/>
      <c r="AJ77" s="297"/>
      <c r="AK77" s="354"/>
      <c r="AL77" s="347"/>
      <c r="AM77" s="295"/>
      <c r="AN77" s="293"/>
      <c r="AO77" s="293"/>
      <c r="AP77" s="293"/>
      <c r="AQ77" s="350"/>
      <c r="AR77" s="362"/>
      <c r="AS77" s="352"/>
      <c r="AT77" s="352"/>
      <c r="AU77" s="352"/>
      <c r="AV77" s="352"/>
      <c r="AW77" s="308"/>
      <c r="AX77" s="41" t="s">
        <v>381</v>
      </c>
    </row>
    <row r="78" spans="2:50" ht="409.5" x14ac:dyDescent="1.1499999999999999">
      <c r="B78" s="327"/>
      <c r="C78" s="327"/>
      <c r="D78" s="331"/>
      <c r="E78" s="331"/>
      <c r="F78" s="331"/>
      <c r="G78" s="329"/>
      <c r="H78" s="312"/>
      <c r="I78" s="325"/>
      <c r="J78" s="312"/>
      <c r="K78" s="312"/>
      <c r="L78" s="334"/>
      <c r="M78" s="336"/>
      <c r="N78" s="336"/>
      <c r="O78" s="315"/>
      <c r="P78" s="315"/>
      <c r="Q78" s="308"/>
      <c r="R78" s="308"/>
      <c r="S78" s="312"/>
      <c r="T78" s="325"/>
      <c r="U78" s="325"/>
      <c r="V78" s="322"/>
      <c r="W78" s="340"/>
      <c r="X78" s="27" t="s">
        <v>382</v>
      </c>
      <c r="Y78" s="43">
        <v>1.6899999999999998E-2</v>
      </c>
      <c r="Z78" s="39">
        <f t="shared" si="0"/>
        <v>1.6899999999999998E-2</v>
      </c>
      <c r="AA78" s="39">
        <f t="shared" si="2"/>
        <v>1</v>
      </c>
      <c r="AB78" s="44">
        <v>15925769</v>
      </c>
      <c r="AC78" s="45">
        <f t="shared" si="1"/>
        <v>15925769</v>
      </c>
      <c r="AD78" s="342"/>
      <c r="AE78" s="344"/>
      <c r="AF78" s="336"/>
      <c r="AG78" s="336"/>
      <c r="AH78" s="360"/>
      <c r="AI78" s="297"/>
      <c r="AJ78" s="297"/>
      <c r="AK78" s="354"/>
      <c r="AL78" s="347"/>
      <c r="AM78" s="295"/>
      <c r="AN78" s="293"/>
      <c r="AO78" s="293"/>
      <c r="AP78" s="293"/>
      <c r="AQ78" s="350"/>
      <c r="AR78" s="362"/>
      <c r="AS78" s="352"/>
      <c r="AT78" s="352"/>
      <c r="AU78" s="352"/>
      <c r="AV78" s="352"/>
      <c r="AW78" s="308"/>
      <c r="AX78" s="41" t="s">
        <v>383</v>
      </c>
    </row>
    <row r="79" spans="2:50" ht="409.5" x14ac:dyDescent="1.1499999999999999">
      <c r="B79" s="327"/>
      <c r="C79" s="327"/>
      <c r="D79" s="331"/>
      <c r="E79" s="331"/>
      <c r="F79" s="331"/>
      <c r="G79" s="329"/>
      <c r="H79" s="312"/>
      <c r="I79" s="325"/>
      <c r="J79" s="312"/>
      <c r="K79" s="312"/>
      <c r="L79" s="334"/>
      <c r="M79" s="336"/>
      <c r="N79" s="336"/>
      <c r="O79" s="315"/>
      <c r="P79" s="315"/>
      <c r="Q79" s="309"/>
      <c r="R79" s="309"/>
      <c r="S79" s="313"/>
      <c r="T79" s="325"/>
      <c r="U79" s="325"/>
      <c r="V79" s="322"/>
      <c r="W79" s="340"/>
      <c r="X79" s="94" t="s">
        <v>384</v>
      </c>
      <c r="Y79" s="62">
        <v>6.0000000000000001E-3</v>
      </c>
      <c r="Z79" s="62">
        <f t="shared" si="0"/>
        <v>6.0000000000000001E-3</v>
      </c>
      <c r="AA79" s="39">
        <f t="shared" si="2"/>
        <v>1</v>
      </c>
      <c r="AB79" s="40">
        <v>5671346</v>
      </c>
      <c r="AC79" s="45">
        <f t="shared" si="1"/>
        <v>5671346</v>
      </c>
      <c r="AD79" s="342"/>
      <c r="AE79" s="344"/>
      <c r="AF79" s="336"/>
      <c r="AG79" s="336"/>
      <c r="AH79" s="360"/>
      <c r="AI79" s="297"/>
      <c r="AJ79" s="297"/>
      <c r="AK79" s="354"/>
      <c r="AL79" s="347"/>
      <c r="AM79" s="295"/>
      <c r="AN79" s="293"/>
      <c r="AO79" s="293"/>
      <c r="AP79" s="293"/>
      <c r="AQ79" s="350"/>
      <c r="AR79" s="362"/>
      <c r="AS79" s="352"/>
      <c r="AT79" s="352"/>
      <c r="AU79" s="352"/>
      <c r="AV79" s="352"/>
      <c r="AW79" s="308"/>
      <c r="AX79" s="41" t="s">
        <v>385</v>
      </c>
    </row>
    <row r="80" spans="2:50" ht="409.6" customHeight="1" thickBot="1" x14ac:dyDescent="1.2">
      <c r="B80" s="327"/>
      <c r="C80" s="327"/>
      <c r="D80" s="331"/>
      <c r="E80" s="331"/>
      <c r="F80" s="331"/>
      <c r="G80" s="329"/>
      <c r="H80" s="85"/>
      <c r="I80" s="81"/>
      <c r="J80" s="85"/>
      <c r="K80" s="85"/>
      <c r="L80" s="90"/>
      <c r="M80" s="91"/>
      <c r="N80" s="91"/>
      <c r="O80" s="92"/>
      <c r="P80" s="92"/>
      <c r="Q80" s="84"/>
      <c r="R80" s="84"/>
      <c r="S80" s="318" t="s">
        <v>386</v>
      </c>
      <c r="T80" s="318"/>
      <c r="U80" s="318"/>
      <c r="V80" s="318"/>
      <c r="W80" s="318"/>
      <c r="X80" s="318"/>
      <c r="Y80" s="318"/>
      <c r="Z80" s="318"/>
      <c r="AA80" s="103">
        <f>AVERAGE(AA71:AA79)</f>
        <v>1</v>
      </c>
      <c r="AB80" s="40"/>
      <c r="AC80" s="45"/>
      <c r="AD80" s="86"/>
      <c r="AE80" s="87"/>
      <c r="AF80" s="91"/>
      <c r="AG80" s="91"/>
      <c r="AH80" s="96"/>
      <c r="AI80" s="89"/>
      <c r="AJ80" s="89"/>
      <c r="AK80" s="95"/>
      <c r="AL80" s="88"/>
      <c r="AM80" s="93"/>
      <c r="AN80" s="82"/>
      <c r="AO80" s="82"/>
      <c r="AP80" s="82"/>
      <c r="AQ80" s="99"/>
      <c r="AR80" s="100"/>
      <c r="AS80" s="83"/>
      <c r="AT80" s="83"/>
      <c r="AU80" s="83"/>
      <c r="AV80" s="83"/>
      <c r="AW80" s="101"/>
      <c r="AX80" s="102"/>
    </row>
    <row r="81" spans="1:59" ht="246" customHeight="1" x14ac:dyDescent="1.1499999999999999">
      <c r="B81" s="327"/>
      <c r="C81" s="327"/>
      <c r="D81" s="331"/>
      <c r="E81" s="331"/>
      <c r="F81" s="331"/>
      <c r="G81" s="329"/>
      <c r="H81" s="310" t="s">
        <v>387</v>
      </c>
      <c r="I81" s="316" t="s">
        <v>388</v>
      </c>
      <c r="J81" s="310" t="s">
        <v>389</v>
      </c>
      <c r="K81" s="310" t="s">
        <v>390</v>
      </c>
      <c r="L81" s="310">
        <v>3418</v>
      </c>
      <c r="M81" s="310">
        <v>807</v>
      </c>
      <c r="N81" s="310">
        <f>2801+M81</f>
        <v>3608</v>
      </c>
      <c r="O81" s="316">
        <f>+M81</f>
        <v>807</v>
      </c>
      <c r="P81" s="316">
        <v>0</v>
      </c>
      <c r="Q81" s="311">
        <v>1</v>
      </c>
      <c r="R81" s="311">
        <v>1</v>
      </c>
      <c r="S81" s="316" t="s">
        <v>80</v>
      </c>
      <c r="T81" s="316" t="s">
        <v>81</v>
      </c>
      <c r="U81" s="316" t="s">
        <v>391</v>
      </c>
      <c r="V81" s="319" t="s">
        <v>392</v>
      </c>
      <c r="W81" s="345">
        <f>1000000000+900000000</f>
        <v>1900000000</v>
      </c>
      <c r="X81" s="29" t="s">
        <v>393</v>
      </c>
      <c r="Y81" s="30">
        <v>0.3</v>
      </c>
      <c r="Z81" s="30">
        <v>0.7</v>
      </c>
      <c r="AA81" s="43">
        <f>Z81*Y81</f>
        <v>0.21</v>
      </c>
      <c r="AB81" s="46">
        <v>81004832</v>
      </c>
      <c r="AC81" s="47">
        <f t="shared" si="1"/>
        <v>81004832</v>
      </c>
      <c r="AD81" s="299" t="s">
        <v>361</v>
      </c>
      <c r="AE81" s="299">
        <v>365</v>
      </c>
      <c r="AF81" s="357">
        <f>807+721</f>
        <v>1528</v>
      </c>
      <c r="AG81" s="357">
        <f>+AF81</f>
        <v>1528</v>
      </c>
      <c r="AH81" s="355">
        <v>1</v>
      </c>
      <c r="AI81" s="374" t="str">
        <f>+AI71</f>
        <v xml:space="preserve">PLANEACION INSTITUCIONAL
DIRECCION FINANCIERA
</v>
      </c>
      <c r="AJ81" s="374" t="str">
        <f>+AJ71</f>
        <v xml:space="preserve">
KIMBERLY BARRIOS BUENO
RALDO GRANADOS
BLAS OTERO REVOLLO
</v>
      </c>
      <c r="AK81" s="304" t="s">
        <v>394</v>
      </c>
      <c r="AL81" s="301">
        <f>+AC81+AC82</f>
        <v>1900000000</v>
      </c>
      <c r="AM81" s="301" t="s">
        <v>365</v>
      </c>
      <c r="AN81" s="299" t="s">
        <v>395</v>
      </c>
      <c r="AO81" s="299" t="s">
        <v>78</v>
      </c>
      <c r="AP81" s="370" t="s">
        <v>396</v>
      </c>
      <c r="AQ81" s="372">
        <f>+AL81</f>
        <v>1900000000</v>
      </c>
      <c r="AR81" s="284" t="s">
        <v>367</v>
      </c>
      <c r="AS81" s="286" t="s">
        <v>368</v>
      </c>
      <c r="AT81" s="288">
        <v>44621</v>
      </c>
      <c r="AU81" s="286">
        <v>1900000000</v>
      </c>
      <c r="AV81" s="286">
        <v>1900000000</v>
      </c>
      <c r="AW81" s="282">
        <f>AV81/AU81</f>
        <v>1</v>
      </c>
      <c r="AX81" s="337" t="s">
        <v>87</v>
      </c>
    </row>
    <row r="82" spans="1:59" ht="366" customHeight="1" thickBot="1" x14ac:dyDescent="1.2">
      <c r="B82" s="327"/>
      <c r="C82" s="327"/>
      <c r="D82" s="331"/>
      <c r="E82" s="331"/>
      <c r="F82" s="331"/>
      <c r="G82" s="329"/>
      <c r="H82" s="310"/>
      <c r="I82" s="317"/>
      <c r="J82" s="310"/>
      <c r="K82" s="310"/>
      <c r="L82" s="310"/>
      <c r="M82" s="310"/>
      <c r="N82" s="310"/>
      <c r="O82" s="317"/>
      <c r="P82" s="317"/>
      <c r="Q82" s="311"/>
      <c r="R82" s="311"/>
      <c r="S82" s="335"/>
      <c r="T82" s="335"/>
      <c r="U82" s="335"/>
      <c r="V82" s="320"/>
      <c r="W82" s="300"/>
      <c r="X82" s="31" t="s">
        <v>397</v>
      </c>
      <c r="Y82" s="32">
        <v>0.7</v>
      </c>
      <c r="Z82" s="32">
        <v>0.7</v>
      </c>
      <c r="AA82" s="43">
        <f>Y82*Z82</f>
        <v>0.48999999999999994</v>
      </c>
      <c r="AB82" s="48">
        <f>918995168+900000000</f>
        <v>1818995168</v>
      </c>
      <c r="AC82" s="49">
        <f t="shared" si="1"/>
        <v>1818995168</v>
      </c>
      <c r="AD82" s="348"/>
      <c r="AE82" s="348"/>
      <c r="AF82" s="310"/>
      <c r="AG82" s="310"/>
      <c r="AH82" s="356"/>
      <c r="AI82" s="375"/>
      <c r="AJ82" s="375"/>
      <c r="AK82" s="305"/>
      <c r="AL82" s="303"/>
      <c r="AM82" s="302"/>
      <c r="AN82" s="348"/>
      <c r="AO82" s="300"/>
      <c r="AP82" s="371"/>
      <c r="AQ82" s="373"/>
      <c r="AR82" s="285"/>
      <c r="AS82" s="287"/>
      <c r="AT82" s="289"/>
      <c r="AU82" s="287"/>
      <c r="AV82" s="287"/>
      <c r="AW82" s="283"/>
      <c r="AX82" s="338"/>
      <c r="BG82" s="1" t="s">
        <v>398</v>
      </c>
    </row>
    <row r="83" spans="1:59" ht="399" customHeight="1" x14ac:dyDescent="1.1499999999999999">
      <c r="B83" s="327"/>
      <c r="C83" s="327"/>
      <c r="D83" s="331"/>
      <c r="E83" s="331"/>
      <c r="F83" s="331"/>
      <c r="G83" s="329"/>
      <c r="H83" s="316" t="s">
        <v>399</v>
      </c>
      <c r="I83" s="316" t="s">
        <v>400</v>
      </c>
      <c r="J83" s="316" t="s">
        <v>401</v>
      </c>
      <c r="K83" s="316" t="s">
        <v>402</v>
      </c>
      <c r="L83" s="332">
        <v>25</v>
      </c>
      <c r="M83" s="332">
        <v>15</v>
      </c>
      <c r="N83" s="364">
        <v>0</v>
      </c>
      <c r="O83" s="316">
        <v>15</v>
      </c>
      <c r="P83" s="316">
        <v>0</v>
      </c>
      <c r="Q83" s="311">
        <v>1</v>
      </c>
      <c r="R83" s="311">
        <f>(N83+O83+P83)/L83</f>
        <v>0.6</v>
      </c>
      <c r="S83" s="335"/>
      <c r="T83" s="335"/>
      <c r="U83" s="335"/>
      <c r="V83" s="323" t="s">
        <v>403</v>
      </c>
      <c r="W83" s="301">
        <f>1800000000-900000000</f>
        <v>900000000</v>
      </c>
      <c r="X83" s="31" t="s">
        <v>404</v>
      </c>
      <c r="Y83" s="35">
        <v>0.29899999999999999</v>
      </c>
      <c r="Z83" s="35">
        <f>+Y83</f>
        <v>0.29899999999999999</v>
      </c>
      <c r="AA83" s="39">
        <f t="shared" si="2"/>
        <v>1</v>
      </c>
      <c r="AB83" s="48">
        <v>268727131</v>
      </c>
      <c r="AC83" s="50">
        <f>+AB83</f>
        <v>268727131</v>
      </c>
      <c r="AD83" s="348"/>
      <c r="AE83" s="348"/>
      <c r="AF83" s="364">
        <v>15</v>
      </c>
      <c r="AG83" s="316">
        <f>+AF83</f>
        <v>15</v>
      </c>
      <c r="AH83" s="355">
        <v>1</v>
      </c>
      <c r="AI83" s="375"/>
      <c r="AJ83" s="375"/>
      <c r="AK83" s="305"/>
      <c r="AL83" s="301">
        <f>+W83</f>
        <v>900000000</v>
      </c>
      <c r="AM83" s="302"/>
      <c r="AN83" s="348"/>
      <c r="AO83" s="33" t="s">
        <v>78</v>
      </c>
      <c r="AP83" s="371"/>
      <c r="AQ83" s="368">
        <f>+AC83+AC84</f>
        <v>900000000</v>
      </c>
      <c r="AR83" s="284" t="s">
        <v>367</v>
      </c>
      <c r="AS83" s="286" t="s">
        <v>368</v>
      </c>
      <c r="AT83" s="288">
        <v>44652</v>
      </c>
      <c r="AU83" s="286">
        <v>1000000000</v>
      </c>
      <c r="AV83" s="286">
        <v>900000000</v>
      </c>
      <c r="AW83" s="291">
        <f>AV83/AU83</f>
        <v>0.9</v>
      </c>
      <c r="AX83" s="42" t="s">
        <v>91</v>
      </c>
    </row>
    <row r="84" spans="1:59" ht="408.6" customHeight="1" thickBot="1" x14ac:dyDescent="1.2">
      <c r="B84" s="327"/>
      <c r="C84" s="327"/>
      <c r="D84" s="331"/>
      <c r="E84" s="331"/>
      <c r="F84" s="331"/>
      <c r="G84" s="329"/>
      <c r="H84" s="335"/>
      <c r="I84" s="335"/>
      <c r="J84" s="335"/>
      <c r="K84" s="335"/>
      <c r="L84" s="333"/>
      <c r="M84" s="333"/>
      <c r="N84" s="365"/>
      <c r="O84" s="335"/>
      <c r="P84" s="335"/>
      <c r="Q84" s="311"/>
      <c r="R84" s="311"/>
      <c r="S84" s="335"/>
      <c r="T84" s="335"/>
      <c r="U84" s="335"/>
      <c r="V84" s="324"/>
      <c r="W84" s="302"/>
      <c r="X84" s="60" t="s">
        <v>405</v>
      </c>
      <c r="Y84" s="61">
        <v>0.70099999999999996</v>
      </c>
      <c r="Z84" s="61">
        <f>+Y84</f>
        <v>0.70099999999999996</v>
      </c>
      <c r="AA84" s="62">
        <f t="shared" si="2"/>
        <v>1</v>
      </c>
      <c r="AB84" s="63">
        <v>631272869</v>
      </c>
      <c r="AC84" s="64">
        <f>+AB84</f>
        <v>631272869</v>
      </c>
      <c r="AD84" s="348"/>
      <c r="AE84" s="348"/>
      <c r="AF84" s="365"/>
      <c r="AG84" s="335"/>
      <c r="AH84" s="367"/>
      <c r="AI84" s="375"/>
      <c r="AJ84" s="375"/>
      <c r="AK84" s="305"/>
      <c r="AL84" s="302"/>
      <c r="AM84" s="302"/>
      <c r="AN84" s="348"/>
      <c r="AO84" s="58" t="s">
        <v>78</v>
      </c>
      <c r="AP84" s="371" t="s">
        <v>406</v>
      </c>
      <c r="AQ84" s="369"/>
      <c r="AR84" s="285"/>
      <c r="AS84" s="287"/>
      <c r="AT84" s="289"/>
      <c r="AU84" s="290"/>
      <c r="AV84" s="290"/>
      <c r="AW84" s="292"/>
      <c r="AX84" s="65" t="s">
        <v>407</v>
      </c>
    </row>
    <row r="85" spans="1:59" ht="265.5" x14ac:dyDescent="1.2">
      <c r="A85" s="21"/>
      <c r="B85" s="21"/>
      <c r="C85" s="66"/>
      <c r="D85" s="66"/>
      <c r="E85" s="66"/>
      <c r="F85" s="66"/>
      <c r="G85" s="376" t="s">
        <v>408</v>
      </c>
      <c r="H85" s="377"/>
      <c r="I85" s="377"/>
      <c r="J85" s="377"/>
      <c r="K85" s="377"/>
      <c r="L85" s="377"/>
      <c r="M85" s="377"/>
      <c r="N85" s="377"/>
      <c r="O85" s="377"/>
      <c r="P85" s="378"/>
      <c r="Q85" s="55">
        <f>AVERAGE(Q71:Q84)</f>
        <v>1</v>
      </c>
      <c r="R85" s="80">
        <f>AVERAGE(R71:R84)</f>
        <v>0.78333333333333333</v>
      </c>
      <c r="S85" s="366" t="s">
        <v>409</v>
      </c>
      <c r="T85" s="366"/>
      <c r="U85" s="366"/>
      <c r="V85" s="366"/>
      <c r="W85" s="366"/>
      <c r="X85" s="366"/>
      <c r="Y85" s="366"/>
      <c r="Z85" s="366"/>
      <c r="AA85" s="104">
        <f>AVERAGE(AA81:AA84)</f>
        <v>0.67500000000000004</v>
      </c>
      <c r="AB85" s="21"/>
      <c r="AC85" s="21"/>
      <c r="AD85" s="21"/>
      <c r="AE85" s="21"/>
      <c r="AF85" s="21"/>
      <c r="AG85" s="21"/>
      <c r="AH85" s="21"/>
      <c r="AI85" s="21"/>
      <c r="AJ85" s="21"/>
      <c r="AK85" s="67">
        <f>+AL71+AL81+AL83</f>
        <v>4000000000</v>
      </c>
      <c r="AL85" s="21"/>
      <c r="AM85" s="21"/>
      <c r="AN85" s="21"/>
      <c r="AO85" s="21"/>
      <c r="AP85" s="79">
        <f>+AQ71+AQ81+AQ83</f>
        <v>4000000000</v>
      </c>
      <c r="AQ85" s="306" t="s">
        <v>410</v>
      </c>
      <c r="AR85" s="306"/>
      <c r="AS85" s="306"/>
      <c r="AT85" s="68">
        <f>SUM(AU71:AU84)</f>
        <v>4100000000</v>
      </c>
      <c r="AU85" s="68">
        <f>SUM(AV71:AV84)</f>
        <v>4000000000</v>
      </c>
      <c r="AV85" s="69">
        <f>AU85/AT85</f>
        <v>0.97560975609756095</v>
      </c>
      <c r="AW85" s="21"/>
      <c r="AX85" s="98" t="s">
        <v>411</v>
      </c>
    </row>
    <row r="86" spans="1:59" ht="90.75" x14ac:dyDescent="1.1499999999999999">
      <c r="A86" s="21"/>
      <c r="B86" s="21"/>
      <c r="C86" s="66"/>
      <c r="D86" s="66"/>
      <c r="E86" s="66"/>
      <c r="F86" s="66"/>
      <c r="G86" s="366" t="s">
        <v>412</v>
      </c>
      <c r="H86" s="366"/>
      <c r="I86" s="366"/>
      <c r="J86" s="366"/>
      <c r="K86" s="366"/>
      <c r="L86" s="366"/>
      <c r="M86" s="366"/>
      <c r="N86" s="366"/>
      <c r="O86" s="366"/>
      <c r="P86" s="56"/>
      <c r="Q86" s="55">
        <f>AVERAGE(Q72:Q85)</f>
        <v>1</v>
      </c>
      <c r="R86" s="80">
        <f>(R71+R81+R83)/3</f>
        <v>0.78333333333333333</v>
      </c>
      <c r="S86" s="298" t="s">
        <v>413</v>
      </c>
      <c r="T86" s="298"/>
      <c r="U86" s="298"/>
      <c r="V86" s="298"/>
      <c r="W86" s="298"/>
      <c r="X86" s="298"/>
      <c r="Y86" s="298"/>
      <c r="Z86" s="298"/>
      <c r="AA86" s="105">
        <f>(AA80+AA85)/2</f>
        <v>0.83750000000000002</v>
      </c>
      <c r="AB86" s="70"/>
      <c r="AC86" s="21"/>
      <c r="AD86" s="21"/>
      <c r="AE86" s="21"/>
      <c r="AF86" s="21"/>
      <c r="AG86" s="21"/>
      <c r="AH86" s="21"/>
      <c r="AI86" s="21"/>
      <c r="AJ86" s="21"/>
      <c r="AK86" s="21"/>
      <c r="AL86" s="21"/>
      <c r="AM86" s="21"/>
      <c r="AN86" s="21"/>
      <c r="AO86" s="21"/>
      <c r="AP86" s="21"/>
      <c r="AQ86" s="21"/>
      <c r="AR86" s="21"/>
      <c r="AS86" s="21"/>
      <c r="AT86" s="21"/>
      <c r="AU86" s="21"/>
      <c r="AV86" s="71"/>
      <c r="AW86" s="21"/>
      <c r="AX86" s="21"/>
    </row>
    <row r="87" spans="1:59" ht="90.75" x14ac:dyDescent="1.1499999999999999">
      <c r="A87" s="21"/>
      <c r="B87" s="21"/>
      <c r="C87" s="66"/>
      <c r="D87" s="66"/>
      <c r="E87" s="66"/>
      <c r="F87" s="66"/>
      <c r="G87" s="298" t="s">
        <v>414</v>
      </c>
      <c r="H87" s="298"/>
      <c r="I87" s="298"/>
      <c r="J87" s="298"/>
      <c r="K87" s="298"/>
      <c r="L87" s="298"/>
      <c r="M87" s="298"/>
      <c r="N87" s="298"/>
      <c r="O87" s="298"/>
      <c r="P87" s="56"/>
      <c r="Q87" s="55">
        <f>AVERAGE(Q73:Q86)</f>
        <v>1</v>
      </c>
      <c r="R87" s="80">
        <f>(R71+R81+R83)/3</f>
        <v>0.78333333333333333</v>
      </c>
      <c r="S87" s="21"/>
      <c r="T87" s="21"/>
      <c r="U87" s="21"/>
      <c r="V87" s="21"/>
      <c r="W87" s="21"/>
      <c r="X87" s="72"/>
      <c r="Y87" s="73"/>
      <c r="Z87" s="73"/>
      <c r="AA87" s="74"/>
      <c r="AB87" s="21"/>
      <c r="AC87" s="21"/>
      <c r="AD87" s="21"/>
      <c r="AE87" s="21"/>
      <c r="AF87" s="21"/>
      <c r="AG87" s="21"/>
      <c r="AH87" s="21"/>
      <c r="AI87" s="21"/>
      <c r="AJ87" s="21"/>
      <c r="AK87" s="21"/>
      <c r="AL87" s="21"/>
      <c r="AM87" s="21"/>
      <c r="AN87" s="21"/>
      <c r="AO87" s="21"/>
      <c r="AP87" s="21"/>
      <c r="AQ87" s="21"/>
      <c r="AR87" s="21"/>
      <c r="AS87" s="21"/>
      <c r="AT87" s="21"/>
      <c r="AU87" s="21"/>
      <c r="AV87" s="71"/>
      <c r="AW87" s="21"/>
      <c r="AX87" s="21"/>
    </row>
    <row r="88" spans="1:59" ht="90.75" x14ac:dyDescent="1.1499999999999999">
      <c r="A88" s="21"/>
      <c r="B88" s="21"/>
      <c r="C88" s="66"/>
      <c r="D88" s="66"/>
      <c r="E88" s="66"/>
      <c r="F88" s="66"/>
      <c r="G88" s="66"/>
      <c r="H88" s="21"/>
      <c r="I88" s="21"/>
      <c r="J88" s="21"/>
      <c r="K88" s="21"/>
      <c r="L88" s="21"/>
      <c r="M88" s="21"/>
      <c r="N88" s="21"/>
      <c r="O88" s="21"/>
      <c r="P88" s="21"/>
      <c r="Q88" s="21"/>
      <c r="R88" s="21"/>
      <c r="S88" s="21"/>
      <c r="T88" s="21"/>
      <c r="U88" s="21"/>
      <c r="V88" s="21"/>
      <c r="W88" s="21"/>
      <c r="X88" s="21"/>
      <c r="Y88" s="21"/>
      <c r="Z88" s="21"/>
      <c r="AA88" s="75"/>
      <c r="AB88" s="21"/>
      <c r="AC88" s="21"/>
      <c r="AD88" s="21"/>
      <c r="AE88" s="21"/>
      <c r="AF88" s="21"/>
      <c r="AG88" s="21"/>
      <c r="AH88" s="21"/>
      <c r="AI88" s="21"/>
      <c r="AJ88" s="21"/>
      <c r="AK88" s="76"/>
      <c r="AL88" s="76"/>
      <c r="AM88" s="21"/>
      <c r="AN88" s="21"/>
      <c r="AO88" s="21"/>
      <c r="AP88" s="21"/>
      <c r="AQ88" s="21"/>
      <c r="AR88" s="21"/>
      <c r="AS88" s="21"/>
      <c r="AT88" s="21"/>
      <c r="AU88" s="21"/>
      <c r="AV88" s="71"/>
      <c r="AW88" s="75"/>
      <c r="AX88" s="21"/>
    </row>
    <row r="89" spans="1:59" x14ac:dyDescent="1.1499999999999999">
      <c r="A89" s="21"/>
      <c r="B89" s="21"/>
      <c r="C89" s="66"/>
      <c r="D89" s="66"/>
      <c r="E89" s="66"/>
      <c r="F89" s="66"/>
      <c r="G89" s="66"/>
      <c r="H89" s="21"/>
      <c r="I89" s="21"/>
      <c r="J89" s="21"/>
      <c r="K89" s="21"/>
      <c r="L89" s="21"/>
      <c r="M89" s="21"/>
      <c r="N89" s="21"/>
      <c r="O89" s="21"/>
      <c r="P89" s="21"/>
      <c r="Q89" s="21"/>
      <c r="R89" s="21"/>
      <c r="S89" s="21"/>
      <c r="T89" s="21"/>
      <c r="U89" s="21"/>
      <c r="V89" s="21"/>
      <c r="W89" s="21"/>
      <c r="X89" s="72"/>
      <c r="Y89" s="21"/>
      <c r="Z89" s="21"/>
      <c r="AA89" s="77"/>
      <c r="AB89" s="21"/>
      <c r="AC89" s="78"/>
      <c r="AD89" s="21"/>
      <c r="AE89" s="21"/>
      <c r="AF89" s="21"/>
      <c r="AG89" s="21"/>
      <c r="AH89" s="21"/>
      <c r="AI89" s="21"/>
      <c r="AJ89" s="21"/>
      <c r="AK89" s="21"/>
      <c r="AL89" s="21"/>
      <c r="AM89" s="21"/>
      <c r="AN89" s="21"/>
      <c r="AO89" s="21"/>
      <c r="AP89" s="21"/>
      <c r="AQ89" s="21"/>
      <c r="AR89" s="21"/>
      <c r="AS89" s="21"/>
      <c r="AT89" s="21"/>
      <c r="AU89" s="21"/>
      <c r="AV89" s="21"/>
      <c r="AW89" s="21"/>
      <c r="AX89" s="21"/>
    </row>
    <row r="90" spans="1:59" x14ac:dyDescent="1.1499999999999999">
      <c r="A90" s="21"/>
      <c r="B90" s="21"/>
      <c r="C90" s="66"/>
      <c r="D90" s="66"/>
      <c r="E90" s="66"/>
      <c r="F90" s="66"/>
      <c r="G90" s="66"/>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75"/>
      <c r="AQ90" s="21"/>
      <c r="AR90" s="21"/>
      <c r="AS90" s="21"/>
      <c r="AT90" s="21"/>
      <c r="AU90" s="21"/>
      <c r="AV90" s="21"/>
      <c r="AW90" s="21"/>
      <c r="AX90" s="21"/>
    </row>
    <row r="91" spans="1:59" x14ac:dyDescent="1.1499999999999999">
      <c r="A91" s="21"/>
      <c r="B91" s="21"/>
      <c r="C91" s="66"/>
      <c r="D91" s="66"/>
      <c r="E91" s="66"/>
      <c r="F91" s="66"/>
      <c r="G91" s="66"/>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77"/>
      <c r="AQ91" s="21"/>
      <c r="AR91" s="21"/>
      <c r="AS91" s="21"/>
      <c r="AT91" s="21"/>
      <c r="AU91" s="21"/>
      <c r="AV91" s="21"/>
      <c r="AW91" s="21"/>
      <c r="AX91" s="21"/>
    </row>
    <row r="92" spans="1:59" x14ac:dyDescent="1.1499999999999999">
      <c r="AA92" s="37"/>
      <c r="AC92" s="38"/>
      <c r="AP92" s="34"/>
    </row>
    <row r="93" spans="1:59" x14ac:dyDescent="1.1499999999999999">
      <c r="AA93" s="34"/>
      <c r="AP93" s="36"/>
    </row>
    <row r="94" spans="1:59" x14ac:dyDescent="1.1499999999999999">
      <c r="AP94" s="34"/>
    </row>
    <row r="95" spans="1:59" ht="184.5" x14ac:dyDescent="1.1499999999999999">
      <c r="P95" s="51" t="s">
        <v>415</v>
      </c>
      <c r="Q95" s="51" t="s">
        <v>108</v>
      </c>
    </row>
    <row r="96" spans="1:59" x14ac:dyDescent="1.1499999999999999">
      <c r="G96" s="22" t="s">
        <v>414</v>
      </c>
      <c r="H96" s="22"/>
      <c r="I96" s="22"/>
      <c r="J96" s="22"/>
      <c r="K96" s="22"/>
      <c r="L96" s="22"/>
      <c r="M96" s="22"/>
      <c r="N96" s="22"/>
      <c r="O96" s="22"/>
      <c r="P96" s="56">
        <v>1</v>
      </c>
      <c r="Q96" s="57">
        <v>0.78333333333333333</v>
      </c>
      <c r="AB96" s="34"/>
    </row>
    <row r="97" spans="27:49" x14ac:dyDescent="1.1499999999999999">
      <c r="AA97" s="34"/>
      <c r="AB97" s="38"/>
    </row>
    <row r="99" spans="27:49" x14ac:dyDescent="1.1499999999999999">
      <c r="AB99" s="37"/>
    </row>
    <row r="101" spans="27:49" x14ac:dyDescent="1.1499999999999999">
      <c r="AW101" s="34"/>
    </row>
    <row r="106" spans="27:49" x14ac:dyDescent="1.1499999999999999">
      <c r="AW106" s="34"/>
    </row>
  </sheetData>
  <mergeCells count="110">
    <mergeCell ref="G87:O87"/>
    <mergeCell ref="K83:K84"/>
    <mergeCell ref="L83:L84"/>
    <mergeCell ref="L81:L82"/>
    <mergeCell ref="N83:N84"/>
    <mergeCell ref="S85:Z85"/>
    <mergeCell ref="G86:O86"/>
    <mergeCell ref="AH83:AH84"/>
    <mergeCell ref="AQ83:AQ84"/>
    <mergeCell ref="U81:U84"/>
    <mergeCell ref="AP81:AP84"/>
    <mergeCell ref="AG81:AG82"/>
    <mergeCell ref="AQ81:AQ82"/>
    <mergeCell ref="AN81:AN84"/>
    <mergeCell ref="AI81:AI84"/>
    <mergeCell ref="R81:R82"/>
    <mergeCell ref="AJ81:AJ84"/>
    <mergeCell ref="W83:W84"/>
    <mergeCell ref="AF83:AF84"/>
    <mergeCell ref="AE81:AE84"/>
    <mergeCell ref="T81:T84"/>
    <mergeCell ref="S81:S84"/>
    <mergeCell ref="O83:O84"/>
    <mergeCell ref="G85:P85"/>
    <mergeCell ref="AX81:AX82"/>
    <mergeCell ref="W71:W79"/>
    <mergeCell ref="AD71:AD79"/>
    <mergeCell ref="AE71:AE79"/>
    <mergeCell ref="W81:W82"/>
    <mergeCell ref="AL71:AL79"/>
    <mergeCell ref="AD81:AD84"/>
    <mergeCell ref="AQ71:AQ79"/>
    <mergeCell ref="AT71:AT79"/>
    <mergeCell ref="AJ71:AJ79"/>
    <mergeCell ref="AG71:AG79"/>
    <mergeCell ref="AG83:AG84"/>
    <mergeCell ref="AF71:AF79"/>
    <mergeCell ref="AK71:AK79"/>
    <mergeCell ref="AH81:AH82"/>
    <mergeCell ref="AF81:AF82"/>
    <mergeCell ref="AU71:AU79"/>
    <mergeCell ref="AV71:AV79"/>
    <mergeCell ref="AW71:AW79"/>
    <mergeCell ref="AH71:AH79"/>
    <mergeCell ref="AN71:AN79"/>
    <mergeCell ref="AS71:AS79"/>
    <mergeCell ref="AR71:AR79"/>
    <mergeCell ref="AP71:AP79"/>
    <mergeCell ref="B71:B84"/>
    <mergeCell ref="AM81:AM84"/>
    <mergeCell ref="P81:P82"/>
    <mergeCell ref="K71:K79"/>
    <mergeCell ref="J71:J79"/>
    <mergeCell ref="C71:C84"/>
    <mergeCell ref="G71:G84"/>
    <mergeCell ref="H81:H82"/>
    <mergeCell ref="I71:I79"/>
    <mergeCell ref="I81:I82"/>
    <mergeCell ref="E71:E84"/>
    <mergeCell ref="F71:F84"/>
    <mergeCell ref="M81:M82"/>
    <mergeCell ref="M83:M84"/>
    <mergeCell ref="L71:L79"/>
    <mergeCell ref="H71:H79"/>
    <mergeCell ref="H83:H84"/>
    <mergeCell ref="D71:D84"/>
    <mergeCell ref="M71:M79"/>
    <mergeCell ref="N71:N79"/>
    <mergeCell ref="P71:P79"/>
    <mergeCell ref="P83:P84"/>
    <mergeCell ref="I83:I84"/>
    <mergeCell ref="J83:J84"/>
    <mergeCell ref="R71:R79"/>
    <mergeCell ref="J81:J82"/>
    <mergeCell ref="K81:K82"/>
    <mergeCell ref="Q81:Q82"/>
    <mergeCell ref="S71:S79"/>
    <mergeCell ref="Q83:Q84"/>
    <mergeCell ref="R83:R84"/>
    <mergeCell ref="O71:O79"/>
    <mergeCell ref="O81:O82"/>
    <mergeCell ref="S80:Z80"/>
    <mergeCell ref="N81:N82"/>
    <mergeCell ref="V81:V82"/>
    <mergeCell ref="V71:V79"/>
    <mergeCell ref="V83:V84"/>
    <mergeCell ref="Q71:Q79"/>
    <mergeCell ref="T71:T79"/>
    <mergeCell ref="U71:U79"/>
    <mergeCell ref="AO71:AO79"/>
    <mergeCell ref="AM71:AM79"/>
    <mergeCell ref="AI71:AI79"/>
    <mergeCell ref="S86:Z86"/>
    <mergeCell ref="AT81:AT82"/>
    <mergeCell ref="AU81:AU82"/>
    <mergeCell ref="AV81:AV82"/>
    <mergeCell ref="AO81:AO82"/>
    <mergeCell ref="AL83:AL84"/>
    <mergeCell ref="AL81:AL82"/>
    <mergeCell ref="AK81:AK84"/>
    <mergeCell ref="AQ85:AS85"/>
    <mergeCell ref="AW81:AW82"/>
    <mergeCell ref="AR83:AR84"/>
    <mergeCell ref="AS83:AS84"/>
    <mergeCell ref="AT83:AT84"/>
    <mergeCell ref="AU83:AU84"/>
    <mergeCell ref="AV83:AV84"/>
    <mergeCell ref="AW83:AW84"/>
    <mergeCell ref="AR81:AR82"/>
    <mergeCell ref="AS81:AS82"/>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EVALUACIÓN UMAYOR 2022</vt:lpstr>
      <vt:lpstr>PA 2022 UMAYOR CORTE 31 DICIEMB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ACCION VIGENCIA 2022 UMAYOR</dc:title>
  <dc:subject/>
  <dc:creator>BLAS OTERO REVOLLO</dc:creator>
  <cp:keywords>PLAN DE ACCION VIGENCIA 2022 UMAYOR</cp:keywords>
  <dc:description/>
  <cp:lastModifiedBy>Ibeth Margarita Jimenez Vargas</cp:lastModifiedBy>
  <cp:revision/>
  <dcterms:created xsi:type="dcterms:W3CDTF">2020-07-31T17:04:56Z</dcterms:created>
  <dcterms:modified xsi:type="dcterms:W3CDTF">2023-04-13T20:57:55Z</dcterms:modified>
  <cp:category/>
  <cp:contentStatus/>
</cp:coreProperties>
</file>