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mbperez\Desktop\PLANES DE ACCION 2023\"/>
    </mc:Choice>
  </mc:AlternateContent>
  <bookViews>
    <workbookView xWindow="0" yWindow="0" windowWidth="20490" windowHeight="7155" activeTab="1"/>
  </bookViews>
  <sheets>
    <sheet name="INSTRUCTIVO" sheetId="3" r:id="rId1"/>
    <sheet name="PLAN DE ACCIÓN (2)" sheetId="4" r:id="rId2"/>
    <sheet name="CONTROL DE CAMBIOS "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5" i="4" l="1"/>
  <c r="S25" i="4"/>
  <c r="S57" i="4" l="1"/>
  <c r="I80" i="4"/>
  <c r="I47" i="4"/>
  <c r="I9" i="4"/>
  <c r="I71" i="4" s="1"/>
  <c r="AG90" i="4" l="1"/>
  <c r="AD91" i="4" l="1"/>
</calcChain>
</file>

<file path=xl/comments1.xml><?xml version="1.0" encoding="utf-8"?>
<comments xmlns="http://schemas.openxmlformats.org/spreadsheetml/2006/main">
  <authors>
    <author>USUARIO</author>
  </authors>
  <commentList>
    <comment ref="A35"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7"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authors>
    <author>USUARIO</author>
    <author>Luz Marlene Andrade</author>
    <author>JOHANA VIELLAR</author>
    <author>Jose David Torne Lorduy</author>
  </authors>
  <commentList>
    <comment ref="O7" authorId="0" shapeId="0">
      <text>
        <r>
          <rPr>
            <b/>
            <sz val="9"/>
            <color indexed="81"/>
            <rFont val="Tahoma"/>
            <family val="2"/>
          </rPr>
          <t>USUARIO:
1. BIEN
2. SERVICIO</t>
        </r>
        <r>
          <rPr>
            <sz val="9"/>
            <color indexed="81"/>
            <rFont val="Tahoma"/>
            <family val="2"/>
          </rPr>
          <t xml:space="preserve">
</t>
        </r>
      </text>
    </comment>
    <comment ref="AC7"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E7"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O7" authorId="1" shapeId="0">
      <text>
        <r>
          <rPr>
            <b/>
            <sz val="9"/>
            <color indexed="81"/>
            <rFont val="Tahoma"/>
            <family val="2"/>
          </rPr>
          <t>Luz Marlene Andrade:</t>
        </r>
        <r>
          <rPr>
            <sz val="9"/>
            <color indexed="81"/>
            <rFont val="Tahoma"/>
            <family val="2"/>
          </rPr>
          <t xml:space="preserve">
1. Recursos Propios - ICLD
2. SGP
3. Donaciones
</t>
        </r>
      </text>
    </comment>
    <comment ref="AT7" authorId="2" shapeId="0">
      <text>
        <r>
          <rPr>
            <sz val="9"/>
            <color indexed="81"/>
            <rFont val="Tahoma"/>
            <family val="2"/>
          </rPr>
          <t xml:space="preserve">VER ANEXO 1
</t>
        </r>
      </text>
    </comment>
    <comment ref="AU7" authorId="2" shapeId="0">
      <text>
        <r>
          <rPr>
            <b/>
            <sz val="9"/>
            <color indexed="81"/>
            <rFont val="Tahoma"/>
            <family val="2"/>
          </rPr>
          <t>VER ANEXO 1</t>
        </r>
        <r>
          <rPr>
            <sz val="9"/>
            <color indexed="81"/>
            <rFont val="Tahoma"/>
            <family val="2"/>
          </rPr>
          <t xml:space="preserve">
</t>
        </r>
      </text>
    </comment>
    <comment ref="AN9" authorId="3" shapeId="0">
      <text>
        <r>
          <rPr>
            <b/>
            <sz val="9"/>
            <color indexed="81"/>
            <rFont val="Tahoma"/>
            <family val="2"/>
          </rPr>
          <t>Si es adicion, valor es positivo(+). Si  es reduccion, valor negativo (-) .</t>
        </r>
      </text>
    </comment>
    <comment ref="AN35" authorId="3" shapeId="0">
      <text>
        <r>
          <rPr>
            <b/>
            <sz val="9"/>
            <color indexed="81"/>
            <rFont val="Tahoma"/>
            <family val="2"/>
          </rPr>
          <t>Si es adicion, valor es positivo(+). Si  es reduccion, valor negativo (-) .</t>
        </r>
      </text>
    </comment>
    <comment ref="AN68" authorId="3" shapeId="0">
      <text>
        <r>
          <rPr>
            <b/>
            <sz val="9"/>
            <color indexed="81"/>
            <rFont val="Tahoma"/>
            <family val="2"/>
          </rPr>
          <t>Si es adicion, valor es positivo(+). Si  es reduccion, valor negativo (-) .</t>
        </r>
      </text>
    </comment>
    <comment ref="AN78" authorId="3" shapeId="0">
      <text>
        <r>
          <rPr>
            <b/>
            <sz val="9"/>
            <color indexed="81"/>
            <rFont val="Tahoma"/>
            <family val="2"/>
          </rPr>
          <t>Si es adicion, valor es positivo(+). Si  es reduccion, valor negativo (-) .</t>
        </r>
      </text>
    </comment>
  </commentList>
</comments>
</file>

<file path=xl/sharedStrings.xml><?xml version="1.0" encoding="utf-8"?>
<sst xmlns="http://schemas.openxmlformats.org/spreadsheetml/2006/main" count="894" uniqueCount="405">
  <si>
    <t xml:space="preserve">DEPENDENCIA : </t>
  </si>
  <si>
    <t>PLAN GENERAL DE COMPRAS</t>
  </si>
  <si>
    <t>PILAR</t>
  </si>
  <si>
    <t>LINEA ESTRATEGICA</t>
  </si>
  <si>
    <t>INDICADOR DE BIENESTAR</t>
  </si>
  <si>
    <t>LINEA BASE INDICADOR DE BIENESTAR A 2019</t>
  </si>
  <si>
    <t>PROGRAMACION META BIENESTAR 2023</t>
  </si>
  <si>
    <t xml:space="preserve">PROGRAMA </t>
  </si>
  <si>
    <t>INDICADOR DE PRODUCTO SEGÚN PDD</t>
  </si>
  <si>
    <t>UNIDAD DE MEDIDA DEL INDICADOR DE PRODUCTO</t>
  </si>
  <si>
    <t>LINEA BASE 2019 
SEGUN PDD</t>
  </si>
  <si>
    <t>DESCRIPCION DE LA META PRODUCTO 2020-2023</t>
  </si>
  <si>
    <t xml:space="preserve">DENOMINACION DEL PRODUCTO
</t>
  </si>
  <si>
    <t>ENTREGABLE
INDICADOR DE PRODUCTO SEGÚN CATALOGO DE PRODUCTO</t>
  </si>
  <si>
    <t>VALOR DE LA META PRODUCTO 2020-2023</t>
  </si>
  <si>
    <t>PROGRAMACIÓN META PRODUCTO A 2023</t>
  </si>
  <si>
    <t>ACUMULADO DE META PRODUCTO 2020- 2022</t>
  </si>
  <si>
    <t>PROYECTO DE INVERSIÓN</t>
  </si>
  <si>
    <t>CÓDIGO DE PROYECTO BPIN</t>
  </si>
  <si>
    <t>OBJETIVO DEL PROYECTO</t>
  </si>
  <si>
    <t>ACTIVIDADES DE PROYECTO DE INVERSION VIABILIZADAS EN SUIFP
( HITOS )</t>
  </si>
  <si>
    <t>ENTREGABLE</t>
  </si>
  <si>
    <t xml:space="preserve">PROGRAMACION NUMERICA DE LA ACTIVIDAD PROYECTO 2023
</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</si>
  <si>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</si>
  <si>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</si>
  <si>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</si>
  <si>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</si>
  <si>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</si>
  <si>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</si>
  <si>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</si>
  <si>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</si>
  <si>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</si>
  <si>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</si>
  <si>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</si>
  <si>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</si>
  <si>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</si>
  <si>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</si>
  <si>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</si>
  <si>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</si>
  <si>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</si>
  <si>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OBSERVACION O RELACIÓN DE EVIDENCIA</t>
  </si>
  <si>
    <t>1. BIEN</t>
  </si>
  <si>
    <t>2- SERVICIO</t>
  </si>
  <si>
    <t>DESCRIPCION META DE BIENESTAR 2020-2023</t>
  </si>
  <si>
    <t>UNIDAD DE MEDIDA META DE BIENESTAR</t>
  </si>
  <si>
    <t xml:space="preserve"> META DE BIENESTAR 2020-2023</t>
  </si>
  <si>
    <t>PLANTEAMIENTO ESTRATÉGICO PLAN DE DESARROLLO</t>
  </si>
  <si>
    <t>PROGRAMACIÓN PRESUPUESTAL</t>
  </si>
  <si>
    <t>PONDERACION DE LAS ACTIVIDADES (HITOS) DE PROYECTO</t>
  </si>
  <si>
    <t xml:space="preserve">
</t>
  </si>
  <si>
    <t>ALCALDIA DISTRITAL DE CARTAGENA DE INDIAS</t>
  </si>
  <si>
    <t>MACROPROCESO: PLANEACIÓN TERRITORIAL Y DIRECCIONAMIENTO ESTRATEGICO</t>
  </si>
  <si>
    <t>PROCESO / SUBPROCESO: GESTIÓN DE LA INVERSIÓN PUBLICA / GESTIÓN DEL PLAN DE DESARROLLO Y SUS INSTRUMENTOS DE EJECUCIÓN</t>
  </si>
  <si>
    <t xml:space="preserve">FORMATO PLAN DE ACCIÓN </t>
  </si>
  <si>
    <t>Versión: 1.0</t>
  </si>
  <si>
    <t>Página: 1 de 1</t>
  </si>
  <si>
    <t>Código:PTDGI01-F001</t>
  </si>
  <si>
    <t>Fecha: 29-12-2022</t>
  </si>
  <si>
    <t>CONTROL DE CAMBIOS</t>
  </si>
  <si>
    <t>FECHA</t>
  </si>
  <si>
    <t>DESCRIPCIÓN DEL CAMBIO</t>
  </si>
  <si>
    <t>VERSIÓN</t>
  </si>
  <si>
    <t>CARGO</t>
  </si>
  <si>
    <t>NOMBRE</t>
  </si>
  <si>
    <t>FIRMA</t>
  </si>
  <si>
    <t>ELABORÓ</t>
  </si>
  <si>
    <t>REVISÓ</t>
  </si>
  <si>
    <t>APROBÓ</t>
  </si>
  <si>
    <t>Objetivo de Desarrollo Sostenible</t>
  </si>
  <si>
    <t>Dimensiones del MIPG</t>
  </si>
  <si>
    <t>Políticas de Gestión y Desempeño Institucional</t>
  </si>
  <si>
    <t>Proceso asociado</t>
  </si>
  <si>
    <t>Objetivo Institucional</t>
  </si>
  <si>
    <t xml:space="preserve">ARTICULACION </t>
  </si>
  <si>
    <t>PLAN DE ACCION -INFORMACION DE ACTIVIDADES</t>
  </si>
  <si>
    <t xml:space="preserve">RIESGOS ASOCIADOS AL PROCESO </t>
  </si>
  <si>
    <t>CONTROLES ESTABLECIDOS PARA LOS RIESGOS</t>
  </si>
  <si>
    <t>POLICA DE ADMINISTRACION DE RIESGOS</t>
  </si>
  <si>
    <t>Colocar en esta casilla el ODS con que se articula el programa de su competencia, lo encuentra en el acuerdo 027 PDD Salvemos Juntos a Cartagena</t>
  </si>
  <si>
    <t xml:space="preserve">Colocar en esta casilla el Pilar con el que se articula el programa de su competencia en el PDD Salvemos juntos a Cartagena. </t>
  </si>
  <si>
    <t>Colocar en esta casilla la linea estrategica  con el que se articula el programa de su competencia en el PDD Salvemos juntos a Cartagena.  Cada producto formulado en el plan de accion debera asociasrse a un objetivo institucional.</t>
  </si>
  <si>
    <t>Colocar en esta casilla es el indicador definido para cumplir la meta de bienestar en el plan de desarrollo, acuerdo 027 Salvemos Juntos a Cartagena</t>
  </si>
  <si>
    <t>Colocar en esta casilla el valor que se encuentra en el acuerdo 027 como punto de partida para definir el alcance de la meta de bienestar .</t>
  </si>
  <si>
    <t xml:space="preserve">Colocar en esta casilla  lo que persigue el indicador en el cuatrenio, se encuentra plasmado en el acuerdo 027 salvemos junstos a Cartagena. </t>
  </si>
  <si>
    <t>Colocar en esta casilla la  cuantificación numérica o porcentual de la meta de bienestar.</t>
  </si>
  <si>
    <t>Colocar en esta casilla la  cifra numérica o porcentual nominativo de la meta.</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</si>
  <si>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</si>
  <si>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</si>
  <si>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</si>
  <si>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Colocar en este casilla  el indicador definido para cumplir la meta en el plan de desarrollo según el acuerdo 027 PDD Salvemos juntos a Cartagena.</t>
  </si>
  <si>
    <t>Colocar en esta casilla la expresion fisica con que se mostrara el resultado de la meta propuesta ejemplo, numero, porcentaje, kilometro.</t>
  </si>
  <si>
    <t xml:space="preserve">Colocar en esta casilla el valor que se encuentra en el acuerdo 027 como punto de partida para definir el alcance de la meta producto.  </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</si>
  <si>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</si>
  <si>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</si>
  <si>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</si>
  <si>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Colocar en esta casilla el producto que se pretende alcanzar identificado en el PDD, homologado al catalogo de productos del DNP.</t>
  </si>
  <si>
    <t>Colocar en esta casilla el numero de la meta a alcanzar al finalizar el cuatrienio, este se encuentra inmerso en la descripcion de la meta producto  identificado en el PDD.</t>
  </si>
  <si>
    <t>Colocar en esta casilla , la cantidad de la meta propuesta para la actual vigencia, relacionada con el plan indicativo.</t>
  </si>
  <si>
    <t>Colocar en esta casilla la cantidad de producto alcanzado en lo que va corrido del cuatrienio.</t>
  </si>
  <si>
    <t>ARTICULACION CON EL MODELO INTEGRADO DE PLANEACION Y GESTION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</si>
  <si>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</si>
  <si>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</si>
  <si>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Colocar en esta casilla el nombre del proyecto a partir del cual se desarrollara el programa con el que se articula.</t>
  </si>
  <si>
    <t>Colocar en esta casilla el numero BPIN del proyecto a partir del cual se desarrollara el programa con el que se articula.</t>
  </si>
  <si>
    <t>Colocar en esta casilla el listado de actividades  del proyecto a partir del cual se desarrollara el programa con el que se articula. Es importante que este listado de actividades coincida al 100% con las viabilizadas en SUIFP</t>
  </si>
  <si>
    <t>Colocar en esta casilla el producto resultante de cada actividad de proyecto a relizar</t>
  </si>
  <si>
    <t>Colocar en esta casilla el fin  del proyecto a partir del cual se desarrollara el programa con el que se articula.</t>
  </si>
  <si>
    <t>Colocar en esta casilla el numero o pocentaje que se pretende alcanzar con cada actividad del proyecto durante la vigencia.</t>
  </si>
  <si>
    <t>Colocar en esta casilla el valor porcentual de cada actividad que llevara a conseguir el 100% de la meta propuesta.</t>
  </si>
  <si>
    <t>Colocar en esta casilla la fecha de inicio de la actividad en la vigencia 2023</t>
  </si>
  <si>
    <t>Colocar en esta casilla la fecha de terminacion  de la actividad en la vigencia 2023</t>
  </si>
  <si>
    <t>Colocar en esta casilla el numero de dias que requiere el desarrollo de la actividad en la vigencia 2023</t>
  </si>
  <si>
    <t xml:space="preserve">Nombre de la dependencian responsable </t>
  </si>
  <si>
    <t>Nombre de la personaa encargada de supervisar las actividades del proyecto encaminadas a conseguir la meta propuesta.</t>
  </si>
  <si>
    <t>Nombre de la fuente de recursos con lo que financiara la actividad</t>
  </si>
  <si>
    <t>INSTRUCTIVO PARA EL DILIGENCIAMIENTO DEL PLAN DE ACCION VIGENCIA 2023</t>
  </si>
  <si>
    <t>En esta casilla colocar si es necesaria la contratacion</t>
  </si>
  <si>
    <t>Si es necesario la contrtacion descripcion el medio por el cual se hará</t>
  </si>
  <si>
    <t>Fecha tentativa de incio del proceso de contratacion.</t>
  </si>
  <si>
    <t>Colocar en esta casilla cada uno de los controles formulados para cada riesgo identificado en el proceso definido asociado a las actividades del proyecto.</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</si>
  <si>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</si>
  <si>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Mencionar la modalidad de contratacion selecionada. Licitacion Publica, concurso de meritos, selección abreviada, minima cuatia, contrtacion directa.</t>
  </si>
  <si>
    <t>Mencionar el rubro del presupuesto que abarca el sector de su competencia.</t>
  </si>
  <si>
    <t>Mencionar el Código numérico que identifica el concepto del Gasto (Funcionamiento, Deuda Inversión) y el cual es definido en el Decreto de Liquidación.</t>
  </si>
  <si>
    <t>Valor numerico en pesos  del Plan Operativo anual de inversion asignado al rubro presupuestal.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</si>
  <si>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</si>
  <si>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CADA FUENTE ASIGNADA POR EL ACUERDO DE PRESUPUESTO</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</si>
  <si>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</si>
  <si>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Coloca aquí el objetivo colocado  en el proceso con el que te articulas. En la gestion por proceso</t>
  </si>
  <si>
    <t xml:space="preserve">Nombre de la fuente origen de los recursos
1. Recursos Propios - ICLD
2. SGP
3. Donaciones
</t>
  </si>
  <si>
    <t>Indicar el avance cualitativo de la meta y relación de la evidencia aportada para la verificación de cada reporte</t>
  </si>
  <si>
    <t xml:space="preserve">Colocar en esta casilla cada uno de los riesgos identificados en el proceso definido, COLOCADO EN LA  COLUMNA W y desarrollado en la caracterizacion de la gestion por proceso.  asociado a las actividades del proyecto. </t>
  </si>
  <si>
    <t>Colocar en esta casilla el numero de personas en la ciudad programadas para recibir beneficio de la actividad programada en el proyecto</t>
  </si>
  <si>
    <t>Colocar en esta casilla el numero de personas en la ciudad que realmente recibieron el beneficio de la actividad programada en el proyecto.  Esta casilla se diligencia con el reporte del trimestre</t>
  </si>
  <si>
    <t>Profesional Especializado codigo 222 grado 41</t>
  </si>
  <si>
    <t>María Bernarda Pérez Carmona</t>
  </si>
  <si>
    <t>Diciembre 29-2022</t>
  </si>
  <si>
    <t>Secretario de Planeación Distrital</t>
  </si>
  <si>
    <t>Franklin Amador Hawkins</t>
  </si>
  <si>
    <t>Diseño y Elaboración del formato de captura de información para reporte de avance de plan de desarrollo vigencia 2023</t>
  </si>
  <si>
    <t>1.0</t>
  </si>
  <si>
    <t>1.1.1 Implementar el nivel 1: Iniciación Deportiva</t>
  </si>
  <si>
    <t>1.1.2 Implementar el nivel 2: Formación Deportiva</t>
  </si>
  <si>
    <t>1.1.3 Implementar el nivel 3: Enfasis Deportivo</t>
  </si>
  <si>
    <t>1.1.4 Implementar el nivel 4: Perfeccionamiento Deportivo</t>
  </si>
  <si>
    <t>2.1.1 Aumentar el número de núcleos de atención en los niveles 1 y 2 de iniciación y formación deportiva</t>
  </si>
  <si>
    <t>2.1.2 Sistematizar la vinculación de los niños, niñas y adolescentes pertenecientes a la Escuela de Formación Deportiva</t>
  </si>
  <si>
    <t>2.1.3 Realizar acompañamiento psicosocial a los niños, niñas, adolescentes y padres pertenecientes a la Escuela de Formación Deportiva</t>
  </si>
  <si>
    <t>2.1.4 Divulgar las acciones y actividades desarrolladas en el proyecto</t>
  </si>
  <si>
    <t>3.1.4 Realizar encuentros deportivos para la participación de los niños, niñas y adolescentes pertenecientes a la Escuela de Formación Deportiva</t>
  </si>
  <si>
    <t>1.1 Servicio de Escuelas Deportivas</t>
  </si>
  <si>
    <t>2.1 Servicio de promoción de la actividad física, la recreación y el deporte</t>
  </si>
  <si>
    <t>3.1 Servicio de organización de eventos deportivos comunitarios</t>
  </si>
  <si>
    <t>Desarrollar de forma continua el proceso de aprendizaje deportivo en los niños, niñas y adolescentes en Cartagena de Indias</t>
  </si>
  <si>
    <t>X</t>
  </si>
  <si>
    <t>Instituto Distrital de Deporte y Recreación - IDER</t>
  </si>
  <si>
    <t>Viviana Londoño Moreno</t>
  </si>
  <si>
    <t>Inversión</t>
  </si>
  <si>
    <t>2.3.4301.1604.2020130010053</t>
  </si>
  <si>
    <t>Recursos Propios</t>
  </si>
  <si>
    <t>Incrementar a 54 los núcleos para masificar la práctica del deporte en las comunidades del Distrito de Cartagena de Indias</t>
  </si>
  <si>
    <t>PILAR INCLUYENTE</t>
  </si>
  <si>
    <t xml:space="preserve">DEPORTE Y RECREACIÓN CON INCLUISIÓN SOCIAL PARA LA TRASNFORMACIÓN SOCIAL </t>
  </si>
  <si>
    <t>Porcentaje de la población cartagenera vinculadas a las actividades y eventos deportivos, pre deportivos y paralímpicos.</t>
  </si>
  <si>
    <t>LA ESCUELA Y EL DEPORTE SON DE TODOS</t>
  </si>
  <si>
    <t>Número de Niños, niñas y adolescentes inscritos en la Escuela de Iniciación y Formación Deportiva</t>
  </si>
  <si>
    <t>Número</t>
  </si>
  <si>
    <t>Se incrementará a 5.400 niñas, niños, adolescentes inscritos en los diversos niveles de iniciación y formación</t>
  </si>
  <si>
    <t xml:space="preserve">Desarrollo de la Escuela de Iniciaciòn  y Formaciòn Deportiva por nùcleos y enfasis  en la ciudad de Cartagena de Indias </t>
  </si>
  <si>
    <t>DESARROLLO DE LA ESCUELA DE INICIACIÓN Y FORMACIÓN DEPORTIVA - EIFD EN EL DISTRITO DE  CARTAGENA DE INDIAS</t>
  </si>
  <si>
    <t xml:space="preserve">Número de núcleos de Escuela de Iniciación y Formación Deportivo creados </t>
  </si>
  <si>
    <t xml:space="preserve">Número de participantes en los torneos del deporte estudiantil </t>
  </si>
  <si>
    <t xml:space="preserve">Se mantendrán en 10.176 los participantes en los diferentes torneos de las instituciones educativas y las universidades </t>
  </si>
  <si>
    <t>Fortalecimiento del Deporte Estudiantil mediante la implementación de los Juegos Intercolegiados y Universitarios en el Distrito de Cartagena de Indias.</t>
  </si>
  <si>
    <t>Incrementar la participación de las instituciones educativas en el desarrollo de competencias deportivas estudiantiles en el Distrito de Cartagena de Indias</t>
  </si>
  <si>
    <t>FORTALECIMIENTO DEL DEPORTE ESTUDIANTIL MEDIANTE LA IMPLEMENTACIÓN DE LOS JUEGOS INTERCOLEGIADOS Y UNIVERSITARIOS EN EL DISTRITO DE   CARTAGENA DE INDIAS</t>
  </si>
  <si>
    <t>2.3.4301.1604.2020130010194</t>
  </si>
  <si>
    <t>AVANCE PROGRAMA</t>
  </si>
  <si>
    <t>AVANCE SEGÚN PROYECTO</t>
  </si>
  <si>
    <t>DEPORTE ASOCIADO “INCENTIVOS CON-SENTIDO”</t>
  </si>
  <si>
    <t>Número de estímulos y/o apoyos otorgados a ligas, clubes, federaciones y otras organizaciones deportivas</t>
  </si>
  <si>
    <t>Se otorgarán 400 estímulos y/o apoyos a las ligas, clubes, federaciones y otras organizaciones deportivas</t>
  </si>
  <si>
    <t>Consolidación del sistema Deportivo Distrital mediante una estrategia de estímulos y/o apoyos a las organizaciones deportivas y deportistas de altos logros</t>
  </si>
  <si>
    <t xml:space="preserve">Consolidar el Sistema de Deporte Competitivo y Asociado del Distrito de Cartagena de Indias. </t>
  </si>
  <si>
    <t>CONSOLIDACIÓN DEL SISTEMA DEPORTIVO DISTRITAL MEDIANTE UNA ESTRATEGIA DE ESTÍMULOS Y/O APOYOS A LAS ORGANIZACIONES DEPORTIVAS Y DEPORTISTAS DE ALTOS LOGROS-0  CARTAGENA DE INDIAS</t>
  </si>
  <si>
    <t>2.3.4302.1604.2020130010038</t>
  </si>
  <si>
    <t>Número de personas impactadas de los estímulos y/o apoyos otorgados a ligas, clubes, federaciones y otras organizaciones deportivas</t>
  </si>
  <si>
    <t>Se impactarán 4.000 personas con los estímulos y/o apoyos otorgados a las ligas, clubes, federaciones y otras organizaciones deportivas</t>
  </si>
  <si>
    <t>Número de estímulos y/o apoyos otorgados a deportistas de altos logros, futuras estrellas y Viejas Glorias del Deporte convencional y paralímpico</t>
  </si>
  <si>
    <t>Se otorgarán estímulos y/o apoyos a 576 atletas de altos logros, futuras estrellas y viejas glorias del deporte convencional y paralímpico</t>
  </si>
  <si>
    <t xml:space="preserve">Número de eventos de carácter regional, nacional e internacional realizados y/o apoyados </t>
  </si>
  <si>
    <t>Se apoyarán 20 eventos deportivos de carácter regional,  nacional e internacional a realizarse en el Distrito de Cartagena de Indias</t>
  </si>
  <si>
    <t>DEPORTE SOCIAL COMUNITARIO CON INCLUSIÓN “CARTAGENA INCLUYENTE”</t>
  </si>
  <si>
    <t xml:space="preserve">Número de participantes en los eventos o torneos de deporte social comunitario con inclusión </t>
  </si>
  <si>
    <t>Se incrementarán a 120.000 los participantes en el desarrollo de eventos o torneos de deporte social comunitario con inclusión</t>
  </si>
  <si>
    <t xml:space="preserve">Integración Comunitaria a través del  Deporte como Herramienta para la inclusión Social desde los diferentes enfoques Poblacionales. </t>
  </si>
  <si>
    <t xml:space="preserve">2021130010011
</t>
  </si>
  <si>
    <t>Integrar a las comunidades a través del deporte social comunitario en el Distrito de Cartagena de Indias</t>
  </si>
  <si>
    <t>INTEGRACIÓN COMUNITARIA A TRAVÉS DEL DEPORTE COMO HERRAMIENTA PARA LA INCLUSIÓN SOCIAL DESDE LOS DIFERENTES ENFOQUES POBLACIONALES  CARTAGENA DE INDIAS</t>
  </si>
  <si>
    <t>2.3.4301.1604.2021130010011</t>
  </si>
  <si>
    <t>Número de eventos o torneos de deporte social comunitario con inclusión realizados y/o apoyados</t>
  </si>
  <si>
    <t>Se realizarán 15 eventos o torneos de deporte social comunitario con inclusión dirigidos a la comunidad</t>
  </si>
  <si>
    <t>Porcentaje de la población cartagenera vinculada a la actividad física y eventos recreativos.</t>
  </si>
  <si>
    <t xml:space="preserve">PROGRAMA HÁBITOS Y ESTILOS DE VIDA SALUDABLE </t>
  </si>
  <si>
    <t>Número de participantes vinculados a la actividad física.</t>
  </si>
  <si>
    <t>Se incrementarán a 14.131 los participantes vinculados a la actividad física.</t>
  </si>
  <si>
    <t xml:space="preserve">Mejoramiento de los estilos de vida mediante la promoción masiva de una vida activa de la ciudadanía en el Distirto de Cartagena </t>
  </si>
  <si>
    <t>Disminuir el riesgo de enfermedades crónicas no transmisibles en la comunidad cartagenera</t>
  </si>
  <si>
    <t>MEJORAMIENTO DE LOS ESTILOS DE VIDA MEDIANTE LA PROMOCIÓN MASIVA DE UNA VIDA ACTIVA DE LA CIUDADANÍA EN EL DISTRITO DE  CARTAGENA DE INDIAS</t>
  </si>
  <si>
    <t>2.3.4301.1604.2020130010055</t>
  </si>
  <si>
    <t xml:space="preserve">Número de asistentes a los eventos de hábitos y estilos de vida saludable de carácter local, nacional e internacional realizados y/o apoyados </t>
  </si>
  <si>
    <t>Se incrementarán a 19.448 los asistentes a los eventos de hábitos y estilos de vida saludable dirigidos a todas las edades</t>
  </si>
  <si>
    <t xml:space="preserve">Número de eventos de hábitos y estilos de vida saludable de carácter local, nacional e internacional realizados y/o apoyados </t>
  </si>
  <si>
    <t xml:space="preserve">Se realizarán 18 eventos de hábitos y estilos de vida saludable dirigidos a todas las edades </t>
  </si>
  <si>
    <t xml:space="preserve">PROGRAMA RECREACIÓN COMUNITARIA “RECRÉATE CARTAGENA” </t>
  </si>
  <si>
    <t xml:space="preserve">Número de participantes en las actividades de recreación comunitaria </t>
  </si>
  <si>
    <t>Se atenderán a 24.984 participantes de las actividades recreativas en el Distrito de Cartagena de Indias.</t>
  </si>
  <si>
    <t>RECREACIÓN COMUNITARIA Y APROVECHAMIENTO DEL TIEMPO LIBRE, COMO MECANISMO DE COHESIÓN E INTEGRACIÓN SOCIAL EN EL DISTRITO DE   CARTAGENA DE INDIAS</t>
  </si>
  <si>
    <t>Aumentar la interacción social a través de la práctica de la recreación en el tiempo libre</t>
  </si>
  <si>
    <t>2.3.4301.1604.2021130010230</t>
  </si>
  <si>
    <t>Número de asistentes a los eventos de recreación de carácter local, nacional e internacional realizados y/o apoyados</t>
  </si>
  <si>
    <t>Se incrementarán a 22.999 los asistentes a los eventos de recreación comunitaria dirigidos a todas las edades</t>
  </si>
  <si>
    <t xml:space="preserve">Número de eventos de recreación de carácter local, nacional e internacional realizados y/o apoyados </t>
  </si>
  <si>
    <t xml:space="preserve">Se realizarán 17 eventos de recreación comunitaria dirigidos a todas las edades </t>
  </si>
  <si>
    <t xml:space="preserve">OBSERVATORIO DE CIENCIAS APLICADAS AL DEPORTE, LA RECREACIÓN, LA ACTIVIDAD FÍSICA Y EL APROVECHAMIENTO DEL TIEMPO LIBRE EN EL DISTRITO DE CARTAGENA DE INDIAS </t>
  </si>
  <si>
    <t>Número de documentos elaborados y publicados</t>
  </si>
  <si>
    <t>Se publicarán 4 documentos históricos y científicos sobre el deporte, la recreación, la actividad física y el aprovechamiento del tiempo libre en el Distrito de Cartagena de Indias</t>
  </si>
  <si>
    <t>IMPLEMENTACIÓN DEL OBSERVATORIO DE CIENCIAS APLICADAS AL DEPORTE, LA RECREACIÓN, LA ACTIVIDAD FÍSICA Y EL APROVECHAMIENTO DEL TIEMPO LIBRE EN EL DISTRITO DE  CARTAGENA DE INDIAS</t>
  </si>
  <si>
    <t>Incrementar la aplicación de ciencia, tecnología e innovación en el sector deportivo y recreativo en el Distrito de Cartagena.</t>
  </si>
  <si>
    <t>2.3.4302.1604.2021130010270</t>
  </si>
  <si>
    <t>Número de personas con apropiación social de conocimiento.</t>
  </si>
  <si>
    <t>Se incrementará a 16.720 personas con apropiación social de conocimiento</t>
  </si>
  <si>
    <t xml:space="preserve">Número de piezas de Memoria Histórica del Deporte Cartagenero caracterizadas </t>
  </si>
  <si>
    <t>Se caracterizarán 10 piezas con todos los documentos e investigaciones científicas existentes de memoria histórica del deporte</t>
  </si>
  <si>
    <t xml:space="preserve">Número de semilleros de investigación </t>
  </si>
  <si>
    <t>Se conformará y organizará 1 semillero de investigación científica deportiva</t>
  </si>
  <si>
    <t>Número de alianzas y convenios para la generación y apropiación social del conocimiento</t>
  </si>
  <si>
    <t>Se realizarán 10 convenios institucionales para la generación y apropiación social del conocimiento</t>
  </si>
  <si>
    <t>Porcentaje de la población cartagenera que hace uso y disfrute de los escenarios deportivos y recreativos</t>
  </si>
  <si>
    <t xml:space="preserve">ADMINISTRACIÓN, MANTENIMIENTO, ADECUACIÓN, MEJORAMIENTO Y CONSTRUCCIÓN DE ESCENARIOS DEPORTIVOS  </t>
  </si>
  <si>
    <t>Número de permisos autorizados para el uso temporal y/o permanente de los escenarios deportivos.</t>
  </si>
  <si>
    <t>Se autorizarán 2.400 permisos para el uso temporal y/o permanente de los escenarios deportivos.</t>
  </si>
  <si>
    <t>Conservación, mantenimiento y mejoramiento de los escenarios deportivos de la ciudad como estrategia de preservación del patrimonio material del Distrito de Cartagena de Indias</t>
  </si>
  <si>
    <t>Preservar los escenarios deportivos en el distrito de Cartagena de Indias</t>
  </si>
  <si>
    <t>CONSERVACIÓN , MANTENIMIENTO Y MEJORAMIENTO DE LOS ESCENARIOS DEPORTIVOS DE LA CIUDAD COMO ESTRATEGIA DE PRESERVACIÓN DEL PATRIMONIO MATERIAL DEL DISTRITO DE   CARTAGENA DE INDIAS</t>
  </si>
  <si>
    <t>2.3.4301.1604.2020130010036</t>
  </si>
  <si>
    <t>Número de personas que hace uso y disfrute de los escenarios deportivos y recreativos</t>
  </si>
  <si>
    <t>Se impactarán a 209.842 personas en el uso y disfrute de los escenarios deportivos y recreativos</t>
  </si>
  <si>
    <t xml:space="preserve">Número de escenarios deportivos mantenidos, adecuados, y/o mejorados en el distrito de Cartagena de Indias  </t>
  </si>
  <si>
    <t xml:space="preserve">Se incrementará a 110 los escenarios deportivos mantenidos, adecuados, y/o mejorados en el distrito de Cartagena de Indias  </t>
  </si>
  <si>
    <t xml:space="preserve">Número de escenarios deportivos construidos  </t>
  </si>
  <si>
    <t xml:space="preserve">Se desarrollará la construcción de 10 escenarios deportivos en el Distrito de Cartagena de Indias </t>
  </si>
  <si>
    <t>AVANCE LINEA ESTRATEGICA</t>
  </si>
  <si>
    <t>AVANCE PROMEDIO SEGÚN PROYECTOS</t>
  </si>
  <si>
    <t>SGP</t>
  </si>
  <si>
    <t>Recursos propios</t>
  </si>
  <si>
    <t>Desarrollar jornadas de inscripción de las Instituciones Educativas en los juegos intercolegiados</t>
  </si>
  <si>
    <t xml:space="preserve">Acompañar el proceso de socialización y desarrollo de los juegos interuniversitarios </t>
  </si>
  <si>
    <t>Divulgar las acciones y actividades desarrolladas en el proyecto</t>
  </si>
  <si>
    <t>Realizar las competencias deportivas de los juegos intercolegiados del distrito</t>
  </si>
  <si>
    <t xml:space="preserve">Acompañar el desarrollo de las competencias de los juegos interuniversitarios </t>
  </si>
  <si>
    <t>Entregar la premiación a los ganadores de las competencias deportivas distritales</t>
  </si>
  <si>
    <t>1.1 Servicio de promoción de la actividad física, la recreación y el deporte</t>
  </si>
  <si>
    <t>2.1 Servicio de organización de eventos deportivos comunitarios</t>
  </si>
  <si>
    <t>x</t>
  </si>
  <si>
    <t>Realizar la entrega y seguimiento de los estímulos a organismos deportivos</t>
  </si>
  <si>
    <t>Brindar asesorías a los organismos deportivos para el reconocimiento y estructuración</t>
  </si>
  <si>
    <t>Crear plataforma de organizaciones deportivas</t>
  </si>
  <si>
    <t>2.3 Documentos de planeación</t>
  </si>
  <si>
    <t>3.1 Servicio de inspección, vigilancia y control al Sistema Nacional del
Deporte</t>
  </si>
  <si>
    <t>3.2 Servicio de atención al ciudadano</t>
  </si>
  <si>
    <t xml:space="preserve">Divulgar las acciones de los deportivas y organizaciones deportivas realizadas </t>
  </si>
  <si>
    <t>1.3 Servicio de posicionamiento institucional</t>
  </si>
  <si>
    <t>Realizar la entrega y seguimiento de los estímulos a deportistas convencionales y no convencionales</t>
  </si>
  <si>
    <t>1.2 Servicio de apoyo financiero a atletas</t>
  </si>
  <si>
    <t>Apoyar eventos deportivos de carácter regional, nacional e internacional</t>
  </si>
  <si>
    <t>2.1 Servicio de organización de eventos deportivos de alto rendimiento</t>
  </si>
  <si>
    <t>3.1.1 Adquirir la dotación e implementación requerida para el desarrollo de los torneos</t>
  </si>
  <si>
    <t>3.1.2 Disponer de la logística para cada uno de los torneos.</t>
  </si>
  <si>
    <t>1.1.1 Realizar campañas informativas sobre el deporte social ante la comunidad</t>
  </si>
  <si>
    <t>1.1.3 Divulgar las acciones y actividades desarrolladas en el proyecto</t>
  </si>
  <si>
    <t>2.1.1 Realizar el torneo de los juegos corregimentales</t>
  </si>
  <si>
    <t>2.1.2 Realizar el torneo de los juegos comunales</t>
  </si>
  <si>
    <t>2.1.3 Realizar el torneo de los juegos afro, raizales, negros y palenqueros</t>
  </si>
  <si>
    <t>2.1.4 Realizar el torneo de los juegos indígenas</t>
  </si>
  <si>
    <t>2.1.5 Realizar el torneo de los juegos carcelarios</t>
  </si>
  <si>
    <t>2.1.6 Realizar el torneo de los juegos de personas en situación de discapacidad</t>
  </si>
  <si>
    <t>1.1 Servicio de apoyo a la actividad física, la recreación y el deporte</t>
  </si>
  <si>
    <t>3.1.1 Desarrollar eventos de concentración (720) eventos de concentración</t>
  </si>
  <si>
    <t>3.1.2 Desarrollar eventos de promoción (720) eventos de promoción</t>
  </si>
  <si>
    <t>3.1.4 Desarrollar eventos de ciudad (18) eventos de ciudad</t>
  </si>
  <si>
    <t>3.1 Servicio de organización de eventos recreativos comunitarios</t>
  </si>
  <si>
    <t>2.1.6 Divulgar las acciones de las estrategias y eventos realizadas Ocho (8)
estrategias de divulgación y promoción</t>
  </si>
  <si>
    <t>2.1 Servicio de apoyo a la actividad física, la recreación y el deporte</t>
  </si>
  <si>
    <t>Implementar la estrategia de "Entornos saludables"</t>
  </si>
  <si>
    <t>Puesta en marcha del "Centro de Acondicionamiento físico- CAF"</t>
  </si>
  <si>
    <t>2.1.1 Desarrollar las acciones de la estrategia "Madrúgale a la Salud" (49) puntos
de actividad física de Madrúgale a la Salud</t>
  </si>
  <si>
    <t>2.1.2 Desarrollar las acciones de la estrategia "Caminante Saludable" (4) puntos
de actividad física de Caminante Saludable</t>
  </si>
  <si>
    <t>2.1.3 Desarrollar las acciones de la estrategia "Noches Saludables" (49) puntos
de actividad física de Noches Saludables</t>
  </si>
  <si>
    <t>2.1.4 Desarrollar las acciones de la estrategia "Joven Saludable" (11) puntos de actividad física de Joven Saludable</t>
  </si>
  <si>
    <t>2.1.5 Diseñar e implementar el semillero de actividad física Un (1) semillero de
actividad física</t>
  </si>
  <si>
    <t>1.1 Documentos normativos</t>
  </si>
  <si>
    <t>1.1.2 Apoyar el desarrollo de actividades de recreación a nivel distrital</t>
  </si>
  <si>
    <t>1.1.1 Realizar campañas de divulgación asociadas a la recreación</t>
  </si>
  <si>
    <t>2.1.6 Desarrollar actividades de integración para el aprovechamiento del espacio
público</t>
  </si>
  <si>
    <t>2.1.1 Desarrollar la estrategia "Vacaciones Recreativas"</t>
  </si>
  <si>
    <t>2.1.2 Desarrollar la estrategia "Cartagena es de los niños y niñas"</t>
  </si>
  <si>
    <t>2.1.3 Desarrollar la estrategia "Persona Mayor - Un nuevo comienzo"</t>
  </si>
  <si>
    <t>2.1.4 Desarrollar la estrategia "Escuela Recreativa"</t>
  </si>
  <si>
    <t>2.1.5 Desarrollar la estrategia "Campamentos juveniles"</t>
  </si>
  <si>
    <t>2.1 Servicio de organización de eventos recreativos comunitarios</t>
  </si>
  <si>
    <t>Investigar y caracterizar piezas del patrimonio deportivo en Cartagena y Bolívar</t>
  </si>
  <si>
    <t>Ejecutar la puesta en marcha del semillero de investigación sobre el sector deporte</t>
  </si>
  <si>
    <t>Generar alianzas para la producción de conocimiento cientifico y para fortalecer la formación técnica, tecnológa y profesional sobre deporte y recreación</t>
  </si>
  <si>
    <t>Producir y publicar artículos cientifico - historico asociados al sector deporte</t>
  </si>
  <si>
    <t>Desarrollar encuentros cientificos sobre deporte, recreación, actividad física y aprovechamiento del tiempo libre.</t>
  </si>
  <si>
    <t>Fomentar la participación ciudadana en espacios de intercambio de conocimiento del sector deporte y recreación</t>
  </si>
  <si>
    <t>Diseñar e implementar un banco de datos sobre el sector deporte y recreación</t>
  </si>
  <si>
    <t>Servicio de educación informal</t>
  </si>
  <si>
    <t xml:space="preserve">Documentos de investigación (Producto principal del proyecto) </t>
  </si>
  <si>
    <t xml:space="preserve">3.1.1 Administrar el uso y préstamo de los escenarios a la comunidad </t>
  </si>
  <si>
    <t>3.1.2 Realizar revisión y verificación del funcionamiento de los escenarios deportivos</t>
  </si>
  <si>
    <t>3.1 Servicio de administración de la infraestructura deportiva</t>
  </si>
  <si>
    <t>1.1.3 Socializar y divulgar el uso adecuado de los escenarios deportivos a todos los usuarios y beneficiarios</t>
  </si>
  <si>
    <t>1.1.4 Disponer los escenarios deportivos para el uso de la comunidad</t>
  </si>
  <si>
    <t>1.1.5 Divulgar las acciones y actividades desarrolladas en el proyecto</t>
  </si>
  <si>
    <t xml:space="preserve">2.1.4. Ejecutar las obras de construcción y/o reconstrucción de los escenarios deportivos. </t>
  </si>
  <si>
    <t>2.1.1 Realizar un plan general de mantenimiento de los escenarios deportivos</t>
  </si>
  <si>
    <t>2.1.2 Intervenir de manera preventiva, correctiva, programada y predictiva los escenarios deportivos</t>
  </si>
  <si>
    <t>2.1.3 Garantizar el continuo uso y disfrute de los escenarios</t>
  </si>
  <si>
    <t>2.1 Servicio de mantenimiento a la infraestructura deportiva</t>
  </si>
  <si>
    <t xml:space="preserve">Gestión de Valores para Resultados </t>
  </si>
  <si>
    <t xml:space="preserve">Política de Servicio al Ciudadano </t>
  </si>
  <si>
    <t xml:space="preserve">Gestión del Conocimiento </t>
  </si>
  <si>
    <t>Política Gestión del Conocimiento y la iInovación</t>
  </si>
  <si>
    <t xml:space="preserve">Brindar a los niños, niñas y adolescentes un programa estructurado de formación en cualquier 
disciplina deportiva para su adecuada evolución en el plano técnico, físico y psicológico, con el fin de 
llevarlos a las etapas superiores de rendimiento, con los resultados esperados. Además, busca 
motivar a todas las personas a practicar el deporte para el desarrollo integral y el mejoramiento de la 
calidad de vida. </t>
  </si>
  <si>
    <t xml:space="preserve">Desarrollar la realización torneos o eventos al interior de las instituciones educativas y universidades 
en el distrito de Cartagena de Indias, en procura de que las niñas, niños y adolescentes se diviertan, 
se integren, aprendan a cuidar y mejorar su capacidad física, eleven su autoestima, creen hábitos 
saludables y desarrollen diversas habilidades. Este programa se desarrolla en articulación con la 
Secretaría de Educación y las Instituciones Educativas del Distrito. </t>
  </si>
  <si>
    <t xml:space="preserve">Brindar apoyos a deportistas, clubes, ligas, federaciones y otras organizaciones deportivas, para 
posicionarlos como actores locales del sistema deportivo y hacer de Cartagena de Indias un Distrito 
campeón. </t>
  </si>
  <si>
    <t>Realizar eventos o torneos deportivos y recreativos como: Juegos para personas con discapacidad, 
Juegos Carcelarios y Penitenciarios, Juegos Comunales, Actividades Pre-deportivas y Juegos 
Tradicionales de la Calle, Juegos Afros, negro, Palenqueros, raizales e Indígenas, Juegos 
Corregimentales, Torneos de Integración Comunitaria, Torneos deportivos para Jóvenes en Riesgo, 
Habitantes de Calle, LGTBIQ+ y otras en situación de vulnerabilidad</t>
  </si>
  <si>
    <t>Brindar a la comunidad la forma de aprender y desarrollar acciones y estrategias que se incorporen 
al quehacer diario para que su cuerpo y mente estén en forma durante todo el proceso de vida. Para 
apoyar este programa realizaremos actividades como: Madrúgale a la Salud, Noches saludables, 
Joven Saludable, Empresa Saludable, Centros Penitenciarios y Carcelarios, Caminante Saludable, 
Centro de Acondicionamiento Físico – CAF, Actívate Gestante, Persona Mayor.</t>
  </si>
  <si>
    <t xml:space="preserve">Dinamizar el desarrollo social y proporcionar espacios de encuentro a los cartageneros a través de 
actividades recreativas que promuevan el esparcimiento, aprovechamiento del tiempo libre, la 
integración familiar, social y comunitaria. Desarrolla actividades como: VAS – Vías Recreativas, 
Festival Internacional de la Cometa, Campamentos Juveniles, Escuela Recreativa, Recreación para 
todos (Cartagena es de los niños, Cartagena es de todos y Vacaciones Recreativas), Playas 
Recreativas, entre otras. Lo anterior, con el fin de generar un impacto positivo sobre la realidad 
sociocultural de la comunidad cartagenera. </t>
  </si>
  <si>
    <t xml:space="preserve">Consolidar una plataforma de generación y apropiación social de conocimiento, con el fin de orientar 
la gestión público-privada desde la perspectiva del Deporte, la Recreación, la Actividad Física y el 
Aprovechamiento del Tiempo Libre en el Distrito de Cartagena de Indias. </t>
  </si>
  <si>
    <t>Desarrollar una estrategia transparente y masificada del uso de los escenarios deportivos, 
fomentando cultura ciudadana del cuidado responsable, así como el desarrollo de manuales de 
lineamientos técnicos para las futuras instalaciones y de una estrategia de mantenimiento que 
podamos realizar de manera preventiva y correctiva. También tiene como objetivo ampliar el número 
de escenarios deportivos y recreativos para poner a disposición de la ciudadanía espacios públicos 
más seguros, accesibles sin barreras y equipados para el desarrollo del deporte, la recreación, 
actividad física y uso del tiempo libre para todos los ciudadanos.</t>
  </si>
  <si>
    <t xml:space="preserve">Promoción y Fomento Deporivo </t>
  </si>
  <si>
    <t>Promoción y Fomento de la Actividad Físca , Recreación y  el Uso del Tiempo Libre</t>
  </si>
  <si>
    <t xml:space="preserve">Gestión de Bienes y Servicios </t>
  </si>
  <si>
    <t>2.1.7 Divulgar las acciones y actividades desarrolladas en el proyecto</t>
  </si>
  <si>
    <t>Si</t>
  </si>
  <si>
    <t>Contratatación de prestación de servicios profesionale y/o de apoyo a la gestión del equipo de trabajo que ejecutará las actividades del proyecto</t>
  </si>
  <si>
    <t>Contratación directa</t>
  </si>
  <si>
    <t>Recursos propios, SGP</t>
  </si>
  <si>
    <t xml:space="preserve">Contratatación de prestación de servicios profesionale y/o de apoyo a la gestión del equipo de trabajo que ejecutará las actividades del proyecto
Entrega de estímulos a organismos deportivos. </t>
  </si>
  <si>
    <t xml:space="preserve">Contratación directa
Invitación pública para estímulos a organismos deportivos. </t>
  </si>
  <si>
    <t>Contratatación de prestación de servicios profesionale y/o de apoyo a la gestión del equipo de trabajo que ejecutará las actividades del proyecto
Entrega de estímulos a deportistas</t>
  </si>
  <si>
    <t xml:space="preserve">Contratación directa
Convocatoria para entrega de estímulos a deportistas. </t>
  </si>
  <si>
    <t>Contratatación de prestación de servicios profesionale y/o de apoyo a la gestión del equipo de trabajo que ejecutará las actividades del proyecto
Servicios de operación logística para el desarrollo de eventos de ciudad</t>
  </si>
  <si>
    <t>Recursos Propios
SGP</t>
  </si>
  <si>
    <t>Contratatación de prestación de servicios profesionale y/o de apoyo a la gestión del equipo de trabajo que ejecutará las actividades del proyecto
Servicios de Operación Logística</t>
  </si>
  <si>
    <t>Contratatación de prestación de servicios profesionale y/o de apoyo a la gestión del equipo de trabajo que ejecutará las actividades del proyecto
Servicio de Transporte Terrestre
Servicios de Operación logística</t>
  </si>
  <si>
    <t>Contratatación de prestación de servicios profesionale y/o de apoyo a la gestión del equipo de trabajo que ejecutará las actividades del proyecto
Servicio de operación logística</t>
  </si>
  <si>
    <t>Contratatación de prestación de servicios profesionale y/o de apoyo a la gestión del equipo de trabajo que ejecutará las actividades del proyecto
Servicio de Transporte Terrestre
Servicio de operación logística</t>
  </si>
  <si>
    <t>Contratatación de prestación de servicios profesionale y/o de apoyo a la gestión del equipo de trabajo que ejecutará las actividades del proyecto
Logistica para trabajo de campo</t>
  </si>
  <si>
    <t>Contratatación de prestación de servicios profesionale y/o de apoyo a la gestión del equipo de trabajo que ejecutará las actividades del proyecto
Suministro de elementos de bioseguridad para el uso de los escenarios deportivos</t>
  </si>
  <si>
    <t>ODS 3 – SALUD Y BIENESTAR: A través de la promoción de hábitos y estilos de vida saludables. Así como, la práctica regular de actividad física para prevenir enfermedades no transmisibles como enfermedades cardiovasculares, presión arterial alta, depresión y diabetes, entre otras</t>
  </si>
  <si>
    <t xml:space="preserve">Contratatación de prestación de servicios profesionale y/o de apoyo a la gestión del equipo de trabajo que ejecutará las actividades del proyecto
Adquisición de uniformes e implementación deportiva a través de Secop II y bolsa mercantil </t>
  </si>
  <si>
    <t xml:space="preserve">Contratación directa
Selección abreviada a través de la Bolsa Mercantil 
</t>
  </si>
  <si>
    <t xml:space="preserve">1. Adquisición y/o suministro de materiales, uniformes e implementos requeridos para el desarrollo de las actividades del proyecto, a través de Secop II y bolsa mercantil  
2. Servicios de Operación logística.
3. Pólizas
4. Servicios de transporte terrestre.  </t>
  </si>
  <si>
    <t xml:space="preserve">1 y 2 . Selección abreviada a través de Bolsa Mercantil 
3.  Minima Cuantía   4. Selección abreviada a través de acuerdo marco </t>
  </si>
  <si>
    <t>Servicios de operación logística a través de Secop II y bolsa mercantíl</t>
  </si>
  <si>
    <t xml:space="preserve">Selección abreviada a través de la Bolsa Mercantil 
</t>
  </si>
  <si>
    <t xml:space="preserve">1. Contratatación de prestación de servicios profesionale y/o de apoyo a la gestión del equipo de trabajo que ejecutará las actividades del proyecto
2. Contratación asociada a los procesos de divulgación de las actividades del proyecto (radio, televisión, etc.) 
a través de Secop II 
</t>
  </si>
  <si>
    <t xml:space="preserve">Contratación directa
Selección Abreviada de menor cuantía 
</t>
  </si>
  <si>
    <t xml:space="preserve">1. Contratación asociada a los procesos de divulgación de las actividades del proyecto (radio, televisión, etc.) a través de Secop II 
</t>
  </si>
  <si>
    <t>Selección abreviada de menor cuantía</t>
  </si>
  <si>
    <t xml:space="preserve">Adquisición de uniformes e implementación deportiva a través de Secop II y bolsa mercantil </t>
  </si>
  <si>
    <t xml:space="preserve">Contratatación de prestación de servicios profesionale y/o de apoyo a la gestión del equipo de trabajo que ejecutará las actividades del proyecto
Suministro de servicio de Transporte terrestre a través de tienda virtual </t>
  </si>
  <si>
    <t xml:space="preserve">Contratación directa
Selección Abreviada a través de Bolsa Mercantil </t>
  </si>
  <si>
    <t xml:space="preserve">Contratatación de prestación de servicios profesionale y/o de apoyo a la gestión del equipo de trabajo que ejecutará las actividades del proyecto
Suministro de Materiales e insumos para adecuación del CAF
Servicios requeridos para adecuación y puesta en marcha CAF a través de Secop II </t>
  </si>
  <si>
    <t xml:space="preserve">Suministro de materiales e insumos para implementación del semillero a través de Secop II y bolsa mercantíl </t>
  </si>
  <si>
    <t xml:space="preserve"> Selección abreviada de menor cuantía </t>
  </si>
  <si>
    <t xml:space="preserve">Contratatación de prestación de servicios profesionale y/o de apoyo a la gestión del equipo de trabajo que ejecutará las actividades del proyecto
Producción y emisión programas de TV 
Producción y difusión de mensajes de radio a través de Secop II </t>
  </si>
  <si>
    <t xml:space="preserve">Contratación directa                                     Selección Abreviada de Menor Cuantía </t>
  </si>
  <si>
    <t xml:space="preserve">Contratación directa
Selección abreviada a través de la Bolsa Mercantil </t>
  </si>
  <si>
    <t xml:space="preserve">Contratatación de prestación de servicios profesionale y/o de apoyo a la gestión del equipo de trabajo que ejecutará las actividades del proyecto
Servicio de Transporte Terrestre
Servicio de operación logística a través de Secop II , bolsa mercantil y tienda virtual </t>
  </si>
  <si>
    <t xml:space="preserve">Contratación directa- Selecciòn abreviada a través de bolsa mercantil y acuerdo marco </t>
  </si>
  <si>
    <t xml:space="preserve">Contratatación de prestación de servicios profesionale y/o de apoyo a la gestión del equipo de trabajo que ejecutará las actividades del proyecto
Servicio de Impresos para estrategia comuncacional
Servicios de Marketing digital a través de Secop II </t>
  </si>
  <si>
    <t xml:space="preserve">Contratación directa- Selecciòn abreviada  </t>
  </si>
  <si>
    <t>Producción y difusión de mensajes de radio
 Marketing digital 
Presentaciones institucionales a través de Secop II</t>
  </si>
  <si>
    <t xml:space="preserve">Selecciòn abreviada de menor cuantía </t>
  </si>
  <si>
    <t xml:space="preserve">Servicios de Logística de eventos científicos y académicos a través de secop II y bolsa mercantil </t>
  </si>
  <si>
    <t xml:space="preserve">Selecciòn abreviada de menor cuantía a través de bolsa mercantíl </t>
  </si>
  <si>
    <t xml:space="preserve">Contratatación de prestación de servicios profesionale y/o de apoyo a la gestión del equipo de trabajo que ejecutará las actividades del proyecto
Servicios de software a través de tienda virtual </t>
  </si>
  <si>
    <t xml:space="preserve">Contratación directa   - Tienda Virtual </t>
  </si>
  <si>
    <t xml:space="preserve">Contratatación de prestación de servicios profesionale y/o de apoyo a la gestión del equipo de trabajo que ejecutará las actividades del proyecto
Propuesta museografica a través de Secop </t>
  </si>
  <si>
    <t xml:space="preserve">Contratación directa        Concurso de mérito </t>
  </si>
  <si>
    <t>Servicios de Logística para implementación del semillero a través de Secop II</t>
  </si>
  <si>
    <t xml:space="preserve">Contratatación de prestación de servicios profesionale y/o de apoyo a la gestión del equipo de trabajo que ejecutará las actividades del proyecto: a través de Secop II
Suministro de COMBUSTIBLES Y LUBRICANTES
Adquisición de QUIMICOS Y HERRAMIENTAS DE MANTENIMIENTOS
Servicio de MANTENIMIENTO AIRES ACONDICIONADO
Adquisición de Materiales de FERRETERIA
Servicios de ADECUACIÓN DE ESCENARIOS, SEÑALETICA
Adquisición de insumos para ASEO
Adquisición de AGROQUIMICOS
Adquisición de PAPELERIA
Servicio de MANTENIMEINTO DE EQUIPOS DE CORTE DE CESPED
ADQUISICION DE EQUIPOS      </t>
  </si>
  <si>
    <t xml:space="preserve">Contratación directa.  Selección abreviada de menor cuantía y  a través de bolsa mercantia, acuerdos marco según se trate. Minima Cuantía </t>
  </si>
  <si>
    <t xml:space="preserve">Contratatación de prestación de servicios profesionale y/o de apoyo a la gestión del equipo de trabajo que ejecutará las actividades del proyecto
Servicios de conservación, mejoramientos locativos
Servicio de TRANSPORTE terrestre a través de tienda virtual </t>
  </si>
  <si>
    <t xml:space="preserve">Contratación directa                                         Selección abreviada de menor cuantia a través de Acuerdo Marco </t>
  </si>
  <si>
    <t>Contratatación de prestación de servicios profesionale y/o de apoyo a la gestión del equipo de trabajo que ejecutará las actividades del proyecto
Servicios de Vigilancia a través de secop II y bolsa mercantil 
Servicios Públicos requeridos para el uso de los escenarios</t>
  </si>
  <si>
    <t xml:space="preserve">Contratación directa                                         Selección abreviada de menor cuantia a través de Bolsa Mercantil </t>
  </si>
  <si>
    <t xml:space="preserve">Contratatación de prestación de servicios profesionale y/o de apoyo a la gestión del equipo de trabajo que ejecutará las actividades del proyecto
Servicios de construcción para obras en escenarios deportivos procesos de contratación a través de Secop II </t>
  </si>
  <si>
    <t xml:space="preserve">Contratación directa. Licitación pública </t>
  </si>
  <si>
    <t>I D E R</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</si>
</sst>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_-&quot;$&quot;\ * #,##0_-;\-&quot;$&quot;\ * #,##0_-;_-&quot;$&quot;\ * &quot;-&quot;_-;_-@_-"/>
    <numFmt numFmtId="165" formatCode="0;[Red]0"/>
    <numFmt numFmtId="166" formatCode="\$\ #,##0.00"/>
    <numFmt numFmtId="167" formatCode="_(* #,##0.00_);_(* \(#,##0.00\);_(* \-??_);_(@_)"/>
    <numFmt numFmtId="168" formatCode="_-* #,##0_-;\-* #,##0_-;_-* &quot;-&quot;??_-;_-@_-"/>
    <numFmt numFmtId="169" formatCode="0.0"/>
  </numFmts>
  <fonts count="35" x14ac:knownFonts="1">
    <font>
      <sz val="11"/>
      <color theme="1"/>
      <name val="Calibri"/>
      <family val="2"/>
      <scheme val="minor"/>
    </font>
    <font>
      <b/>
      <sz val="20"/>
      <color theme="1"/>
      <name val="Calibri"/>
      <family val="2"/>
      <scheme val="minor"/>
    </font>
    <font>
      <b/>
      <sz val="16"/>
      <color theme="1"/>
      <name val="Calibri"/>
      <family val="2"/>
      <scheme val="minor"/>
    </font>
    <font>
      <b/>
      <sz val="11"/>
      <color theme="1"/>
      <name val="Arial"/>
      <family val="2"/>
    </font>
    <font>
      <b/>
      <sz val="12"/>
      <color theme="1" tint="4.9989318521683403E-2"/>
      <name val="Arial"/>
      <family val="2"/>
    </font>
    <font>
      <b/>
      <sz val="11"/>
      <name val="Arial"/>
      <family val="2"/>
    </font>
    <font>
      <sz val="11"/>
      <color theme="1"/>
      <name val="Arial"/>
      <family val="2"/>
    </font>
    <font>
      <b/>
      <sz val="9"/>
      <color indexed="81"/>
      <name val="Tahoma"/>
      <family val="2"/>
    </font>
    <font>
      <sz val="9"/>
      <color indexed="81"/>
      <name val="Tahoma"/>
      <family val="2"/>
    </font>
    <font>
      <b/>
      <sz val="10"/>
      <color theme="1"/>
      <name val="Verdana"/>
      <family val="2"/>
    </font>
    <font>
      <sz val="10"/>
      <color theme="1"/>
      <name val="Verdana"/>
      <family val="2"/>
    </font>
    <font>
      <b/>
      <sz val="20"/>
      <color rgb="FFFF0000"/>
      <name val="Calibri"/>
      <family val="2"/>
      <scheme val="minor"/>
    </font>
    <font>
      <sz val="10"/>
      <name val="Arial"/>
      <family val="2"/>
    </font>
    <font>
      <b/>
      <sz val="12"/>
      <name val="Arial"/>
      <family val="2"/>
    </font>
    <font>
      <sz val="12"/>
      <name val="Arial"/>
      <family val="2"/>
    </font>
    <font>
      <b/>
      <sz val="14"/>
      <name val="Arial"/>
      <family val="2"/>
    </font>
    <font>
      <b/>
      <sz val="15"/>
      <color theme="1"/>
      <name val="Arial"/>
      <family val="2"/>
    </font>
    <font>
      <b/>
      <sz val="11"/>
      <color theme="1"/>
      <name val="Calibri"/>
      <family val="2"/>
      <scheme val="minor"/>
    </font>
    <font>
      <b/>
      <sz val="12"/>
      <color theme="1"/>
      <name val="Calibri"/>
      <family val="2"/>
      <scheme val="minor"/>
    </font>
    <font>
      <b/>
      <sz val="14"/>
      <color theme="1"/>
      <name val="Calibri"/>
      <family val="2"/>
      <scheme val="minor"/>
    </font>
    <font>
      <sz val="15"/>
      <color theme="1"/>
      <name val="Arial"/>
      <family val="2"/>
    </font>
    <font>
      <sz val="11"/>
      <color theme="1"/>
      <name val="Calibri"/>
      <family val="2"/>
      <scheme val="minor"/>
    </font>
    <font>
      <sz val="11"/>
      <color theme="1"/>
      <name val="Calibri"/>
      <family val="2"/>
    </font>
    <font>
      <sz val="20"/>
      <color theme="1"/>
      <name val="Calibri"/>
      <family val="2"/>
      <scheme val="minor"/>
    </font>
    <font>
      <b/>
      <sz val="20"/>
      <color theme="1" tint="4.9989318521683403E-2"/>
      <name val="Calibri"/>
      <family val="2"/>
      <scheme val="minor"/>
    </font>
    <font>
      <b/>
      <sz val="20"/>
      <name val="Calibri"/>
      <family val="2"/>
      <scheme val="minor"/>
    </font>
    <font>
      <sz val="20"/>
      <color rgb="FF000000"/>
      <name val="Calibri"/>
      <family val="2"/>
      <scheme val="minor"/>
    </font>
    <font>
      <b/>
      <sz val="20"/>
      <color rgb="FF000000"/>
      <name val="Calibri"/>
      <family val="2"/>
      <scheme val="minor"/>
    </font>
    <font>
      <sz val="20"/>
      <color rgb="FF000009"/>
      <name val="Calibri"/>
      <family val="2"/>
      <scheme val="minor"/>
    </font>
    <font>
      <sz val="20"/>
      <color theme="1" tint="4.9989318521683403E-2"/>
      <name val="Calibri"/>
      <family val="2"/>
      <scheme val="minor"/>
    </font>
    <font>
      <sz val="20"/>
      <name val="Calibri"/>
      <family val="2"/>
      <scheme val="minor"/>
    </font>
    <font>
      <sz val="20"/>
      <color theme="1"/>
      <name val="Arial Narrow"/>
      <family val="2"/>
    </font>
    <font>
      <u/>
      <sz val="20"/>
      <color theme="1"/>
      <name val="Calibri"/>
      <family val="2"/>
      <scheme val="minor"/>
    </font>
    <font>
      <u/>
      <sz val="20"/>
      <color theme="1" tint="4.9989318521683403E-2"/>
      <name val="Calibri"/>
      <family val="2"/>
      <scheme val="minor"/>
    </font>
    <font>
      <b/>
      <sz val="24"/>
      <color rgb="FFFF0000"/>
      <name val="Calibri"/>
      <family val="2"/>
      <scheme val="minor"/>
    </font>
  </fonts>
  <fills count="10">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rgb="FFE2EFDA"/>
        <bgColor indexed="64"/>
      </patternFill>
    </fill>
    <fill>
      <patternFill patternType="solid">
        <fgColor rgb="FF6699FF"/>
        <bgColor indexed="64"/>
      </patternFill>
    </fill>
    <fill>
      <patternFill patternType="solid">
        <fgColor theme="5"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auto="1"/>
      </left>
      <right style="hair">
        <color auto="1"/>
      </right>
      <top style="hair">
        <color auto="1"/>
      </top>
      <bottom style="medium">
        <color auto="1"/>
      </bottom>
      <diagonal/>
    </border>
    <border>
      <left style="hair">
        <color auto="1"/>
      </left>
      <right style="hair">
        <color auto="1"/>
      </right>
      <top/>
      <bottom style="hair">
        <color auto="1"/>
      </bottom>
      <diagonal/>
    </border>
    <border>
      <left style="thin">
        <color indexed="64"/>
      </left>
      <right style="thin">
        <color indexed="64"/>
      </right>
      <top style="thin">
        <color indexed="64"/>
      </top>
      <bottom/>
      <diagonal/>
    </border>
  </borders>
  <cellStyleXfs count="8">
    <xf numFmtId="0" fontId="0" fillId="0" borderId="0"/>
    <xf numFmtId="0" fontId="9" fillId="2" borderId="0" applyNumberFormat="0" applyBorder="0" applyProtection="0">
      <alignment horizontal="center" vertical="center"/>
    </xf>
    <xf numFmtId="49" fontId="10" fillId="0" borderId="0" applyFill="0" applyBorder="0" applyProtection="0">
      <alignment horizontal="left" vertical="center"/>
    </xf>
    <xf numFmtId="3" fontId="10" fillId="0" borderId="0" applyFill="0" applyBorder="0" applyProtection="0">
      <alignment horizontal="right" vertical="center"/>
    </xf>
    <xf numFmtId="0" fontId="12" fillId="0" borderId="0"/>
    <xf numFmtId="43" fontId="21" fillId="0" borderId="0" applyFont="0" applyFill="0" applyBorder="0" applyAlignment="0" applyProtection="0"/>
    <xf numFmtId="9" fontId="21" fillId="0" borderId="0" applyFont="0" applyFill="0" applyBorder="0" applyAlignment="0" applyProtection="0"/>
    <xf numFmtId="0" fontId="22" fillId="0" borderId="0"/>
  </cellStyleXfs>
  <cellXfs count="211">
    <xf numFmtId="0" fontId="0" fillId="0" borderId="0" xfId="0"/>
    <xf numFmtId="0" fontId="14" fillId="0" borderId="11" xfId="4" applyFont="1" applyBorder="1" applyAlignment="1">
      <alignment horizontal="center" vertical="center"/>
    </xf>
    <xf numFmtId="14" fontId="14" fillId="0" borderId="2" xfId="4" applyNumberFormat="1" applyFont="1" applyBorder="1"/>
    <xf numFmtId="0" fontId="14" fillId="0" borderId="16" xfId="4" applyFont="1" applyBorder="1" applyAlignment="1">
      <alignment horizontal="center" vertical="center"/>
    </xf>
    <xf numFmtId="14" fontId="14" fillId="0" borderId="17" xfId="4" applyNumberFormat="1" applyFont="1" applyBorder="1"/>
    <xf numFmtId="0" fontId="14" fillId="0" borderId="12" xfId="4" applyFont="1" applyBorder="1" applyAlignment="1">
      <alignment horizontal="center" vertical="center"/>
    </xf>
    <xf numFmtId="14" fontId="0" fillId="0" borderId="1" xfId="0" applyNumberFormat="1" applyBorder="1" applyAlignment="1">
      <alignment horizontal="center" vertical="center"/>
    </xf>
    <xf numFmtId="0" fontId="14" fillId="0" borderId="11" xfId="4" applyFont="1" applyBorder="1"/>
    <xf numFmtId="0" fontId="14" fillId="0" borderId="12" xfId="4" applyFont="1" applyBorder="1"/>
    <xf numFmtId="0" fontId="13" fillId="4" borderId="13" xfId="4" applyFont="1" applyFill="1" applyBorder="1" applyAlignment="1">
      <alignment horizontal="center" vertical="center"/>
    </xf>
    <xf numFmtId="0" fontId="13" fillId="4" borderId="10" xfId="4" applyFont="1" applyFill="1" applyBorder="1" applyAlignment="1">
      <alignment horizontal="center" vertical="center"/>
    </xf>
    <xf numFmtId="0" fontId="0" fillId="0" borderId="0" xfId="0" applyAlignment="1">
      <alignment vertical="center"/>
    </xf>
    <xf numFmtId="0" fontId="13" fillId="4" borderId="15" xfId="4" applyFont="1" applyFill="1" applyBorder="1" applyAlignment="1">
      <alignment vertical="center"/>
    </xf>
    <xf numFmtId="0" fontId="13" fillId="4" borderId="11" xfId="4" applyFont="1" applyFill="1" applyBorder="1" applyAlignment="1">
      <alignment horizontal="center" vertical="center"/>
    </xf>
    <xf numFmtId="0" fontId="6" fillId="0" borderId="0" xfId="0" applyFont="1" applyAlignment="1">
      <alignment horizontal="center" vertical="center" wrapText="1"/>
    </xf>
    <xf numFmtId="0" fontId="3" fillId="3" borderId="0" xfId="0" applyFont="1" applyFill="1" applyAlignment="1">
      <alignment horizontal="center" vertical="center" wrapText="1"/>
    </xf>
    <xf numFmtId="0" fontId="16" fillId="5" borderId="0" xfId="0" applyFont="1" applyFill="1" applyAlignment="1">
      <alignment horizontal="center" vertical="center" wrapText="1"/>
    </xf>
    <xf numFmtId="0" fontId="3" fillId="0" borderId="0" xfId="0" applyFont="1" applyAlignment="1">
      <alignment horizontal="center" vertical="center" wrapText="1"/>
    </xf>
    <xf numFmtId="0" fontId="4" fillId="3" borderId="0" xfId="0" applyFont="1" applyFill="1" applyAlignment="1">
      <alignment horizontal="center" vertical="center" wrapText="1"/>
    </xf>
    <xf numFmtId="0" fontId="5" fillId="0" borderId="0" xfId="0" applyFont="1" applyAlignment="1">
      <alignment horizontal="center" vertical="center" wrapText="1"/>
    </xf>
    <xf numFmtId="0" fontId="0" fillId="0" borderId="1" xfId="0" applyBorder="1"/>
    <xf numFmtId="0" fontId="17" fillId="0" borderId="1" xfId="0" applyFont="1" applyBorder="1" applyAlignment="1">
      <alignment horizontal="left" vertical="center"/>
    </xf>
    <xf numFmtId="0" fontId="13" fillId="4" borderId="14" xfId="4" applyFont="1" applyFill="1" applyBorder="1" applyAlignment="1">
      <alignment horizontal="center" vertical="center"/>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13" fillId="4" borderId="17" xfId="4" applyFont="1" applyFill="1" applyBorder="1" applyAlignment="1">
      <alignment vertical="center"/>
    </xf>
    <xf numFmtId="0" fontId="13" fillId="4" borderId="15" xfId="4" applyFont="1" applyFill="1" applyBorder="1" applyAlignment="1">
      <alignment horizontal="center" vertical="center"/>
    </xf>
    <xf numFmtId="0" fontId="23" fillId="0" borderId="0" xfId="0" applyFont="1"/>
    <xf numFmtId="0" fontId="1" fillId="0" borderId="1" xfId="4" applyFont="1" applyBorder="1" applyAlignment="1">
      <alignment horizontal="left" vertical="center"/>
    </xf>
    <xf numFmtId="0" fontId="1" fillId="3" borderId="1" xfId="0" applyFont="1" applyFill="1" applyBorder="1" applyAlignment="1">
      <alignment horizontal="center" vertical="center" wrapText="1"/>
    </xf>
    <xf numFmtId="0" fontId="1" fillId="0" borderId="1" xfId="0" applyFont="1" applyBorder="1" applyAlignment="1">
      <alignment vertical="center" wrapText="1"/>
    </xf>
    <xf numFmtId="168" fontId="23" fillId="0" borderId="1" xfId="5" applyNumberFormat="1" applyFont="1" applyFill="1" applyBorder="1" applyAlignment="1">
      <alignment horizontal="center" vertical="center" wrapText="1"/>
    </xf>
    <xf numFmtId="9" fontId="23" fillId="0" borderId="1" xfId="6" applyFont="1" applyFill="1" applyBorder="1" applyAlignment="1">
      <alignment horizontal="center" vertical="center" wrapText="1"/>
    </xf>
    <xf numFmtId="168" fontId="23" fillId="0" borderId="1" xfId="5" applyNumberFormat="1" applyFont="1" applyFill="1" applyBorder="1" applyAlignment="1">
      <alignment horizontal="right" vertical="center" wrapText="1"/>
    </xf>
    <xf numFmtId="1" fontId="23" fillId="0" borderId="1" xfId="5" applyNumberFormat="1" applyFont="1" applyFill="1" applyBorder="1" applyAlignment="1">
      <alignment horizontal="right" vertical="center" wrapText="1"/>
    </xf>
    <xf numFmtId="0" fontId="27" fillId="6" borderId="1" xfId="0" applyFont="1" applyFill="1" applyBorder="1" applyAlignment="1">
      <alignment horizontal="center" vertical="center" wrapText="1"/>
    </xf>
    <xf numFmtId="9" fontId="27" fillId="6" borderId="1" xfId="0" applyNumberFormat="1" applyFont="1" applyFill="1" applyBorder="1" applyAlignment="1">
      <alignment horizontal="center" vertical="center" wrapText="1"/>
    </xf>
    <xf numFmtId="3" fontId="23" fillId="6" borderId="1" xfId="0" applyNumberFormat="1" applyFont="1" applyFill="1" applyBorder="1" applyAlignment="1">
      <alignment horizontal="left" vertical="center" wrapText="1"/>
    </xf>
    <xf numFmtId="1" fontId="23" fillId="6" borderId="1" xfId="0" applyNumberFormat="1" applyFont="1" applyFill="1" applyBorder="1" applyAlignment="1">
      <alignment horizontal="center" vertical="center" wrapText="1"/>
    </xf>
    <xf numFmtId="1" fontId="23" fillId="6" borderId="1" xfId="5" applyNumberFormat="1" applyFont="1" applyFill="1" applyBorder="1" applyAlignment="1">
      <alignment horizontal="right" vertical="center" wrapText="1"/>
    </xf>
    <xf numFmtId="168" fontId="23" fillId="6" borderId="1" xfId="5" applyNumberFormat="1" applyFont="1" applyFill="1" applyBorder="1" applyAlignment="1">
      <alignment horizontal="center" vertical="center" wrapText="1"/>
    </xf>
    <xf numFmtId="0" fontId="23" fillId="0" borderId="1" xfId="5" applyNumberFormat="1" applyFont="1" applyFill="1" applyBorder="1" applyAlignment="1">
      <alignment horizontal="right" vertical="center" wrapText="1"/>
    </xf>
    <xf numFmtId="9" fontId="23" fillId="7" borderId="1" xfId="6" applyFont="1" applyFill="1" applyBorder="1" applyAlignment="1">
      <alignment horizontal="center" vertical="center" wrapText="1"/>
    </xf>
    <xf numFmtId="0" fontId="23" fillId="0" borderId="1" xfId="0" applyFont="1" applyBorder="1" applyAlignment="1">
      <alignment vertical="center" wrapText="1"/>
    </xf>
    <xf numFmtId="0" fontId="26" fillId="0" borderId="1" xfId="0" applyFont="1" applyBorder="1" applyAlignment="1">
      <alignment vertical="center" wrapText="1"/>
    </xf>
    <xf numFmtId="168" fontId="23" fillId="0" borderId="1" xfId="5" applyNumberFormat="1" applyFont="1" applyFill="1" applyBorder="1" applyAlignment="1">
      <alignment vertical="center" wrapText="1"/>
    </xf>
    <xf numFmtId="0" fontId="23" fillId="6" borderId="1" xfId="0" applyFont="1" applyFill="1" applyBorder="1" applyAlignment="1">
      <alignment horizontal="center" vertical="center" wrapText="1"/>
    </xf>
    <xf numFmtId="3" fontId="23" fillId="6" borderId="1" xfId="0" applyNumberFormat="1" applyFont="1" applyFill="1" applyBorder="1" applyAlignment="1">
      <alignment horizontal="center" vertical="center" wrapText="1"/>
    </xf>
    <xf numFmtId="0" fontId="28" fillId="0" borderId="1" xfId="0" applyFont="1" applyBorder="1" applyAlignment="1">
      <alignment horizontal="center" vertical="center" wrapText="1"/>
    </xf>
    <xf numFmtId="0" fontId="23" fillId="0" borderId="0" xfId="0" applyFont="1" applyAlignment="1">
      <alignment wrapText="1"/>
    </xf>
    <xf numFmtId="0" fontId="29" fillId="0" borderId="1" xfId="0" applyFont="1" applyBorder="1" applyAlignment="1">
      <alignment horizontal="center" vertical="center" wrapText="1"/>
    </xf>
    <xf numFmtId="1" fontId="29" fillId="0" borderId="1" xfId="0" applyNumberFormat="1" applyFont="1" applyBorder="1" applyAlignment="1">
      <alignment horizontal="center" vertical="center" wrapText="1"/>
    </xf>
    <xf numFmtId="1" fontId="23" fillId="7" borderId="1" xfId="5" applyNumberFormat="1" applyFont="1" applyFill="1" applyBorder="1" applyAlignment="1">
      <alignment horizontal="right" vertical="center" wrapText="1"/>
    </xf>
    <xf numFmtId="168" fontId="29" fillId="0" borderId="1" xfId="5" applyNumberFormat="1" applyFont="1" applyFill="1" applyBorder="1" applyAlignment="1">
      <alignment horizontal="center" vertical="center" wrapText="1"/>
    </xf>
    <xf numFmtId="43" fontId="23" fillId="0" borderId="1" xfId="5" applyFont="1" applyFill="1" applyBorder="1" applyAlignment="1">
      <alignment horizontal="right" vertical="center" wrapText="1"/>
    </xf>
    <xf numFmtId="2" fontId="23" fillId="0" borderId="1" xfId="5" applyNumberFormat="1" applyFont="1" applyFill="1" applyBorder="1" applyAlignment="1">
      <alignment horizontal="right" vertical="center" wrapText="1"/>
    </xf>
    <xf numFmtId="1" fontId="23" fillId="0" borderId="1" xfId="5" applyNumberFormat="1" applyFont="1" applyFill="1" applyBorder="1" applyAlignment="1">
      <alignment vertical="center" wrapText="1"/>
    </xf>
    <xf numFmtId="169" fontId="23" fillId="0" borderId="1" xfId="5" applyNumberFormat="1" applyFont="1" applyFill="1" applyBorder="1" applyAlignment="1">
      <alignment horizontal="right" vertical="center" wrapText="1"/>
    </xf>
    <xf numFmtId="0" fontId="29" fillId="6" borderId="1" xfId="0" applyFont="1" applyFill="1" applyBorder="1" applyAlignment="1">
      <alignment horizontal="center" vertical="center" wrapText="1"/>
    </xf>
    <xf numFmtId="1" fontId="29" fillId="6" borderId="1" xfId="5" applyNumberFormat="1" applyFont="1" applyFill="1" applyBorder="1" applyAlignment="1">
      <alignment horizontal="center" vertical="center" wrapText="1"/>
    </xf>
    <xf numFmtId="168" fontId="29" fillId="6" borderId="1" xfId="5" applyNumberFormat="1" applyFont="1" applyFill="1" applyBorder="1" applyAlignment="1">
      <alignment horizontal="center" vertical="center" wrapText="1"/>
    </xf>
    <xf numFmtId="3" fontId="23" fillId="0" borderId="1" xfId="0" applyNumberFormat="1" applyFont="1" applyBorder="1" applyAlignment="1">
      <alignment horizontal="center" vertical="center" wrapText="1"/>
    </xf>
    <xf numFmtId="1" fontId="23" fillId="0" borderId="1" xfId="0" applyNumberFormat="1" applyFont="1" applyBorder="1" applyAlignment="1">
      <alignment horizontal="center" vertical="center" wrapText="1"/>
    </xf>
    <xf numFmtId="9" fontId="27" fillId="8" borderId="1" xfId="0" applyNumberFormat="1" applyFont="1" applyFill="1" applyBorder="1" applyAlignment="1">
      <alignment horizontal="center" vertical="center" wrapText="1"/>
    </xf>
    <xf numFmtId="0" fontId="23" fillId="0" borderId="0" xfId="0" applyFont="1" applyAlignment="1">
      <alignment horizontal="center" vertical="center"/>
    </xf>
    <xf numFmtId="0" fontId="29" fillId="0" borderId="0" xfId="0" applyFont="1" applyAlignment="1">
      <alignment horizontal="center"/>
    </xf>
    <xf numFmtId="1" fontId="23" fillId="0" borderId="0" xfId="0" applyNumberFormat="1" applyFont="1" applyAlignment="1">
      <alignment horizontal="center" vertical="center"/>
    </xf>
    <xf numFmtId="0" fontId="29" fillId="0" borderId="0" xfId="0" applyFont="1" applyAlignment="1">
      <alignment horizontal="center" vertical="center" wrapText="1"/>
    </xf>
    <xf numFmtId="165" fontId="23" fillId="0" borderId="0" xfId="0" applyNumberFormat="1" applyFont="1" applyAlignment="1">
      <alignment horizontal="center" vertical="center"/>
    </xf>
    <xf numFmtId="0" fontId="30" fillId="0" borderId="0" xfId="0" applyFont="1" applyAlignment="1">
      <alignment horizontal="center"/>
    </xf>
    <xf numFmtId="0" fontId="30" fillId="0" borderId="0" xfId="0" applyFont="1" applyAlignment="1">
      <alignment horizontal="center" vertical="center"/>
    </xf>
    <xf numFmtId="0" fontId="23" fillId="0" borderId="0" xfId="0" applyFont="1" applyAlignment="1">
      <alignment horizontal="center" vertical="center" wrapText="1"/>
    </xf>
    <xf numFmtId="164" fontId="23" fillId="0" borderId="0" xfId="0" applyNumberFormat="1" applyFont="1" applyAlignment="1">
      <alignment horizontal="center" vertical="center" wrapText="1"/>
    </xf>
    <xf numFmtId="0" fontId="23" fillId="0" borderId="0" xfId="0" applyFont="1" applyAlignment="1">
      <alignment horizontal="center"/>
    </xf>
    <xf numFmtId="168" fontId="27" fillId="6" borderId="1" xfId="5" applyNumberFormat="1" applyFont="1" applyFill="1" applyBorder="1" applyAlignment="1">
      <alignment horizontal="right" vertical="center" wrapText="1"/>
    </xf>
    <xf numFmtId="168" fontId="31" fillId="0" borderId="1" xfId="5" applyNumberFormat="1" applyFont="1" applyFill="1" applyBorder="1" applyAlignment="1">
      <alignment horizontal="right" vertical="center" wrapText="1"/>
    </xf>
    <xf numFmtId="166" fontId="23" fillId="0" borderId="1" xfId="0" applyNumberFormat="1" applyFont="1" applyBorder="1" applyAlignment="1">
      <alignment vertical="center"/>
    </xf>
    <xf numFmtId="0" fontId="23" fillId="0" borderId="1" xfId="0" applyFont="1" applyBorder="1"/>
    <xf numFmtId="167" fontId="23" fillId="0" borderId="1" xfId="0" applyNumberFormat="1" applyFont="1" applyBorder="1" applyAlignment="1">
      <alignment horizontal="right" vertical="center" wrapText="1"/>
    </xf>
    <xf numFmtId="167" fontId="23" fillId="0" borderId="1" xfId="0" applyNumberFormat="1" applyFont="1" applyBorder="1" applyAlignment="1">
      <alignment horizontal="left" vertical="center" wrapText="1"/>
    </xf>
    <xf numFmtId="1" fontId="1" fillId="6" borderId="1" xfId="0" applyNumberFormat="1" applyFont="1" applyFill="1" applyBorder="1" applyAlignment="1">
      <alignment vertical="center" wrapText="1"/>
    </xf>
    <xf numFmtId="1" fontId="1" fillId="6" borderId="1" xfId="0" applyNumberFormat="1" applyFont="1" applyFill="1" applyBorder="1" applyAlignment="1">
      <alignment horizontal="center" vertical="center" wrapText="1"/>
    </xf>
    <xf numFmtId="43" fontId="23" fillId="0" borderId="1" xfId="5" applyFont="1" applyBorder="1" applyAlignment="1">
      <alignment horizontal="center" vertical="center" wrapText="1"/>
    </xf>
    <xf numFmtId="43" fontId="23" fillId="0" borderId="1" xfId="5" applyFont="1" applyBorder="1" applyAlignment="1">
      <alignment horizontal="right" vertical="center" wrapText="1"/>
    </xf>
    <xf numFmtId="0" fontId="23" fillId="0" borderId="1" xfId="0" applyFont="1" applyBorder="1" applyAlignment="1">
      <alignment wrapText="1"/>
    </xf>
    <xf numFmtId="1" fontId="29" fillId="0" borderId="1" xfId="5" applyNumberFormat="1" applyFont="1" applyFill="1" applyBorder="1" applyAlignment="1">
      <alignment horizontal="center" vertical="center" wrapText="1"/>
    </xf>
    <xf numFmtId="167" fontId="23" fillId="0" borderId="1" xfId="7" applyNumberFormat="1" applyFont="1" applyBorder="1" applyAlignment="1">
      <alignment horizontal="right" vertical="center" wrapText="1"/>
    </xf>
    <xf numFmtId="166" fontId="23" fillId="0" borderId="1" xfId="7" applyNumberFormat="1" applyFont="1" applyBorder="1" applyAlignment="1">
      <alignment vertical="center"/>
    </xf>
    <xf numFmtId="3" fontId="23" fillId="0" borderId="1" xfId="0" applyNumberFormat="1" applyFont="1" applyBorder="1" applyAlignment="1">
      <alignment vertical="center" wrapText="1"/>
    </xf>
    <xf numFmtId="9" fontId="27" fillId="6" borderId="1" xfId="6" applyFont="1" applyFill="1" applyBorder="1" applyAlignment="1">
      <alignment horizontal="right" vertical="center" wrapText="1"/>
    </xf>
    <xf numFmtId="0" fontId="32" fillId="0" borderId="1" xfId="0" applyFont="1" applyBorder="1"/>
    <xf numFmtId="1" fontId="33" fillId="0" borderId="1" xfId="0" applyNumberFormat="1" applyFont="1" applyBorder="1" applyAlignment="1">
      <alignment horizontal="center" vertical="center" wrapText="1"/>
    </xf>
    <xf numFmtId="17" fontId="23" fillId="0" borderId="1" xfId="0" applyNumberFormat="1" applyFont="1" applyBorder="1"/>
    <xf numFmtId="0" fontId="11" fillId="0" borderId="3" xfId="0" applyFont="1" applyBorder="1" applyAlignment="1">
      <alignment vertical="center" wrapText="1"/>
    </xf>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5" fillId="0" borderId="1" xfId="0" applyFont="1" applyBorder="1" applyAlignment="1">
      <alignment horizontal="left" vertical="center" wrapText="1"/>
    </xf>
    <xf numFmtId="0" fontId="4" fillId="3" borderId="1" xfId="0" applyFont="1" applyFill="1" applyBorder="1" applyAlignment="1">
      <alignment vertical="center" wrapText="1"/>
    </xf>
    <xf numFmtId="0" fontId="5" fillId="0" borderId="1" xfId="0" applyFont="1" applyBorder="1" applyAlignment="1">
      <alignment vertical="center" wrapText="1"/>
    </xf>
    <xf numFmtId="0" fontId="17" fillId="0" borderId="0" xfId="0" applyFont="1" applyAlignment="1">
      <alignment horizontal="center"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18" fillId="0" borderId="1" xfId="0" applyFont="1" applyBorder="1" applyAlignment="1">
      <alignment horizontal="center" vertical="center"/>
    </xf>
    <xf numFmtId="0" fontId="0" fillId="0" borderId="5" xfId="0" applyBorder="1" applyAlignment="1">
      <alignment horizontal="center"/>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20" fillId="0" borderId="1" xfId="0" applyFont="1" applyBorder="1" applyAlignment="1">
      <alignment horizontal="left" vertical="center" wrapText="1"/>
    </xf>
    <xf numFmtId="0" fontId="2"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16" fillId="0" borderId="7" xfId="0" applyFont="1" applyBorder="1" applyAlignment="1">
      <alignment horizontal="justify" vertical="center" wrapText="1"/>
    </xf>
    <xf numFmtId="0" fontId="16" fillId="0" borderId="8" xfId="0" applyFont="1" applyBorder="1" applyAlignment="1">
      <alignment horizontal="justify" vertical="center" wrapText="1"/>
    </xf>
    <xf numFmtId="0" fontId="16" fillId="0" borderId="9" xfId="0" applyFont="1" applyBorder="1" applyAlignment="1">
      <alignment horizontal="justify" vertical="center" wrapText="1"/>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8" xfId="0" applyBorder="1" applyAlignment="1">
      <alignment horizontal="center" vertical="center"/>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1" fontId="29" fillId="0" borderId="21" xfId="0" applyNumberFormat="1" applyFont="1" applyBorder="1" applyAlignment="1">
      <alignment horizontal="center" vertical="center" wrapText="1"/>
    </xf>
    <xf numFmtId="1" fontId="29" fillId="0" borderId="3" xfId="0" applyNumberFormat="1" applyFont="1" applyBorder="1" applyAlignment="1">
      <alignment horizontal="center" vertical="center" wrapText="1"/>
    </xf>
    <xf numFmtId="14" fontId="29" fillId="0" borderId="21" xfId="0" applyNumberFormat="1" applyFont="1" applyBorder="1" applyAlignment="1">
      <alignment horizontal="center" vertical="center" wrapText="1"/>
    </xf>
    <xf numFmtId="14" fontId="29" fillId="0" borderId="3" xfId="0" applyNumberFormat="1" applyFont="1" applyBorder="1" applyAlignment="1">
      <alignment horizontal="center" vertical="center" wrapText="1"/>
    </xf>
    <xf numFmtId="0" fontId="23" fillId="0" borderId="21" xfId="0" applyFont="1" applyBorder="1" applyAlignment="1">
      <alignment horizontal="center" wrapText="1"/>
    </xf>
    <xf numFmtId="0" fontId="23" fillId="0" borderId="3" xfId="0" applyFont="1" applyBorder="1" applyAlignment="1">
      <alignment horizontal="center" wrapText="1"/>
    </xf>
    <xf numFmtId="17" fontId="23" fillId="0" borderId="21" xfId="0" applyNumberFormat="1" applyFont="1" applyBorder="1" applyAlignment="1">
      <alignment horizontal="center"/>
    </xf>
    <xf numFmtId="17" fontId="23" fillId="0" borderId="3" xfId="0" applyNumberFormat="1" applyFont="1" applyBorder="1" applyAlignment="1">
      <alignment horizontal="center"/>
    </xf>
    <xf numFmtId="1" fontId="23" fillId="0" borderId="21" xfId="0" applyNumberFormat="1" applyFont="1" applyBorder="1" applyAlignment="1">
      <alignment horizontal="center" vertical="center" wrapText="1"/>
    </xf>
    <xf numFmtId="1" fontId="23" fillId="0" borderId="3" xfId="0" applyNumberFormat="1" applyFont="1" applyBorder="1" applyAlignment="1">
      <alignment horizontal="center" vertical="center" wrapText="1"/>
    </xf>
    <xf numFmtId="0" fontId="23" fillId="0" borderId="21" xfId="0" applyFont="1" applyBorder="1" applyAlignment="1">
      <alignment horizontal="center"/>
    </xf>
    <xf numFmtId="0" fontId="23" fillId="0" borderId="3" xfId="0" applyFont="1" applyBorder="1" applyAlignment="1">
      <alignment horizontal="center"/>
    </xf>
    <xf numFmtId="168" fontId="23" fillId="0" borderId="1" xfId="5" applyNumberFormat="1" applyFont="1" applyBorder="1" applyAlignment="1">
      <alignment horizontal="right" vertical="center" wrapText="1"/>
    </xf>
    <xf numFmtId="168" fontId="23" fillId="0" borderId="1" xfId="5" applyNumberFormat="1" applyFont="1" applyFill="1" applyBorder="1" applyAlignment="1">
      <alignment horizontal="right" vertical="center" wrapText="1"/>
    </xf>
    <xf numFmtId="3" fontId="23" fillId="0" borderId="1" xfId="0" applyNumberFormat="1" applyFont="1" applyBorder="1" applyAlignment="1">
      <alignment horizontal="center" vertical="center" wrapText="1"/>
    </xf>
    <xf numFmtId="1" fontId="23" fillId="0" borderId="1" xfId="0" applyNumberFormat="1" applyFont="1" applyBorder="1" applyAlignment="1">
      <alignment horizontal="center" vertical="center" wrapText="1"/>
    </xf>
    <xf numFmtId="1" fontId="23" fillId="0" borderId="4" xfId="0" applyNumberFormat="1" applyFont="1" applyBorder="1" applyAlignment="1">
      <alignment horizontal="center" vertical="center" wrapText="1"/>
    </xf>
    <xf numFmtId="1" fontId="29" fillId="0" borderId="1" xfId="0" applyNumberFormat="1" applyFont="1" applyBorder="1" applyAlignment="1">
      <alignment horizontal="center" vertical="center" wrapText="1"/>
    </xf>
    <xf numFmtId="168" fontId="26" fillId="0" borderId="1" xfId="5" applyNumberFormat="1" applyFont="1" applyBorder="1" applyAlignment="1">
      <alignment horizontal="right" vertical="center" wrapText="1"/>
    </xf>
    <xf numFmtId="0" fontId="23" fillId="0" borderId="1" xfId="0" applyFont="1" applyBorder="1" applyAlignment="1">
      <alignment horizontal="left" vertical="center" wrapText="1"/>
    </xf>
    <xf numFmtId="1" fontId="29" fillId="0" borderId="1" xfId="5" applyNumberFormat="1" applyFont="1" applyFill="1" applyBorder="1" applyAlignment="1">
      <alignment horizontal="center" vertical="center" wrapText="1"/>
    </xf>
    <xf numFmtId="0" fontId="23" fillId="0" borderId="1" xfId="7" applyFont="1" applyBorder="1" applyAlignment="1">
      <alignment vertical="center" wrapText="1"/>
    </xf>
    <xf numFmtId="0" fontId="26" fillId="0" borderId="1" xfId="0" applyFont="1" applyBorder="1" applyAlignment="1">
      <alignment horizontal="center" vertical="center" wrapText="1"/>
    </xf>
    <xf numFmtId="1" fontId="23" fillId="0" borderId="1" xfId="5" applyNumberFormat="1" applyFont="1" applyFill="1" applyBorder="1" applyAlignment="1">
      <alignment horizontal="center" vertical="center" wrapText="1"/>
    </xf>
    <xf numFmtId="0" fontId="23" fillId="0" borderId="1" xfId="7" applyFont="1" applyBorder="1" applyAlignment="1">
      <alignment horizontal="center" vertical="center" wrapText="1"/>
    </xf>
    <xf numFmtId="0" fontId="23" fillId="0" borderId="1" xfId="0" applyFont="1" applyBorder="1" applyAlignment="1">
      <alignment horizontal="center" vertical="center" wrapText="1"/>
    </xf>
    <xf numFmtId="168" fontId="23" fillId="0" borderId="1" xfId="5" applyNumberFormat="1" applyFont="1" applyFill="1" applyBorder="1" applyAlignment="1">
      <alignment horizontal="center" vertical="center" wrapText="1"/>
    </xf>
    <xf numFmtId="168" fontId="23" fillId="0" borderId="1" xfId="0" applyNumberFormat="1" applyFont="1" applyBorder="1" applyAlignment="1">
      <alignment horizontal="center" vertical="center" wrapText="1"/>
    </xf>
    <xf numFmtId="0" fontId="28" fillId="0" borderId="1" xfId="0" applyFont="1" applyBorder="1" applyAlignment="1">
      <alignment horizontal="center" vertical="center" wrapText="1"/>
    </xf>
    <xf numFmtId="168" fontId="23" fillId="9" borderId="1" xfId="5" applyNumberFormat="1" applyFont="1" applyFill="1" applyBorder="1" applyAlignment="1">
      <alignment horizontal="right" vertical="center" wrapText="1"/>
    </xf>
    <xf numFmtId="3" fontId="23" fillId="0" borderId="21" xfId="0" applyNumberFormat="1" applyFont="1" applyBorder="1" applyAlignment="1">
      <alignment horizontal="center" vertical="center" wrapText="1"/>
    </xf>
    <xf numFmtId="3" fontId="23" fillId="0" borderId="4" xfId="0" applyNumberFormat="1" applyFont="1" applyBorder="1" applyAlignment="1">
      <alignment horizontal="center" vertical="center" wrapText="1"/>
    </xf>
    <xf numFmtId="3" fontId="23" fillId="0" borderId="3" xfId="0" applyNumberFormat="1" applyFont="1" applyBorder="1" applyAlignment="1">
      <alignment horizontal="center" vertical="center" wrapText="1"/>
    </xf>
    <xf numFmtId="0" fontId="29" fillId="0" borderId="21"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3" xfId="0" applyFont="1" applyBorder="1" applyAlignment="1">
      <alignment horizontal="center" vertical="center" wrapText="1"/>
    </xf>
    <xf numFmtId="9" fontId="23" fillId="0" borderId="21" xfId="6" applyFont="1" applyFill="1" applyBorder="1" applyAlignment="1">
      <alignment horizontal="center" vertical="center" wrapText="1"/>
    </xf>
    <xf numFmtId="9" fontId="23" fillId="0" borderId="4" xfId="6" applyFont="1" applyFill="1" applyBorder="1" applyAlignment="1">
      <alignment horizontal="center" vertical="center" wrapText="1"/>
    </xf>
    <xf numFmtId="9" fontId="23" fillId="0" borderId="3" xfId="6" applyFont="1" applyFill="1" applyBorder="1" applyAlignment="1">
      <alignment horizontal="center" vertical="center" wrapText="1"/>
    </xf>
    <xf numFmtId="168" fontId="23" fillId="0" borderId="21" xfId="5" applyNumberFormat="1" applyFont="1" applyFill="1" applyBorder="1" applyAlignment="1">
      <alignment horizontal="center" vertical="center" wrapText="1"/>
    </xf>
    <xf numFmtId="168" fontId="23" fillId="0" borderId="4" xfId="5" applyNumberFormat="1" applyFont="1" applyFill="1" applyBorder="1" applyAlignment="1">
      <alignment horizontal="center" vertical="center" wrapText="1"/>
    </xf>
    <xf numFmtId="168" fontId="23" fillId="0" borderId="3" xfId="5" applyNumberFormat="1" applyFont="1" applyFill="1" applyBorder="1" applyAlignment="1">
      <alignment horizontal="center" vertical="center" wrapText="1"/>
    </xf>
    <xf numFmtId="168" fontId="23" fillId="6" borderId="1" xfId="5" applyNumberFormat="1" applyFont="1" applyFill="1" applyBorder="1" applyAlignment="1">
      <alignment horizontal="center" vertical="center" wrapText="1"/>
    </xf>
    <xf numFmtId="0" fontId="23" fillId="0" borderId="21"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3" xfId="0" applyFont="1" applyBorder="1" applyAlignment="1">
      <alignment horizontal="center" vertical="center" wrapText="1"/>
    </xf>
    <xf numFmtId="0" fontId="27" fillId="8" borderId="1" xfId="0" applyFont="1" applyFill="1" applyBorder="1" applyAlignment="1">
      <alignment horizontal="center" vertical="center" wrapText="1"/>
    </xf>
    <xf numFmtId="1" fontId="1" fillId="8" borderId="1" xfId="0" applyNumberFormat="1" applyFont="1" applyFill="1" applyBorder="1" applyAlignment="1">
      <alignment horizontal="center" vertical="center" wrapText="1"/>
    </xf>
    <xf numFmtId="0" fontId="29" fillId="0" borderId="1" xfId="0" applyFont="1" applyBorder="1" applyAlignment="1">
      <alignment horizontal="center" vertical="center" wrapText="1"/>
    </xf>
    <xf numFmtId="0" fontId="23" fillId="6" borderId="1" xfId="0" applyFont="1" applyFill="1" applyBorder="1" applyAlignment="1">
      <alignment horizontal="center" vertical="center" wrapText="1"/>
    </xf>
    <xf numFmtId="0" fontId="23" fillId="0" borderId="21" xfId="0" applyFont="1" applyBorder="1" applyAlignment="1">
      <alignment horizontal="center" vertical="center" textRotation="90" wrapText="1"/>
    </xf>
    <xf numFmtId="0" fontId="23" fillId="0" borderId="4" xfId="0" applyFont="1" applyBorder="1" applyAlignment="1">
      <alignment horizontal="center" vertical="center" textRotation="90" wrapText="1"/>
    </xf>
    <xf numFmtId="0" fontId="23" fillId="0" borderId="3" xfId="0" applyFont="1" applyBorder="1" applyAlignment="1">
      <alignment horizontal="center" vertical="center" textRotation="90" wrapText="1"/>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5" fillId="8" borderId="1"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0" borderId="1" xfId="0" applyFont="1" applyBorder="1" applyAlignment="1">
      <alignment horizont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 xfId="0" applyFont="1" applyBorder="1" applyAlignment="1">
      <alignment horizontal="left" vertical="center" wrapText="1"/>
    </xf>
    <xf numFmtId="0" fontId="1" fillId="5" borderId="20"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4" fillId="0" borderId="1" xfId="4" applyFont="1" applyBorder="1" applyAlignment="1">
      <alignment horizontal="center" vertical="center"/>
    </xf>
    <xf numFmtId="0" fontId="14" fillId="0" borderId="18" xfId="4" applyFont="1" applyBorder="1" applyAlignment="1">
      <alignment horizontal="center"/>
    </xf>
    <xf numFmtId="0" fontId="14" fillId="0" borderId="0" xfId="4" applyFont="1" applyAlignment="1">
      <alignment horizontal="center"/>
    </xf>
    <xf numFmtId="0" fontId="13" fillId="4" borderId="14" xfId="4" applyFont="1" applyFill="1" applyBorder="1" applyAlignment="1">
      <alignment horizontal="center" vertical="center"/>
    </xf>
    <xf numFmtId="0" fontId="14" fillId="0" borderId="1" xfId="4" applyFont="1" applyBorder="1" applyAlignment="1">
      <alignment horizontal="center" vertical="center" wrapText="1"/>
    </xf>
    <xf numFmtId="0" fontId="15" fillId="4" borderId="13" xfId="4" applyFont="1" applyFill="1" applyBorder="1" applyAlignment="1">
      <alignment horizontal="center" vertical="center"/>
    </xf>
    <xf numFmtId="0" fontId="15" fillId="4" borderId="14" xfId="4" applyFont="1" applyFill="1" applyBorder="1" applyAlignment="1">
      <alignment horizontal="center" vertical="center"/>
    </xf>
    <xf numFmtId="0" fontId="15" fillId="4" borderId="10" xfId="4" applyFont="1" applyFill="1" applyBorder="1" applyAlignment="1">
      <alignment horizontal="center" vertical="center"/>
    </xf>
    <xf numFmtId="0" fontId="13" fillId="4" borderId="1" xfId="4" applyFont="1" applyFill="1" applyBorder="1" applyAlignment="1">
      <alignment horizontal="center" vertical="center"/>
    </xf>
    <xf numFmtId="0" fontId="14" fillId="0" borderId="7" xfId="4" applyFont="1" applyBorder="1" applyAlignment="1">
      <alignment horizontal="center" vertical="center" wrapText="1"/>
    </xf>
    <xf numFmtId="0" fontId="14" fillId="0" borderId="8" xfId="4" applyFont="1" applyBorder="1" applyAlignment="1">
      <alignment horizontal="center" vertical="center" wrapText="1"/>
    </xf>
    <xf numFmtId="0" fontId="14" fillId="0" borderId="9" xfId="4" applyFont="1" applyBorder="1" applyAlignment="1">
      <alignment horizontal="center" vertical="center" wrapText="1"/>
    </xf>
    <xf numFmtId="0" fontId="14" fillId="0" borderId="7" xfId="4" applyFont="1" applyBorder="1" applyAlignment="1">
      <alignment horizontal="center"/>
    </xf>
    <xf numFmtId="0" fontId="14" fillId="0" borderId="8" xfId="4" applyFont="1" applyBorder="1" applyAlignment="1">
      <alignment horizontal="center"/>
    </xf>
    <xf numFmtId="0" fontId="14" fillId="0" borderId="9" xfId="4" applyFont="1" applyBorder="1" applyAlignment="1">
      <alignment horizontal="center"/>
    </xf>
  </cellXfs>
  <cellStyles count="8">
    <cellStyle name="BodyStyle" xfId="2"/>
    <cellStyle name="HeaderStyle" xfId="1"/>
    <cellStyle name="Millares" xfId="5" builtinId="3"/>
    <cellStyle name="Normal" xfId="0" builtinId="0"/>
    <cellStyle name="Normal 2" xfId="4"/>
    <cellStyle name="Normal 3" xfId="7"/>
    <cellStyle name="Numeric" xfId="3"/>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349251</xdr:colOff>
      <xdr:row>0</xdr:row>
      <xdr:rowOff>31750</xdr:rowOff>
    </xdr:from>
    <xdr:to>
      <xdr:col>2</xdr:col>
      <xdr:colOff>751418</xdr:colOff>
      <xdr:row>2</xdr:row>
      <xdr:rowOff>405895</xdr:rowOff>
    </xdr:to>
    <xdr:pic>
      <xdr:nvPicPr>
        <xdr:cNvPr id="2" name="Imagen 1">
          <a:extLst>
            <a:ext uri="{FF2B5EF4-FFF2-40B4-BE49-F238E27FC236}">
              <a16:creationId xmlns:a16="http://schemas.microsoft.com/office/drawing/2014/main" xmlns="" id="{3433AC30-18A5-42F7-9205-2C49C5F086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11301" y="31750"/>
          <a:ext cx="1507067" cy="1294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63"/>
  <sheetViews>
    <sheetView topLeftCell="A53" zoomScale="105" zoomScaleNormal="60" workbookViewId="0">
      <selection activeCell="A55" sqref="A55:H55"/>
    </sheetView>
  </sheetViews>
  <sheetFormatPr baseColWidth="10" defaultRowHeight="15" x14ac:dyDescent="0.25"/>
  <cols>
    <col min="1" max="1" width="34.28515625" customWidth="1"/>
    <col min="3" max="3" width="28.5703125" customWidth="1"/>
    <col min="4" max="4" width="21.5703125" customWidth="1"/>
    <col min="5" max="5" width="19.42578125" customWidth="1"/>
    <col min="6" max="6" width="27.5703125" customWidth="1"/>
    <col min="7" max="7" width="17.140625" customWidth="1"/>
    <col min="8" max="8" width="43.7109375" customWidth="1"/>
    <col min="9" max="9" width="23.28515625" customWidth="1"/>
    <col min="10" max="10" width="15.7109375" customWidth="1"/>
    <col min="11" max="11" width="17.7109375" customWidth="1"/>
    <col min="12" max="12" width="19.42578125" customWidth="1"/>
    <col min="13" max="13" width="25.42578125" customWidth="1"/>
    <col min="14" max="14" width="20.7109375" customWidth="1"/>
    <col min="17" max="17" width="16.7109375" customWidth="1"/>
    <col min="18" max="18" width="20.5703125" customWidth="1"/>
    <col min="19" max="19" width="18.7109375" customWidth="1"/>
    <col min="20" max="20" width="22.85546875" customWidth="1"/>
    <col min="21" max="21" width="22.140625" customWidth="1"/>
    <col min="22" max="22" width="25.5703125" customWidth="1"/>
    <col min="23" max="23" width="21.140625" customWidth="1"/>
    <col min="24" max="24" width="19.140625" customWidth="1"/>
    <col min="25" max="25" width="17.42578125" customWidth="1"/>
    <col min="26" max="26" width="16.5703125" customWidth="1"/>
    <col min="27" max="27" width="16.42578125" customWidth="1"/>
    <col min="28" max="28" width="28.7109375" customWidth="1"/>
    <col min="29" max="29" width="19.5703125" customWidth="1"/>
    <col min="30" max="30" width="21.140625" customWidth="1"/>
    <col min="31" max="31" width="21.7109375" customWidth="1"/>
    <col min="32" max="32" width="25.5703125" customWidth="1"/>
    <col min="33" max="33" width="22.28515625" customWidth="1"/>
    <col min="34" max="34" width="29.7109375" customWidth="1"/>
    <col min="35" max="35" width="18.7109375" customWidth="1"/>
    <col min="36" max="36" width="18.28515625" customWidth="1"/>
    <col min="37" max="37" width="22.28515625" customWidth="1"/>
  </cols>
  <sheetData>
    <row r="1" spans="1:51" ht="54.75" customHeight="1" x14ac:dyDescent="0.25">
      <c r="A1" s="97" t="s">
        <v>115</v>
      </c>
      <c r="B1" s="97"/>
      <c r="C1" s="97"/>
      <c r="D1" s="97"/>
      <c r="E1" s="97"/>
      <c r="F1" s="97"/>
      <c r="G1" s="97"/>
      <c r="H1" s="97"/>
      <c r="I1" s="97"/>
    </row>
    <row r="2" spans="1:51" ht="36.75" customHeight="1" x14ac:dyDescent="0.25">
      <c r="A2" s="97" t="s">
        <v>46</v>
      </c>
      <c r="B2" s="97"/>
      <c r="C2" s="97"/>
      <c r="D2" s="97"/>
      <c r="E2" s="97"/>
      <c r="F2" s="97"/>
      <c r="G2" s="97"/>
      <c r="H2" s="97"/>
      <c r="I2" s="97"/>
      <c r="J2" s="17"/>
      <c r="K2" s="17"/>
      <c r="L2" s="17"/>
      <c r="M2" s="17"/>
      <c r="N2" s="17"/>
      <c r="O2" s="15"/>
      <c r="P2" s="15"/>
      <c r="Q2" s="15"/>
      <c r="R2" s="17"/>
      <c r="S2" s="17"/>
      <c r="T2" s="17"/>
      <c r="U2" s="16"/>
      <c r="V2" s="16"/>
      <c r="W2" s="16"/>
      <c r="X2" s="16"/>
      <c r="Y2" s="17"/>
      <c r="Z2" s="17"/>
      <c r="AA2" s="17"/>
      <c r="AB2" s="18"/>
      <c r="AC2" s="18"/>
      <c r="AD2" s="18"/>
      <c r="AE2" s="18"/>
      <c r="AF2" s="18"/>
      <c r="AG2" s="18"/>
      <c r="AH2" s="19"/>
      <c r="AI2" s="19"/>
      <c r="AJ2" s="19"/>
      <c r="AK2" s="19"/>
      <c r="AL2" s="19"/>
      <c r="AM2" s="19"/>
      <c r="AN2" s="19"/>
      <c r="AO2" s="19"/>
      <c r="AP2" s="19"/>
      <c r="AQ2" s="19"/>
      <c r="AR2" s="15"/>
      <c r="AS2" s="15"/>
      <c r="AT2" s="15"/>
      <c r="AU2" s="15"/>
      <c r="AV2" s="15"/>
      <c r="AW2" s="17"/>
      <c r="AX2" s="14"/>
      <c r="AY2" s="14"/>
    </row>
    <row r="3" spans="1:51" ht="48" customHeight="1" x14ac:dyDescent="0.25">
      <c r="A3" s="23" t="s">
        <v>68</v>
      </c>
      <c r="B3" s="112" t="s">
        <v>78</v>
      </c>
      <c r="C3" s="113"/>
      <c r="D3" s="113"/>
      <c r="E3" s="113"/>
      <c r="F3" s="113"/>
      <c r="G3" s="113"/>
      <c r="H3" s="114"/>
      <c r="I3" s="21"/>
    </row>
    <row r="4" spans="1:51" ht="31.5" customHeight="1" x14ac:dyDescent="0.25">
      <c r="A4" s="23" t="s">
        <v>2</v>
      </c>
      <c r="B4" s="112" t="s">
        <v>79</v>
      </c>
      <c r="C4" s="113"/>
      <c r="D4" s="113"/>
      <c r="E4" s="113"/>
      <c r="F4" s="113"/>
      <c r="G4" s="113"/>
      <c r="H4" s="114"/>
      <c r="I4" s="21"/>
    </row>
    <row r="5" spans="1:51" ht="40.5" customHeight="1" x14ac:dyDescent="0.25">
      <c r="A5" s="23" t="s">
        <v>3</v>
      </c>
      <c r="B5" s="112" t="s">
        <v>80</v>
      </c>
      <c r="C5" s="113"/>
      <c r="D5" s="113"/>
      <c r="E5" s="113"/>
      <c r="F5" s="113"/>
      <c r="G5" s="113"/>
      <c r="H5" s="114"/>
      <c r="I5" s="21"/>
    </row>
    <row r="6" spans="1:51" ht="56.25" customHeight="1" x14ac:dyDescent="0.25">
      <c r="A6" s="23" t="s">
        <v>4</v>
      </c>
      <c r="B6" s="112" t="s">
        <v>81</v>
      </c>
      <c r="C6" s="113"/>
      <c r="D6" s="113"/>
      <c r="E6" s="113"/>
      <c r="F6" s="113"/>
      <c r="G6" s="113"/>
      <c r="H6" s="114"/>
      <c r="I6" s="21"/>
    </row>
    <row r="7" spans="1:51" ht="30" x14ac:dyDescent="0.25">
      <c r="A7" s="23" t="s">
        <v>5</v>
      </c>
      <c r="B7" s="112" t="s">
        <v>82</v>
      </c>
      <c r="C7" s="113"/>
      <c r="D7" s="113"/>
      <c r="E7" s="113"/>
      <c r="F7" s="113"/>
      <c r="G7" s="113"/>
      <c r="H7" s="114"/>
      <c r="I7" s="21"/>
    </row>
    <row r="8" spans="1:51" ht="30" x14ac:dyDescent="0.25">
      <c r="A8" s="23" t="s">
        <v>43</v>
      </c>
      <c r="B8" s="112" t="s">
        <v>83</v>
      </c>
      <c r="C8" s="113"/>
      <c r="D8" s="113"/>
      <c r="E8" s="113"/>
      <c r="F8" s="113"/>
      <c r="G8" s="113"/>
      <c r="H8" s="114"/>
      <c r="I8" s="21"/>
    </row>
    <row r="9" spans="1:51" x14ac:dyDescent="0.25">
      <c r="A9" s="23" t="s">
        <v>45</v>
      </c>
      <c r="B9" s="112" t="s">
        <v>84</v>
      </c>
      <c r="C9" s="113"/>
      <c r="D9" s="113"/>
      <c r="E9" s="113"/>
      <c r="F9" s="113"/>
      <c r="G9" s="113"/>
      <c r="H9" s="114"/>
      <c r="I9" s="21"/>
    </row>
    <row r="10" spans="1:51" ht="30" x14ac:dyDescent="0.25">
      <c r="A10" s="23" t="s">
        <v>44</v>
      </c>
      <c r="B10" s="112" t="s">
        <v>85</v>
      </c>
      <c r="C10" s="113"/>
      <c r="D10" s="113"/>
      <c r="E10" s="113"/>
      <c r="F10" s="113"/>
      <c r="G10" s="113"/>
      <c r="H10" s="114"/>
      <c r="I10" s="21"/>
    </row>
    <row r="11" spans="1:51" ht="30" x14ac:dyDescent="0.25">
      <c r="A11" s="23" t="s">
        <v>6</v>
      </c>
      <c r="B11" s="112" t="s">
        <v>86</v>
      </c>
      <c r="C11" s="113"/>
      <c r="D11" s="113"/>
      <c r="E11" s="113"/>
      <c r="F11" s="113"/>
      <c r="G11" s="113"/>
      <c r="H11" s="114"/>
      <c r="I11" s="21"/>
    </row>
    <row r="12" spans="1:51" ht="58.5" customHeight="1" x14ac:dyDescent="0.25">
      <c r="A12" s="23" t="s">
        <v>87</v>
      </c>
      <c r="B12" s="112" t="s">
        <v>88</v>
      </c>
      <c r="C12" s="113"/>
      <c r="D12" s="113"/>
      <c r="E12" s="113"/>
      <c r="F12" s="113"/>
      <c r="G12" s="113"/>
      <c r="H12" s="114"/>
      <c r="I12" s="21"/>
    </row>
    <row r="13" spans="1:51" ht="30" x14ac:dyDescent="0.25">
      <c r="A13" s="23" t="s">
        <v>8</v>
      </c>
      <c r="B13" s="112" t="s">
        <v>89</v>
      </c>
      <c r="C13" s="113"/>
      <c r="D13" s="113"/>
      <c r="E13" s="113"/>
      <c r="F13" s="113"/>
      <c r="G13" s="113"/>
      <c r="H13" s="114"/>
      <c r="I13" s="21"/>
    </row>
    <row r="14" spans="1:51" ht="30" x14ac:dyDescent="0.25">
      <c r="A14" s="23" t="s">
        <v>9</v>
      </c>
      <c r="B14" s="112" t="s">
        <v>90</v>
      </c>
      <c r="C14" s="113"/>
      <c r="D14" s="113"/>
      <c r="E14" s="113"/>
      <c r="F14" s="113"/>
      <c r="G14" s="113"/>
      <c r="H14" s="114"/>
      <c r="I14" s="21"/>
    </row>
    <row r="15" spans="1:51" ht="30" x14ac:dyDescent="0.25">
      <c r="A15" s="23" t="s">
        <v>10</v>
      </c>
      <c r="B15" s="112" t="s">
        <v>91</v>
      </c>
      <c r="C15" s="113"/>
      <c r="D15" s="113"/>
      <c r="E15" s="113"/>
      <c r="F15" s="113"/>
      <c r="G15" s="113"/>
      <c r="H15" s="114"/>
      <c r="I15" s="21"/>
    </row>
    <row r="16" spans="1:51" ht="30" x14ac:dyDescent="0.25">
      <c r="A16" s="23" t="s">
        <v>11</v>
      </c>
      <c r="B16" s="112" t="s">
        <v>92</v>
      </c>
      <c r="C16" s="113"/>
      <c r="D16" s="113"/>
      <c r="E16" s="113"/>
      <c r="F16" s="113"/>
      <c r="G16" s="113"/>
      <c r="H16" s="114"/>
      <c r="I16" s="21"/>
    </row>
    <row r="17" spans="1:9" ht="30" x14ac:dyDescent="0.25">
      <c r="A17" s="23" t="s">
        <v>93</v>
      </c>
      <c r="B17" s="112" t="s">
        <v>94</v>
      </c>
      <c r="C17" s="113"/>
      <c r="D17" s="113"/>
      <c r="E17" s="113"/>
      <c r="F17" s="113"/>
      <c r="G17" s="113"/>
      <c r="H17" s="114"/>
      <c r="I17" s="21"/>
    </row>
    <row r="18" spans="1:9" ht="60" customHeight="1" x14ac:dyDescent="0.25">
      <c r="A18" s="23" t="s">
        <v>13</v>
      </c>
      <c r="B18" s="112" t="s">
        <v>95</v>
      </c>
      <c r="C18" s="113"/>
      <c r="D18" s="113"/>
      <c r="E18" s="113"/>
      <c r="F18" s="113"/>
      <c r="G18" s="113"/>
      <c r="H18" s="114"/>
      <c r="I18" s="21"/>
    </row>
    <row r="19" spans="1:9" ht="45.75" customHeight="1" x14ac:dyDescent="0.25">
      <c r="A19" s="23" t="s">
        <v>14</v>
      </c>
      <c r="B19" s="112" t="s">
        <v>96</v>
      </c>
      <c r="C19" s="113"/>
      <c r="D19" s="113"/>
      <c r="E19" s="113"/>
      <c r="F19" s="113"/>
      <c r="G19" s="113"/>
      <c r="H19" s="114"/>
      <c r="I19" s="21"/>
    </row>
    <row r="20" spans="1:9" ht="51.75" customHeight="1" x14ac:dyDescent="0.25">
      <c r="A20" s="23" t="s">
        <v>15</v>
      </c>
      <c r="B20" s="112" t="s">
        <v>97</v>
      </c>
      <c r="C20" s="113"/>
      <c r="D20" s="113"/>
      <c r="E20" s="113"/>
      <c r="F20" s="113"/>
      <c r="G20" s="113"/>
      <c r="H20" s="114"/>
      <c r="I20" s="21"/>
    </row>
    <row r="21" spans="1:9" ht="57.75" customHeight="1" x14ac:dyDescent="0.25">
      <c r="A21" s="23" t="s">
        <v>16</v>
      </c>
      <c r="B21" s="112" t="s">
        <v>98</v>
      </c>
      <c r="C21" s="113"/>
      <c r="D21" s="113"/>
      <c r="E21" s="113"/>
      <c r="F21" s="113"/>
      <c r="G21" s="113"/>
      <c r="H21" s="114"/>
      <c r="I21" s="21"/>
    </row>
    <row r="22" spans="1:9" x14ac:dyDescent="0.25">
      <c r="A22" s="118"/>
      <c r="B22" s="119"/>
      <c r="C22" s="119"/>
      <c r="D22" s="119"/>
      <c r="E22" s="119"/>
      <c r="F22" s="119"/>
      <c r="G22" s="119"/>
      <c r="H22" s="119"/>
      <c r="I22" s="120"/>
    </row>
    <row r="23" spans="1:9" ht="51" customHeight="1" x14ac:dyDescent="0.25">
      <c r="A23" s="97" t="s">
        <v>99</v>
      </c>
      <c r="B23" s="97"/>
      <c r="C23" s="97"/>
      <c r="D23" s="97"/>
      <c r="E23" s="97"/>
      <c r="F23" s="97"/>
      <c r="G23" s="97"/>
      <c r="H23" s="97"/>
      <c r="I23" s="97"/>
    </row>
    <row r="24" spans="1:9" ht="180" customHeight="1" x14ac:dyDescent="0.25">
      <c r="A24" s="115" t="s">
        <v>127</v>
      </c>
      <c r="B24" s="116"/>
      <c r="C24" s="116"/>
      <c r="D24" s="116"/>
      <c r="E24" s="116"/>
      <c r="F24" s="116"/>
      <c r="G24" s="116"/>
      <c r="H24" s="116"/>
      <c r="I24" s="117"/>
    </row>
    <row r="25" spans="1:9" ht="201" customHeight="1" x14ac:dyDescent="0.25">
      <c r="A25" s="24" t="s">
        <v>69</v>
      </c>
      <c r="B25" s="109" t="s">
        <v>100</v>
      </c>
      <c r="C25" s="109"/>
      <c r="D25" s="109"/>
      <c r="E25" s="109"/>
      <c r="F25" s="109"/>
      <c r="G25" s="109"/>
      <c r="H25" s="109"/>
      <c r="I25" s="109"/>
    </row>
    <row r="26" spans="1:9" ht="120.75" customHeight="1" x14ac:dyDescent="0.25">
      <c r="A26" s="24" t="s">
        <v>70</v>
      </c>
      <c r="B26" s="109" t="s">
        <v>125</v>
      </c>
      <c r="C26" s="109"/>
      <c r="D26" s="109"/>
      <c r="E26" s="109"/>
      <c r="F26" s="109"/>
      <c r="G26" s="109"/>
      <c r="H26" s="109"/>
      <c r="I26" s="109"/>
    </row>
    <row r="27" spans="1:9" ht="87" customHeight="1" x14ac:dyDescent="0.25">
      <c r="A27" s="24" t="s">
        <v>71</v>
      </c>
      <c r="B27" s="109" t="s">
        <v>101</v>
      </c>
      <c r="C27" s="109"/>
      <c r="D27" s="109"/>
      <c r="E27" s="109"/>
      <c r="F27" s="109"/>
      <c r="G27" s="109"/>
      <c r="H27" s="109"/>
      <c r="I27" s="109"/>
    </row>
    <row r="28" spans="1:9" ht="45.75" customHeight="1" x14ac:dyDescent="0.25">
      <c r="A28" s="24" t="s">
        <v>72</v>
      </c>
      <c r="B28" s="109" t="s">
        <v>128</v>
      </c>
      <c r="C28" s="109"/>
      <c r="D28" s="109"/>
      <c r="E28" s="109"/>
      <c r="F28" s="109"/>
      <c r="G28" s="109"/>
      <c r="H28" s="109"/>
      <c r="I28" s="109"/>
    </row>
    <row r="29" spans="1:9" x14ac:dyDescent="0.25">
      <c r="A29" s="121"/>
      <c r="B29" s="121"/>
      <c r="C29" s="121"/>
      <c r="D29" s="121"/>
      <c r="E29" s="121"/>
      <c r="F29" s="121"/>
      <c r="G29" s="121"/>
      <c r="H29" s="121"/>
      <c r="I29" s="121"/>
    </row>
    <row r="30" spans="1:9" ht="45" customHeight="1" x14ac:dyDescent="0.25">
      <c r="A30" s="110" t="s">
        <v>74</v>
      </c>
      <c r="B30" s="110"/>
      <c r="C30" s="110"/>
      <c r="D30" s="110"/>
      <c r="E30" s="110"/>
      <c r="F30" s="110"/>
      <c r="G30" s="110"/>
      <c r="H30" s="110"/>
      <c r="I30" s="110"/>
    </row>
    <row r="31" spans="1:9" ht="42" customHeight="1" x14ac:dyDescent="0.25">
      <c r="A31" s="111" t="s">
        <v>17</v>
      </c>
      <c r="B31" s="111"/>
      <c r="C31" s="102" t="s">
        <v>102</v>
      </c>
      <c r="D31" s="103"/>
      <c r="E31" s="103"/>
      <c r="F31" s="103"/>
      <c r="G31" s="103"/>
      <c r="H31" s="104"/>
      <c r="I31" s="20"/>
    </row>
    <row r="32" spans="1:9" ht="43.5" customHeight="1" x14ac:dyDescent="0.25">
      <c r="A32" s="111" t="s">
        <v>18</v>
      </c>
      <c r="B32" s="111"/>
      <c r="C32" s="102" t="s">
        <v>103</v>
      </c>
      <c r="D32" s="103"/>
      <c r="E32" s="103"/>
      <c r="F32" s="103"/>
      <c r="G32" s="103"/>
      <c r="H32" s="104"/>
      <c r="I32" s="20"/>
    </row>
    <row r="33" spans="1:9" ht="40.5" customHeight="1" x14ac:dyDescent="0.25">
      <c r="A33" s="111" t="s">
        <v>19</v>
      </c>
      <c r="B33" s="111"/>
      <c r="C33" s="102" t="s">
        <v>106</v>
      </c>
      <c r="D33" s="103"/>
      <c r="E33" s="103"/>
      <c r="F33" s="103"/>
      <c r="G33" s="103"/>
      <c r="H33" s="104"/>
      <c r="I33" s="20"/>
    </row>
    <row r="34" spans="1:9" ht="75.75" customHeight="1" x14ac:dyDescent="0.25">
      <c r="A34" s="99" t="s">
        <v>20</v>
      </c>
      <c r="B34" s="99"/>
      <c r="C34" s="112" t="s">
        <v>104</v>
      </c>
      <c r="D34" s="113"/>
      <c r="E34" s="113"/>
      <c r="F34" s="113"/>
      <c r="G34" s="113"/>
      <c r="H34" s="114"/>
      <c r="I34" s="20"/>
    </row>
    <row r="35" spans="1:9" ht="57.75" customHeight="1" x14ac:dyDescent="0.25">
      <c r="A35" s="99" t="s">
        <v>21</v>
      </c>
      <c r="B35" s="99"/>
      <c r="C35" s="102" t="s">
        <v>105</v>
      </c>
      <c r="D35" s="103"/>
      <c r="E35" s="103"/>
      <c r="F35" s="103"/>
      <c r="G35" s="103"/>
      <c r="H35" s="104"/>
      <c r="I35" s="20"/>
    </row>
    <row r="36" spans="1:9" ht="73.5" customHeight="1" x14ac:dyDescent="0.25">
      <c r="A36" s="99" t="s">
        <v>22</v>
      </c>
      <c r="B36" s="99"/>
      <c r="C36" s="102" t="s">
        <v>107</v>
      </c>
      <c r="D36" s="103"/>
      <c r="E36" s="103"/>
      <c r="F36" s="103"/>
      <c r="G36" s="103"/>
      <c r="H36" s="104"/>
      <c r="I36" s="20"/>
    </row>
    <row r="37" spans="1:9" ht="67.5" customHeight="1" x14ac:dyDescent="0.25">
      <c r="A37" s="99" t="s">
        <v>48</v>
      </c>
      <c r="B37" s="99"/>
      <c r="C37" s="102" t="s">
        <v>108</v>
      </c>
      <c r="D37" s="103"/>
      <c r="E37" s="103"/>
      <c r="F37" s="103"/>
      <c r="G37" s="103"/>
      <c r="H37" s="104"/>
      <c r="I37" s="20"/>
    </row>
    <row r="38" spans="1:9" ht="45.75" customHeight="1" x14ac:dyDescent="0.25">
      <c r="A38" s="99" t="s">
        <v>23</v>
      </c>
      <c r="B38" s="99"/>
      <c r="C38" s="102" t="s">
        <v>109</v>
      </c>
      <c r="D38" s="103"/>
      <c r="E38" s="103"/>
      <c r="F38" s="103"/>
      <c r="G38" s="103"/>
      <c r="H38" s="104"/>
      <c r="I38" s="20"/>
    </row>
    <row r="39" spans="1:9" ht="39.75" customHeight="1" x14ac:dyDescent="0.25">
      <c r="A39" s="99" t="s">
        <v>24</v>
      </c>
      <c r="B39" s="99"/>
      <c r="C39" s="102" t="s">
        <v>110</v>
      </c>
      <c r="D39" s="103"/>
      <c r="E39" s="103"/>
      <c r="F39" s="103"/>
      <c r="G39" s="103"/>
      <c r="H39" s="104"/>
      <c r="I39" s="20"/>
    </row>
    <row r="40" spans="1:9" ht="52.5" customHeight="1" x14ac:dyDescent="0.25">
      <c r="A40" s="100" t="s">
        <v>25</v>
      </c>
      <c r="B40" s="100"/>
      <c r="C40" s="102" t="s">
        <v>111</v>
      </c>
      <c r="D40" s="103"/>
      <c r="E40" s="103"/>
      <c r="F40" s="103"/>
      <c r="G40" s="103"/>
      <c r="H40" s="104"/>
      <c r="I40" s="20"/>
    </row>
    <row r="42" spans="1:9" ht="42.75" customHeight="1" x14ac:dyDescent="0.25">
      <c r="A42" s="101" t="s">
        <v>47</v>
      </c>
      <c r="B42" s="101"/>
      <c r="C42" s="101"/>
      <c r="D42" s="101"/>
      <c r="E42" s="101"/>
      <c r="F42" s="101"/>
      <c r="G42" s="101"/>
      <c r="H42" s="101"/>
    </row>
    <row r="43" spans="1:9" ht="53.25" customHeight="1" x14ac:dyDescent="0.25">
      <c r="A43" s="98" t="s">
        <v>26</v>
      </c>
      <c r="B43" s="98"/>
      <c r="C43" s="102" t="s">
        <v>132</v>
      </c>
      <c r="D43" s="103"/>
      <c r="E43" s="103"/>
      <c r="F43" s="103"/>
      <c r="G43" s="103"/>
      <c r="H43" s="104"/>
    </row>
    <row r="44" spans="1:9" ht="69" customHeight="1" x14ac:dyDescent="0.25">
      <c r="A44" s="98" t="s">
        <v>27</v>
      </c>
      <c r="B44" s="98"/>
      <c r="C44" s="112" t="s">
        <v>133</v>
      </c>
      <c r="D44" s="113"/>
      <c r="E44" s="113"/>
      <c r="F44" s="113"/>
      <c r="G44" s="113"/>
      <c r="H44" s="114"/>
    </row>
    <row r="45" spans="1:9" ht="56.25" customHeight="1" x14ac:dyDescent="0.25">
      <c r="A45" s="98" t="s">
        <v>28</v>
      </c>
      <c r="B45" s="98"/>
      <c r="C45" s="102" t="s">
        <v>112</v>
      </c>
      <c r="D45" s="103"/>
      <c r="E45" s="103"/>
      <c r="F45" s="103"/>
      <c r="G45" s="103"/>
      <c r="H45" s="104"/>
    </row>
    <row r="46" spans="1:9" ht="51.75" customHeight="1" x14ac:dyDescent="0.25">
      <c r="A46" s="98" t="s">
        <v>29</v>
      </c>
      <c r="B46" s="98"/>
      <c r="C46" s="102" t="s">
        <v>113</v>
      </c>
      <c r="D46" s="103"/>
      <c r="E46" s="103"/>
      <c r="F46" s="103"/>
      <c r="G46" s="103"/>
      <c r="H46" s="104"/>
    </row>
    <row r="47" spans="1:9" ht="48.75" customHeight="1" x14ac:dyDescent="0.25">
      <c r="A47" s="98" t="s">
        <v>30</v>
      </c>
      <c r="B47" s="98"/>
      <c r="C47" s="102" t="s">
        <v>114</v>
      </c>
      <c r="D47" s="103"/>
      <c r="E47" s="103"/>
      <c r="F47" s="103"/>
      <c r="G47" s="103"/>
      <c r="H47" s="104"/>
    </row>
    <row r="48" spans="1:9" x14ac:dyDescent="0.25">
      <c r="A48" s="106"/>
      <c r="B48" s="106"/>
      <c r="C48" s="106"/>
      <c r="D48" s="106"/>
      <c r="E48" s="106"/>
      <c r="F48" s="106"/>
      <c r="G48" s="106"/>
      <c r="H48" s="106"/>
    </row>
    <row r="49" spans="1:8" ht="34.5" customHeight="1" x14ac:dyDescent="0.25">
      <c r="A49" s="105" t="s">
        <v>1</v>
      </c>
      <c r="B49" s="105"/>
      <c r="C49" s="105"/>
      <c r="D49" s="105"/>
      <c r="E49" s="105"/>
      <c r="F49" s="105"/>
      <c r="G49" s="105"/>
      <c r="H49" s="105"/>
    </row>
    <row r="50" spans="1:8" ht="44.25" customHeight="1" x14ac:dyDescent="0.25">
      <c r="A50" s="98" t="s">
        <v>31</v>
      </c>
      <c r="B50" s="98"/>
      <c r="C50" s="102" t="s">
        <v>124</v>
      </c>
      <c r="D50" s="103"/>
      <c r="E50" s="103"/>
      <c r="F50" s="103"/>
      <c r="G50" s="103"/>
      <c r="H50" s="104"/>
    </row>
    <row r="51" spans="1:8" ht="90" customHeight="1" x14ac:dyDescent="0.25">
      <c r="A51" s="98" t="s">
        <v>32</v>
      </c>
      <c r="B51" s="98"/>
      <c r="C51" s="112" t="s">
        <v>129</v>
      </c>
      <c r="D51" s="103"/>
      <c r="E51" s="103"/>
      <c r="F51" s="103"/>
      <c r="G51" s="103"/>
      <c r="H51" s="104"/>
    </row>
    <row r="52" spans="1:8" ht="40.5" customHeight="1" x14ac:dyDescent="0.25">
      <c r="A52" s="98" t="s">
        <v>33</v>
      </c>
      <c r="B52" s="98"/>
      <c r="C52" s="102" t="s">
        <v>122</v>
      </c>
      <c r="D52" s="103"/>
      <c r="E52" s="103"/>
      <c r="F52" s="103"/>
      <c r="G52" s="103"/>
      <c r="H52" s="104"/>
    </row>
    <row r="53" spans="1:8" ht="32.25" customHeight="1" x14ac:dyDescent="0.25">
      <c r="A53" s="98" t="s">
        <v>34</v>
      </c>
      <c r="B53" s="98"/>
      <c r="C53" s="102" t="s">
        <v>123</v>
      </c>
      <c r="D53" s="103"/>
      <c r="E53" s="103"/>
      <c r="F53" s="103"/>
      <c r="G53" s="103"/>
      <c r="H53" s="104"/>
    </row>
    <row r="54" spans="1:8" ht="51.75" customHeight="1" x14ac:dyDescent="0.25">
      <c r="A54" s="94" t="s">
        <v>35</v>
      </c>
      <c r="B54" s="94"/>
      <c r="C54" s="102" t="s">
        <v>116</v>
      </c>
      <c r="D54" s="103"/>
      <c r="E54" s="103"/>
      <c r="F54" s="103"/>
      <c r="G54" s="103"/>
      <c r="H54" s="104"/>
    </row>
    <row r="55" spans="1:8" ht="65.25" customHeight="1" x14ac:dyDescent="0.25">
      <c r="A55" s="94" t="s">
        <v>36</v>
      </c>
      <c r="B55" s="94"/>
      <c r="C55" s="102" t="s">
        <v>117</v>
      </c>
      <c r="D55" s="103"/>
      <c r="E55" s="103"/>
      <c r="F55" s="103"/>
      <c r="G55" s="103"/>
      <c r="H55" s="104"/>
    </row>
    <row r="56" spans="1:8" ht="40.5" customHeight="1" x14ac:dyDescent="0.25">
      <c r="A56" s="94" t="s">
        <v>37</v>
      </c>
      <c r="B56" s="94"/>
      <c r="C56" s="102" t="s">
        <v>121</v>
      </c>
      <c r="D56" s="103"/>
      <c r="E56" s="103"/>
      <c r="F56" s="103"/>
      <c r="G56" s="103"/>
      <c r="H56" s="104"/>
    </row>
    <row r="57" spans="1:8" ht="60" customHeight="1" x14ac:dyDescent="0.25">
      <c r="A57" s="94" t="s">
        <v>38</v>
      </c>
      <c r="B57" s="94"/>
      <c r="C57" s="102" t="s">
        <v>126</v>
      </c>
      <c r="D57" s="103"/>
      <c r="E57" s="103"/>
      <c r="F57" s="103"/>
      <c r="G57" s="103"/>
      <c r="H57" s="104"/>
    </row>
    <row r="58" spans="1:8" ht="51.75" customHeight="1" x14ac:dyDescent="0.25">
      <c r="A58" s="94" t="s">
        <v>39</v>
      </c>
      <c r="B58" s="94"/>
      <c r="C58" s="102" t="s">
        <v>118</v>
      </c>
      <c r="D58" s="103"/>
      <c r="E58" s="103"/>
      <c r="F58" s="103"/>
      <c r="G58" s="103"/>
      <c r="H58" s="104"/>
    </row>
    <row r="59" spans="1:8" ht="54.75" customHeight="1" x14ac:dyDescent="0.25">
      <c r="A59" s="95" t="s">
        <v>40</v>
      </c>
      <c r="B59" s="95"/>
      <c r="C59" s="102" t="s">
        <v>130</v>
      </c>
      <c r="D59" s="103"/>
      <c r="E59" s="103"/>
      <c r="F59" s="103"/>
      <c r="G59" s="103"/>
      <c r="H59" s="104"/>
    </row>
    <row r="61" spans="1:8" s="20" customFormat="1" ht="182.25" customHeight="1" x14ac:dyDescent="0.25">
      <c r="A61" s="107" t="s">
        <v>120</v>
      </c>
      <c r="B61" s="108"/>
      <c r="C61" s="108"/>
      <c r="D61" s="108"/>
      <c r="E61" s="108"/>
      <c r="F61" s="108"/>
      <c r="G61" s="108"/>
      <c r="H61" s="108"/>
    </row>
    <row r="62" spans="1:8" s="20" customFormat="1" ht="64.5" customHeight="1" x14ac:dyDescent="0.25">
      <c r="A62" s="96" t="s">
        <v>75</v>
      </c>
      <c r="B62" s="96"/>
      <c r="C62" s="112" t="s">
        <v>131</v>
      </c>
      <c r="D62" s="113"/>
      <c r="E62" s="113"/>
      <c r="F62" s="113"/>
      <c r="G62" s="113"/>
      <c r="H62" s="114"/>
    </row>
    <row r="63" spans="1:8" s="20" customFormat="1" ht="69.75" customHeight="1" x14ac:dyDescent="0.25">
      <c r="A63" s="96" t="s">
        <v>76</v>
      </c>
      <c r="B63" s="96"/>
      <c r="C63" s="112" t="s">
        <v>119</v>
      </c>
      <c r="D63" s="113"/>
      <c r="E63" s="113"/>
      <c r="F63" s="113"/>
      <c r="G63" s="113"/>
      <c r="H63" s="114"/>
    </row>
  </sheetData>
  <mergeCells count="88">
    <mergeCell ref="C43:H43"/>
    <mergeCell ref="C54:H54"/>
    <mergeCell ref="C55:H55"/>
    <mergeCell ref="C56:H56"/>
    <mergeCell ref="C63:H63"/>
    <mergeCell ref="C44:H44"/>
    <mergeCell ref="C50:H50"/>
    <mergeCell ref="C51:H51"/>
    <mergeCell ref="C52:H52"/>
    <mergeCell ref="C53:H53"/>
    <mergeCell ref="C57:H57"/>
    <mergeCell ref="C58:H58"/>
    <mergeCell ref="C59:H59"/>
    <mergeCell ref="C62:H62"/>
    <mergeCell ref="B3:H3"/>
    <mergeCell ref="B4:H4"/>
    <mergeCell ref="B5:H5"/>
    <mergeCell ref="B6:H6"/>
    <mergeCell ref="B7:H7"/>
    <mergeCell ref="B8:H8"/>
    <mergeCell ref="B9:H9"/>
    <mergeCell ref="B10:H10"/>
    <mergeCell ref="B11:H11"/>
    <mergeCell ref="B12:H12"/>
    <mergeCell ref="B13:H13"/>
    <mergeCell ref="B14:H14"/>
    <mergeCell ref="B15:H15"/>
    <mergeCell ref="B16:H16"/>
    <mergeCell ref="B17:H17"/>
    <mergeCell ref="B18:H18"/>
    <mergeCell ref="B19:H19"/>
    <mergeCell ref="C37:H37"/>
    <mergeCell ref="C38:H38"/>
    <mergeCell ref="C39:H39"/>
    <mergeCell ref="B25:I25"/>
    <mergeCell ref="B26:I26"/>
    <mergeCell ref="B27:I27"/>
    <mergeCell ref="B20:H20"/>
    <mergeCell ref="B21:H21"/>
    <mergeCell ref="A24:I24"/>
    <mergeCell ref="A22:I22"/>
    <mergeCell ref="A29:I29"/>
    <mergeCell ref="C40:H40"/>
    <mergeCell ref="A63:B63"/>
    <mergeCell ref="A61:H61"/>
    <mergeCell ref="B28:I28"/>
    <mergeCell ref="A35:B35"/>
    <mergeCell ref="A30:I30"/>
    <mergeCell ref="A31:B31"/>
    <mergeCell ref="A32:B32"/>
    <mergeCell ref="A33:B33"/>
    <mergeCell ref="A34:B34"/>
    <mergeCell ref="C34:H34"/>
    <mergeCell ref="C31:H31"/>
    <mergeCell ref="C32:H32"/>
    <mergeCell ref="A54:B54"/>
    <mergeCell ref="A55:B55"/>
    <mergeCell ref="A43:B43"/>
    <mergeCell ref="A44:B44"/>
    <mergeCell ref="A45:B45"/>
    <mergeCell ref="A46:B46"/>
    <mergeCell ref="A47:B47"/>
    <mergeCell ref="A49:H49"/>
    <mergeCell ref="C45:H45"/>
    <mergeCell ref="C46:H46"/>
    <mergeCell ref="C47:H47"/>
    <mergeCell ref="A48:H48"/>
    <mergeCell ref="A1:I1"/>
    <mergeCell ref="A50:B50"/>
    <mergeCell ref="A51:B51"/>
    <mergeCell ref="A52:B52"/>
    <mergeCell ref="A53:B53"/>
    <mergeCell ref="A36:B36"/>
    <mergeCell ref="A37:B37"/>
    <mergeCell ref="A38:B38"/>
    <mergeCell ref="A39:B39"/>
    <mergeCell ref="A40:B40"/>
    <mergeCell ref="A42:H42"/>
    <mergeCell ref="A23:I23"/>
    <mergeCell ref="A2:I2"/>
    <mergeCell ref="C33:H33"/>
    <mergeCell ref="C35:H35"/>
    <mergeCell ref="C36:H36"/>
    <mergeCell ref="A56:B56"/>
    <mergeCell ref="A57:B57"/>
    <mergeCell ref="A58:B58"/>
    <mergeCell ref="A59:B59"/>
    <mergeCell ref="A62:B6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AY91"/>
  <sheetViews>
    <sheetView tabSelected="1" zoomScale="40" zoomScaleNormal="25" workbookViewId="0">
      <selection activeCell="D5" sqref="D5:AR5"/>
    </sheetView>
  </sheetViews>
  <sheetFormatPr baseColWidth="10" defaultColWidth="11.42578125" defaultRowHeight="38.25" customHeight="1" x14ac:dyDescent="0.4"/>
  <cols>
    <col min="1" max="1" width="26.5703125" style="27" customWidth="1"/>
    <col min="2" max="2" width="16.5703125" style="27" customWidth="1"/>
    <col min="3" max="3" width="21.5703125" style="27" customWidth="1"/>
    <col min="4" max="4" width="20.28515625" style="27" customWidth="1"/>
    <col min="5" max="5" width="23.28515625" style="27" customWidth="1"/>
    <col min="6" max="6" width="21" style="27" customWidth="1"/>
    <col min="7" max="7" width="25.42578125" style="27" customWidth="1"/>
    <col min="8" max="8" width="21.7109375" style="27" customWidth="1"/>
    <col min="9" max="9" width="21.42578125" style="27" customWidth="1"/>
    <col min="10" max="10" width="19.7109375" style="27" customWidth="1"/>
    <col min="11" max="11" width="94.28515625" style="27" customWidth="1"/>
    <col min="12" max="12" width="17.28515625" style="27" customWidth="1"/>
    <col min="13" max="13" width="17.85546875" style="27" customWidth="1"/>
    <col min="14" max="14" width="61.85546875" style="64" customWidth="1"/>
    <col min="15" max="15" width="15.5703125" style="64" hidden="1" customWidth="1"/>
    <col min="16" max="16" width="16.28515625" style="64" hidden="1" customWidth="1"/>
    <col min="17" max="17" width="113.28515625" style="64" hidden="1" customWidth="1"/>
    <col min="18" max="18" width="38.42578125" style="64" customWidth="1"/>
    <col min="19" max="19" width="41.5703125" style="65" customWidth="1"/>
    <col min="20" max="20" width="40.5703125" style="66" customWidth="1"/>
    <col min="21" max="21" width="33.42578125" style="65" customWidth="1"/>
    <col min="22" max="22" width="56.140625" style="67" customWidth="1"/>
    <col min="23" max="23" width="34.7109375" style="68" customWidth="1"/>
    <col min="24" max="24" width="165.140625" style="69" customWidth="1"/>
    <col min="25" max="25" width="149" style="69" customWidth="1"/>
    <col min="26" max="26" width="47.7109375" style="70" customWidth="1"/>
    <col min="27" max="27" width="127.7109375" style="70" customWidth="1"/>
    <col min="28" max="28" width="52.42578125" style="49" customWidth="1"/>
    <col min="29" max="29" width="30.42578125" style="27" hidden="1" customWidth="1"/>
    <col min="30" max="30" width="26.42578125" style="27" hidden="1" customWidth="1"/>
    <col min="31" max="31" width="34.42578125" style="71" hidden="1" customWidth="1"/>
    <col min="32" max="32" width="26.28515625" style="72" hidden="1" customWidth="1"/>
    <col min="33" max="33" width="29.5703125" style="73" hidden="1" customWidth="1"/>
    <col min="34" max="34" width="22.5703125" style="27" hidden="1" customWidth="1"/>
    <col min="35" max="35" width="28.85546875" style="27" hidden="1" customWidth="1"/>
    <col min="36" max="36" width="28.7109375" style="27" hidden="1" customWidth="1"/>
    <col min="37" max="37" width="23" style="49" customWidth="1"/>
    <col min="38" max="39" width="23.42578125" style="49" customWidth="1"/>
    <col min="40" max="40" width="37.28515625" style="49" bestFit="1" customWidth="1"/>
    <col min="41" max="41" width="25" style="49" customWidth="1"/>
    <col min="42" max="42" width="25.5703125" style="49" customWidth="1"/>
    <col min="43" max="43" width="25.7109375" style="49" customWidth="1"/>
    <col min="44" max="44" width="28.28515625" style="27" customWidth="1"/>
    <col min="45" max="45" width="117.42578125" style="27" customWidth="1"/>
    <col min="46" max="46" width="64.28515625" style="27" customWidth="1"/>
    <col min="47" max="47" width="18.85546875" style="49" customWidth="1"/>
    <col min="48" max="48" width="44.42578125" style="27" bestFit="1" customWidth="1"/>
    <col min="49" max="49" width="21.5703125" style="27" customWidth="1"/>
    <col min="50" max="50" width="16" style="27" customWidth="1"/>
    <col min="51" max="51" width="27" style="27" customWidth="1"/>
    <col min="52" max="16384" width="11.42578125" style="27"/>
  </cols>
  <sheetData>
    <row r="1" spans="1:51" ht="38.25" customHeight="1" x14ac:dyDescent="0.4">
      <c r="B1" s="179" t="s">
        <v>49</v>
      </c>
      <c r="C1" s="179"/>
      <c r="D1" s="186" t="s">
        <v>50</v>
      </c>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c r="AK1" s="187"/>
      <c r="AL1" s="187"/>
      <c r="AM1" s="187"/>
      <c r="AN1" s="187"/>
      <c r="AO1" s="187"/>
      <c r="AP1" s="187"/>
      <c r="AQ1" s="187"/>
      <c r="AR1" s="188"/>
      <c r="AS1" s="28" t="s">
        <v>56</v>
      </c>
    </row>
    <row r="2" spans="1:51" ht="38.25" customHeight="1" x14ac:dyDescent="0.4">
      <c r="B2" s="179"/>
      <c r="C2" s="179"/>
      <c r="D2" s="186" t="s">
        <v>51</v>
      </c>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c r="AL2" s="187"/>
      <c r="AM2" s="187"/>
      <c r="AN2" s="187"/>
      <c r="AO2" s="187"/>
      <c r="AP2" s="187"/>
      <c r="AQ2" s="187"/>
      <c r="AR2" s="188"/>
      <c r="AS2" s="28" t="s">
        <v>54</v>
      </c>
    </row>
    <row r="3" spans="1:51" ht="38.25" customHeight="1" x14ac:dyDescent="0.4">
      <c r="B3" s="179"/>
      <c r="C3" s="179"/>
      <c r="D3" s="186" t="s">
        <v>52</v>
      </c>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c r="AN3" s="187"/>
      <c r="AO3" s="187"/>
      <c r="AP3" s="187"/>
      <c r="AQ3" s="187"/>
      <c r="AR3" s="188"/>
      <c r="AS3" s="28" t="s">
        <v>57</v>
      </c>
    </row>
    <row r="4" spans="1:51" ht="38.25" customHeight="1" x14ac:dyDescent="0.4">
      <c r="B4" s="179"/>
      <c r="C4" s="179"/>
      <c r="D4" s="186" t="s">
        <v>53</v>
      </c>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O4" s="187"/>
      <c r="AP4" s="187"/>
      <c r="AQ4" s="187"/>
      <c r="AR4" s="188"/>
      <c r="AS4" s="28" t="s">
        <v>55</v>
      </c>
    </row>
    <row r="5" spans="1:51" ht="38.25" customHeight="1" x14ac:dyDescent="0.4">
      <c r="B5" s="189" t="s">
        <v>0</v>
      </c>
      <c r="C5" s="189"/>
      <c r="D5" s="122" t="s">
        <v>404</v>
      </c>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3"/>
      <c r="AP5" s="123"/>
      <c r="AQ5" s="123"/>
      <c r="AR5" s="124"/>
      <c r="AS5" s="93"/>
    </row>
    <row r="6" spans="1:51" ht="38.25" customHeight="1" x14ac:dyDescent="0.4">
      <c r="A6" s="193" t="s">
        <v>46</v>
      </c>
      <c r="B6" s="193"/>
      <c r="C6" s="193"/>
      <c r="D6" s="193"/>
      <c r="E6" s="193"/>
      <c r="F6" s="193"/>
      <c r="G6" s="193"/>
      <c r="H6" s="193"/>
      <c r="I6" s="193"/>
      <c r="J6" s="193"/>
      <c r="K6" s="193"/>
      <c r="L6" s="193"/>
      <c r="M6" s="193"/>
      <c r="N6" s="193"/>
      <c r="O6" s="193"/>
      <c r="P6" s="193"/>
      <c r="Q6" s="193"/>
      <c r="R6" s="193"/>
      <c r="S6" s="193"/>
      <c r="T6" s="193"/>
      <c r="U6" s="194" t="s">
        <v>73</v>
      </c>
      <c r="V6" s="194"/>
      <c r="W6" s="194"/>
      <c r="X6" s="195"/>
      <c r="Y6" s="179" t="s">
        <v>74</v>
      </c>
      <c r="Z6" s="179"/>
      <c r="AA6" s="179"/>
      <c r="AB6" s="179"/>
      <c r="AC6" s="179"/>
      <c r="AD6" s="179"/>
      <c r="AE6" s="179"/>
      <c r="AF6" s="179"/>
      <c r="AG6" s="179"/>
      <c r="AH6" s="179"/>
      <c r="AI6" s="179"/>
      <c r="AJ6" s="179"/>
      <c r="AK6" s="179"/>
      <c r="AL6" s="179"/>
      <c r="AM6" s="179" t="s">
        <v>47</v>
      </c>
      <c r="AN6" s="179"/>
      <c r="AO6" s="179"/>
      <c r="AP6" s="179"/>
      <c r="AQ6" s="179"/>
      <c r="AR6" s="178" t="s">
        <v>1</v>
      </c>
      <c r="AS6" s="178"/>
      <c r="AT6" s="178"/>
      <c r="AU6" s="178"/>
      <c r="AV6" s="178"/>
      <c r="AW6" s="30"/>
      <c r="AX6" s="185" t="s">
        <v>77</v>
      </c>
      <c r="AY6" s="185"/>
    </row>
    <row r="7" spans="1:51" ht="38.25" customHeight="1" x14ac:dyDescent="0.4">
      <c r="A7" s="190" t="s">
        <v>68</v>
      </c>
      <c r="B7" s="192" t="s">
        <v>2</v>
      </c>
      <c r="C7" s="192" t="s">
        <v>3</v>
      </c>
      <c r="D7" s="179" t="s">
        <v>4</v>
      </c>
      <c r="E7" s="179" t="s">
        <v>5</v>
      </c>
      <c r="F7" s="179" t="s">
        <v>43</v>
      </c>
      <c r="G7" s="178" t="s">
        <v>45</v>
      </c>
      <c r="H7" s="178" t="s">
        <v>44</v>
      </c>
      <c r="I7" s="178" t="s">
        <v>6</v>
      </c>
      <c r="J7" s="183" t="s">
        <v>7</v>
      </c>
      <c r="K7" s="183" t="s">
        <v>8</v>
      </c>
      <c r="L7" s="179" t="s">
        <v>9</v>
      </c>
      <c r="M7" s="183" t="s">
        <v>10</v>
      </c>
      <c r="N7" s="183" t="s">
        <v>11</v>
      </c>
      <c r="O7" s="178" t="s">
        <v>12</v>
      </c>
      <c r="P7" s="178"/>
      <c r="Q7" s="178" t="s">
        <v>13</v>
      </c>
      <c r="R7" s="183" t="s">
        <v>14</v>
      </c>
      <c r="S7" s="183" t="s">
        <v>15</v>
      </c>
      <c r="T7" s="183" t="s">
        <v>16</v>
      </c>
      <c r="U7" s="184" t="s">
        <v>69</v>
      </c>
      <c r="V7" s="184" t="s">
        <v>70</v>
      </c>
      <c r="W7" s="184" t="s">
        <v>71</v>
      </c>
      <c r="X7" s="184" t="s">
        <v>72</v>
      </c>
      <c r="Y7" s="183" t="s">
        <v>17</v>
      </c>
      <c r="Z7" s="179" t="s">
        <v>18</v>
      </c>
      <c r="AA7" s="179" t="s">
        <v>19</v>
      </c>
      <c r="AB7" s="182" t="s">
        <v>20</v>
      </c>
      <c r="AC7" s="182" t="s">
        <v>21</v>
      </c>
      <c r="AD7" s="182" t="s">
        <v>22</v>
      </c>
      <c r="AE7" s="182" t="s">
        <v>48</v>
      </c>
      <c r="AF7" s="182" t="s">
        <v>23</v>
      </c>
      <c r="AG7" s="182" t="s">
        <v>24</v>
      </c>
      <c r="AH7" s="180" t="s">
        <v>25</v>
      </c>
      <c r="AI7" s="180" t="s">
        <v>26</v>
      </c>
      <c r="AJ7" s="180" t="s">
        <v>27</v>
      </c>
      <c r="AK7" s="180" t="s">
        <v>28</v>
      </c>
      <c r="AL7" s="180" t="s">
        <v>29</v>
      </c>
      <c r="AM7" s="180" t="s">
        <v>30</v>
      </c>
      <c r="AN7" s="181" t="s">
        <v>31</v>
      </c>
      <c r="AO7" s="181" t="s">
        <v>32</v>
      </c>
      <c r="AP7" s="180" t="s">
        <v>33</v>
      </c>
      <c r="AQ7" s="180" t="s">
        <v>34</v>
      </c>
      <c r="AR7" s="178" t="s">
        <v>35</v>
      </c>
      <c r="AS7" s="178" t="s">
        <v>36</v>
      </c>
      <c r="AT7" s="178" t="s">
        <v>37</v>
      </c>
      <c r="AU7" s="178" t="s">
        <v>38</v>
      </c>
      <c r="AV7" s="178" t="s">
        <v>39</v>
      </c>
      <c r="AW7" s="179" t="s">
        <v>40</v>
      </c>
      <c r="AX7" s="150" t="s">
        <v>75</v>
      </c>
      <c r="AY7" s="150" t="s">
        <v>76</v>
      </c>
    </row>
    <row r="8" spans="1:51" ht="38.25" customHeight="1" thickBot="1" x14ac:dyDescent="0.45">
      <c r="A8" s="191"/>
      <c r="B8" s="179"/>
      <c r="C8" s="179"/>
      <c r="D8" s="179"/>
      <c r="E8" s="179"/>
      <c r="F8" s="179"/>
      <c r="G8" s="178"/>
      <c r="H8" s="178"/>
      <c r="I8" s="178"/>
      <c r="J8" s="183"/>
      <c r="K8" s="183"/>
      <c r="L8" s="179"/>
      <c r="M8" s="183"/>
      <c r="N8" s="183"/>
      <c r="O8" s="29" t="s">
        <v>41</v>
      </c>
      <c r="P8" s="29" t="s">
        <v>42</v>
      </c>
      <c r="Q8" s="178"/>
      <c r="R8" s="183"/>
      <c r="S8" s="183"/>
      <c r="T8" s="183"/>
      <c r="U8" s="184"/>
      <c r="V8" s="184"/>
      <c r="W8" s="184"/>
      <c r="X8" s="184"/>
      <c r="Y8" s="183"/>
      <c r="Z8" s="179"/>
      <c r="AA8" s="179"/>
      <c r="AB8" s="182"/>
      <c r="AC8" s="182"/>
      <c r="AD8" s="182"/>
      <c r="AE8" s="182"/>
      <c r="AF8" s="182"/>
      <c r="AG8" s="182"/>
      <c r="AH8" s="180"/>
      <c r="AI8" s="180"/>
      <c r="AJ8" s="180"/>
      <c r="AK8" s="180"/>
      <c r="AL8" s="180"/>
      <c r="AM8" s="180"/>
      <c r="AN8" s="181"/>
      <c r="AO8" s="181"/>
      <c r="AP8" s="180"/>
      <c r="AQ8" s="180"/>
      <c r="AR8" s="178"/>
      <c r="AS8" s="178"/>
      <c r="AT8" s="178"/>
      <c r="AU8" s="178"/>
      <c r="AV8" s="178"/>
      <c r="AW8" s="179"/>
      <c r="AX8" s="150"/>
      <c r="AY8" s="150"/>
    </row>
    <row r="9" spans="1:51" ht="38.25" customHeight="1" x14ac:dyDescent="0.4">
      <c r="A9" s="175" t="s">
        <v>363</v>
      </c>
      <c r="B9" s="175" t="s">
        <v>161</v>
      </c>
      <c r="C9" s="175" t="s">
        <v>162</v>
      </c>
      <c r="D9" s="174" t="s">
        <v>163</v>
      </c>
      <c r="E9" s="167">
        <v>1049212</v>
      </c>
      <c r="F9" s="174" t="s">
        <v>163</v>
      </c>
      <c r="G9" s="167">
        <v>136397.56</v>
      </c>
      <c r="H9" s="167" t="s">
        <v>166</v>
      </c>
      <c r="I9" s="167">
        <f>+S9+S19+S30+S31+S35+S72</f>
        <v>33044</v>
      </c>
      <c r="J9" s="147" t="s">
        <v>164</v>
      </c>
      <c r="K9" s="147" t="s">
        <v>165</v>
      </c>
      <c r="L9" s="150" t="s">
        <v>166</v>
      </c>
      <c r="M9" s="151">
        <v>5260</v>
      </c>
      <c r="N9" s="150" t="s">
        <v>167</v>
      </c>
      <c r="O9" s="151"/>
      <c r="P9" s="151" t="s">
        <v>154</v>
      </c>
      <c r="Q9" s="151" t="s">
        <v>150</v>
      </c>
      <c r="R9" s="138">
        <v>5400</v>
      </c>
      <c r="S9" s="138">
        <v>5400</v>
      </c>
      <c r="T9" s="138">
        <v>11233</v>
      </c>
      <c r="U9" s="164" t="s">
        <v>331</v>
      </c>
      <c r="V9" s="161" t="s">
        <v>332</v>
      </c>
      <c r="W9" s="161" t="s">
        <v>343</v>
      </c>
      <c r="X9" s="168" t="s">
        <v>335</v>
      </c>
      <c r="Y9" s="150" t="s">
        <v>168</v>
      </c>
      <c r="Z9" s="140">
        <v>2020130010053</v>
      </c>
      <c r="AA9" s="140" t="s">
        <v>153</v>
      </c>
      <c r="AB9" s="31" t="s">
        <v>141</v>
      </c>
      <c r="AC9" s="33"/>
      <c r="AD9" s="33"/>
      <c r="AE9" s="33"/>
      <c r="AF9" s="33"/>
      <c r="AG9" s="32"/>
      <c r="AH9" s="32"/>
      <c r="AI9" s="31"/>
      <c r="AJ9" s="31"/>
      <c r="AK9" s="140" t="s">
        <v>155</v>
      </c>
      <c r="AL9" s="140" t="s">
        <v>156</v>
      </c>
      <c r="AM9" s="140" t="s">
        <v>157</v>
      </c>
      <c r="AN9" s="76">
        <v>301877550</v>
      </c>
      <c r="AO9" s="62" t="s">
        <v>254</v>
      </c>
      <c r="AP9" s="140" t="s">
        <v>169</v>
      </c>
      <c r="AQ9" s="140" t="s">
        <v>158</v>
      </c>
      <c r="AR9" s="62" t="s">
        <v>347</v>
      </c>
      <c r="AS9" s="62" t="s">
        <v>348</v>
      </c>
      <c r="AT9" s="84" t="s">
        <v>349</v>
      </c>
      <c r="AU9" s="84" t="s">
        <v>254</v>
      </c>
      <c r="AV9" s="92">
        <v>44927</v>
      </c>
      <c r="AW9" s="77"/>
      <c r="AX9" s="77"/>
      <c r="AY9" s="77"/>
    </row>
    <row r="10" spans="1:51" ht="38.25" customHeight="1" x14ac:dyDescent="0.4">
      <c r="A10" s="176"/>
      <c r="B10" s="176"/>
      <c r="C10" s="176"/>
      <c r="D10" s="174"/>
      <c r="E10" s="167"/>
      <c r="F10" s="174"/>
      <c r="G10" s="167"/>
      <c r="H10" s="167"/>
      <c r="I10" s="167"/>
      <c r="J10" s="147"/>
      <c r="K10" s="147"/>
      <c r="L10" s="150"/>
      <c r="M10" s="151"/>
      <c r="N10" s="150"/>
      <c r="O10" s="151"/>
      <c r="P10" s="151"/>
      <c r="Q10" s="151"/>
      <c r="R10" s="138"/>
      <c r="S10" s="138"/>
      <c r="T10" s="138"/>
      <c r="U10" s="165"/>
      <c r="V10" s="162"/>
      <c r="W10" s="162"/>
      <c r="X10" s="169"/>
      <c r="Y10" s="150"/>
      <c r="Z10" s="140"/>
      <c r="AA10" s="140"/>
      <c r="AB10" s="31" t="s">
        <v>142</v>
      </c>
      <c r="AC10" s="33"/>
      <c r="AD10" s="33"/>
      <c r="AE10" s="33"/>
      <c r="AF10" s="33"/>
      <c r="AG10" s="32"/>
      <c r="AH10" s="32"/>
      <c r="AI10" s="31"/>
      <c r="AJ10" s="31"/>
      <c r="AK10" s="140"/>
      <c r="AL10" s="140"/>
      <c r="AM10" s="140"/>
      <c r="AN10" s="76">
        <v>371541600</v>
      </c>
      <c r="AO10" s="62" t="s">
        <v>255</v>
      </c>
      <c r="AP10" s="140"/>
      <c r="AQ10" s="140"/>
      <c r="AR10" s="62" t="s">
        <v>347</v>
      </c>
      <c r="AS10" s="62" t="s">
        <v>348</v>
      </c>
      <c r="AT10" s="84" t="s">
        <v>349</v>
      </c>
      <c r="AU10" s="84" t="s">
        <v>255</v>
      </c>
      <c r="AV10" s="92">
        <v>44927</v>
      </c>
      <c r="AW10" s="77"/>
      <c r="AX10" s="77"/>
      <c r="AY10" s="77"/>
    </row>
    <row r="11" spans="1:51" ht="38.25" customHeight="1" x14ac:dyDescent="0.4">
      <c r="A11" s="176"/>
      <c r="B11" s="176"/>
      <c r="C11" s="176"/>
      <c r="D11" s="174"/>
      <c r="E11" s="167"/>
      <c r="F11" s="174"/>
      <c r="G11" s="167"/>
      <c r="H11" s="167"/>
      <c r="I11" s="167"/>
      <c r="J11" s="147"/>
      <c r="K11" s="147"/>
      <c r="L11" s="150"/>
      <c r="M11" s="151"/>
      <c r="N11" s="150"/>
      <c r="O11" s="151"/>
      <c r="P11" s="151"/>
      <c r="Q11" s="151"/>
      <c r="R11" s="138"/>
      <c r="S11" s="138"/>
      <c r="T11" s="138"/>
      <c r="U11" s="165"/>
      <c r="V11" s="162"/>
      <c r="W11" s="162"/>
      <c r="X11" s="169"/>
      <c r="Y11" s="150"/>
      <c r="Z11" s="140"/>
      <c r="AA11" s="140"/>
      <c r="AB11" s="31" t="s">
        <v>143</v>
      </c>
      <c r="AC11" s="33"/>
      <c r="AD11" s="33"/>
      <c r="AE11" s="33"/>
      <c r="AF11" s="33"/>
      <c r="AG11" s="32"/>
      <c r="AH11" s="32"/>
      <c r="AI11" s="31"/>
      <c r="AJ11" s="31"/>
      <c r="AK11" s="140"/>
      <c r="AL11" s="140"/>
      <c r="AM11" s="140"/>
      <c r="AN11" s="76">
        <v>278656200</v>
      </c>
      <c r="AO11" s="62" t="s">
        <v>255</v>
      </c>
      <c r="AP11" s="140"/>
      <c r="AQ11" s="140"/>
      <c r="AR11" s="62" t="s">
        <v>347</v>
      </c>
      <c r="AS11" s="62" t="s">
        <v>348</v>
      </c>
      <c r="AT11" s="84" t="s">
        <v>349</v>
      </c>
      <c r="AU11" s="84" t="s">
        <v>255</v>
      </c>
      <c r="AV11" s="92">
        <v>44927</v>
      </c>
      <c r="AW11" s="77"/>
      <c r="AX11" s="77"/>
      <c r="AY11" s="77"/>
    </row>
    <row r="12" spans="1:51" ht="38.25" customHeight="1" x14ac:dyDescent="0.4">
      <c r="A12" s="176"/>
      <c r="B12" s="176"/>
      <c r="C12" s="176"/>
      <c r="D12" s="174"/>
      <c r="E12" s="167"/>
      <c r="F12" s="174"/>
      <c r="G12" s="167"/>
      <c r="H12" s="167"/>
      <c r="I12" s="167"/>
      <c r="J12" s="147"/>
      <c r="K12" s="147"/>
      <c r="L12" s="150"/>
      <c r="M12" s="151"/>
      <c r="N12" s="150"/>
      <c r="O12" s="151"/>
      <c r="P12" s="151"/>
      <c r="Q12" s="151"/>
      <c r="R12" s="138"/>
      <c r="S12" s="138"/>
      <c r="T12" s="138"/>
      <c r="U12" s="165"/>
      <c r="V12" s="162"/>
      <c r="W12" s="162"/>
      <c r="X12" s="169"/>
      <c r="Y12" s="150"/>
      <c r="Z12" s="140"/>
      <c r="AA12" s="140"/>
      <c r="AB12" s="31" t="s">
        <v>144</v>
      </c>
      <c r="AC12" s="33"/>
      <c r="AD12" s="33"/>
      <c r="AE12" s="33"/>
      <c r="AF12" s="33"/>
      <c r="AG12" s="32"/>
      <c r="AH12" s="32"/>
      <c r="AI12" s="31"/>
      <c r="AJ12" s="31"/>
      <c r="AK12" s="140"/>
      <c r="AL12" s="140"/>
      <c r="AM12" s="140"/>
      <c r="AN12" s="78">
        <v>255434850</v>
      </c>
      <c r="AO12" s="62" t="s">
        <v>255</v>
      </c>
      <c r="AP12" s="140"/>
      <c r="AQ12" s="140"/>
      <c r="AR12" s="62" t="s">
        <v>347</v>
      </c>
      <c r="AS12" s="62" t="s">
        <v>348</v>
      </c>
      <c r="AT12" s="84" t="s">
        <v>349</v>
      </c>
      <c r="AU12" s="84" t="s">
        <v>255</v>
      </c>
      <c r="AV12" s="92">
        <v>44927</v>
      </c>
      <c r="AW12" s="77"/>
      <c r="AX12" s="77"/>
      <c r="AY12" s="77"/>
    </row>
    <row r="13" spans="1:51" ht="38.25" customHeight="1" x14ac:dyDescent="0.4">
      <c r="A13" s="176"/>
      <c r="B13" s="176"/>
      <c r="C13" s="176"/>
      <c r="D13" s="174"/>
      <c r="E13" s="167"/>
      <c r="F13" s="174"/>
      <c r="G13" s="167"/>
      <c r="H13" s="167"/>
      <c r="I13" s="167"/>
      <c r="J13" s="147"/>
      <c r="K13" s="147"/>
      <c r="L13" s="150"/>
      <c r="M13" s="151"/>
      <c r="N13" s="150"/>
      <c r="O13" s="151"/>
      <c r="P13" s="151" t="s">
        <v>154</v>
      </c>
      <c r="Q13" s="151" t="s">
        <v>151</v>
      </c>
      <c r="R13" s="138"/>
      <c r="S13" s="138"/>
      <c r="T13" s="138"/>
      <c r="U13" s="165"/>
      <c r="V13" s="162"/>
      <c r="W13" s="162"/>
      <c r="X13" s="169"/>
      <c r="Y13" s="150"/>
      <c r="Z13" s="140"/>
      <c r="AA13" s="140"/>
      <c r="AB13" s="31" t="s">
        <v>146</v>
      </c>
      <c r="AC13" s="33"/>
      <c r="AD13" s="33"/>
      <c r="AE13" s="33"/>
      <c r="AF13" s="33"/>
      <c r="AG13" s="32"/>
      <c r="AH13" s="32"/>
      <c r="AI13" s="31"/>
      <c r="AJ13" s="31"/>
      <c r="AK13" s="140"/>
      <c r="AL13" s="140"/>
      <c r="AM13" s="140"/>
      <c r="AN13" s="78">
        <v>43260000</v>
      </c>
      <c r="AO13" s="62" t="s">
        <v>255</v>
      </c>
      <c r="AP13" s="140"/>
      <c r="AQ13" s="140"/>
      <c r="AR13" s="62" t="s">
        <v>347</v>
      </c>
      <c r="AS13" s="62" t="s">
        <v>348</v>
      </c>
      <c r="AT13" s="84" t="s">
        <v>349</v>
      </c>
      <c r="AU13" s="84" t="s">
        <v>255</v>
      </c>
      <c r="AV13" s="92">
        <v>44927</v>
      </c>
      <c r="AW13" s="77"/>
      <c r="AX13" s="77"/>
      <c r="AY13" s="77"/>
    </row>
    <row r="14" spans="1:51" ht="38.25" customHeight="1" x14ac:dyDescent="0.4">
      <c r="A14" s="176"/>
      <c r="B14" s="176"/>
      <c r="C14" s="176"/>
      <c r="D14" s="174"/>
      <c r="E14" s="167"/>
      <c r="F14" s="174"/>
      <c r="G14" s="167"/>
      <c r="H14" s="167"/>
      <c r="I14" s="167"/>
      <c r="J14" s="147"/>
      <c r="K14" s="147"/>
      <c r="L14" s="150"/>
      <c r="M14" s="151"/>
      <c r="N14" s="150"/>
      <c r="O14" s="151"/>
      <c r="P14" s="151"/>
      <c r="Q14" s="151"/>
      <c r="R14" s="138"/>
      <c r="S14" s="138"/>
      <c r="T14" s="138"/>
      <c r="U14" s="165"/>
      <c r="V14" s="162"/>
      <c r="W14" s="162"/>
      <c r="X14" s="169"/>
      <c r="Y14" s="150"/>
      <c r="Z14" s="140"/>
      <c r="AA14" s="140"/>
      <c r="AB14" s="31" t="s">
        <v>147</v>
      </c>
      <c r="AC14" s="33"/>
      <c r="AD14" s="33"/>
      <c r="AE14" s="33"/>
      <c r="AF14" s="33"/>
      <c r="AG14" s="32"/>
      <c r="AH14" s="32"/>
      <c r="AI14" s="31"/>
      <c r="AJ14" s="31"/>
      <c r="AK14" s="140"/>
      <c r="AL14" s="140"/>
      <c r="AM14" s="140"/>
      <c r="AN14" s="78">
        <v>253066880</v>
      </c>
      <c r="AO14" s="62" t="s">
        <v>255</v>
      </c>
      <c r="AP14" s="140"/>
      <c r="AQ14" s="140"/>
      <c r="AR14" s="62" t="s">
        <v>347</v>
      </c>
      <c r="AS14" s="62" t="s">
        <v>348</v>
      </c>
      <c r="AT14" s="84" t="s">
        <v>349</v>
      </c>
      <c r="AU14" s="84" t="s">
        <v>255</v>
      </c>
      <c r="AV14" s="92">
        <v>44927</v>
      </c>
      <c r="AW14" s="77"/>
      <c r="AX14" s="77"/>
      <c r="AY14" s="77"/>
    </row>
    <row r="15" spans="1:51" ht="38.25" customHeight="1" x14ac:dyDescent="0.4">
      <c r="A15" s="176"/>
      <c r="B15" s="176"/>
      <c r="C15" s="176"/>
      <c r="D15" s="174"/>
      <c r="E15" s="167"/>
      <c r="F15" s="174"/>
      <c r="G15" s="167"/>
      <c r="H15" s="167"/>
      <c r="I15" s="167"/>
      <c r="J15" s="147"/>
      <c r="K15" s="147"/>
      <c r="L15" s="150"/>
      <c r="M15" s="151"/>
      <c r="N15" s="150"/>
      <c r="O15" s="151"/>
      <c r="P15" s="151"/>
      <c r="Q15" s="151"/>
      <c r="R15" s="138"/>
      <c r="S15" s="138"/>
      <c r="T15" s="138"/>
      <c r="U15" s="165"/>
      <c r="V15" s="162"/>
      <c r="W15" s="162"/>
      <c r="X15" s="169"/>
      <c r="Y15" s="150"/>
      <c r="Z15" s="140"/>
      <c r="AA15" s="140"/>
      <c r="AB15" s="31" t="s">
        <v>148</v>
      </c>
      <c r="AC15" s="33"/>
      <c r="AD15" s="33"/>
      <c r="AE15" s="33"/>
      <c r="AF15" s="33"/>
      <c r="AG15" s="32"/>
      <c r="AH15" s="32"/>
      <c r="AI15" s="31"/>
      <c r="AJ15" s="31"/>
      <c r="AK15" s="140"/>
      <c r="AL15" s="140"/>
      <c r="AM15" s="140"/>
      <c r="AN15" s="78">
        <v>32000000</v>
      </c>
      <c r="AO15" s="62" t="s">
        <v>255</v>
      </c>
      <c r="AP15" s="140"/>
      <c r="AQ15" s="140"/>
      <c r="AR15" s="62" t="s">
        <v>347</v>
      </c>
      <c r="AS15" s="62" t="s">
        <v>348</v>
      </c>
      <c r="AT15" s="84" t="s">
        <v>349</v>
      </c>
      <c r="AU15" s="84" t="s">
        <v>255</v>
      </c>
      <c r="AV15" s="92">
        <v>44927</v>
      </c>
      <c r="AW15" s="77"/>
      <c r="AX15" s="77"/>
      <c r="AY15" s="77"/>
    </row>
    <row r="16" spans="1:51" ht="38.25" customHeight="1" x14ac:dyDescent="0.4">
      <c r="A16" s="176"/>
      <c r="B16" s="176"/>
      <c r="C16" s="176"/>
      <c r="D16" s="174"/>
      <c r="E16" s="167"/>
      <c r="F16" s="174"/>
      <c r="G16" s="167"/>
      <c r="H16" s="167"/>
      <c r="I16" s="167"/>
      <c r="J16" s="147"/>
      <c r="K16" s="147"/>
      <c r="L16" s="150"/>
      <c r="M16" s="151"/>
      <c r="N16" s="150"/>
      <c r="O16" s="31"/>
      <c r="P16" s="31" t="s">
        <v>154</v>
      </c>
      <c r="Q16" s="33" t="s">
        <v>152</v>
      </c>
      <c r="R16" s="138"/>
      <c r="S16" s="138"/>
      <c r="T16" s="138"/>
      <c r="U16" s="165"/>
      <c r="V16" s="162"/>
      <c r="W16" s="162"/>
      <c r="X16" s="169"/>
      <c r="Y16" s="150"/>
      <c r="Z16" s="140"/>
      <c r="AA16" s="140"/>
      <c r="AB16" s="31" t="s">
        <v>149</v>
      </c>
      <c r="AC16" s="33"/>
      <c r="AD16" s="33"/>
      <c r="AE16" s="33"/>
      <c r="AF16" s="33"/>
      <c r="AG16" s="32"/>
      <c r="AH16" s="32"/>
      <c r="AI16" s="31"/>
      <c r="AJ16" s="31"/>
      <c r="AK16" s="140"/>
      <c r="AL16" s="140"/>
      <c r="AM16" s="140"/>
      <c r="AN16" s="78">
        <v>66051840</v>
      </c>
      <c r="AO16" s="62" t="s">
        <v>255</v>
      </c>
      <c r="AP16" s="140"/>
      <c r="AQ16" s="140"/>
      <c r="AR16" s="62" t="s">
        <v>347</v>
      </c>
      <c r="AS16" s="62" t="s">
        <v>348</v>
      </c>
      <c r="AT16" s="84" t="s">
        <v>349</v>
      </c>
      <c r="AU16" s="84" t="s">
        <v>255</v>
      </c>
      <c r="AV16" s="92">
        <v>44927</v>
      </c>
      <c r="AW16" s="77"/>
      <c r="AX16" s="77"/>
      <c r="AY16" s="77"/>
    </row>
    <row r="17" spans="1:51" ht="38.25" customHeight="1" x14ac:dyDescent="0.4">
      <c r="A17" s="176"/>
      <c r="B17" s="176"/>
      <c r="C17" s="176"/>
      <c r="D17" s="174"/>
      <c r="E17" s="167"/>
      <c r="F17" s="174"/>
      <c r="G17" s="167"/>
      <c r="H17" s="167"/>
      <c r="I17" s="167"/>
      <c r="J17" s="147"/>
      <c r="K17" s="147" t="s">
        <v>170</v>
      </c>
      <c r="L17" s="150" t="s">
        <v>166</v>
      </c>
      <c r="M17" s="151">
        <v>50</v>
      </c>
      <c r="N17" s="150" t="s">
        <v>160</v>
      </c>
      <c r="O17" s="151"/>
      <c r="P17" s="151" t="s">
        <v>154</v>
      </c>
      <c r="Q17" s="151" t="s">
        <v>151</v>
      </c>
      <c r="R17" s="138">
        <v>54</v>
      </c>
      <c r="S17" s="138">
        <v>54</v>
      </c>
      <c r="T17" s="138">
        <v>52</v>
      </c>
      <c r="U17" s="165"/>
      <c r="V17" s="162"/>
      <c r="W17" s="162"/>
      <c r="X17" s="169"/>
      <c r="Y17" s="150"/>
      <c r="Z17" s="140"/>
      <c r="AA17" s="140"/>
      <c r="AB17" s="151" t="s">
        <v>145</v>
      </c>
      <c r="AC17" s="33"/>
      <c r="AD17" s="33"/>
      <c r="AE17" s="33"/>
      <c r="AF17" s="33"/>
      <c r="AG17" s="32"/>
      <c r="AH17" s="32"/>
      <c r="AI17" s="31"/>
      <c r="AJ17" s="31"/>
      <c r="AK17" s="140"/>
      <c r="AL17" s="140"/>
      <c r="AM17" s="140"/>
      <c r="AN17" s="78">
        <v>526557783</v>
      </c>
      <c r="AO17" s="62" t="s">
        <v>255</v>
      </c>
      <c r="AP17" s="140"/>
      <c r="AQ17" s="140"/>
      <c r="AR17" s="62" t="s">
        <v>347</v>
      </c>
      <c r="AS17" s="133" t="s">
        <v>364</v>
      </c>
      <c r="AT17" s="129" t="s">
        <v>365</v>
      </c>
      <c r="AU17" s="129" t="s">
        <v>350</v>
      </c>
      <c r="AV17" s="131">
        <v>44927</v>
      </c>
      <c r="AW17" s="77"/>
      <c r="AX17" s="77"/>
      <c r="AY17" s="77"/>
    </row>
    <row r="18" spans="1:51" ht="38.25" customHeight="1" x14ac:dyDescent="0.4">
      <c r="A18" s="176"/>
      <c r="B18" s="176"/>
      <c r="C18" s="176"/>
      <c r="D18" s="174"/>
      <c r="E18" s="167"/>
      <c r="F18" s="174"/>
      <c r="G18" s="167"/>
      <c r="H18" s="167"/>
      <c r="I18" s="167"/>
      <c r="J18" s="147"/>
      <c r="K18" s="147"/>
      <c r="L18" s="150"/>
      <c r="M18" s="151"/>
      <c r="N18" s="150"/>
      <c r="O18" s="151"/>
      <c r="P18" s="151"/>
      <c r="Q18" s="151"/>
      <c r="R18" s="138"/>
      <c r="S18" s="138"/>
      <c r="T18" s="138"/>
      <c r="U18" s="166"/>
      <c r="V18" s="163"/>
      <c r="W18" s="163"/>
      <c r="X18" s="170"/>
      <c r="Y18" s="150"/>
      <c r="Z18" s="140"/>
      <c r="AA18" s="140"/>
      <c r="AB18" s="151"/>
      <c r="AC18" s="34"/>
      <c r="AD18" s="33"/>
      <c r="AE18" s="33"/>
      <c r="AF18" s="33"/>
      <c r="AG18" s="32"/>
      <c r="AH18" s="32"/>
      <c r="AI18" s="31"/>
      <c r="AJ18" s="31"/>
      <c r="AK18" s="140"/>
      <c r="AL18" s="140"/>
      <c r="AM18" s="140"/>
      <c r="AN18" s="78">
        <v>41113964</v>
      </c>
      <c r="AO18" s="62" t="s">
        <v>254</v>
      </c>
      <c r="AP18" s="140"/>
      <c r="AQ18" s="140"/>
      <c r="AR18" s="62" t="s">
        <v>347</v>
      </c>
      <c r="AS18" s="134"/>
      <c r="AT18" s="130"/>
      <c r="AU18" s="130"/>
      <c r="AV18" s="132"/>
      <c r="AW18" s="77"/>
      <c r="AX18" s="77"/>
      <c r="AY18" s="77"/>
    </row>
    <row r="19" spans="1:51" ht="38.25" customHeight="1" x14ac:dyDescent="0.4">
      <c r="A19" s="176"/>
      <c r="B19" s="176"/>
      <c r="C19" s="176"/>
      <c r="D19" s="174"/>
      <c r="E19" s="167"/>
      <c r="F19" s="174"/>
      <c r="G19" s="167"/>
      <c r="H19" s="167"/>
      <c r="I19" s="167"/>
      <c r="J19" s="147"/>
      <c r="K19" s="147" t="s">
        <v>171</v>
      </c>
      <c r="L19" s="147" t="s">
        <v>166</v>
      </c>
      <c r="M19" s="151">
        <v>10176</v>
      </c>
      <c r="N19" s="150" t="s">
        <v>172</v>
      </c>
      <c r="O19" s="151"/>
      <c r="P19" s="151" t="s">
        <v>264</v>
      </c>
      <c r="Q19" s="151" t="s">
        <v>262</v>
      </c>
      <c r="R19" s="138">
        <v>10176</v>
      </c>
      <c r="S19" s="138">
        <v>7500</v>
      </c>
      <c r="T19" s="154">
        <v>14489</v>
      </c>
      <c r="U19" s="164" t="s">
        <v>331</v>
      </c>
      <c r="V19" s="161" t="s">
        <v>332</v>
      </c>
      <c r="W19" s="161" t="s">
        <v>343</v>
      </c>
      <c r="X19" s="168" t="s">
        <v>336</v>
      </c>
      <c r="Y19" s="139" t="s">
        <v>173</v>
      </c>
      <c r="Z19" s="140">
        <v>2020130010194</v>
      </c>
      <c r="AA19" s="140" t="s">
        <v>174</v>
      </c>
      <c r="AB19" s="79" t="s">
        <v>256</v>
      </c>
      <c r="AC19" s="34"/>
      <c r="AD19" s="33"/>
      <c r="AE19" s="33"/>
      <c r="AF19" s="33"/>
      <c r="AG19" s="32"/>
      <c r="AH19" s="32"/>
      <c r="AI19" s="31"/>
      <c r="AJ19" s="31"/>
      <c r="AK19" s="140" t="s">
        <v>155</v>
      </c>
      <c r="AL19" s="140" t="s">
        <v>156</v>
      </c>
      <c r="AM19" s="140" t="s">
        <v>157</v>
      </c>
      <c r="AN19" s="76">
        <v>109613460</v>
      </c>
      <c r="AO19" s="62" t="s">
        <v>255</v>
      </c>
      <c r="AP19" s="140" t="s">
        <v>175</v>
      </c>
      <c r="AQ19" s="140" t="s">
        <v>176</v>
      </c>
      <c r="AR19" s="62" t="s">
        <v>347</v>
      </c>
      <c r="AS19" s="62" t="s">
        <v>348</v>
      </c>
      <c r="AT19" s="84" t="s">
        <v>349</v>
      </c>
      <c r="AU19" s="84" t="s">
        <v>255</v>
      </c>
      <c r="AV19" s="92">
        <v>44927</v>
      </c>
      <c r="AW19" s="77"/>
      <c r="AX19" s="77"/>
      <c r="AY19" s="77"/>
    </row>
    <row r="20" spans="1:51" ht="38.25" customHeight="1" x14ac:dyDescent="0.4">
      <c r="A20" s="176"/>
      <c r="B20" s="176"/>
      <c r="C20" s="176"/>
      <c r="D20" s="174"/>
      <c r="E20" s="167"/>
      <c r="F20" s="174"/>
      <c r="G20" s="167"/>
      <c r="H20" s="167"/>
      <c r="I20" s="167"/>
      <c r="J20" s="147"/>
      <c r="K20" s="147"/>
      <c r="L20" s="147"/>
      <c r="M20" s="151"/>
      <c r="N20" s="150"/>
      <c r="O20" s="151"/>
      <c r="P20" s="151"/>
      <c r="Q20" s="151"/>
      <c r="R20" s="138"/>
      <c r="S20" s="138"/>
      <c r="T20" s="154"/>
      <c r="U20" s="165"/>
      <c r="V20" s="162"/>
      <c r="W20" s="162"/>
      <c r="X20" s="169"/>
      <c r="Y20" s="139"/>
      <c r="Z20" s="140"/>
      <c r="AA20" s="140"/>
      <c r="AB20" s="79" t="s">
        <v>257</v>
      </c>
      <c r="AC20" s="34"/>
      <c r="AD20" s="33"/>
      <c r="AE20" s="33"/>
      <c r="AF20" s="33"/>
      <c r="AG20" s="32"/>
      <c r="AH20" s="32"/>
      <c r="AI20" s="31"/>
      <c r="AJ20" s="31"/>
      <c r="AK20" s="140"/>
      <c r="AL20" s="140"/>
      <c r="AM20" s="140"/>
      <c r="AN20" s="76">
        <v>15601410</v>
      </c>
      <c r="AO20" s="62" t="s">
        <v>255</v>
      </c>
      <c r="AP20" s="140"/>
      <c r="AQ20" s="140"/>
      <c r="AR20" s="62" t="s">
        <v>347</v>
      </c>
      <c r="AS20" s="62" t="s">
        <v>348</v>
      </c>
      <c r="AT20" s="84" t="s">
        <v>349</v>
      </c>
      <c r="AU20" s="84" t="s">
        <v>255</v>
      </c>
      <c r="AV20" s="92">
        <v>44927</v>
      </c>
      <c r="AW20" s="77"/>
      <c r="AX20" s="77"/>
      <c r="AY20" s="77"/>
    </row>
    <row r="21" spans="1:51" ht="38.25" customHeight="1" x14ac:dyDescent="0.4">
      <c r="A21" s="176"/>
      <c r="B21" s="176"/>
      <c r="C21" s="176"/>
      <c r="D21" s="174"/>
      <c r="E21" s="167"/>
      <c r="F21" s="174"/>
      <c r="G21" s="167"/>
      <c r="H21" s="167"/>
      <c r="I21" s="167"/>
      <c r="J21" s="147"/>
      <c r="K21" s="147"/>
      <c r="L21" s="147"/>
      <c r="M21" s="151"/>
      <c r="N21" s="150"/>
      <c r="O21" s="151"/>
      <c r="P21" s="151"/>
      <c r="Q21" s="151"/>
      <c r="R21" s="138"/>
      <c r="S21" s="138"/>
      <c r="T21" s="154"/>
      <c r="U21" s="165"/>
      <c r="V21" s="162"/>
      <c r="W21" s="162"/>
      <c r="X21" s="169"/>
      <c r="Y21" s="139"/>
      <c r="Z21" s="140"/>
      <c r="AA21" s="140"/>
      <c r="AB21" s="79" t="s">
        <v>258</v>
      </c>
      <c r="AC21" s="34"/>
      <c r="AD21" s="33"/>
      <c r="AE21" s="33"/>
      <c r="AF21" s="33"/>
      <c r="AG21" s="32"/>
      <c r="AH21" s="32"/>
      <c r="AI21" s="31"/>
      <c r="AJ21" s="31"/>
      <c r="AK21" s="140"/>
      <c r="AL21" s="140"/>
      <c r="AM21" s="140"/>
      <c r="AN21" s="76">
        <v>40448100</v>
      </c>
      <c r="AO21" s="62" t="s">
        <v>255</v>
      </c>
      <c r="AP21" s="140"/>
      <c r="AQ21" s="140"/>
      <c r="AR21" s="62" t="s">
        <v>347</v>
      </c>
      <c r="AS21" s="62" t="s">
        <v>348</v>
      </c>
      <c r="AT21" s="84" t="s">
        <v>349</v>
      </c>
      <c r="AU21" s="84" t="s">
        <v>255</v>
      </c>
      <c r="AV21" s="92">
        <v>44927</v>
      </c>
      <c r="AW21" s="77"/>
      <c r="AX21" s="77"/>
      <c r="AY21" s="77"/>
    </row>
    <row r="22" spans="1:51" ht="38.25" customHeight="1" x14ac:dyDescent="0.4">
      <c r="A22" s="176"/>
      <c r="B22" s="176"/>
      <c r="C22" s="176"/>
      <c r="D22" s="174"/>
      <c r="E22" s="167"/>
      <c r="F22" s="174"/>
      <c r="G22" s="167"/>
      <c r="H22" s="167"/>
      <c r="I22" s="167"/>
      <c r="J22" s="147"/>
      <c r="K22" s="147"/>
      <c r="L22" s="147"/>
      <c r="M22" s="151"/>
      <c r="N22" s="150"/>
      <c r="O22" s="151"/>
      <c r="P22" s="151" t="s">
        <v>264</v>
      </c>
      <c r="Q22" s="151" t="s">
        <v>263</v>
      </c>
      <c r="R22" s="138"/>
      <c r="S22" s="138"/>
      <c r="T22" s="154"/>
      <c r="U22" s="165"/>
      <c r="V22" s="162"/>
      <c r="W22" s="162"/>
      <c r="X22" s="169"/>
      <c r="Y22" s="139"/>
      <c r="Z22" s="140"/>
      <c r="AA22" s="140"/>
      <c r="AB22" s="79" t="s">
        <v>259</v>
      </c>
      <c r="AC22" s="34"/>
      <c r="AD22" s="33"/>
      <c r="AE22" s="33"/>
      <c r="AF22" s="33"/>
      <c r="AG22" s="32"/>
      <c r="AH22" s="32"/>
      <c r="AI22" s="31"/>
      <c r="AJ22" s="31"/>
      <c r="AK22" s="140"/>
      <c r="AL22" s="140"/>
      <c r="AM22" s="140"/>
      <c r="AN22" s="78">
        <v>252822614</v>
      </c>
      <c r="AO22" s="62" t="s">
        <v>255</v>
      </c>
      <c r="AP22" s="140"/>
      <c r="AQ22" s="140"/>
      <c r="AR22" s="62" t="s">
        <v>347</v>
      </c>
      <c r="AS22" s="62" t="s">
        <v>366</v>
      </c>
      <c r="AT22" s="84" t="s">
        <v>367</v>
      </c>
      <c r="AU22" s="84" t="s">
        <v>255</v>
      </c>
      <c r="AV22" s="92">
        <v>44986</v>
      </c>
      <c r="AW22" s="77"/>
      <c r="AX22" s="77"/>
      <c r="AY22" s="77"/>
    </row>
    <row r="23" spans="1:51" ht="38.25" customHeight="1" x14ac:dyDescent="0.4">
      <c r="A23" s="176"/>
      <c r="B23" s="176"/>
      <c r="C23" s="176"/>
      <c r="D23" s="174"/>
      <c r="E23" s="167"/>
      <c r="F23" s="174"/>
      <c r="G23" s="167"/>
      <c r="H23" s="167"/>
      <c r="I23" s="167"/>
      <c r="J23" s="147"/>
      <c r="K23" s="147"/>
      <c r="L23" s="147"/>
      <c r="M23" s="151"/>
      <c r="N23" s="150"/>
      <c r="O23" s="151"/>
      <c r="P23" s="151"/>
      <c r="Q23" s="151"/>
      <c r="R23" s="138"/>
      <c r="S23" s="138"/>
      <c r="T23" s="154"/>
      <c r="U23" s="165"/>
      <c r="V23" s="162"/>
      <c r="W23" s="162"/>
      <c r="X23" s="169"/>
      <c r="Y23" s="139"/>
      <c r="Z23" s="140"/>
      <c r="AA23" s="140"/>
      <c r="AB23" s="79" t="s">
        <v>260</v>
      </c>
      <c r="AC23" s="34"/>
      <c r="AD23" s="33"/>
      <c r="AE23" s="33"/>
      <c r="AF23" s="33"/>
      <c r="AG23" s="32"/>
      <c r="AH23" s="32"/>
      <c r="AI23" s="31"/>
      <c r="AJ23" s="31"/>
      <c r="AK23" s="140"/>
      <c r="AL23" s="140"/>
      <c r="AM23" s="140"/>
      <c r="AN23" s="78">
        <v>15601410</v>
      </c>
      <c r="AO23" s="62" t="s">
        <v>255</v>
      </c>
      <c r="AP23" s="140"/>
      <c r="AQ23" s="140"/>
      <c r="AR23" s="62" t="s">
        <v>347</v>
      </c>
      <c r="AS23" s="62" t="s">
        <v>348</v>
      </c>
      <c r="AT23" s="84" t="s">
        <v>349</v>
      </c>
      <c r="AU23" s="84" t="s">
        <v>255</v>
      </c>
      <c r="AV23" s="92">
        <v>44927</v>
      </c>
      <c r="AW23" s="77"/>
      <c r="AX23" s="77"/>
      <c r="AY23" s="77"/>
    </row>
    <row r="24" spans="1:51" ht="38.25" customHeight="1" x14ac:dyDescent="0.4">
      <c r="A24" s="176"/>
      <c r="B24" s="176"/>
      <c r="C24" s="176"/>
      <c r="D24" s="174"/>
      <c r="E24" s="167"/>
      <c r="F24" s="174"/>
      <c r="G24" s="167"/>
      <c r="H24" s="167"/>
      <c r="I24" s="167"/>
      <c r="J24" s="147"/>
      <c r="K24" s="147"/>
      <c r="L24" s="147"/>
      <c r="M24" s="151"/>
      <c r="N24" s="150"/>
      <c r="O24" s="151"/>
      <c r="P24" s="151"/>
      <c r="Q24" s="151"/>
      <c r="R24" s="138"/>
      <c r="S24" s="138"/>
      <c r="T24" s="154"/>
      <c r="U24" s="166"/>
      <c r="V24" s="163"/>
      <c r="W24" s="163"/>
      <c r="X24" s="170"/>
      <c r="Y24" s="139"/>
      <c r="Z24" s="140"/>
      <c r="AA24" s="140"/>
      <c r="AB24" s="79" t="s">
        <v>261</v>
      </c>
      <c r="AC24" s="34"/>
      <c r="AD24" s="33"/>
      <c r="AE24" s="33"/>
      <c r="AF24" s="33"/>
      <c r="AG24" s="32"/>
      <c r="AH24" s="32"/>
      <c r="AI24" s="31"/>
      <c r="AJ24" s="31"/>
      <c r="AK24" s="140"/>
      <c r="AL24" s="140"/>
      <c r="AM24" s="140"/>
      <c r="AN24" s="78">
        <v>10000000</v>
      </c>
      <c r="AO24" s="62" t="s">
        <v>255</v>
      </c>
      <c r="AP24" s="140"/>
      <c r="AQ24" s="140"/>
      <c r="AR24" s="62" t="s">
        <v>347</v>
      </c>
      <c r="AS24" s="62" t="s">
        <v>368</v>
      </c>
      <c r="AT24" s="84" t="s">
        <v>369</v>
      </c>
      <c r="AU24" s="84" t="s">
        <v>255</v>
      </c>
      <c r="AV24" s="92">
        <v>44986</v>
      </c>
      <c r="AW24" s="77"/>
      <c r="AX24" s="77"/>
      <c r="AY24" s="77"/>
    </row>
    <row r="25" spans="1:51" ht="38.25" customHeight="1" x14ac:dyDescent="0.4">
      <c r="A25" s="176"/>
      <c r="B25" s="176"/>
      <c r="C25" s="176"/>
      <c r="D25" s="174"/>
      <c r="E25" s="167"/>
      <c r="F25" s="174"/>
      <c r="G25" s="167"/>
      <c r="H25" s="167"/>
      <c r="I25" s="167"/>
      <c r="J25" s="35" t="s">
        <v>177</v>
      </c>
      <c r="K25" s="35"/>
      <c r="L25" s="35"/>
      <c r="M25" s="35"/>
      <c r="N25" s="35"/>
      <c r="O25" s="35"/>
      <c r="P25" s="35"/>
      <c r="Q25" s="35"/>
      <c r="R25" s="74"/>
      <c r="S25" s="89">
        <f>254/R26</f>
        <v>0.63500000000000001</v>
      </c>
      <c r="T25" s="74">
        <f>+AVERAGE(64,100,100,100)</f>
        <v>91</v>
      </c>
      <c r="U25" s="35"/>
      <c r="V25" s="36"/>
      <c r="W25" s="36"/>
      <c r="X25" s="37"/>
      <c r="Y25" s="37"/>
      <c r="Z25" s="38"/>
      <c r="AA25" s="80" t="s">
        <v>178</v>
      </c>
      <c r="AB25" s="81"/>
      <c r="AC25" s="81"/>
      <c r="AD25" s="81"/>
      <c r="AE25" s="81"/>
      <c r="AF25" s="81"/>
      <c r="AG25" s="36"/>
      <c r="AH25" s="39"/>
      <c r="AI25" s="40"/>
      <c r="AJ25" s="40"/>
      <c r="AK25" s="38"/>
      <c r="AL25" s="38"/>
      <c r="AM25" s="38"/>
      <c r="AN25" s="38"/>
      <c r="AO25" s="38"/>
      <c r="AP25" s="38"/>
      <c r="AQ25" s="38"/>
      <c r="AR25" s="38"/>
      <c r="AS25" s="38"/>
      <c r="AT25" s="77"/>
      <c r="AU25" s="84"/>
      <c r="AV25" s="77"/>
      <c r="AW25" s="77"/>
      <c r="AX25" s="77"/>
      <c r="AY25" s="77"/>
    </row>
    <row r="26" spans="1:51" ht="38.25" customHeight="1" x14ac:dyDescent="0.4">
      <c r="A26" s="176"/>
      <c r="B26" s="176"/>
      <c r="C26" s="176"/>
      <c r="D26" s="174"/>
      <c r="E26" s="167"/>
      <c r="F26" s="174"/>
      <c r="G26" s="167"/>
      <c r="H26" s="167"/>
      <c r="I26" s="167"/>
      <c r="J26" s="147" t="s">
        <v>179</v>
      </c>
      <c r="K26" s="147" t="s">
        <v>180</v>
      </c>
      <c r="L26" s="147" t="s">
        <v>166</v>
      </c>
      <c r="M26" s="147">
        <v>375</v>
      </c>
      <c r="N26" s="147" t="s">
        <v>181</v>
      </c>
      <c r="O26" s="153" t="s">
        <v>154</v>
      </c>
      <c r="P26" s="153"/>
      <c r="Q26" s="153" t="s">
        <v>268</v>
      </c>
      <c r="R26" s="143">
        <v>400</v>
      </c>
      <c r="S26" s="143">
        <v>100</v>
      </c>
      <c r="T26" s="143">
        <v>154</v>
      </c>
      <c r="U26" s="164" t="s">
        <v>331</v>
      </c>
      <c r="V26" s="161" t="s">
        <v>332</v>
      </c>
      <c r="W26" s="161" t="s">
        <v>343</v>
      </c>
      <c r="X26" s="168" t="s">
        <v>337</v>
      </c>
      <c r="Y26" s="150" t="s">
        <v>182</v>
      </c>
      <c r="Z26" s="140">
        <v>2020130010038</v>
      </c>
      <c r="AA26" s="140" t="s">
        <v>183</v>
      </c>
      <c r="AB26" s="153" t="s">
        <v>265</v>
      </c>
      <c r="AC26" s="34"/>
      <c r="AD26" s="33"/>
      <c r="AE26" s="41"/>
      <c r="AF26" s="34"/>
      <c r="AG26" s="42"/>
      <c r="AH26" s="32"/>
      <c r="AI26" s="31"/>
      <c r="AJ26" s="31"/>
      <c r="AK26" s="140" t="s">
        <v>155</v>
      </c>
      <c r="AL26" s="140" t="s">
        <v>156</v>
      </c>
      <c r="AM26" s="140" t="s">
        <v>157</v>
      </c>
      <c r="AN26" s="78">
        <v>551258064</v>
      </c>
      <c r="AO26" s="62" t="s">
        <v>159</v>
      </c>
      <c r="AP26" s="140" t="s">
        <v>184</v>
      </c>
      <c r="AQ26" s="140" t="s">
        <v>185</v>
      </c>
      <c r="AR26" s="62" t="s">
        <v>347</v>
      </c>
      <c r="AS26" s="133" t="s">
        <v>351</v>
      </c>
      <c r="AT26" s="129" t="s">
        <v>352</v>
      </c>
      <c r="AU26" s="129" t="s">
        <v>350</v>
      </c>
      <c r="AV26" s="131">
        <v>44927</v>
      </c>
      <c r="AW26" s="77"/>
      <c r="AX26" s="77"/>
      <c r="AY26" s="77"/>
    </row>
    <row r="27" spans="1:51" ht="38.25" customHeight="1" x14ac:dyDescent="0.4">
      <c r="A27" s="176"/>
      <c r="B27" s="176"/>
      <c r="C27" s="176"/>
      <c r="D27" s="174"/>
      <c r="E27" s="167"/>
      <c r="F27" s="174"/>
      <c r="G27" s="167"/>
      <c r="H27" s="167"/>
      <c r="I27" s="167"/>
      <c r="J27" s="147"/>
      <c r="K27" s="147"/>
      <c r="L27" s="147"/>
      <c r="M27" s="147"/>
      <c r="N27" s="147"/>
      <c r="O27" s="153"/>
      <c r="P27" s="153"/>
      <c r="Q27" s="153"/>
      <c r="R27" s="143"/>
      <c r="S27" s="143"/>
      <c r="T27" s="143"/>
      <c r="U27" s="165"/>
      <c r="V27" s="162"/>
      <c r="W27" s="162"/>
      <c r="X27" s="169"/>
      <c r="Y27" s="150"/>
      <c r="Z27" s="140"/>
      <c r="AA27" s="140"/>
      <c r="AB27" s="153"/>
      <c r="AC27" s="34"/>
      <c r="AD27" s="33"/>
      <c r="AE27" s="41"/>
      <c r="AF27" s="34"/>
      <c r="AG27" s="42"/>
      <c r="AH27" s="32"/>
      <c r="AI27" s="31"/>
      <c r="AJ27" s="31"/>
      <c r="AK27" s="140"/>
      <c r="AL27" s="140"/>
      <c r="AM27" s="140"/>
      <c r="AN27" s="78">
        <v>325841936</v>
      </c>
      <c r="AO27" s="62" t="s">
        <v>254</v>
      </c>
      <c r="AP27" s="140"/>
      <c r="AQ27" s="140"/>
      <c r="AR27" s="62" t="s">
        <v>347</v>
      </c>
      <c r="AS27" s="134"/>
      <c r="AT27" s="130"/>
      <c r="AU27" s="130"/>
      <c r="AV27" s="132"/>
      <c r="AW27" s="77"/>
      <c r="AX27" s="77"/>
      <c r="AY27" s="77"/>
    </row>
    <row r="28" spans="1:51" ht="38.25" customHeight="1" x14ac:dyDescent="0.4">
      <c r="A28" s="176"/>
      <c r="B28" s="176"/>
      <c r="C28" s="176"/>
      <c r="D28" s="174"/>
      <c r="E28" s="167"/>
      <c r="F28" s="174"/>
      <c r="G28" s="167"/>
      <c r="H28" s="167"/>
      <c r="I28" s="167"/>
      <c r="J28" s="147"/>
      <c r="K28" s="147"/>
      <c r="L28" s="147"/>
      <c r="M28" s="147"/>
      <c r="N28" s="147"/>
      <c r="O28" s="31"/>
      <c r="P28" s="31" t="s">
        <v>154</v>
      </c>
      <c r="Q28" s="43" t="s">
        <v>269</v>
      </c>
      <c r="R28" s="143"/>
      <c r="S28" s="143"/>
      <c r="T28" s="143"/>
      <c r="U28" s="165"/>
      <c r="V28" s="162"/>
      <c r="W28" s="162"/>
      <c r="X28" s="169"/>
      <c r="Y28" s="150"/>
      <c r="Z28" s="140"/>
      <c r="AA28" s="140"/>
      <c r="AB28" s="48" t="s">
        <v>266</v>
      </c>
      <c r="AC28" s="34"/>
      <c r="AD28" s="33"/>
      <c r="AE28" s="41"/>
      <c r="AF28" s="34"/>
      <c r="AG28" s="42"/>
      <c r="AH28" s="32"/>
      <c r="AI28" s="31"/>
      <c r="AJ28" s="31"/>
      <c r="AK28" s="140"/>
      <c r="AL28" s="140"/>
      <c r="AM28" s="140"/>
      <c r="AN28" s="78">
        <v>232839200</v>
      </c>
      <c r="AO28" s="62" t="s">
        <v>159</v>
      </c>
      <c r="AP28" s="140"/>
      <c r="AQ28" s="140"/>
      <c r="AR28" s="62" t="s">
        <v>347</v>
      </c>
      <c r="AS28" s="62" t="s">
        <v>348</v>
      </c>
      <c r="AT28" s="84" t="s">
        <v>349</v>
      </c>
      <c r="AU28" s="62" t="s">
        <v>159</v>
      </c>
      <c r="AV28" s="92">
        <v>44927</v>
      </c>
      <c r="AW28" s="77"/>
      <c r="AX28" s="77"/>
      <c r="AY28" s="77"/>
    </row>
    <row r="29" spans="1:51" ht="38.25" customHeight="1" x14ac:dyDescent="0.4">
      <c r="A29" s="176"/>
      <c r="B29" s="176"/>
      <c r="C29" s="176"/>
      <c r="D29" s="174"/>
      <c r="E29" s="167"/>
      <c r="F29" s="174"/>
      <c r="G29" s="167"/>
      <c r="H29" s="167"/>
      <c r="I29" s="167"/>
      <c r="J29" s="147"/>
      <c r="K29" s="147"/>
      <c r="L29" s="147"/>
      <c r="M29" s="147"/>
      <c r="N29" s="147"/>
      <c r="O29" s="31"/>
      <c r="P29" s="31" t="s">
        <v>154</v>
      </c>
      <c r="Q29" s="33" t="s">
        <v>270</v>
      </c>
      <c r="R29" s="143"/>
      <c r="S29" s="143"/>
      <c r="T29" s="143"/>
      <c r="U29" s="165"/>
      <c r="V29" s="162"/>
      <c r="W29" s="162"/>
      <c r="X29" s="169"/>
      <c r="Y29" s="150"/>
      <c r="Z29" s="140"/>
      <c r="AA29" s="140"/>
      <c r="AB29" s="48" t="s">
        <v>267</v>
      </c>
      <c r="AC29" s="34"/>
      <c r="AD29" s="33"/>
      <c r="AE29" s="41"/>
      <c r="AF29" s="34"/>
      <c r="AG29" s="42"/>
      <c r="AH29" s="32"/>
      <c r="AI29" s="31"/>
      <c r="AJ29" s="31"/>
      <c r="AK29" s="140"/>
      <c r="AL29" s="140"/>
      <c r="AM29" s="140"/>
      <c r="AN29" s="78">
        <v>33000000</v>
      </c>
      <c r="AO29" s="62" t="s">
        <v>159</v>
      </c>
      <c r="AP29" s="140"/>
      <c r="AQ29" s="140"/>
      <c r="AR29" s="62" t="s">
        <v>347</v>
      </c>
      <c r="AS29" s="62" t="s">
        <v>348</v>
      </c>
      <c r="AT29" s="84" t="s">
        <v>349</v>
      </c>
      <c r="AU29" s="62" t="s">
        <v>159</v>
      </c>
      <c r="AV29" s="92">
        <v>44927</v>
      </c>
      <c r="AW29" s="77"/>
      <c r="AX29" s="77"/>
      <c r="AY29" s="77"/>
    </row>
    <row r="30" spans="1:51" ht="38.25" customHeight="1" x14ac:dyDescent="0.4">
      <c r="A30" s="176"/>
      <c r="B30" s="176"/>
      <c r="C30" s="176"/>
      <c r="D30" s="174"/>
      <c r="E30" s="167"/>
      <c r="F30" s="174"/>
      <c r="G30" s="167"/>
      <c r="H30" s="167"/>
      <c r="I30" s="167"/>
      <c r="J30" s="147"/>
      <c r="K30" s="44" t="s">
        <v>186</v>
      </c>
      <c r="L30" s="43" t="s">
        <v>166</v>
      </c>
      <c r="M30" s="45">
        <v>0</v>
      </c>
      <c r="N30" s="43" t="s">
        <v>187</v>
      </c>
      <c r="O30" s="31"/>
      <c r="P30" s="31" t="s">
        <v>154</v>
      </c>
      <c r="Q30" s="33" t="s">
        <v>272</v>
      </c>
      <c r="R30" s="33">
        <v>4000</v>
      </c>
      <c r="S30" s="33">
        <v>1000</v>
      </c>
      <c r="T30" s="33">
        <v>5331</v>
      </c>
      <c r="U30" s="165"/>
      <c r="V30" s="162"/>
      <c r="W30" s="162"/>
      <c r="X30" s="169"/>
      <c r="Y30" s="150"/>
      <c r="Z30" s="140"/>
      <c r="AA30" s="140"/>
      <c r="AB30" s="31" t="s">
        <v>271</v>
      </c>
      <c r="AC30" s="34"/>
      <c r="AD30" s="33"/>
      <c r="AE30" s="41"/>
      <c r="AF30" s="34"/>
      <c r="AG30" s="42"/>
      <c r="AH30" s="32"/>
      <c r="AI30" s="31"/>
      <c r="AJ30" s="31"/>
      <c r="AK30" s="140"/>
      <c r="AL30" s="140"/>
      <c r="AM30" s="140"/>
      <c r="AN30" s="76">
        <v>170500000</v>
      </c>
      <c r="AO30" s="62" t="s">
        <v>159</v>
      </c>
      <c r="AP30" s="140"/>
      <c r="AQ30" s="140"/>
      <c r="AR30" s="62" t="s">
        <v>347</v>
      </c>
      <c r="AS30" s="62" t="s">
        <v>370</v>
      </c>
      <c r="AT30" s="84" t="s">
        <v>371</v>
      </c>
      <c r="AU30" s="62" t="s">
        <v>159</v>
      </c>
      <c r="AV30" s="92">
        <v>44927</v>
      </c>
      <c r="AW30" s="77"/>
      <c r="AX30" s="77"/>
      <c r="AY30" s="77"/>
    </row>
    <row r="31" spans="1:51" ht="38.25" customHeight="1" x14ac:dyDescent="0.4">
      <c r="A31" s="176"/>
      <c r="B31" s="176"/>
      <c r="C31" s="176"/>
      <c r="D31" s="174"/>
      <c r="E31" s="167"/>
      <c r="F31" s="174"/>
      <c r="G31" s="167"/>
      <c r="H31" s="167"/>
      <c r="I31" s="167"/>
      <c r="J31" s="147"/>
      <c r="K31" s="147" t="s">
        <v>188</v>
      </c>
      <c r="L31" s="147" t="s">
        <v>166</v>
      </c>
      <c r="M31" s="147">
        <v>288</v>
      </c>
      <c r="N31" s="147" t="s">
        <v>189</v>
      </c>
      <c r="O31" s="151"/>
      <c r="P31" s="151" t="s">
        <v>154</v>
      </c>
      <c r="Q31" s="151" t="s">
        <v>274</v>
      </c>
      <c r="R31" s="143">
        <v>576</v>
      </c>
      <c r="S31" s="143">
        <v>144</v>
      </c>
      <c r="T31" s="143">
        <v>802</v>
      </c>
      <c r="U31" s="165"/>
      <c r="V31" s="162"/>
      <c r="W31" s="162"/>
      <c r="X31" s="169"/>
      <c r="Y31" s="150"/>
      <c r="Z31" s="140"/>
      <c r="AA31" s="140"/>
      <c r="AB31" s="151" t="s">
        <v>273</v>
      </c>
      <c r="AC31" s="34"/>
      <c r="AD31" s="33"/>
      <c r="AE31" s="41"/>
      <c r="AF31" s="33"/>
      <c r="AG31" s="42"/>
      <c r="AH31" s="32"/>
      <c r="AI31" s="31"/>
      <c r="AJ31" s="31"/>
      <c r="AK31" s="140"/>
      <c r="AL31" s="140"/>
      <c r="AM31" s="140"/>
      <c r="AN31" s="76">
        <v>461204590</v>
      </c>
      <c r="AO31" s="62" t="s">
        <v>159</v>
      </c>
      <c r="AP31" s="140"/>
      <c r="AQ31" s="140"/>
      <c r="AR31" s="62" t="s">
        <v>347</v>
      </c>
      <c r="AS31" s="133" t="s">
        <v>353</v>
      </c>
      <c r="AT31" s="129" t="s">
        <v>354</v>
      </c>
      <c r="AU31" s="129" t="s">
        <v>350</v>
      </c>
      <c r="AV31" s="131">
        <v>44927</v>
      </c>
      <c r="AW31" s="77"/>
      <c r="AX31" s="77"/>
      <c r="AY31" s="77"/>
    </row>
    <row r="32" spans="1:51" ht="38.25" customHeight="1" x14ac:dyDescent="0.4">
      <c r="A32" s="176"/>
      <c r="B32" s="176"/>
      <c r="C32" s="176"/>
      <c r="D32" s="174"/>
      <c r="E32" s="167"/>
      <c r="F32" s="174"/>
      <c r="G32" s="167"/>
      <c r="H32" s="167"/>
      <c r="I32" s="167"/>
      <c r="J32" s="147"/>
      <c r="K32" s="147"/>
      <c r="L32" s="147"/>
      <c r="M32" s="147"/>
      <c r="N32" s="147"/>
      <c r="O32" s="151"/>
      <c r="P32" s="151"/>
      <c r="Q32" s="151"/>
      <c r="R32" s="143"/>
      <c r="S32" s="143"/>
      <c r="T32" s="143"/>
      <c r="U32" s="165"/>
      <c r="V32" s="162"/>
      <c r="W32" s="162"/>
      <c r="X32" s="169"/>
      <c r="Y32" s="150"/>
      <c r="Z32" s="140"/>
      <c r="AA32" s="140"/>
      <c r="AB32" s="151"/>
      <c r="AC32" s="34"/>
      <c r="AD32" s="33"/>
      <c r="AE32" s="41"/>
      <c r="AF32" s="33"/>
      <c r="AG32" s="42"/>
      <c r="AH32" s="32"/>
      <c r="AI32" s="31"/>
      <c r="AJ32" s="31"/>
      <c r="AK32" s="140"/>
      <c r="AL32" s="140"/>
      <c r="AM32" s="140"/>
      <c r="AN32" s="76">
        <v>325841935</v>
      </c>
      <c r="AO32" s="62" t="s">
        <v>254</v>
      </c>
      <c r="AP32" s="140"/>
      <c r="AQ32" s="140"/>
      <c r="AR32" s="62" t="s">
        <v>347</v>
      </c>
      <c r="AS32" s="134"/>
      <c r="AT32" s="130"/>
      <c r="AU32" s="130"/>
      <c r="AV32" s="132"/>
      <c r="AW32" s="77"/>
      <c r="AX32" s="77"/>
      <c r="AY32" s="77"/>
    </row>
    <row r="33" spans="1:51" ht="38.25" customHeight="1" x14ac:dyDescent="0.4">
      <c r="A33" s="176"/>
      <c r="B33" s="176"/>
      <c r="C33" s="176"/>
      <c r="D33" s="174"/>
      <c r="E33" s="167"/>
      <c r="F33" s="174"/>
      <c r="G33" s="167"/>
      <c r="H33" s="167"/>
      <c r="I33" s="167"/>
      <c r="J33" s="147"/>
      <c r="K33" s="44" t="s">
        <v>190</v>
      </c>
      <c r="L33" s="43" t="s">
        <v>166</v>
      </c>
      <c r="M33" s="45">
        <v>49</v>
      </c>
      <c r="N33" s="43" t="s">
        <v>191</v>
      </c>
      <c r="O33" s="31"/>
      <c r="P33" s="31" t="s">
        <v>154</v>
      </c>
      <c r="Q33" s="33" t="s">
        <v>276</v>
      </c>
      <c r="R33" s="33">
        <v>20</v>
      </c>
      <c r="S33" s="33">
        <v>5</v>
      </c>
      <c r="T33" s="33">
        <v>66</v>
      </c>
      <c r="U33" s="166"/>
      <c r="V33" s="163"/>
      <c r="W33" s="163"/>
      <c r="X33" s="170"/>
      <c r="Y33" s="150"/>
      <c r="Z33" s="140"/>
      <c r="AA33" s="140"/>
      <c r="AB33" s="31" t="s">
        <v>275</v>
      </c>
      <c r="AC33" s="34"/>
      <c r="AD33" s="33"/>
      <c r="AE33" s="33"/>
      <c r="AF33" s="33"/>
      <c r="AG33" s="42"/>
      <c r="AH33" s="32"/>
      <c r="AI33" s="31"/>
      <c r="AJ33" s="31"/>
      <c r="AK33" s="140"/>
      <c r="AL33" s="140"/>
      <c r="AM33" s="140"/>
      <c r="AN33" s="78">
        <v>45320000</v>
      </c>
      <c r="AO33" s="62" t="s">
        <v>159</v>
      </c>
      <c r="AP33" s="140"/>
      <c r="AQ33" s="140"/>
      <c r="AR33" s="62" t="s">
        <v>347</v>
      </c>
      <c r="AS33" s="62" t="s">
        <v>348</v>
      </c>
      <c r="AT33" s="84" t="s">
        <v>349</v>
      </c>
      <c r="AU33" s="62" t="s">
        <v>159</v>
      </c>
      <c r="AV33" s="92">
        <v>44927</v>
      </c>
      <c r="AW33" s="77"/>
      <c r="AX33" s="77"/>
      <c r="AY33" s="77"/>
    </row>
    <row r="34" spans="1:51" ht="38.25" customHeight="1" x14ac:dyDescent="0.4">
      <c r="A34" s="176"/>
      <c r="B34" s="176"/>
      <c r="C34" s="176"/>
      <c r="D34" s="174"/>
      <c r="E34" s="167"/>
      <c r="F34" s="174"/>
      <c r="G34" s="167"/>
      <c r="H34" s="167"/>
      <c r="I34" s="167"/>
      <c r="J34" s="35" t="s">
        <v>177</v>
      </c>
      <c r="K34" s="35"/>
      <c r="L34" s="35"/>
      <c r="M34" s="35"/>
      <c r="N34" s="35"/>
      <c r="O34" s="35"/>
      <c r="P34" s="35"/>
      <c r="Q34" s="35"/>
      <c r="R34" s="74"/>
      <c r="S34" s="74"/>
      <c r="T34" s="74"/>
      <c r="U34" s="35"/>
      <c r="V34" s="36"/>
      <c r="W34" s="36"/>
      <c r="X34" s="46"/>
      <c r="Y34" s="46"/>
      <c r="Z34" s="38"/>
      <c r="AA34" s="80" t="s">
        <v>178</v>
      </c>
      <c r="AB34" s="81"/>
      <c r="AC34" s="81"/>
      <c r="AD34" s="81"/>
      <c r="AE34" s="81"/>
      <c r="AF34" s="81"/>
      <c r="AG34" s="36"/>
      <c r="AH34" s="39"/>
      <c r="AI34" s="40"/>
      <c r="AJ34" s="40"/>
      <c r="AK34" s="38"/>
      <c r="AL34" s="38"/>
      <c r="AM34" s="38"/>
      <c r="AN34" s="38"/>
      <c r="AO34" s="38"/>
      <c r="AP34" s="38"/>
      <c r="AQ34" s="38"/>
      <c r="AR34" s="38"/>
      <c r="AS34" s="38"/>
      <c r="AT34" s="77"/>
      <c r="AU34" s="84"/>
      <c r="AV34" s="77"/>
      <c r="AW34" s="77"/>
      <c r="AX34" s="77"/>
      <c r="AY34" s="77"/>
    </row>
    <row r="35" spans="1:51" ht="38.25" customHeight="1" x14ac:dyDescent="0.4">
      <c r="A35" s="176"/>
      <c r="B35" s="176"/>
      <c r="C35" s="176"/>
      <c r="D35" s="174"/>
      <c r="E35" s="167"/>
      <c r="F35" s="174"/>
      <c r="G35" s="167"/>
      <c r="H35" s="167"/>
      <c r="I35" s="167"/>
      <c r="J35" s="147" t="s">
        <v>192</v>
      </c>
      <c r="K35" s="151" t="s">
        <v>193</v>
      </c>
      <c r="L35" s="151" t="s">
        <v>166</v>
      </c>
      <c r="M35" s="151">
        <v>100881</v>
      </c>
      <c r="N35" s="150" t="s">
        <v>194</v>
      </c>
      <c r="O35" s="148"/>
      <c r="P35" s="148" t="s">
        <v>154</v>
      </c>
      <c r="Q35" s="148" t="s">
        <v>287</v>
      </c>
      <c r="R35" s="138">
        <v>120000</v>
      </c>
      <c r="S35" s="138">
        <v>15000</v>
      </c>
      <c r="T35" s="138">
        <v>108103</v>
      </c>
      <c r="U35" s="164" t="s">
        <v>331</v>
      </c>
      <c r="V35" s="161" t="s">
        <v>332</v>
      </c>
      <c r="W35" s="161" t="s">
        <v>343</v>
      </c>
      <c r="X35" s="155" t="s">
        <v>338</v>
      </c>
      <c r="Y35" s="139" t="s">
        <v>195</v>
      </c>
      <c r="Z35" s="139" t="s">
        <v>196</v>
      </c>
      <c r="AA35" s="140" t="s">
        <v>197</v>
      </c>
      <c r="AB35" s="144" t="s">
        <v>279</v>
      </c>
      <c r="AC35" s="144"/>
      <c r="AD35" s="33"/>
      <c r="AE35" s="34"/>
      <c r="AF35" s="33"/>
      <c r="AG35" s="32"/>
      <c r="AH35" s="32"/>
      <c r="AI35" s="31"/>
      <c r="AJ35" s="31"/>
      <c r="AK35" s="140" t="s">
        <v>155</v>
      </c>
      <c r="AL35" s="140" t="s">
        <v>156</v>
      </c>
      <c r="AM35" s="140" t="s">
        <v>157</v>
      </c>
      <c r="AN35" s="76">
        <v>92275510</v>
      </c>
      <c r="AO35" s="62" t="s">
        <v>159</v>
      </c>
      <c r="AP35" s="133" t="s">
        <v>198</v>
      </c>
      <c r="AQ35" s="133" t="s">
        <v>199</v>
      </c>
      <c r="AR35" s="62" t="s">
        <v>347</v>
      </c>
      <c r="AS35" s="62" t="s">
        <v>348</v>
      </c>
      <c r="AT35" s="84" t="s">
        <v>349</v>
      </c>
      <c r="AU35" s="62" t="s">
        <v>159</v>
      </c>
      <c r="AV35" s="92">
        <v>44927</v>
      </c>
      <c r="AW35" s="77"/>
      <c r="AX35" s="77"/>
      <c r="AY35" s="77"/>
    </row>
    <row r="36" spans="1:51" ht="38.25" customHeight="1" x14ac:dyDescent="0.4">
      <c r="A36" s="176"/>
      <c r="B36" s="176"/>
      <c r="C36" s="176"/>
      <c r="D36" s="174"/>
      <c r="E36" s="167"/>
      <c r="F36" s="174"/>
      <c r="G36" s="167"/>
      <c r="H36" s="167"/>
      <c r="I36" s="167"/>
      <c r="J36" s="147"/>
      <c r="K36" s="151"/>
      <c r="L36" s="151"/>
      <c r="M36" s="151"/>
      <c r="N36" s="150"/>
      <c r="O36" s="148"/>
      <c r="P36" s="148"/>
      <c r="Q36" s="148"/>
      <c r="R36" s="138"/>
      <c r="S36" s="138"/>
      <c r="T36" s="138"/>
      <c r="U36" s="165"/>
      <c r="V36" s="162"/>
      <c r="W36" s="162"/>
      <c r="X36" s="156"/>
      <c r="Y36" s="139"/>
      <c r="Z36" s="139"/>
      <c r="AA36" s="140"/>
      <c r="AB36" s="144" t="s">
        <v>280</v>
      </c>
      <c r="AC36" s="144" t="s">
        <v>280</v>
      </c>
      <c r="AD36" s="33"/>
      <c r="AE36" s="34"/>
      <c r="AF36" s="33"/>
      <c r="AG36" s="32"/>
      <c r="AH36" s="32"/>
      <c r="AI36" s="31"/>
      <c r="AJ36" s="31"/>
      <c r="AK36" s="140"/>
      <c r="AL36" s="140"/>
      <c r="AM36" s="140"/>
      <c r="AN36" s="76">
        <v>80524633.46099773</v>
      </c>
      <c r="AO36" s="62" t="s">
        <v>159</v>
      </c>
      <c r="AP36" s="141"/>
      <c r="AQ36" s="141"/>
      <c r="AR36" s="62" t="s">
        <v>347</v>
      </c>
      <c r="AS36" s="62" t="s">
        <v>372</v>
      </c>
      <c r="AT36" s="84" t="s">
        <v>373</v>
      </c>
      <c r="AU36" s="62" t="s">
        <v>159</v>
      </c>
      <c r="AV36" s="92">
        <v>44927</v>
      </c>
      <c r="AW36" s="77"/>
      <c r="AX36" s="77"/>
      <c r="AY36" s="77"/>
    </row>
    <row r="37" spans="1:51" ht="38.25" customHeight="1" x14ac:dyDescent="0.4">
      <c r="A37" s="176"/>
      <c r="B37" s="176"/>
      <c r="C37" s="176"/>
      <c r="D37" s="174"/>
      <c r="E37" s="167"/>
      <c r="F37" s="174"/>
      <c r="G37" s="167"/>
      <c r="H37" s="167"/>
      <c r="I37" s="167"/>
      <c r="J37" s="147"/>
      <c r="K37" s="151"/>
      <c r="L37" s="151"/>
      <c r="M37" s="151"/>
      <c r="N37" s="150"/>
      <c r="O37" s="148"/>
      <c r="P37" s="148" t="s">
        <v>154</v>
      </c>
      <c r="Q37" s="148" t="s">
        <v>151</v>
      </c>
      <c r="R37" s="138"/>
      <c r="S37" s="138"/>
      <c r="T37" s="138"/>
      <c r="U37" s="165"/>
      <c r="V37" s="162"/>
      <c r="W37" s="162"/>
      <c r="X37" s="156"/>
      <c r="Y37" s="139"/>
      <c r="Z37" s="139"/>
      <c r="AA37" s="140"/>
      <c r="AB37" s="144" t="s">
        <v>281</v>
      </c>
      <c r="AC37" s="144" t="s">
        <v>281</v>
      </c>
      <c r="AD37" s="33"/>
      <c r="AE37" s="34"/>
      <c r="AF37" s="33"/>
      <c r="AG37" s="32"/>
      <c r="AH37" s="32"/>
      <c r="AI37" s="31"/>
      <c r="AJ37" s="31"/>
      <c r="AK37" s="140"/>
      <c r="AL37" s="140"/>
      <c r="AM37" s="140"/>
      <c r="AN37" s="78">
        <v>69065620</v>
      </c>
      <c r="AO37" s="62" t="s">
        <v>159</v>
      </c>
      <c r="AP37" s="141"/>
      <c r="AQ37" s="141"/>
      <c r="AR37" s="62" t="s">
        <v>347</v>
      </c>
      <c r="AS37" s="62" t="s">
        <v>348</v>
      </c>
      <c r="AT37" s="84" t="s">
        <v>349</v>
      </c>
      <c r="AU37" s="62" t="s">
        <v>159</v>
      </c>
      <c r="AV37" s="92">
        <v>44927</v>
      </c>
      <c r="AW37" s="77"/>
      <c r="AX37" s="77"/>
      <c r="AY37" s="77"/>
    </row>
    <row r="38" spans="1:51" ht="38.25" customHeight="1" x14ac:dyDescent="0.4">
      <c r="A38" s="176"/>
      <c r="B38" s="176"/>
      <c r="C38" s="176"/>
      <c r="D38" s="174"/>
      <c r="E38" s="167"/>
      <c r="F38" s="174"/>
      <c r="G38" s="167"/>
      <c r="H38" s="167"/>
      <c r="I38" s="167"/>
      <c r="J38" s="147"/>
      <c r="K38" s="151"/>
      <c r="L38" s="151"/>
      <c r="M38" s="151"/>
      <c r="N38" s="150"/>
      <c r="O38" s="148"/>
      <c r="P38" s="148"/>
      <c r="Q38" s="148"/>
      <c r="R38" s="138"/>
      <c r="S38" s="138"/>
      <c r="T38" s="138"/>
      <c r="U38" s="165"/>
      <c r="V38" s="162"/>
      <c r="W38" s="162"/>
      <c r="X38" s="156"/>
      <c r="Y38" s="139"/>
      <c r="Z38" s="139"/>
      <c r="AA38" s="140"/>
      <c r="AB38" s="144" t="s">
        <v>282</v>
      </c>
      <c r="AC38" s="144" t="s">
        <v>282</v>
      </c>
      <c r="AD38" s="33"/>
      <c r="AE38" s="34"/>
      <c r="AF38" s="33"/>
      <c r="AG38" s="32"/>
      <c r="AH38" s="32"/>
      <c r="AI38" s="31"/>
      <c r="AJ38" s="31"/>
      <c r="AK38" s="140"/>
      <c r="AL38" s="140"/>
      <c r="AM38" s="140"/>
      <c r="AN38" s="78">
        <v>27865620</v>
      </c>
      <c r="AO38" s="62" t="s">
        <v>159</v>
      </c>
      <c r="AP38" s="141"/>
      <c r="AQ38" s="141"/>
      <c r="AR38" s="62" t="s">
        <v>347</v>
      </c>
      <c r="AS38" s="62" t="s">
        <v>348</v>
      </c>
      <c r="AT38" s="84" t="s">
        <v>349</v>
      </c>
      <c r="AU38" s="62" t="s">
        <v>159</v>
      </c>
      <c r="AV38" s="92">
        <v>44927</v>
      </c>
      <c r="AW38" s="77"/>
      <c r="AX38" s="77"/>
      <c r="AY38" s="77"/>
    </row>
    <row r="39" spans="1:51" ht="38.25" customHeight="1" x14ac:dyDescent="0.4">
      <c r="A39" s="176"/>
      <c r="B39" s="176"/>
      <c r="C39" s="176"/>
      <c r="D39" s="174"/>
      <c r="E39" s="167"/>
      <c r="F39" s="174"/>
      <c r="G39" s="167"/>
      <c r="H39" s="167"/>
      <c r="I39" s="167"/>
      <c r="J39" s="147"/>
      <c r="K39" s="151"/>
      <c r="L39" s="151"/>
      <c r="M39" s="151"/>
      <c r="N39" s="150"/>
      <c r="O39" s="148"/>
      <c r="P39" s="148"/>
      <c r="Q39" s="148"/>
      <c r="R39" s="138"/>
      <c r="S39" s="138"/>
      <c r="T39" s="138"/>
      <c r="U39" s="165"/>
      <c r="V39" s="162"/>
      <c r="W39" s="162"/>
      <c r="X39" s="156"/>
      <c r="Y39" s="139"/>
      <c r="Z39" s="139"/>
      <c r="AA39" s="140"/>
      <c r="AB39" s="144" t="s">
        <v>283</v>
      </c>
      <c r="AC39" s="144" t="s">
        <v>283</v>
      </c>
      <c r="AD39" s="33"/>
      <c r="AE39" s="34"/>
      <c r="AF39" s="33"/>
      <c r="AG39" s="32"/>
      <c r="AH39" s="32"/>
      <c r="AI39" s="31"/>
      <c r="AJ39" s="31"/>
      <c r="AK39" s="140"/>
      <c r="AL39" s="140"/>
      <c r="AM39" s="140"/>
      <c r="AN39" s="78">
        <v>27865620</v>
      </c>
      <c r="AO39" s="62" t="s">
        <v>159</v>
      </c>
      <c r="AP39" s="141"/>
      <c r="AQ39" s="141"/>
      <c r="AR39" s="62" t="s">
        <v>347</v>
      </c>
      <c r="AS39" s="62" t="s">
        <v>348</v>
      </c>
      <c r="AT39" s="84" t="s">
        <v>349</v>
      </c>
      <c r="AU39" s="62" t="s">
        <v>159</v>
      </c>
      <c r="AV39" s="92">
        <v>44927</v>
      </c>
      <c r="AW39" s="77"/>
      <c r="AX39" s="77"/>
      <c r="AY39" s="77"/>
    </row>
    <row r="40" spans="1:51" ht="38.25" customHeight="1" x14ac:dyDescent="0.4">
      <c r="A40" s="176"/>
      <c r="B40" s="176"/>
      <c r="C40" s="176"/>
      <c r="D40" s="174"/>
      <c r="E40" s="167"/>
      <c r="F40" s="174"/>
      <c r="G40" s="167"/>
      <c r="H40" s="167"/>
      <c r="I40" s="167"/>
      <c r="J40" s="147"/>
      <c r="K40" s="151"/>
      <c r="L40" s="151"/>
      <c r="M40" s="151"/>
      <c r="N40" s="150"/>
      <c r="O40" s="148"/>
      <c r="P40" s="148"/>
      <c r="Q40" s="148"/>
      <c r="R40" s="138"/>
      <c r="S40" s="138"/>
      <c r="T40" s="138"/>
      <c r="U40" s="165"/>
      <c r="V40" s="162"/>
      <c r="W40" s="162"/>
      <c r="X40" s="156"/>
      <c r="Y40" s="139"/>
      <c r="Z40" s="139"/>
      <c r="AA40" s="140"/>
      <c r="AB40" s="144" t="s">
        <v>284</v>
      </c>
      <c r="AC40" s="144" t="s">
        <v>284</v>
      </c>
      <c r="AD40" s="33"/>
      <c r="AE40" s="34"/>
      <c r="AF40" s="33"/>
      <c r="AG40" s="32"/>
      <c r="AH40" s="32"/>
      <c r="AI40" s="31"/>
      <c r="AJ40" s="31"/>
      <c r="AK40" s="140"/>
      <c r="AL40" s="140"/>
      <c r="AM40" s="140"/>
      <c r="AN40" s="78">
        <v>27865620</v>
      </c>
      <c r="AO40" s="62" t="s">
        <v>159</v>
      </c>
      <c r="AP40" s="141"/>
      <c r="AQ40" s="141"/>
      <c r="AR40" s="62" t="s">
        <v>347</v>
      </c>
      <c r="AS40" s="62" t="s">
        <v>348</v>
      </c>
      <c r="AT40" s="84" t="s">
        <v>349</v>
      </c>
      <c r="AU40" s="62" t="s">
        <v>159</v>
      </c>
      <c r="AV40" s="92">
        <v>44927</v>
      </c>
      <c r="AW40" s="77"/>
      <c r="AX40" s="77"/>
      <c r="AY40" s="77"/>
    </row>
    <row r="41" spans="1:51" ht="38.25" customHeight="1" x14ac:dyDescent="0.4">
      <c r="A41" s="176"/>
      <c r="B41" s="176"/>
      <c r="C41" s="176"/>
      <c r="D41" s="174"/>
      <c r="E41" s="167"/>
      <c r="F41" s="174"/>
      <c r="G41" s="167"/>
      <c r="H41" s="167"/>
      <c r="I41" s="167"/>
      <c r="J41" s="147"/>
      <c r="K41" s="151"/>
      <c r="L41" s="151"/>
      <c r="M41" s="151"/>
      <c r="N41" s="150"/>
      <c r="O41" s="148"/>
      <c r="P41" s="148"/>
      <c r="Q41" s="148"/>
      <c r="R41" s="138"/>
      <c r="S41" s="138"/>
      <c r="T41" s="138"/>
      <c r="U41" s="165"/>
      <c r="V41" s="162"/>
      <c r="W41" s="162"/>
      <c r="X41" s="156"/>
      <c r="Y41" s="139"/>
      <c r="Z41" s="139"/>
      <c r="AA41" s="140"/>
      <c r="AB41" s="144" t="s">
        <v>285</v>
      </c>
      <c r="AC41" s="144" t="s">
        <v>285</v>
      </c>
      <c r="AD41" s="33"/>
      <c r="AE41" s="34"/>
      <c r="AF41" s="33"/>
      <c r="AG41" s="32"/>
      <c r="AH41" s="32"/>
      <c r="AI41" s="31"/>
      <c r="AJ41" s="31"/>
      <c r="AK41" s="140"/>
      <c r="AL41" s="140"/>
      <c r="AM41" s="140"/>
      <c r="AN41" s="78">
        <v>27865620</v>
      </c>
      <c r="AO41" s="62" t="s">
        <v>159</v>
      </c>
      <c r="AP41" s="141"/>
      <c r="AQ41" s="141"/>
      <c r="AR41" s="62" t="s">
        <v>347</v>
      </c>
      <c r="AS41" s="62" t="s">
        <v>348</v>
      </c>
      <c r="AT41" s="84" t="s">
        <v>349</v>
      </c>
      <c r="AU41" s="62" t="s">
        <v>159</v>
      </c>
      <c r="AV41" s="92">
        <v>44927</v>
      </c>
      <c r="AW41" s="77"/>
      <c r="AX41" s="77"/>
      <c r="AY41" s="77"/>
    </row>
    <row r="42" spans="1:51" ht="38.25" customHeight="1" x14ac:dyDescent="0.4">
      <c r="A42" s="176"/>
      <c r="B42" s="176"/>
      <c r="C42" s="176"/>
      <c r="D42" s="174"/>
      <c r="E42" s="167"/>
      <c r="F42" s="174"/>
      <c r="G42" s="167"/>
      <c r="H42" s="167"/>
      <c r="I42" s="167"/>
      <c r="J42" s="147"/>
      <c r="K42" s="151"/>
      <c r="L42" s="151"/>
      <c r="M42" s="151"/>
      <c r="N42" s="150"/>
      <c r="O42" s="148"/>
      <c r="P42" s="148"/>
      <c r="Q42" s="148"/>
      <c r="R42" s="138"/>
      <c r="S42" s="138"/>
      <c r="T42" s="138"/>
      <c r="U42" s="166"/>
      <c r="V42" s="163"/>
      <c r="W42" s="162"/>
      <c r="X42" s="156"/>
      <c r="Y42" s="139"/>
      <c r="Z42" s="139"/>
      <c r="AA42" s="140"/>
      <c r="AB42" s="144" t="s">
        <v>286</v>
      </c>
      <c r="AC42" s="144" t="s">
        <v>286</v>
      </c>
      <c r="AD42" s="33"/>
      <c r="AE42" s="34"/>
      <c r="AF42" s="33"/>
      <c r="AG42" s="32"/>
      <c r="AH42" s="32"/>
      <c r="AI42" s="31"/>
      <c r="AJ42" s="31"/>
      <c r="AK42" s="140"/>
      <c r="AL42" s="140"/>
      <c r="AM42" s="140"/>
      <c r="AN42" s="78">
        <v>235810260</v>
      </c>
      <c r="AO42" s="62" t="s">
        <v>159</v>
      </c>
      <c r="AP42" s="141"/>
      <c r="AQ42" s="141"/>
      <c r="AR42" s="62" t="s">
        <v>347</v>
      </c>
      <c r="AS42" s="62" t="s">
        <v>348</v>
      </c>
      <c r="AT42" s="84" t="s">
        <v>349</v>
      </c>
      <c r="AU42" s="62" t="s">
        <v>159</v>
      </c>
      <c r="AV42" s="92">
        <v>44927</v>
      </c>
      <c r="AW42" s="77"/>
      <c r="AX42" s="77"/>
      <c r="AY42" s="77"/>
    </row>
    <row r="43" spans="1:51" ht="38.25" customHeight="1" x14ac:dyDescent="0.4">
      <c r="A43" s="176"/>
      <c r="B43" s="176"/>
      <c r="C43" s="176"/>
      <c r="D43" s="174"/>
      <c r="E43" s="167"/>
      <c r="F43" s="174"/>
      <c r="G43" s="167"/>
      <c r="H43" s="167"/>
      <c r="I43" s="167"/>
      <c r="J43" s="147"/>
      <c r="K43" s="150" t="s">
        <v>200</v>
      </c>
      <c r="L43" s="150" t="s">
        <v>166</v>
      </c>
      <c r="M43" s="150">
        <v>12</v>
      </c>
      <c r="N43" s="150" t="s">
        <v>201</v>
      </c>
      <c r="O43" s="148"/>
      <c r="P43" s="148" t="s">
        <v>154</v>
      </c>
      <c r="Q43" s="148" t="s">
        <v>152</v>
      </c>
      <c r="R43" s="137">
        <v>15</v>
      </c>
      <c r="S43" s="137">
        <v>6</v>
      </c>
      <c r="T43" s="137">
        <v>12</v>
      </c>
      <c r="U43" s="164" t="s">
        <v>331</v>
      </c>
      <c r="V43" s="161" t="s">
        <v>332</v>
      </c>
      <c r="W43" s="162"/>
      <c r="X43" s="156"/>
      <c r="Y43" s="139"/>
      <c r="Z43" s="139"/>
      <c r="AA43" s="140"/>
      <c r="AB43" s="151" t="s">
        <v>277</v>
      </c>
      <c r="AC43" s="34"/>
      <c r="AD43" s="34"/>
      <c r="AE43" s="34"/>
      <c r="AF43" s="34"/>
      <c r="AG43" s="32"/>
      <c r="AH43" s="32"/>
      <c r="AI43" s="31"/>
      <c r="AJ43" s="31"/>
      <c r="AK43" s="140"/>
      <c r="AL43" s="140"/>
      <c r="AM43" s="140"/>
      <c r="AN43" s="78">
        <v>13996588.53900218</v>
      </c>
      <c r="AO43" s="62" t="s">
        <v>159</v>
      </c>
      <c r="AP43" s="141"/>
      <c r="AQ43" s="141"/>
      <c r="AR43" s="62" t="s">
        <v>347</v>
      </c>
      <c r="AS43" s="133" t="s">
        <v>374</v>
      </c>
      <c r="AT43" s="129" t="s">
        <v>369</v>
      </c>
      <c r="AU43" s="129" t="s">
        <v>350</v>
      </c>
      <c r="AV43" s="131">
        <v>44958</v>
      </c>
      <c r="AW43" s="77"/>
      <c r="AX43" s="77"/>
      <c r="AY43" s="77"/>
    </row>
    <row r="44" spans="1:51" ht="38.25" customHeight="1" x14ac:dyDescent="0.4">
      <c r="A44" s="176"/>
      <c r="B44" s="176"/>
      <c r="C44" s="176"/>
      <c r="D44" s="174"/>
      <c r="E44" s="167"/>
      <c r="F44" s="174"/>
      <c r="G44" s="167"/>
      <c r="H44" s="167"/>
      <c r="I44" s="167"/>
      <c r="J44" s="147"/>
      <c r="K44" s="150"/>
      <c r="L44" s="150"/>
      <c r="M44" s="150"/>
      <c r="N44" s="150"/>
      <c r="O44" s="148"/>
      <c r="P44" s="148"/>
      <c r="Q44" s="148"/>
      <c r="R44" s="137"/>
      <c r="S44" s="137"/>
      <c r="T44" s="137"/>
      <c r="U44" s="165"/>
      <c r="V44" s="162"/>
      <c r="W44" s="162"/>
      <c r="X44" s="156"/>
      <c r="Y44" s="139"/>
      <c r="Z44" s="139"/>
      <c r="AA44" s="140"/>
      <c r="AB44" s="151"/>
      <c r="AC44" s="34"/>
      <c r="AD44" s="34"/>
      <c r="AE44" s="34"/>
      <c r="AF44" s="34"/>
      <c r="AG44" s="32"/>
      <c r="AH44" s="32"/>
      <c r="AI44" s="31"/>
      <c r="AJ44" s="31"/>
      <c r="AK44" s="62"/>
      <c r="AL44" s="62"/>
      <c r="AM44" s="62"/>
      <c r="AN44" s="78">
        <v>857478778</v>
      </c>
      <c r="AO44" s="62" t="s">
        <v>254</v>
      </c>
      <c r="AP44" s="141"/>
      <c r="AQ44" s="141"/>
      <c r="AR44" s="62" t="s">
        <v>347</v>
      </c>
      <c r="AS44" s="134"/>
      <c r="AT44" s="130"/>
      <c r="AU44" s="130"/>
      <c r="AV44" s="132"/>
      <c r="AW44" s="77"/>
      <c r="AX44" s="77"/>
      <c r="AY44" s="77"/>
    </row>
    <row r="45" spans="1:51" ht="38.25" customHeight="1" x14ac:dyDescent="0.4">
      <c r="A45" s="176"/>
      <c r="B45" s="176"/>
      <c r="C45" s="176"/>
      <c r="D45" s="174"/>
      <c r="E45" s="167"/>
      <c r="F45" s="174"/>
      <c r="G45" s="167"/>
      <c r="H45" s="167"/>
      <c r="I45" s="167"/>
      <c r="J45" s="147"/>
      <c r="K45" s="150"/>
      <c r="L45" s="150"/>
      <c r="M45" s="150"/>
      <c r="N45" s="150"/>
      <c r="O45" s="148"/>
      <c r="P45" s="148"/>
      <c r="Q45" s="148"/>
      <c r="R45" s="137"/>
      <c r="S45" s="137"/>
      <c r="T45" s="137"/>
      <c r="U45" s="166"/>
      <c r="V45" s="163"/>
      <c r="W45" s="163"/>
      <c r="X45" s="157"/>
      <c r="Y45" s="139"/>
      <c r="Z45" s="139"/>
      <c r="AA45" s="140"/>
      <c r="AB45" s="31" t="s">
        <v>278</v>
      </c>
      <c r="AC45" s="34"/>
      <c r="AD45" s="34"/>
      <c r="AE45" s="34"/>
      <c r="AF45" s="34"/>
      <c r="AG45" s="32"/>
      <c r="AH45" s="32"/>
      <c r="AI45" s="31"/>
      <c r="AJ45" s="31"/>
      <c r="AK45" s="62"/>
      <c r="AL45" s="62"/>
      <c r="AM45" s="62"/>
      <c r="AN45" s="78">
        <v>589978980</v>
      </c>
      <c r="AO45" s="62" t="s">
        <v>159</v>
      </c>
      <c r="AP45" s="134"/>
      <c r="AQ45" s="134"/>
      <c r="AR45" s="62" t="s">
        <v>347</v>
      </c>
      <c r="AS45" s="62" t="s">
        <v>368</v>
      </c>
      <c r="AT45" s="84" t="s">
        <v>369</v>
      </c>
      <c r="AU45" s="84" t="s">
        <v>255</v>
      </c>
      <c r="AV45" s="92">
        <v>44986</v>
      </c>
      <c r="AW45" s="77"/>
      <c r="AX45" s="77"/>
      <c r="AY45" s="77"/>
    </row>
    <row r="46" spans="1:51" ht="38.25" customHeight="1" x14ac:dyDescent="0.4">
      <c r="A46" s="176"/>
      <c r="B46" s="176"/>
      <c r="C46" s="176"/>
      <c r="D46" s="174"/>
      <c r="E46" s="167"/>
      <c r="F46" s="174"/>
      <c r="G46" s="167"/>
      <c r="H46" s="167"/>
      <c r="I46" s="167"/>
      <c r="J46" s="35" t="s">
        <v>177</v>
      </c>
      <c r="K46" s="35"/>
      <c r="L46" s="35"/>
      <c r="M46" s="35"/>
      <c r="N46" s="35"/>
      <c r="O46" s="35"/>
      <c r="P46" s="35"/>
      <c r="Q46" s="35"/>
      <c r="R46" s="74"/>
      <c r="S46" s="74"/>
      <c r="T46" s="74"/>
      <c r="U46" s="35"/>
      <c r="V46" s="36"/>
      <c r="W46" s="36"/>
      <c r="X46" s="47"/>
      <c r="Y46" s="47"/>
      <c r="Z46" s="38"/>
      <c r="AA46" s="80" t="s">
        <v>178</v>
      </c>
      <c r="AB46" s="81"/>
      <c r="AC46" s="81"/>
      <c r="AD46" s="81"/>
      <c r="AE46" s="81"/>
      <c r="AF46" s="81"/>
      <c r="AG46" s="36"/>
      <c r="AH46" s="39"/>
      <c r="AI46" s="40"/>
      <c r="AJ46" s="40"/>
      <c r="AK46" s="38"/>
      <c r="AL46" s="38"/>
      <c r="AM46" s="38"/>
      <c r="AN46" s="38"/>
      <c r="AO46" s="38"/>
      <c r="AP46" s="38"/>
      <c r="AQ46" s="38"/>
      <c r="AR46" s="38"/>
      <c r="AS46" s="38"/>
      <c r="AT46" s="77"/>
      <c r="AU46" s="84"/>
      <c r="AV46" s="77"/>
      <c r="AW46" s="77"/>
      <c r="AX46" s="77"/>
      <c r="AY46" s="77"/>
    </row>
    <row r="47" spans="1:51" ht="38.25" customHeight="1" x14ac:dyDescent="0.4">
      <c r="A47" s="176"/>
      <c r="B47" s="176"/>
      <c r="C47" s="176"/>
      <c r="D47" s="150" t="s">
        <v>202</v>
      </c>
      <c r="E47" s="151">
        <v>1049212</v>
      </c>
      <c r="F47" s="150" t="s">
        <v>202</v>
      </c>
      <c r="G47" s="151">
        <v>83936.960000000006</v>
      </c>
      <c r="H47" s="151" t="s">
        <v>166</v>
      </c>
      <c r="I47" s="151">
        <f>+S47+S54+S60+S67</f>
        <v>45433</v>
      </c>
      <c r="J47" s="139" t="s">
        <v>203</v>
      </c>
      <c r="K47" s="150" t="s">
        <v>204</v>
      </c>
      <c r="L47" s="150" t="s">
        <v>166</v>
      </c>
      <c r="M47" s="150">
        <v>13310</v>
      </c>
      <c r="N47" s="150" t="s">
        <v>205</v>
      </c>
      <c r="O47" s="151" t="s">
        <v>154</v>
      </c>
      <c r="P47" s="151"/>
      <c r="Q47" s="151" t="s">
        <v>301</v>
      </c>
      <c r="R47" s="137">
        <v>14131</v>
      </c>
      <c r="S47" s="137">
        <v>11970</v>
      </c>
      <c r="T47" s="137">
        <v>75671</v>
      </c>
      <c r="U47" s="164" t="s">
        <v>331</v>
      </c>
      <c r="V47" s="161" t="s">
        <v>332</v>
      </c>
      <c r="W47" s="161" t="s">
        <v>344</v>
      </c>
      <c r="X47" s="155" t="s">
        <v>339</v>
      </c>
      <c r="Y47" s="139" t="s">
        <v>206</v>
      </c>
      <c r="Z47" s="140">
        <v>2020130010055</v>
      </c>
      <c r="AA47" s="140" t="s">
        <v>207</v>
      </c>
      <c r="AB47" s="31" t="s">
        <v>294</v>
      </c>
      <c r="AC47" s="31"/>
      <c r="AD47" s="31"/>
      <c r="AE47" s="31"/>
      <c r="AF47" s="31"/>
      <c r="AG47" s="42"/>
      <c r="AH47" s="32"/>
      <c r="AI47" s="31"/>
      <c r="AJ47" s="31"/>
      <c r="AK47" s="140" t="s">
        <v>155</v>
      </c>
      <c r="AL47" s="140" t="s">
        <v>156</v>
      </c>
      <c r="AM47" s="140" t="s">
        <v>157</v>
      </c>
      <c r="AN47" s="82">
        <v>248709000</v>
      </c>
      <c r="AO47" s="62" t="s">
        <v>255</v>
      </c>
      <c r="AP47" s="140" t="s">
        <v>208</v>
      </c>
      <c r="AQ47" s="140" t="s">
        <v>209</v>
      </c>
      <c r="AR47" s="62" t="s">
        <v>347</v>
      </c>
      <c r="AS47" s="62" t="s">
        <v>375</v>
      </c>
      <c r="AT47" s="84" t="s">
        <v>376</v>
      </c>
      <c r="AU47" s="62" t="s">
        <v>159</v>
      </c>
      <c r="AV47" s="92">
        <v>44927</v>
      </c>
      <c r="AW47" s="77"/>
      <c r="AX47" s="77"/>
      <c r="AY47" s="77"/>
    </row>
    <row r="48" spans="1:51" ht="38.25" customHeight="1" x14ac:dyDescent="0.4">
      <c r="A48" s="176"/>
      <c r="B48" s="176"/>
      <c r="C48" s="176"/>
      <c r="D48" s="150"/>
      <c r="E48" s="151"/>
      <c r="F48" s="150"/>
      <c r="G48" s="151"/>
      <c r="H48" s="151"/>
      <c r="I48" s="151"/>
      <c r="J48" s="139"/>
      <c r="K48" s="150"/>
      <c r="L48" s="150"/>
      <c r="M48" s="150"/>
      <c r="N48" s="150"/>
      <c r="O48" s="151"/>
      <c r="P48" s="151"/>
      <c r="Q48" s="151"/>
      <c r="R48" s="137"/>
      <c r="S48" s="137"/>
      <c r="T48" s="137"/>
      <c r="U48" s="165"/>
      <c r="V48" s="162"/>
      <c r="W48" s="162"/>
      <c r="X48" s="156"/>
      <c r="Y48" s="139"/>
      <c r="Z48" s="140"/>
      <c r="AA48" s="140"/>
      <c r="AB48" s="31" t="s">
        <v>295</v>
      </c>
      <c r="AC48" s="31"/>
      <c r="AD48" s="31"/>
      <c r="AE48" s="31"/>
      <c r="AF48" s="31"/>
      <c r="AG48" s="42"/>
      <c r="AH48" s="32"/>
      <c r="AI48" s="31"/>
      <c r="AJ48" s="31"/>
      <c r="AK48" s="140"/>
      <c r="AL48" s="140"/>
      <c r="AM48" s="140"/>
      <c r="AN48" s="82">
        <v>119923316</v>
      </c>
      <c r="AO48" s="62" t="s">
        <v>255</v>
      </c>
      <c r="AP48" s="140"/>
      <c r="AQ48" s="140"/>
      <c r="AR48" s="62" t="s">
        <v>347</v>
      </c>
      <c r="AS48" s="62" t="s">
        <v>377</v>
      </c>
      <c r="AT48" s="84" t="s">
        <v>371</v>
      </c>
      <c r="AU48" s="62" t="s">
        <v>159</v>
      </c>
      <c r="AV48" s="92">
        <v>44927</v>
      </c>
      <c r="AW48" s="77"/>
      <c r="AX48" s="77"/>
      <c r="AY48" s="77"/>
    </row>
    <row r="49" spans="1:51" ht="38.25" customHeight="1" x14ac:dyDescent="0.4">
      <c r="A49" s="176"/>
      <c r="B49" s="176"/>
      <c r="C49" s="176"/>
      <c r="D49" s="150"/>
      <c r="E49" s="151"/>
      <c r="F49" s="150"/>
      <c r="G49" s="151"/>
      <c r="H49" s="151"/>
      <c r="I49" s="151"/>
      <c r="J49" s="139"/>
      <c r="K49" s="150"/>
      <c r="L49" s="150"/>
      <c r="M49" s="150"/>
      <c r="N49" s="150"/>
      <c r="O49" s="151"/>
      <c r="P49" s="151" t="s">
        <v>154</v>
      </c>
      <c r="Q49" s="151" t="s">
        <v>293</v>
      </c>
      <c r="R49" s="137"/>
      <c r="S49" s="137"/>
      <c r="T49" s="137"/>
      <c r="U49" s="165"/>
      <c r="V49" s="162"/>
      <c r="W49" s="162"/>
      <c r="X49" s="156"/>
      <c r="Y49" s="139"/>
      <c r="Z49" s="140"/>
      <c r="AA49" s="140"/>
      <c r="AB49" s="31" t="s">
        <v>296</v>
      </c>
      <c r="AC49" s="31"/>
      <c r="AD49" s="31"/>
      <c r="AE49" s="31"/>
      <c r="AF49" s="31"/>
      <c r="AG49" s="42"/>
      <c r="AH49" s="32"/>
      <c r="AI49" s="31"/>
      <c r="AJ49" s="31"/>
      <c r="AK49" s="140"/>
      <c r="AL49" s="140"/>
      <c r="AM49" s="140"/>
      <c r="AN49" s="82">
        <v>444960000</v>
      </c>
      <c r="AO49" s="62" t="s">
        <v>255</v>
      </c>
      <c r="AP49" s="140"/>
      <c r="AQ49" s="140"/>
      <c r="AR49" s="62" t="s">
        <v>347</v>
      </c>
      <c r="AS49" s="62" t="s">
        <v>348</v>
      </c>
      <c r="AT49" s="84" t="s">
        <v>349</v>
      </c>
      <c r="AU49" s="62" t="s">
        <v>159</v>
      </c>
      <c r="AV49" s="92">
        <v>44927</v>
      </c>
      <c r="AW49" s="77"/>
      <c r="AX49" s="77"/>
      <c r="AY49" s="77"/>
    </row>
    <row r="50" spans="1:51" ht="38.25" customHeight="1" x14ac:dyDescent="0.4">
      <c r="A50" s="176"/>
      <c r="B50" s="176"/>
      <c r="C50" s="176"/>
      <c r="D50" s="150"/>
      <c r="E50" s="151"/>
      <c r="F50" s="150"/>
      <c r="G50" s="151"/>
      <c r="H50" s="151"/>
      <c r="I50" s="151"/>
      <c r="J50" s="139"/>
      <c r="K50" s="150"/>
      <c r="L50" s="150"/>
      <c r="M50" s="150"/>
      <c r="N50" s="150"/>
      <c r="O50" s="151"/>
      <c r="P50" s="151"/>
      <c r="Q50" s="151"/>
      <c r="R50" s="137"/>
      <c r="S50" s="137"/>
      <c r="T50" s="137"/>
      <c r="U50" s="165"/>
      <c r="V50" s="162"/>
      <c r="W50" s="162"/>
      <c r="X50" s="156"/>
      <c r="Y50" s="139"/>
      <c r="Z50" s="140"/>
      <c r="AA50" s="140"/>
      <c r="AB50" s="31" t="s">
        <v>297</v>
      </c>
      <c r="AC50" s="31"/>
      <c r="AD50" s="31"/>
      <c r="AE50" s="31"/>
      <c r="AF50" s="31"/>
      <c r="AG50" s="42"/>
      <c r="AH50" s="32"/>
      <c r="AI50" s="31"/>
      <c r="AJ50" s="31"/>
      <c r="AK50" s="140"/>
      <c r="AL50" s="140"/>
      <c r="AM50" s="140"/>
      <c r="AN50" s="82">
        <v>105513200</v>
      </c>
      <c r="AO50" s="62" t="s">
        <v>255</v>
      </c>
      <c r="AP50" s="140"/>
      <c r="AQ50" s="140"/>
      <c r="AR50" s="62" t="s">
        <v>347</v>
      </c>
      <c r="AS50" s="62" t="s">
        <v>348</v>
      </c>
      <c r="AT50" s="84" t="s">
        <v>349</v>
      </c>
      <c r="AU50" s="62" t="s">
        <v>159</v>
      </c>
      <c r="AV50" s="92">
        <v>44927</v>
      </c>
      <c r="AW50" s="77"/>
      <c r="AX50" s="77"/>
      <c r="AY50" s="77"/>
    </row>
    <row r="51" spans="1:51" ht="38.25" customHeight="1" x14ac:dyDescent="0.4">
      <c r="A51" s="176"/>
      <c r="B51" s="176"/>
      <c r="C51" s="176"/>
      <c r="D51" s="150"/>
      <c r="E51" s="151"/>
      <c r="F51" s="150"/>
      <c r="G51" s="151"/>
      <c r="H51" s="151"/>
      <c r="I51" s="151"/>
      <c r="J51" s="139"/>
      <c r="K51" s="150"/>
      <c r="L51" s="150"/>
      <c r="M51" s="150"/>
      <c r="N51" s="150"/>
      <c r="O51" s="151"/>
      <c r="P51" s="151"/>
      <c r="Q51" s="151"/>
      <c r="R51" s="137"/>
      <c r="S51" s="137"/>
      <c r="T51" s="137"/>
      <c r="U51" s="165"/>
      <c r="V51" s="162"/>
      <c r="W51" s="162"/>
      <c r="X51" s="156"/>
      <c r="Y51" s="139"/>
      <c r="Z51" s="140"/>
      <c r="AA51" s="140"/>
      <c r="AB51" s="31" t="s">
        <v>298</v>
      </c>
      <c r="AC51" s="31"/>
      <c r="AD51" s="31"/>
      <c r="AE51" s="31"/>
      <c r="AF51" s="31"/>
      <c r="AG51" s="42"/>
      <c r="AH51" s="32"/>
      <c r="AI51" s="31"/>
      <c r="AJ51" s="31"/>
      <c r="AK51" s="140"/>
      <c r="AL51" s="140"/>
      <c r="AM51" s="140"/>
      <c r="AN51" s="82">
        <v>301501600</v>
      </c>
      <c r="AO51" s="62" t="s">
        <v>255</v>
      </c>
      <c r="AP51" s="140"/>
      <c r="AQ51" s="140"/>
      <c r="AR51" s="62" t="s">
        <v>347</v>
      </c>
      <c r="AS51" s="62" t="s">
        <v>348</v>
      </c>
      <c r="AT51" s="84" t="s">
        <v>349</v>
      </c>
      <c r="AU51" s="62" t="s">
        <v>159</v>
      </c>
      <c r="AV51" s="92">
        <v>44927</v>
      </c>
      <c r="AW51" s="77"/>
      <c r="AX51" s="77"/>
      <c r="AY51" s="77"/>
    </row>
    <row r="52" spans="1:51" ht="38.25" customHeight="1" x14ac:dyDescent="0.4">
      <c r="A52" s="176"/>
      <c r="B52" s="176"/>
      <c r="C52" s="176"/>
      <c r="D52" s="150"/>
      <c r="E52" s="151"/>
      <c r="F52" s="150"/>
      <c r="G52" s="151"/>
      <c r="H52" s="151"/>
      <c r="I52" s="151"/>
      <c r="J52" s="139"/>
      <c r="K52" s="150"/>
      <c r="L52" s="150"/>
      <c r="M52" s="150"/>
      <c r="N52" s="150"/>
      <c r="O52" s="151"/>
      <c r="P52" s="151"/>
      <c r="Q52" s="151"/>
      <c r="R52" s="137"/>
      <c r="S52" s="137"/>
      <c r="T52" s="137"/>
      <c r="U52" s="165"/>
      <c r="V52" s="162"/>
      <c r="W52" s="162"/>
      <c r="X52" s="156"/>
      <c r="Y52" s="139"/>
      <c r="Z52" s="140"/>
      <c r="AA52" s="140"/>
      <c r="AB52" s="31" t="s">
        <v>299</v>
      </c>
      <c r="AC52" s="31"/>
      <c r="AD52" s="31"/>
      <c r="AE52" s="31"/>
      <c r="AF52" s="31"/>
      <c r="AG52" s="42"/>
      <c r="AH52" s="32"/>
      <c r="AI52" s="31"/>
      <c r="AJ52" s="31"/>
      <c r="AK52" s="140"/>
      <c r="AL52" s="140"/>
      <c r="AM52" s="140"/>
      <c r="AN52" s="82">
        <v>99691600</v>
      </c>
      <c r="AO52" s="62" t="s">
        <v>255</v>
      </c>
      <c r="AP52" s="140"/>
      <c r="AQ52" s="140"/>
      <c r="AR52" s="62" t="s">
        <v>347</v>
      </c>
      <c r="AS52" s="62" t="s">
        <v>348</v>
      </c>
      <c r="AT52" s="84" t="s">
        <v>349</v>
      </c>
      <c r="AU52" s="62" t="s">
        <v>159</v>
      </c>
      <c r="AV52" s="92">
        <v>44927</v>
      </c>
      <c r="AW52" s="77"/>
      <c r="AX52" s="77"/>
      <c r="AY52" s="77"/>
    </row>
    <row r="53" spans="1:51" ht="38.25" customHeight="1" x14ac:dyDescent="0.4">
      <c r="A53" s="176"/>
      <c r="B53" s="176"/>
      <c r="C53" s="176"/>
      <c r="D53" s="150"/>
      <c r="E53" s="151"/>
      <c r="F53" s="150"/>
      <c r="G53" s="151"/>
      <c r="H53" s="151"/>
      <c r="I53" s="151"/>
      <c r="J53" s="139"/>
      <c r="K53" s="150"/>
      <c r="L53" s="150"/>
      <c r="M53" s="150"/>
      <c r="N53" s="150"/>
      <c r="O53" s="151"/>
      <c r="P53" s="151"/>
      <c r="Q53" s="151"/>
      <c r="R53" s="137"/>
      <c r="S53" s="137"/>
      <c r="T53" s="137"/>
      <c r="U53" s="165"/>
      <c r="V53" s="162"/>
      <c r="W53" s="162"/>
      <c r="X53" s="156"/>
      <c r="Y53" s="139"/>
      <c r="Z53" s="140"/>
      <c r="AA53" s="140"/>
      <c r="AB53" s="31" t="s">
        <v>300</v>
      </c>
      <c r="AC53" s="31"/>
      <c r="AD53" s="31"/>
      <c r="AE53" s="31"/>
      <c r="AF53" s="31"/>
      <c r="AG53" s="42"/>
      <c r="AH53" s="32"/>
      <c r="AI53" s="31"/>
      <c r="AJ53" s="31"/>
      <c r="AK53" s="140"/>
      <c r="AL53" s="140"/>
      <c r="AM53" s="140"/>
      <c r="AN53" s="82">
        <v>20000000</v>
      </c>
      <c r="AO53" s="62" t="s">
        <v>255</v>
      </c>
      <c r="AP53" s="140"/>
      <c r="AQ53" s="140"/>
      <c r="AR53" s="62" t="s">
        <v>347</v>
      </c>
      <c r="AS53" s="62" t="s">
        <v>378</v>
      </c>
      <c r="AT53" s="77" t="s">
        <v>379</v>
      </c>
      <c r="AU53" s="84" t="s">
        <v>159</v>
      </c>
      <c r="AV53" s="92">
        <v>44927</v>
      </c>
      <c r="AW53" s="77"/>
      <c r="AX53" s="77"/>
      <c r="AY53" s="77"/>
    </row>
    <row r="54" spans="1:51" ht="38.25" customHeight="1" x14ac:dyDescent="0.4">
      <c r="A54" s="176"/>
      <c r="B54" s="176"/>
      <c r="C54" s="176"/>
      <c r="D54" s="150"/>
      <c r="E54" s="151"/>
      <c r="F54" s="150"/>
      <c r="G54" s="151"/>
      <c r="H54" s="151"/>
      <c r="I54" s="151"/>
      <c r="J54" s="139"/>
      <c r="K54" s="151" t="s">
        <v>210</v>
      </c>
      <c r="L54" s="151" t="s">
        <v>166</v>
      </c>
      <c r="M54" s="151">
        <v>14300</v>
      </c>
      <c r="N54" s="151" t="s">
        <v>211</v>
      </c>
      <c r="O54" s="151"/>
      <c r="P54" s="151"/>
      <c r="Q54" s="151"/>
      <c r="R54" s="138">
        <v>19448</v>
      </c>
      <c r="S54" s="138">
        <v>3750</v>
      </c>
      <c r="T54" s="138">
        <v>23788</v>
      </c>
      <c r="U54" s="165"/>
      <c r="V54" s="162"/>
      <c r="W54" s="162"/>
      <c r="X54" s="156"/>
      <c r="Y54" s="139"/>
      <c r="Z54" s="140"/>
      <c r="AA54" s="140"/>
      <c r="AB54" s="43" t="s">
        <v>292</v>
      </c>
      <c r="AC54" s="43"/>
      <c r="AD54" s="33"/>
      <c r="AE54" s="33"/>
      <c r="AF54" s="33"/>
      <c r="AG54" s="32"/>
      <c r="AH54" s="32"/>
      <c r="AI54" s="31"/>
      <c r="AJ54" s="31"/>
      <c r="AK54" s="140"/>
      <c r="AL54" s="140"/>
      <c r="AM54" s="140"/>
      <c r="AN54" s="82">
        <v>143915080</v>
      </c>
      <c r="AO54" s="62" t="s">
        <v>255</v>
      </c>
      <c r="AP54" s="140"/>
      <c r="AQ54" s="140"/>
      <c r="AR54" s="62" t="s">
        <v>347</v>
      </c>
      <c r="AS54" s="62" t="s">
        <v>380</v>
      </c>
      <c r="AT54" s="84" t="s">
        <v>381</v>
      </c>
      <c r="AU54" s="62" t="s">
        <v>159</v>
      </c>
      <c r="AV54" s="92">
        <v>44927</v>
      </c>
      <c r="AW54" s="77"/>
      <c r="AX54" s="77"/>
      <c r="AY54" s="77"/>
    </row>
    <row r="55" spans="1:51" ht="38.25" customHeight="1" x14ac:dyDescent="0.4">
      <c r="A55" s="176"/>
      <c r="B55" s="176"/>
      <c r="C55" s="176"/>
      <c r="D55" s="150"/>
      <c r="E55" s="151"/>
      <c r="F55" s="150"/>
      <c r="G55" s="151"/>
      <c r="H55" s="151"/>
      <c r="I55" s="151"/>
      <c r="J55" s="139"/>
      <c r="K55" s="151"/>
      <c r="L55" s="151"/>
      <c r="M55" s="151"/>
      <c r="N55" s="151"/>
      <c r="O55" s="151"/>
      <c r="P55" s="151" t="s">
        <v>154</v>
      </c>
      <c r="Q55" s="151" t="s">
        <v>291</v>
      </c>
      <c r="R55" s="138"/>
      <c r="S55" s="138"/>
      <c r="T55" s="138"/>
      <c r="U55" s="165"/>
      <c r="V55" s="162"/>
      <c r="W55" s="162"/>
      <c r="X55" s="156"/>
      <c r="Y55" s="139"/>
      <c r="Z55" s="140"/>
      <c r="AA55" s="140"/>
      <c r="AB55" s="48" t="s">
        <v>288</v>
      </c>
      <c r="AC55" s="34"/>
      <c r="AD55" s="33"/>
      <c r="AE55" s="33"/>
      <c r="AF55" s="33"/>
      <c r="AG55" s="32"/>
      <c r="AH55" s="32"/>
      <c r="AI55" s="31"/>
      <c r="AJ55" s="31"/>
      <c r="AK55" s="140"/>
      <c r="AL55" s="140"/>
      <c r="AM55" s="140"/>
      <c r="AN55" s="83">
        <v>264846400</v>
      </c>
      <c r="AO55" s="62" t="s">
        <v>255</v>
      </c>
      <c r="AP55" s="140"/>
      <c r="AQ55" s="140"/>
      <c r="AR55" s="62" t="s">
        <v>347</v>
      </c>
      <c r="AS55" s="62" t="s">
        <v>348</v>
      </c>
      <c r="AT55" s="84" t="s">
        <v>349</v>
      </c>
      <c r="AU55" s="62" t="s">
        <v>159</v>
      </c>
      <c r="AV55" s="92">
        <v>44927</v>
      </c>
      <c r="AW55" s="77"/>
      <c r="AX55" s="77"/>
      <c r="AY55" s="77"/>
    </row>
    <row r="56" spans="1:51" ht="38.25" customHeight="1" x14ac:dyDescent="0.4">
      <c r="A56" s="176"/>
      <c r="B56" s="176"/>
      <c r="C56" s="176"/>
      <c r="D56" s="150"/>
      <c r="E56" s="151"/>
      <c r="F56" s="150"/>
      <c r="G56" s="151"/>
      <c r="H56" s="151"/>
      <c r="I56" s="151"/>
      <c r="J56" s="139"/>
      <c r="K56" s="151"/>
      <c r="L56" s="151"/>
      <c r="M56" s="151"/>
      <c r="N56" s="151"/>
      <c r="O56" s="151"/>
      <c r="P56" s="151"/>
      <c r="Q56" s="151"/>
      <c r="R56" s="138"/>
      <c r="S56" s="138"/>
      <c r="T56" s="138"/>
      <c r="U56" s="165"/>
      <c r="V56" s="162"/>
      <c r="W56" s="162"/>
      <c r="X56" s="156"/>
      <c r="Y56" s="139"/>
      <c r="Z56" s="140"/>
      <c r="AA56" s="140"/>
      <c r="AB56" s="48" t="s">
        <v>289</v>
      </c>
      <c r="AC56" s="34"/>
      <c r="AD56" s="33"/>
      <c r="AE56" s="33"/>
      <c r="AF56" s="33"/>
      <c r="AG56" s="32"/>
      <c r="AH56" s="32"/>
      <c r="AI56" s="31"/>
      <c r="AJ56" s="31"/>
      <c r="AK56" s="62"/>
      <c r="AL56" s="62"/>
      <c r="AM56" s="62"/>
      <c r="AN56" s="83">
        <v>247904548</v>
      </c>
      <c r="AO56" s="62" t="s">
        <v>255</v>
      </c>
      <c r="AP56" s="140"/>
      <c r="AQ56" s="140"/>
      <c r="AR56" s="62" t="s">
        <v>347</v>
      </c>
      <c r="AS56" s="62" t="s">
        <v>348</v>
      </c>
      <c r="AT56" s="84" t="s">
        <v>349</v>
      </c>
      <c r="AU56" s="62" t="s">
        <v>159</v>
      </c>
      <c r="AV56" s="92">
        <v>44927</v>
      </c>
      <c r="AW56" s="77"/>
      <c r="AX56" s="77"/>
      <c r="AY56" s="77"/>
    </row>
    <row r="57" spans="1:51" ht="38.25" customHeight="1" x14ac:dyDescent="0.4">
      <c r="A57" s="176"/>
      <c r="B57" s="176"/>
      <c r="C57" s="176"/>
      <c r="D57" s="150"/>
      <c r="E57" s="151"/>
      <c r="F57" s="150"/>
      <c r="G57" s="151"/>
      <c r="H57" s="151"/>
      <c r="I57" s="151"/>
      <c r="J57" s="139"/>
      <c r="K57" s="147" t="s">
        <v>212</v>
      </c>
      <c r="L57" s="147" t="s">
        <v>166</v>
      </c>
      <c r="M57" s="147">
        <v>28</v>
      </c>
      <c r="N57" s="150" t="s">
        <v>213</v>
      </c>
      <c r="O57" s="151"/>
      <c r="P57" s="151" t="s">
        <v>154</v>
      </c>
      <c r="Q57" s="151"/>
      <c r="R57" s="143">
        <v>18</v>
      </c>
      <c r="S57" s="143">
        <f>+S54/750</f>
        <v>5</v>
      </c>
      <c r="T57" s="143">
        <v>20</v>
      </c>
      <c r="U57" s="165"/>
      <c r="V57" s="162"/>
      <c r="W57" s="162"/>
      <c r="X57" s="156"/>
      <c r="Y57" s="139"/>
      <c r="Z57" s="140"/>
      <c r="AA57" s="140"/>
      <c r="AB57" s="48" t="s">
        <v>290</v>
      </c>
      <c r="AC57" s="34"/>
      <c r="AD57" s="33"/>
      <c r="AE57" s="33"/>
      <c r="AF57" s="33"/>
      <c r="AG57" s="32"/>
      <c r="AH57" s="32"/>
      <c r="AI57" s="31"/>
      <c r="AJ57" s="31"/>
      <c r="AK57" s="62"/>
      <c r="AL57" s="62"/>
      <c r="AM57" s="62"/>
      <c r="AN57" s="83">
        <v>563478742</v>
      </c>
      <c r="AO57" s="62" t="s">
        <v>255</v>
      </c>
      <c r="AP57" s="140"/>
      <c r="AQ57" s="140"/>
      <c r="AR57" s="62" t="s">
        <v>347</v>
      </c>
      <c r="AS57" s="133" t="s">
        <v>355</v>
      </c>
      <c r="AT57" s="133" t="s">
        <v>382</v>
      </c>
      <c r="AU57" s="133" t="s">
        <v>159</v>
      </c>
      <c r="AV57" s="131">
        <v>44927</v>
      </c>
      <c r="AW57" s="77"/>
      <c r="AX57" s="77"/>
      <c r="AY57" s="77"/>
    </row>
    <row r="58" spans="1:51" ht="38.25" customHeight="1" x14ac:dyDescent="0.4">
      <c r="A58" s="176"/>
      <c r="B58" s="176"/>
      <c r="C58" s="176"/>
      <c r="D58" s="150"/>
      <c r="E58" s="151"/>
      <c r="F58" s="150"/>
      <c r="G58" s="151"/>
      <c r="H58" s="151"/>
      <c r="I58" s="151"/>
      <c r="J58" s="139"/>
      <c r="K58" s="147"/>
      <c r="L58" s="147"/>
      <c r="M58" s="147"/>
      <c r="N58" s="150"/>
      <c r="O58" s="151"/>
      <c r="P58" s="151"/>
      <c r="Q58" s="151"/>
      <c r="R58" s="143"/>
      <c r="S58" s="143"/>
      <c r="T58" s="143"/>
      <c r="U58" s="166"/>
      <c r="V58" s="163"/>
      <c r="W58" s="163"/>
      <c r="X58" s="157"/>
      <c r="Y58" s="139"/>
      <c r="Z58" s="140"/>
      <c r="AA58" s="140"/>
      <c r="AB58" s="48" t="s">
        <v>290</v>
      </c>
      <c r="AC58" s="34"/>
      <c r="AD58" s="33"/>
      <c r="AE58" s="33"/>
      <c r="AF58" s="33"/>
      <c r="AG58" s="32"/>
      <c r="AH58" s="32"/>
      <c r="AI58" s="31"/>
      <c r="AJ58" s="31"/>
      <c r="AK58" s="62"/>
      <c r="AL58" s="62"/>
      <c r="AM58" s="62"/>
      <c r="AN58" s="82">
        <v>342991510</v>
      </c>
      <c r="AO58" s="62" t="s">
        <v>254</v>
      </c>
      <c r="AP58" s="140"/>
      <c r="AQ58" s="140"/>
      <c r="AR58" s="62" t="s">
        <v>347</v>
      </c>
      <c r="AS58" s="134"/>
      <c r="AT58" s="134"/>
      <c r="AU58" s="134"/>
      <c r="AV58" s="132"/>
      <c r="AW58" s="77"/>
      <c r="AX58" s="77"/>
      <c r="AY58" s="77"/>
    </row>
    <row r="59" spans="1:51" ht="38.25" customHeight="1" x14ac:dyDescent="0.4">
      <c r="A59" s="176"/>
      <c r="B59" s="176"/>
      <c r="C59" s="176"/>
      <c r="D59" s="150"/>
      <c r="E59" s="151"/>
      <c r="F59" s="150"/>
      <c r="G59" s="151"/>
      <c r="H59" s="151"/>
      <c r="I59" s="151"/>
      <c r="J59" s="35" t="s">
        <v>177</v>
      </c>
      <c r="K59" s="35"/>
      <c r="L59" s="35"/>
      <c r="M59" s="35"/>
      <c r="N59" s="35"/>
      <c r="O59" s="35"/>
      <c r="P59" s="35"/>
      <c r="Q59" s="35"/>
      <c r="R59" s="74"/>
      <c r="S59" s="74"/>
      <c r="T59" s="74"/>
      <c r="U59" s="35"/>
      <c r="V59" s="36"/>
      <c r="W59" s="36"/>
      <c r="X59" s="47"/>
      <c r="Y59" s="47"/>
      <c r="Z59" s="38"/>
      <c r="AA59" s="80" t="s">
        <v>178</v>
      </c>
      <c r="AB59" s="81"/>
      <c r="AC59" s="81"/>
      <c r="AD59" s="81"/>
      <c r="AE59" s="81"/>
      <c r="AF59" s="81"/>
      <c r="AG59" s="36"/>
      <c r="AH59" s="39"/>
      <c r="AI59" s="40"/>
      <c r="AJ59" s="40"/>
      <c r="AK59" s="38"/>
      <c r="AL59" s="38"/>
      <c r="AM59" s="38"/>
      <c r="AN59" s="38"/>
      <c r="AO59" s="38"/>
      <c r="AP59" s="38"/>
      <c r="AQ59" s="38"/>
      <c r="AR59" s="38"/>
      <c r="AS59" s="38"/>
      <c r="AT59" s="77"/>
      <c r="AU59" s="84"/>
      <c r="AV59" s="77"/>
      <c r="AW59" s="77"/>
      <c r="AX59" s="77"/>
      <c r="AY59" s="77"/>
    </row>
    <row r="60" spans="1:51" ht="38.25" customHeight="1" x14ac:dyDescent="0.4">
      <c r="A60" s="176"/>
      <c r="B60" s="176"/>
      <c r="C60" s="176"/>
      <c r="D60" s="150"/>
      <c r="E60" s="151"/>
      <c r="F60" s="150"/>
      <c r="G60" s="151"/>
      <c r="H60" s="151"/>
      <c r="I60" s="151"/>
      <c r="J60" s="147" t="s">
        <v>214</v>
      </c>
      <c r="K60" s="150" t="s">
        <v>215</v>
      </c>
      <c r="L60" s="150" t="s">
        <v>166</v>
      </c>
      <c r="M60" s="150">
        <v>27432</v>
      </c>
      <c r="N60" s="150" t="s">
        <v>216</v>
      </c>
      <c r="O60" s="151"/>
      <c r="P60" s="151" t="s">
        <v>154</v>
      </c>
      <c r="Q60" s="151" t="s">
        <v>310</v>
      </c>
      <c r="R60" s="137">
        <v>24984</v>
      </c>
      <c r="S60" s="137">
        <v>18713</v>
      </c>
      <c r="T60" s="137">
        <v>75385</v>
      </c>
      <c r="U60" s="164" t="s">
        <v>331</v>
      </c>
      <c r="V60" s="161" t="s">
        <v>332</v>
      </c>
      <c r="W60" s="161" t="s">
        <v>344</v>
      </c>
      <c r="X60" s="158" t="s">
        <v>340</v>
      </c>
      <c r="Y60" s="147" t="s">
        <v>217</v>
      </c>
      <c r="Z60" s="142">
        <v>2021130010230</v>
      </c>
      <c r="AA60" s="142" t="s">
        <v>218</v>
      </c>
      <c r="AB60" s="43" t="s">
        <v>305</v>
      </c>
      <c r="AC60" s="31"/>
      <c r="AD60" s="31"/>
      <c r="AE60" s="31"/>
      <c r="AF60" s="31"/>
      <c r="AG60" s="42"/>
      <c r="AH60" s="32"/>
      <c r="AI60" s="53"/>
      <c r="AJ60" s="53"/>
      <c r="AK60" s="142" t="s">
        <v>155</v>
      </c>
      <c r="AL60" s="142" t="s">
        <v>156</v>
      </c>
      <c r="AM60" s="142" t="s">
        <v>157</v>
      </c>
      <c r="AN60" s="76">
        <v>111602400</v>
      </c>
      <c r="AO60" s="51" t="s">
        <v>159</v>
      </c>
      <c r="AP60" s="142" t="s">
        <v>217</v>
      </c>
      <c r="AQ60" s="142" t="s">
        <v>219</v>
      </c>
      <c r="AR60" s="62" t="s">
        <v>347</v>
      </c>
      <c r="AS60" s="62" t="s">
        <v>359</v>
      </c>
      <c r="AT60" s="84" t="s">
        <v>349</v>
      </c>
      <c r="AU60" s="62" t="s">
        <v>159</v>
      </c>
      <c r="AV60" s="92">
        <v>44927</v>
      </c>
      <c r="AW60" s="77"/>
      <c r="AX60" s="77"/>
      <c r="AY60" s="77"/>
    </row>
    <row r="61" spans="1:51" ht="38.25" customHeight="1" x14ac:dyDescent="0.4">
      <c r="A61" s="176"/>
      <c r="B61" s="176"/>
      <c r="C61" s="176"/>
      <c r="D61" s="150"/>
      <c r="E61" s="151"/>
      <c r="F61" s="150"/>
      <c r="G61" s="151"/>
      <c r="H61" s="151"/>
      <c r="I61" s="151"/>
      <c r="J61" s="147"/>
      <c r="K61" s="150"/>
      <c r="L61" s="150"/>
      <c r="M61" s="150"/>
      <c r="N61" s="150"/>
      <c r="O61" s="151"/>
      <c r="P61" s="151"/>
      <c r="Q61" s="151"/>
      <c r="R61" s="137"/>
      <c r="S61" s="137"/>
      <c r="T61" s="137"/>
      <c r="U61" s="165"/>
      <c r="V61" s="162"/>
      <c r="W61" s="162"/>
      <c r="X61" s="159"/>
      <c r="Y61" s="147"/>
      <c r="Z61" s="142"/>
      <c r="AA61" s="142"/>
      <c r="AB61" s="43" t="s">
        <v>306</v>
      </c>
      <c r="AC61" s="31"/>
      <c r="AD61" s="31"/>
      <c r="AE61" s="31"/>
      <c r="AF61" s="31"/>
      <c r="AG61" s="42"/>
      <c r="AH61" s="32"/>
      <c r="AI61" s="53"/>
      <c r="AJ61" s="53"/>
      <c r="AK61" s="142"/>
      <c r="AL61" s="142"/>
      <c r="AM61" s="142"/>
      <c r="AN61" s="78">
        <v>92821600</v>
      </c>
      <c r="AO61" s="51" t="s">
        <v>159</v>
      </c>
      <c r="AP61" s="142"/>
      <c r="AQ61" s="142"/>
      <c r="AR61" s="62" t="s">
        <v>347</v>
      </c>
      <c r="AS61" s="62" t="s">
        <v>383</v>
      </c>
      <c r="AT61" s="84" t="s">
        <v>384</v>
      </c>
      <c r="AU61" s="62" t="s">
        <v>159</v>
      </c>
      <c r="AV61" s="92">
        <v>44927</v>
      </c>
      <c r="AW61" s="77"/>
      <c r="AX61" s="77"/>
      <c r="AY61" s="77"/>
    </row>
    <row r="62" spans="1:51" ht="38.25" customHeight="1" x14ac:dyDescent="0.4">
      <c r="A62" s="176"/>
      <c r="B62" s="176"/>
      <c r="C62" s="176"/>
      <c r="D62" s="150"/>
      <c r="E62" s="151"/>
      <c r="F62" s="150"/>
      <c r="G62" s="151"/>
      <c r="H62" s="151"/>
      <c r="I62" s="151"/>
      <c r="J62" s="147"/>
      <c r="K62" s="150"/>
      <c r="L62" s="150"/>
      <c r="M62" s="150"/>
      <c r="N62" s="150"/>
      <c r="O62" s="151"/>
      <c r="P62" s="151"/>
      <c r="Q62" s="151"/>
      <c r="R62" s="137"/>
      <c r="S62" s="137"/>
      <c r="T62" s="137"/>
      <c r="U62" s="165"/>
      <c r="V62" s="162"/>
      <c r="W62" s="162"/>
      <c r="X62" s="159"/>
      <c r="Y62" s="147"/>
      <c r="Z62" s="142"/>
      <c r="AA62" s="142"/>
      <c r="AB62" s="43" t="s">
        <v>307</v>
      </c>
      <c r="AC62" s="31"/>
      <c r="AD62" s="31"/>
      <c r="AE62" s="31"/>
      <c r="AF62" s="31"/>
      <c r="AG62" s="42"/>
      <c r="AH62" s="32"/>
      <c r="AI62" s="53"/>
      <c r="AJ62" s="53"/>
      <c r="AK62" s="142"/>
      <c r="AL62" s="142"/>
      <c r="AM62" s="142"/>
      <c r="AN62" s="78">
        <v>168464800</v>
      </c>
      <c r="AO62" s="51" t="s">
        <v>159</v>
      </c>
      <c r="AP62" s="142"/>
      <c r="AQ62" s="142"/>
      <c r="AR62" s="62" t="s">
        <v>347</v>
      </c>
      <c r="AS62" s="51" t="s">
        <v>383</v>
      </c>
      <c r="AT62" s="90" t="s">
        <v>384</v>
      </c>
      <c r="AU62" s="84" t="s">
        <v>159</v>
      </c>
      <c r="AV62" s="92">
        <v>44927</v>
      </c>
      <c r="AW62" s="77"/>
      <c r="AX62" s="77"/>
      <c r="AY62" s="77"/>
    </row>
    <row r="63" spans="1:51" ht="38.25" customHeight="1" x14ac:dyDescent="0.4">
      <c r="A63" s="176"/>
      <c r="B63" s="176"/>
      <c r="C63" s="176"/>
      <c r="D63" s="150"/>
      <c r="E63" s="151"/>
      <c r="F63" s="150"/>
      <c r="G63" s="151"/>
      <c r="H63" s="151"/>
      <c r="I63" s="151"/>
      <c r="J63" s="147"/>
      <c r="K63" s="150"/>
      <c r="L63" s="150"/>
      <c r="M63" s="150"/>
      <c r="N63" s="150"/>
      <c r="O63" s="151"/>
      <c r="P63" s="151"/>
      <c r="Q63" s="151"/>
      <c r="R63" s="137"/>
      <c r="S63" s="137"/>
      <c r="T63" s="137"/>
      <c r="U63" s="165"/>
      <c r="V63" s="162"/>
      <c r="W63" s="162"/>
      <c r="X63" s="159"/>
      <c r="Y63" s="147"/>
      <c r="Z63" s="142"/>
      <c r="AA63" s="142"/>
      <c r="AB63" s="43" t="s">
        <v>308</v>
      </c>
      <c r="AC63" s="31"/>
      <c r="AD63" s="31"/>
      <c r="AE63" s="31"/>
      <c r="AF63" s="31"/>
      <c r="AG63" s="42"/>
      <c r="AH63" s="32"/>
      <c r="AI63" s="53"/>
      <c r="AJ63" s="53"/>
      <c r="AK63" s="142"/>
      <c r="AL63" s="142"/>
      <c r="AM63" s="142"/>
      <c r="AN63" s="78">
        <v>261870000</v>
      </c>
      <c r="AO63" s="51" t="s">
        <v>159</v>
      </c>
      <c r="AP63" s="142"/>
      <c r="AQ63" s="142"/>
      <c r="AR63" s="62" t="s">
        <v>347</v>
      </c>
      <c r="AS63" s="51" t="s">
        <v>383</v>
      </c>
      <c r="AT63" s="77" t="s">
        <v>384</v>
      </c>
      <c r="AU63" s="84" t="s">
        <v>159</v>
      </c>
      <c r="AV63" s="92">
        <v>44927</v>
      </c>
      <c r="AW63" s="77"/>
      <c r="AX63" s="77"/>
      <c r="AY63" s="77"/>
    </row>
    <row r="64" spans="1:51" ht="38.25" customHeight="1" x14ac:dyDescent="0.4">
      <c r="A64" s="176"/>
      <c r="B64" s="176"/>
      <c r="C64" s="176"/>
      <c r="D64" s="150"/>
      <c r="E64" s="151"/>
      <c r="F64" s="150"/>
      <c r="G64" s="151"/>
      <c r="H64" s="151"/>
      <c r="I64" s="151"/>
      <c r="J64" s="147"/>
      <c r="K64" s="150"/>
      <c r="L64" s="150"/>
      <c r="M64" s="150"/>
      <c r="N64" s="150"/>
      <c r="O64" s="151"/>
      <c r="P64" s="151"/>
      <c r="Q64" s="151"/>
      <c r="R64" s="137"/>
      <c r="S64" s="137"/>
      <c r="T64" s="137"/>
      <c r="U64" s="165"/>
      <c r="V64" s="162"/>
      <c r="W64" s="162"/>
      <c r="X64" s="159"/>
      <c r="Y64" s="147"/>
      <c r="Z64" s="142"/>
      <c r="AA64" s="142"/>
      <c r="AB64" s="43" t="s">
        <v>346</v>
      </c>
      <c r="AC64" s="31"/>
      <c r="AD64" s="31"/>
      <c r="AE64" s="31"/>
      <c r="AF64" s="31"/>
      <c r="AG64" s="42"/>
      <c r="AH64" s="32"/>
      <c r="AI64" s="53"/>
      <c r="AJ64" s="53"/>
      <c r="AK64" s="142"/>
      <c r="AL64" s="142"/>
      <c r="AM64" s="142"/>
      <c r="AN64" s="78">
        <v>226578167.35430601</v>
      </c>
      <c r="AO64" s="51" t="s">
        <v>159</v>
      </c>
      <c r="AP64" s="142"/>
      <c r="AQ64" s="142"/>
      <c r="AR64" s="62" t="s">
        <v>347</v>
      </c>
      <c r="AS64" s="51" t="s">
        <v>385</v>
      </c>
      <c r="AT64" s="77" t="s">
        <v>386</v>
      </c>
      <c r="AU64" s="84" t="s">
        <v>159</v>
      </c>
      <c r="AV64" s="92">
        <v>44927</v>
      </c>
      <c r="AW64" s="77"/>
      <c r="AX64" s="77"/>
      <c r="AY64" s="77"/>
    </row>
    <row r="65" spans="1:51" ht="38.25" customHeight="1" x14ac:dyDescent="0.4">
      <c r="A65" s="176"/>
      <c r="B65" s="176"/>
      <c r="C65" s="176"/>
      <c r="D65" s="150"/>
      <c r="E65" s="151"/>
      <c r="F65" s="150"/>
      <c r="G65" s="151"/>
      <c r="H65" s="151"/>
      <c r="I65" s="151"/>
      <c r="J65" s="147"/>
      <c r="K65" s="150"/>
      <c r="L65" s="150"/>
      <c r="M65" s="150"/>
      <c r="N65" s="150"/>
      <c r="O65" s="151"/>
      <c r="P65" s="151"/>
      <c r="Q65" s="151"/>
      <c r="R65" s="137"/>
      <c r="S65" s="137"/>
      <c r="T65" s="137"/>
      <c r="U65" s="165"/>
      <c r="V65" s="162"/>
      <c r="W65" s="162"/>
      <c r="X65" s="159"/>
      <c r="Y65" s="147"/>
      <c r="Z65" s="142"/>
      <c r="AA65" s="142"/>
      <c r="AB65" s="150" t="s">
        <v>309</v>
      </c>
      <c r="AC65" s="31"/>
      <c r="AD65" s="31"/>
      <c r="AE65" s="31"/>
      <c r="AF65" s="31"/>
      <c r="AG65" s="42"/>
      <c r="AH65" s="32"/>
      <c r="AI65" s="53"/>
      <c r="AJ65" s="53"/>
      <c r="AK65" s="142"/>
      <c r="AL65" s="142"/>
      <c r="AM65" s="142"/>
      <c r="AN65" s="78">
        <v>106945210.64569402</v>
      </c>
      <c r="AO65" s="51" t="s">
        <v>159</v>
      </c>
      <c r="AP65" s="142"/>
      <c r="AQ65" s="142"/>
      <c r="AR65" s="62" t="s">
        <v>347</v>
      </c>
      <c r="AS65" s="125" t="s">
        <v>357</v>
      </c>
      <c r="AT65" s="135" t="s">
        <v>349</v>
      </c>
      <c r="AU65" s="129" t="s">
        <v>356</v>
      </c>
      <c r="AV65" s="131">
        <v>44927</v>
      </c>
      <c r="AW65" s="77"/>
      <c r="AX65" s="77"/>
      <c r="AY65" s="77"/>
    </row>
    <row r="66" spans="1:51" ht="38.25" customHeight="1" x14ac:dyDescent="0.4">
      <c r="A66" s="176"/>
      <c r="B66" s="176"/>
      <c r="C66" s="176"/>
      <c r="D66" s="150"/>
      <c r="E66" s="151"/>
      <c r="F66" s="150"/>
      <c r="G66" s="151"/>
      <c r="H66" s="151"/>
      <c r="I66" s="151"/>
      <c r="J66" s="147"/>
      <c r="K66" s="150"/>
      <c r="L66" s="150"/>
      <c r="M66" s="150"/>
      <c r="N66" s="150"/>
      <c r="O66" s="151"/>
      <c r="P66" s="151"/>
      <c r="Q66" s="151"/>
      <c r="R66" s="137"/>
      <c r="S66" s="137"/>
      <c r="T66" s="137"/>
      <c r="U66" s="165"/>
      <c r="V66" s="162"/>
      <c r="W66" s="162"/>
      <c r="X66" s="159"/>
      <c r="Y66" s="147"/>
      <c r="Z66" s="142"/>
      <c r="AA66" s="142"/>
      <c r="AB66" s="150"/>
      <c r="AC66" s="31"/>
      <c r="AD66" s="31"/>
      <c r="AE66" s="31"/>
      <c r="AF66" s="31"/>
      <c r="AG66" s="42"/>
      <c r="AH66" s="32"/>
      <c r="AI66" s="53"/>
      <c r="AJ66" s="53"/>
      <c r="AK66" s="142"/>
      <c r="AL66" s="142"/>
      <c r="AM66" s="142"/>
      <c r="AN66" s="78">
        <v>289348389.35430598</v>
      </c>
      <c r="AO66" s="51" t="s">
        <v>254</v>
      </c>
      <c r="AP66" s="142"/>
      <c r="AQ66" s="142"/>
      <c r="AR66" s="62" t="s">
        <v>347</v>
      </c>
      <c r="AS66" s="126"/>
      <c r="AT66" s="136"/>
      <c r="AU66" s="130"/>
      <c r="AV66" s="132"/>
      <c r="AW66" s="77"/>
      <c r="AX66" s="77"/>
      <c r="AY66" s="77"/>
    </row>
    <row r="67" spans="1:51" ht="38.25" customHeight="1" x14ac:dyDescent="0.4">
      <c r="A67" s="176"/>
      <c r="B67" s="176"/>
      <c r="C67" s="176"/>
      <c r="D67" s="150"/>
      <c r="E67" s="151"/>
      <c r="F67" s="150"/>
      <c r="G67" s="151"/>
      <c r="H67" s="151"/>
      <c r="I67" s="151"/>
      <c r="J67" s="147"/>
      <c r="K67" s="44" t="s">
        <v>220</v>
      </c>
      <c r="L67" s="43" t="s">
        <v>166</v>
      </c>
      <c r="M67" s="45">
        <v>16428</v>
      </c>
      <c r="N67" s="43" t="s">
        <v>221</v>
      </c>
      <c r="O67" s="151"/>
      <c r="P67" s="151"/>
      <c r="Q67" s="151"/>
      <c r="R67" s="33">
        <v>22999</v>
      </c>
      <c r="S67" s="33">
        <v>11000</v>
      </c>
      <c r="T67" s="75">
        <v>12187</v>
      </c>
      <c r="U67" s="165"/>
      <c r="V67" s="162"/>
      <c r="W67" s="162"/>
      <c r="X67" s="159"/>
      <c r="Y67" s="147"/>
      <c r="Z67" s="142"/>
      <c r="AA67" s="142"/>
      <c r="AB67" s="43" t="s">
        <v>304</v>
      </c>
      <c r="AC67" s="34"/>
      <c r="AD67" s="33"/>
      <c r="AE67" s="34"/>
      <c r="AF67" s="33"/>
      <c r="AG67" s="42"/>
      <c r="AH67" s="32"/>
      <c r="AI67" s="53"/>
      <c r="AJ67" s="53"/>
      <c r="AK67" s="142"/>
      <c r="AL67" s="142"/>
      <c r="AM67" s="142"/>
      <c r="AN67" s="78">
        <v>362335481.64569402</v>
      </c>
      <c r="AO67" s="51" t="s">
        <v>254</v>
      </c>
      <c r="AP67" s="142"/>
      <c r="AQ67" s="142"/>
      <c r="AR67" s="62" t="s">
        <v>347</v>
      </c>
      <c r="AS67" s="51" t="s">
        <v>360</v>
      </c>
      <c r="AT67" s="77" t="s">
        <v>384</v>
      </c>
      <c r="AU67" s="84" t="s">
        <v>159</v>
      </c>
      <c r="AV67" s="92">
        <v>44927</v>
      </c>
      <c r="AW67" s="77"/>
      <c r="AX67" s="77"/>
      <c r="AY67" s="77"/>
    </row>
    <row r="68" spans="1:51" ht="38.25" customHeight="1" x14ac:dyDescent="0.4">
      <c r="A68" s="176"/>
      <c r="B68" s="176"/>
      <c r="C68" s="176"/>
      <c r="D68" s="150"/>
      <c r="E68" s="151"/>
      <c r="F68" s="150"/>
      <c r="G68" s="151"/>
      <c r="H68" s="151"/>
      <c r="I68" s="151"/>
      <c r="J68" s="147"/>
      <c r="K68" s="150" t="s">
        <v>222</v>
      </c>
      <c r="L68" s="150" t="s">
        <v>166</v>
      </c>
      <c r="M68" s="150">
        <v>16</v>
      </c>
      <c r="N68" s="150" t="s">
        <v>223</v>
      </c>
      <c r="O68" s="152"/>
      <c r="P68" s="150" t="s">
        <v>264</v>
      </c>
      <c r="Q68" s="150" t="s">
        <v>262</v>
      </c>
      <c r="R68" s="137">
        <v>17</v>
      </c>
      <c r="S68" s="137">
        <v>15</v>
      </c>
      <c r="T68" s="137">
        <v>22</v>
      </c>
      <c r="U68" s="165"/>
      <c r="V68" s="162"/>
      <c r="W68" s="162"/>
      <c r="X68" s="159"/>
      <c r="Y68" s="147"/>
      <c r="Z68" s="142"/>
      <c r="AA68" s="142"/>
      <c r="AB68" s="43" t="s">
        <v>303</v>
      </c>
      <c r="AC68" s="34"/>
      <c r="AD68" s="34"/>
      <c r="AE68" s="34"/>
      <c r="AF68" s="34"/>
      <c r="AG68" s="42"/>
      <c r="AH68" s="32"/>
      <c r="AI68" s="53"/>
      <c r="AJ68" s="53"/>
      <c r="AK68" s="142"/>
      <c r="AL68" s="142"/>
      <c r="AM68" s="142"/>
      <c r="AN68" s="76">
        <v>29870000</v>
      </c>
      <c r="AO68" s="84" t="s">
        <v>159</v>
      </c>
      <c r="AP68" s="142"/>
      <c r="AQ68" s="142"/>
      <c r="AR68" s="62" t="s">
        <v>347</v>
      </c>
      <c r="AS68" s="51" t="s">
        <v>348</v>
      </c>
      <c r="AT68" s="77" t="s">
        <v>349</v>
      </c>
      <c r="AU68" s="84" t="s">
        <v>159</v>
      </c>
      <c r="AV68" s="92">
        <v>44927</v>
      </c>
      <c r="AW68" s="77"/>
      <c r="AX68" s="77"/>
      <c r="AY68" s="77"/>
    </row>
    <row r="69" spans="1:51" ht="38.25" customHeight="1" x14ac:dyDescent="0.4">
      <c r="A69" s="176"/>
      <c r="B69" s="176"/>
      <c r="C69" s="176"/>
      <c r="D69" s="150"/>
      <c r="E69" s="151"/>
      <c r="F69" s="150"/>
      <c r="G69" s="151"/>
      <c r="H69" s="151"/>
      <c r="I69" s="151"/>
      <c r="J69" s="147"/>
      <c r="K69" s="150"/>
      <c r="L69" s="150"/>
      <c r="M69" s="150"/>
      <c r="N69" s="150"/>
      <c r="O69" s="150"/>
      <c r="P69" s="150"/>
      <c r="Q69" s="150"/>
      <c r="R69" s="137"/>
      <c r="S69" s="137"/>
      <c r="T69" s="137"/>
      <c r="U69" s="166"/>
      <c r="V69" s="163"/>
      <c r="W69" s="163"/>
      <c r="X69" s="160"/>
      <c r="Y69" s="147"/>
      <c r="Z69" s="142"/>
      <c r="AA69" s="142"/>
      <c r="AB69" s="43" t="s">
        <v>302</v>
      </c>
      <c r="AC69" s="34"/>
      <c r="AD69" s="34"/>
      <c r="AE69" s="34"/>
      <c r="AF69" s="34"/>
      <c r="AG69" s="42"/>
      <c r="AH69" s="32"/>
      <c r="AI69" s="53"/>
      <c r="AJ69" s="53"/>
      <c r="AK69" s="51"/>
      <c r="AL69" s="51"/>
      <c r="AM69" s="51"/>
      <c r="AN69" s="76">
        <v>356870000</v>
      </c>
      <c r="AO69" s="51" t="s">
        <v>159</v>
      </c>
      <c r="AP69" s="142"/>
      <c r="AQ69" s="142"/>
      <c r="AR69" s="62" t="s">
        <v>347</v>
      </c>
      <c r="AS69" s="51" t="s">
        <v>358</v>
      </c>
      <c r="AT69" s="77" t="s">
        <v>384</v>
      </c>
      <c r="AU69" s="84" t="s">
        <v>159</v>
      </c>
      <c r="AV69" s="92">
        <v>44927</v>
      </c>
      <c r="AW69" s="77"/>
      <c r="AX69" s="77"/>
      <c r="AY69" s="77"/>
    </row>
    <row r="70" spans="1:51" ht="38.25" customHeight="1" x14ac:dyDescent="0.4">
      <c r="A70" s="176"/>
      <c r="B70" s="176"/>
      <c r="C70" s="176"/>
      <c r="D70" s="150"/>
      <c r="E70" s="151"/>
      <c r="F70" s="150"/>
      <c r="G70" s="151"/>
      <c r="H70" s="151"/>
      <c r="I70" s="151"/>
      <c r="J70" s="35" t="s">
        <v>177</v>
      </c>
      <c r="K70" s="35"/>
      <c r="L70" s="35"/>
      <c r="M70" s="35"/>
      <c r="N70" s="35"/>
      <c r="O70" s="35"/>
      <c r="P70" s="35"/>
      <c r="Q70" s="35"/>
      <c r="R70" s="74"/>
      <c r="S70" s="74"/>
      <c r="T70" s="74"/>
      <c r="U70" s="35"/>
      <c r="V70" s="36"/>
      <c r="W70" s="36"/>
      <c r="X70" s="50"/>
      <c r="Y70" s="50"/>
      <c r="Z70" s="51"/>
      <c r="AA70" s="80" t="s">
        <v>178</v>
      </c>
      <c r="AB70" s="81"/>
      <c r="AC70" s="81"/>
      <c r="AD70" s="81"/>
      <c r="AE70" s="81"/>
      <c r="AF70" s="81"/>
      <c r="AG70" s="36"/>
      <c r="AH70" s="52"/>
      <c r="AI70" s="53"/>
      <c r="AJ70" s="53"/>
      <c r="AK70" s="51"/>
      <c r="AL70" s="51"/>
      <c r="AM70" s="51"/>
      <c r="AN70" s="51"/>
      <c r="AO70" s="51"/>
      <c r="AP70" s="51"/>
      <c r="AQ70" s="51"/>
      <c r="AR70" s="51"/>
      <c r="AS70" s="51"/>
      <c r="AT70" s="77"/>
      <c r="AU70" s="84"/>
      <c r="AV70" s="77"/>
      <c r="AW70" s="77"/>
      <c r="AX70" s="77"/>
      <c r="AY70" s="77"/>
    </row>
    <row r="71" spans="1:51" ht="38.25" customHeight="1" x14ac:dyDescent="0.4">
      <c r="A71" s="176"/>
      <c r="B71" s="176"/>
      <c r="C71" s="176"/>
      <c r="D71" s="174" t="s">
        <v>163</v>
      </c>
      <c r="E71" s="167">
        <v>1049212</v>
      </c>
      <c r="F71" s="174" t="s">
        <v>163</v>
      </c>
      <c r="G71" s="167">
        <v>136397.56</v>
      </c>
      <c r="H71" s="167" t="s">
        <v>166</v>
      </c>
      <c r="I71" s="167">
        <f>+I9</f>
        <v>33044</v>
      </c>
      <c r="J71" s="147" t="s">
        <v>224</v>
      </c>
      <c r="K71" s="44" t="s">
        <v>225</v>
      </c>
      <c r="L71" s="43" t="s">
        <v>166</v>
      </c>
      <c r="M71" s="45">
        <v>0</v>
      </c>
      <c r="N71" s="43" t="s">
        <v>226</v>
      </c>
      <c r="O71" s="148" t="s">
        <v>154</v>
      </c>
      <c r="P71" s="148"/>
      <c r="Q71" s="148" t="s">
        <v>319</v>
      </c>
      <c r="R71" s="33">
        <v>4</v>
      </c>
      <c r="S71" s="33">
        <v>1</v>
      </c>
      <c r="T71" s="33">
        <v>4</v>
      </c>
      <c r="U71" s="164" t="s">
        <v>333</v>
      </c>
      <c r="V71" s="161" t="s">
        <v>334</v>
      </c>
      <c r="W71" s="161" t="s">
        <v>343</v>
      </c>
      <c r="X71" s="158" t="s">
        <v>341</v>
      </c>
      <c r="Y71" s="173" t="s">
        <v>227</v>
      </c>
      <c r="Z71" s="145">
        <v>2021130010270</v>
      </c>
      <c r="AA71" s="145" t="s">
        <v>228</v>
      </c>
      <c r="AB71" s="144" t="s">
        <v>314</v>
      </c>
      <c r="AC71" s="144"/>
      <c r="AD71" s="54"/>
      <c r="AE71" s="55"/>
      <c r="AF71" s="54"/>
      <c r="AG71" s="42"/>
      <c r="AH71" s="32"/>
      <c r="AI71" s="53"/>
      <c r="AJ71" s="53"/>
      <c r="AK71" s="145" t="s">
        <v>155</v>
      </c>
      <c r="AL71" s="145" t="s">
        <v>156</v>
      </c>
      <c r="AM71" s="145" t="s">
        <v>157</v>
      </c>
      <c r="AN71" s="76">
        <v>82361100</v>
      </c>
      <c r="AO71" s="85" t="s">
        <v>159</v>
      </c>
      <c r="AP71" s="145" t="s">
        <v>227</v>
      </c>
      <c r="AQ71" s="145" t="s">
        <v>229</v>
      </c>
      <c r="AR71" s="62" t="s">
        <v>347</v>
      </c>
      <c r="AS71" s="51" t="s">
        <v>361</v>
      </c>
      <c r="AT71" s="77" t="s">
        <v>349</v>
      </c>
      <c r="AU71" s="84" t="s">
        <v>159</v>
      </c>
      <c r="AV71" s="92">
        <v>44927</v>
      </c>
      <c r="AW71" s="77"/>
      <c r="AX71" s="77"/>
      <c r="AY71" s="77"/>
    </row>
    <row r="72" spans="1:51" ht="38.25" customHeight="1" x14ac:dyDescent="0.4">
      <c r="A72" s="176"/>
      <c r="B72" s="176"/>
      <c r="C72" s="176"/>
      <c r="D72" s="174"/>
      <c r="E72" s="167"/>
      <c r="F72" s="174"/>
      <c r="G72" s="167"/>
      <c r="H72" s="167"/>
      <c r="I72" s="167"/>
      <c r="J72" s="147"/>
      <c r="K72" s="147" t="s">
        <v>230</v>
      </c>
      <c r="L72" s="147" t="s">
        <v>166</v>
      </c>
      <c r="M72" s="147">
        <v>11147</v>
      </c>
      <c r="N72" s="147" t="s">
        <v>231</v>
      </c>
      <c r="O72" s="148"/>
      <c r="P72" s="148"/>
      <c r="Q72" s="148"/>
      <c r="R72" s="143">
        <v>16720</v>
      </c>
      <c r="S72" s="143">
        <v>4000</v>
      </c>
      <c r="T72" s="143">
        <v>19010</v>
      </c>
      <c r="U72" s="165"/>
      <c r="V72" s="162"/>
      <c r="W72" s="162"/>
      <c r="X72" s="159"/>
      <c r="Y72" s="173"/>
      <c r="Z72" s="145"/>
      <c r="AA72" s="145"/>
      <c r="AB72" s="144" t="s">
        <v>258</v>
      </c>
      <c r="AC72" s="144"/>
      <c r="AD72" s="34"/>
      <c r="AE72" s="33"/>
      <c r="AF72" s="34"/>
      <c r="AG72" s="42"/>
      <c r="AH72" s="32"/>
      <c r="AI72" s="53"/>
      <c r="AJ72" s="53"/>
      <c r="AK72" s="145"/>
      <c r="AL72" s="145"/>
      <c r="AM72" s="145"/>
      <c r="AN72" s="78">
        <v>115118843.53</v>
      </c>
      <c r="AO72" s="85" t="s">
        <v>159</v>
      </c>
      <c r="AP72" s="145"/>
      <c r="AQ72" s="145"/>
      <c r="AR72" s="62" t="s">
        <v>347</v>
      </c>
      <c r="AS72" s="85" t="s">
        <v>387</v>
      </c>
      <c r="AT72" s="77" t="s">
        <v>388</v>
      </c>
      <c r="AU72" s="84" t="s">
        <v>159</v>
      </c>
      <c r="AV72" s="92">
        <v>44927</v>
      </c>
      <c r="AW72" s="77"/>
      <c r="AX72" s="77"/>
      <c r="AY72" s="77"/>
    </row>
    <row r="73" spans="1:51" ht="38.25" customHeight="1" x14ac:dyDescent="0.4">
      <c r="A73" s="176"/>
      <c r="B73" s="176"/>
      <c r="C73" s="176"/>
      <c r="D73" s="174"/>
      <c r="E73" s="167"/>
      <c r="F73" s="174"/>
      <c r="G73" s="167"/>
      <c r="H73" s="167"/>
      <c r="I73" s="167"/>
      <c r="J73" s="147"/>
      <c r="K73" s="147"/>
      <c r="L73" s="147"/>
      <c r="M73" s="147"/>
      <c r="N73" s="147"/>
      <c r="O73" s="148"/>
      <c r="P73" s="148" t="s">
        <v>154</v>
      </c>
      <c r="Q73" s="148" t="s">
        <v>318</v>
      </c>
      <c r="R73" s="143"/>
      <c r="S73" s="143"/>
      <c r="T73" s="143"/>
      <c r="U73" s="165"/>
      <c r="V73" s="162"/>
      <c r="W73" s="162"/>
      <c r="X73" s="159"/>
      <c r="Y73" s="173"/>
      <c r="Z73" s="145"/>
      <c r="AA73" s="145"/>
      <c r="AB73" s="144" t="s">
        <v>315</v>
      </c>
      <c r="AC73" s="144"/>
      <c r="AD73" s="34"/>
      <c r="AE73" s="33"/>
      <c r="AF73" s="34"/>
      <c r="AG73" s="42"/>
      <c r="AH73" s="32"/>
      <c r="AI73" s="53"/>
      <c r="AJ73" s="53"/>
      <c r="AK73" s="145"/>
      <c r="AL73" s="145"/>
      <c r="AM73" s="145"/>
      <c r="AN73" s="78">
        <v>110000000</v>
      </c>
      <c r="AO73" s="85" t="s">
        <v>159</v>
      </c>
      <c r="AP73" s="145"/>
      <c r="AQ73" s="145"/>
      <c r="AR73" s="62" t="s">
        <v>347</v>
      </c>
      <c r="AS73" s="85" t="s">
        <v>389</v>
      </c>
      <c r="AT73" s="77" t="s">
        <v>390</v>
      </c>
      <c r="AU73" s="84" t="s">
        <v>159</v>
      </c>
      <c r="AV73" s="92">
        <v>44927</v>
      </c>
      <c r="AW73" s="77"/>
      <c r="AX73" s="77"/>
      <c r="AY73" s="77"/>
    </row>
    <row r="74" spans="1:51" ht="38.25" customHeight="1" x14ac:dyDescent="0.4">
      <c r="A74" s="176"/>
      <c r="B74" s="176"/>
      <c r="C74" s="176"/>
      <c r="D74" s="174"/>
      <c r="E74" s="167"/>
      <c r="F74" s="174"/>
      <c r="G74" s="167"/>
      <c r="H74" s="167"/>
      <c r="I74" s="167"/>
      <c r="J74" s="147"/>
      <c r="K74" s="147"/>
      <c r="L74" s="147"/>
      <c r="M74" s="147"/>
      <c r="N74" s="147"/>
      <c r="O74" s="148"/>
      <c r="P74" s="148"/>
      <c r="Q74" s="148"/>
      <c r="R74" s="143"/>
      <c r="S74" s="143"/>
      <c r="T74" s="143"/>
      <c r="U74" s="165"/>
      <c r="V74" s="162"/>
      <c r="W74" s="162"/>
      <c r="X74" s="159"/>
      <c r="Y74" s="173"/>
      <c r="Z74" s="145"/>
      <c r="AA74" s="145"/>
      <c r="AB74" s="144" t="s">
        <v>316</v>
      </c>
      <c r="AC74" s="144"/>
      <c r="AD74" s="34"/>
      <c r="AE74" s="33"/>
      <c r="AF74" s="34"/>
      <c r="AG74" s="42"/>
      <c r="AH74" s="32"/>
      <c r="AI74" s="53"/>
      <c r="AJ74" s="53"/>
      <c r="AK74" s="145"/>
      <c r="AL74" s="145"/>
      <c r="AM74" s="145"/>
      <c r="AN74" s="78">
        <v>40448100</v>
      </c>
      <c r="AO74" s="85" t="s">
        <v>159</v>
      </c>
      <c r="AP74" s="145"/>
      <c r="AQ74" s="145"/>
      <c r="AR74" s="62" t="s">
        <v>347</v>
      </c>
      <c r="AS74" s="51" t="s">
        <v>348</v>
      </c>
      <c r="AT74" s="77" t="s">
        <v>349</v>
      </c>
      <c r="AU74" s="84" t="s">
        <v>159</v>
      </c>
      <c r="AV74" s="92">
        <v>44927</v>
      </c>
      <c r="AW74" s="77"/>
      <c r="AX74" s="77"/>
      <c r="AY74" s="77"/>
    </row>
    <row r="75" spans="1:51" ht="38.25" customHeight="1" x14ac:dyDescent="0.4">
      <c r="A75" s="176"/>
      <c r="B75" s="176"/>
      <c r="C75" s="176"/>
      <c r="D75" s="174"/>
      <c r="E75" s="167"/>
      <c r="F75" s="174"/>
      <c r="G75" s="167"/>
      <c r="H75" s="167"/>
      <c r="I75" s="167"/>
      <c r="J75" s="147"/>
      <c r="K75" s="147"/>
      <c r="L75" s="147"/>
      <c r="M75" s="147"/>
      <c r="N75" s="147"/>
      <c r="O75" s="148"/>
      <c r="P75" s="148"/>
      <c r="Q75" s="148"/>
      <c r="R75" s="143"/>
      <c r="S75" s="143"/>
      <c r="T75" s="143"/>
      <c r="U75" s="165"/>
      <c r="V75" s="162"/>
      <c r="W75" s="162"/>
      <c r="X75" s="159"/>
      <c r="Y75" s="173"/>
      <c r="Z75" s="145"/>
      <c r="AA75" s="145"/>
      <c r="AB75" s="144" t="s">
        <v>317</v>
      </c>
      <c r="AC75" s="144"/>
      <c r="AD75" s="34"/>
      <c r="AE75" s="33"/>
      <c r="AF75" s="34"/>
      <c r="AG75" s="42"/>
      <c r="AH75" s="32"/>
      <c r="AI75" s="53"/>
      <c r="AJ75" s="53"/>
      <c r="AK75" s="145"/>
      <c r="AL75" s="145"/>
      <c r="AM75" s="145"/>
      <c r="AN75" s="78">
        <v>83990000</v>
      </c>
      <c r="AO75" s="85" t="s">
        <v>159</v>
      </c>
      <c r="AP75" s="145"/>
      <c r="AQ75" s="145"/>
      <c r="AR75" s="62" t="s">
        <v>347</v>
      </c>
      <c r="AS75" s="51" t="s">
        <v>391</v>
      </c>
      <c r="AT75" s="77" t="s">
        <v>392</v>
      </c>
      <c r="AU75" s="84" t="s">
        <v>159</v>
      </c>
      <c r="AV75" s="92">
        <v>44927</v>
      </c>
      <c r="AW75" s="77"/>
      <c r="AX75" s="77"/>
      <c r="AY75" s="77"/>
    </row>
    <row r="76" spans="1:51" ht="38.25" customHeight="1" x14ac:dyDescent="0.4">
      <c r="A76" s="176"/>
      <c r="B76" s="176"/>
      <c r="C76" s="176"/>
      <c r="D76" s="174"/>
      <c r="E76" s="167"/>
      <c r="F76" s="174"/>
      <c r="G76" s="167"/>
      <c r="H76" s="167"/>
      <c r="I76" s="167"/>
      <c r="J76" s="147"/>
      <c r="K76" s="44" t="s">
        <v>232</v>
      </c>
      <c r="L76" s="43" t="s">
        <v>166</v>
      </c>
      <c r="M76" s="56">
        <v>0</v>
      </c>
      <c r="N76" s="43" t="s">
        <v>233</v>
      </c>
      <c r="O76" s="148" t="s">
        <v>154</v>
      </c>
      <c r="P76" s="148"/>
      <c r="Q76" s="148" t="s">
        <v>319</v>
      </c>
      <c r="R76" s="33">
        <v>10</v>
      </c>
      <c r="S76" s="33">
        <v>8</v>
      </c>
      <c r="T76" s="33">
        <v>2</v>
      </c>
      <c r="U76" s="165"/>
      <c r="V76" s="162"/>
      <c r="W76" s="162"/>
      <c r="X76" s="159"/>
      <c r="Y76" s="173"/>
      <c r="Z76" s="145"/>
      <c r="AA76" s="145"/>
      <c r="AB76" s="144" t="s">
        <v>311</v>
      </c>
      <c r="AC76" s="144"/>
      <c r="AD76" s="55"/>
      <c r="AE76" s="41"/>
      <c r="AF76" s="57"/>
      <c r="AG76" s="42"/>
      <c r="AH76" s="32"/>
      <c r="AI76" s="53"/>
      <c r="AJ76" s="53"/>
      <c r="AK76" s="145"/>
      <c r="AL76" s="145"/>
      <c r="AM76" s="145"/>
      <c r="AN76" s="78">
        <v>157066651.47000003</v>
      </c>
      <c r="AO76" s="85" t="s">
        <v>159</v>
      </c>
      <c r="AP76" s="145"/>
      <c r="AQ76" s="145"/>
      <c r="AR76" s="62" t="s">
        <v>347</v>
      </c>
      <c r="AS76" s="51" t="s">
        <v>393</v>
      </c>
      <c r="AT76" s="77" t="s">
        <v>394</v>
      </c>
      <c r="AU76" s="84" t="s">
        <v>159</v>
      </c>
      <c r="AV76" s="92">
        <v>44927</v>
      </c>
      <c r="AW76" s="77"/>
      <c r="AX76" s="77"/>
      <c r="AY76" s="77"/>
    </row>
    <row r="77" spans="1:51" ht="38.25" customHeight="1" x14ac:dyDescent="0.4">
      <c r="A77" s="176"/>
      <c r="B77" s="176"/>
      <c r="C77" s="176"/>
      <c r="D77" s="174"/>
      <c r="E77" s="167"/>
      <c r="F77" s="174"/>
      <c r="G77" s="167"/>
      <c r="H77" s="167"/>
      <c r="I77" s="167"/>
      <c r="J77" s="147"/>
      <c r="K77" s="44" t="s">
        <v>234</v>
      </c>
      <c r="L77" s="43" t="s">
        <v>166</v>
      </c>
      <c r="M77" s="45">
        <v>0</v>
      </c>
      <c r="N77" s="43" t="s">
        <v>235</v>
      </c>
      <c r="O77" s="148"/>
      <c r="P77" s="148"/>
      <c r="Q77" s="148"/>
      <c r="R77" s="33">
        <v>1</v>
      </c>
      <c r="S77" s="33">
        <v>1</v>
      </c>
      <c r="T77" s="33">
        <v>1</v>
      </c>
      <c r="U77" s="165"/>
      <c r="V77" s="162"/>
      <c r="W77" s="162"/>
      <c r="X77" s="159"/>
      <c r="Y77" s="173"/>
      <c r="Z77" s="145"/>
      <c r="AA77" s="145"/>
      <c r="AB77" s="144" t="s">
        <v>312</v>
      </c>
      <c r="AC77" s="144"/>
      <c r="AD77" s="41"/>
      <c r="AE77" s="41"/>
      <c r="AF77" s="57"/>
      <c r="AG77" s="42"/>
      <c r="AH77" s="32"/>
      <c r="AI77" s="53"/>
      <c r="AJ77" s="53"/>
      <c r="AK77" s="145"/>
      <c r="AL77" s="145"/>
      <c r="AM77" s="145"/>
      <c r="AN77" s="76">
        <v>5000000</v>
      </c>
      <c r="AO77" s="85" t="s">
        <v>159</v>
      </c>
      <c r="AP77" s="145"/>
      <c r="AQ77" s="145"/>
      <c r="AR77" s="62" t="s">
        <v>347</v>
      </c>
      <c r="AS77" s="85" t="s">
        <v>395</v>
      </c>
      <c r="AT77" s="77" t="s">
        <v>390</v>
      </c>
      <c r="AU77" s="84"/>
      <c r="AV77" s="77"/>
      <c r="AW77" s="77"/>
      <c r="AX77" s="77"/>
      <c r="AY77" s="77"/>
    </row>
    <row r="78" spans="1:51" ht="38.25" customHeight="1" x14ac:dyDescent="0.4">
      <c r="A78" s="176"/>
      <c r="B78" s="176"/>
      <c r="C78" s="176"/>
      <c r="D78" s="174"/>
      <c r="E78" s="167"/>
      <c r="F78" s="174"/>
      <c r="G78" s="167"/>
      <c r="H78" s="167"/>
      <c r="I78" s="167"/>
      <c r="J78" s="147"/>
      <c r="K78" s="44" t="s">
        <v>236</v>
      </c>
      <c r="L78" s="43" t="s">
        <v>166</v>
      </c>
      <c r="M78" s="45">
        <v>4</v>
      </c>
      <c r="N78" s="43" t="s">
        <v>237</v>
      </c>
      <c r="O78" s="148"/>
      <c r="P78" s="148"/>
      <c r="Q78" s="148"/>
      <c r="R78" s="33">
        <v>10</v>
      </c>
      <c r="S78" s="33">
        <v>3</v>
      </c>
      <c r="T78" s="33">
        <v>7</v>
      </c>
      <c r="U78" s="166"/>
      <c r="V78" s="163"/>
      <c r="W78" s="163"/>
      <c r="X78" s="160"/>
      <c r="Y78" s="173"/>
      <c r="Z78" s="145"/>
      <c r="AA78" s="145"/>
      <c r="AB78" s="144" t="s">
        <v>313</v>
      </c>
      <c r="AC78" s="144"/>
      <c r="AD78" s="55"/>
      <c r="AE78" s="55"/>
      <c r="AF78" s="55"/>
      <c r="AG78" s="42"/>
      <c r="AH78" s="32"/>
      <c r="AI78" s="53"/>
      <c r="AJ78" s="53"/>
      <c r="AK78" s="145"/>
      <c r="AL78" s="145"/>
      <c r="AM78" s="145"/>
      <c r="AN78" s="76">
        <v>57783000</v>
      </c>
      <c r="AO78" s="85" t="s">
        <v>159</v>
      </c>
      <c r="AP78" s="145"/>
      <c r="AQ78" s="145"/>
      <c r="AR78" s="62" t="s">
        <v>347</v>
      </c>
      <c r="AS78" s="51" t="s">
        <v>348</v>
      </c>
      <c r="AT78" s="77" t="s">
        <v>349</v>
      </c>
      <c r="AU78" s="84" t="s">
        <v>159</v>
      </c>
      <c r="AV78" s="92">
        <v>44927</v>
      </c>
      <c r="AW78" s="77"/>
      <c r="AX78" s="77"/>
      <c r="AY78" s="77"/>
    </row>
    <row r="79" spans="1:51" ht="38.25" customHeight="1" x14ac:dyDescent="0.4">
      <c r="A79" s="176"/>
      <c r="B79" s="176"/>
      <c r="C79" s="176"/>
      <c r="D79" s="174"/>
      <c r="E79" s="167"/>
      <c r="F79" s="174"/>
      <c r="G79" s="167"/>
      <c r="H79" s="167"/>
      <c r="I79" s="167"/>
      <c r="J79" s="35" t="s">
        <v>177</v>
      </c>
      <c r="K79" s="35"/>
      <c r="L79" s="35"/>
      <c r="M79" s="35"/>
      <c r="N79" s="35"/>
      <c r="O79" s="35"/>
      <c r="P79" s="35"/>
      <c r="Q79" s="35"/>
      <c r="R79" s="74"/>
      <c r="S79" s="74"/>
      <c r="T79" s="74"/>
      <c r="U79" s="35"/>
      <c r="V79" s="36"/>
      <c r="W79" s="36"/>
      <c r="X79" s="58"/>
      <c r="Y79" s="58"/>
      <c r="Z79" s="59"/>
      <c r="AA79" s="80" t="s">
        <v>178</v>
      </c>
      <c r="AB79" s="81"/>
      <c r="AC79" s="81"/>
      <c r="AD79" s="81"/>
      <c r="AE79" s="81"/>
      <c r="AF79" s="81"/>
      <c r="AG79" s="36"/>
      <c r="AH79" s="40"/>
      <c r="AI79" s="60"/>
      <c r="AJ79" s="60"/>
      <c r="AK79" s="59"/>
      <c r="AL79" s="59"/>
      <c r="AM79" s="59"/>
      <c r="AN79" s="59"/>
      <c r="AO79" s="59"/>
      <c r="AP79" s="59"/>
      <c r="AQ79" s="59"/>
      <c r="AR79" s="59"/>
      <c r="AS79" s="59"/>
      <c r="AT79" s="77"/>
      <c r="AU79" s="84"/>
      <c r="AV79" s="77"/>
      <c r="AW79" s="77"/>
      <c r="AX79" s="77"/>
      <c r="AY79" s="77"/>
    </row>
    <row r="80" spans="1:51" ht="38.25" customHeight="1" x14ac:dyDescent="0.4">
      <c r="A80" s="176"/>
      <c r="B80" s="176"/>
      <c r="C80" s="176"/>
      <c r="D80" s="150" t="s">
        <v>238</v>
      </c>
      <c r="E80" s="151">
        <v>1049212</v>
      </c>
      <c r="F80" s="150" t="s">
        <v>238</v>
      </c>
      <c r="G80" s="151">
        <v>209842.40000000002</v>
      </c>
      <c r="H80" s="151" t="s">
        <v>166</v>
      </c>
      <c r="I80" s="151">
        <f>+S82</f>
        <v>209842</v>
      </c>
      <c r="J80" s="147" t="s">
        <v>239</v>
      </c>
      <c r="K80" s="149" t="s">
        <v>240</v>
      </c>
      <c r="L80" s="149" t="s">
        <v>166</v>
      </c>
      <c r="M80" s="149">
        <v>0</v>
      </c>
      <c r="N80" s="149" t="s">
        <v>241</v>
      </c>
      <c r="O80" s="149"/>
      <c r="P80" s="149" t="s">
        <v>154</v>
      </c>
      <c r="Q80" s="149" t="s">
        <v>322</v>
      </c>
      <c r="R80" s="137">
        <v>2400</v>
      </c>
      <c r="S80" s="137">
        <v>2400</v>
      </c>
      <c r="T80" s="137">
        <v>11003</v>
      </c>
      <c r="U80" s="164" t="s">
        <v>331</v>
      </c>
      <c r="V80" s="161" t="s">
        <v>332</v>
      </c>
      <c r="W80" s="161" t="s">
        <v>345</v>
      </c>
      <c r="X80" s="155" t="s">
        <v>342</v>
      </c>
      <c r="Y80" s="139" t="s">
        <v>242</v>
      </c>
      <c r="Z80" s="140">
        <v>20200130010036</v>
      </c>
      <c r="AA80" s="140" t="s">
        <v>243</v>
      </c>
      <c r="AB80" s="146" t="s">
        <v>320</v>
      </c>
      <c r="AC80" s="146" t="s">
        <v>320</v>
      </c>
      <c r="AD80" s="31"/>
      <c r="AE80" s="31"/>
      <c r="AF80" s="31"/>
      <c r="AG80" s="42"/>
      <c r="AH80" s="32"/>
      <c r="AI80" s="31"/>
      <c r="AJ80" s="31"/>
      <c r="AK80" s="140" t="s">
        <v>155</v>
      </c>
      <c r="AL80" s="140" t="s">
        <v>156</v>
      </c>
      <c r="AM80" s="140" t="s">
        <v>157</v>
      </c>
      <c r="AN80" s="86">
        <v>967970790</v>
      </c>
      <c r="AO80" s="85" t="s">
        <v>159</v>
      </c>
      <c r="AP80" s="140" t="s">
        <v>244</v>
      </c>
      <c r="AQ80" s="140" t="s">
        <v>245</v>
      </c>
      <c r="AR80" s="62" t="s">
        <v>347</v>
      </c>
      <c r="AS80" s="51" t="s">
        <v>348</v>
      </c>
      <c r="AT80" s="77" t="s">
        <v>349</v>
      </c>
      <c r="AU80" s="84" t="s">
        <v>159</v>
      </c>
      <c r="AV80" s="92">
        <v>44927</v>
      </c>
      <c r="AW80" s="77"/>
      <c r="AX80" s="77"/>
      <c r="AY80" s="77"/>
    </row>
    <row r="81" spans="1:51" ht="38.25" customHeight="1" x14ac:dyDescent="0.4">
      <c r="A81" s="176"/>
      <c r="B81" s="176"/>
      <c r="C81" s="176"/>
      <c r="D81" s="150"/>
      <c r="E81" s="151"/>
      <c r="F81" s="150"/>
      <c r="G81" s="151"/>
      <c r="H81" s="151"/>
      <c r="I81" s="151"/>
      <c r="J81" s="147"/>
      <c r="K81" s="149"/>
      <c r="L81" s="149"/>
      <c r="M81" s="149"/>
      <c r="N81" s="149"/>
      <c r="O81" s="149"/>
      <c r="P81" s="149"/>
      <c r="Q81" s="149"/>
      <c r="R81" s="137"/>
      <c r="S81" s="137"/>
      <c r="T81" s="137"/>
      <c r="U81" s="165"/>
      <c r="V81" s="162"/>
      <c r="W81" s="162"/>
      <c r="X81" s="156"/>
      <c r="Y81" s="139"/>
      <c r="Z81" s="140"/>
      <c r="AA81" s="140"/>
      <c r="AB81" s="146" t="s">
        <v>321</v>
      </c>
      <c r="AC81" s="146" t="s">
        <v>321</v>
      </c>
      <c r="AD81" s="31"/>
      <c r="AE81" s="31"/>
      <c r="AF81" s="31"/>
      <c r="AG81" s="42"/>
      <c r="AH81" s="32"/>
      <c r="AI81" s="31"/>
      <c r="AJ81" s="31"/>
      <c r="AK81" s="140"/>
      <c r="AL81" s="140"/>
      <c r="AM81" s="140"/>
      <c r="AN81" s="86">
        <v>172859950</v>
      </c>
      <c r="AO81" s="85" t="s">
        <v>159</v>
      </c>
      <c r="AP81" s="140"/>
      <c r="AQ81" s="140"/>
      <c r="AR81" s="62" t="s">
        <v>347</v>
      </c>
      <c r="AS81" s="51" t="s">
        <v>348</v>
      </c>
      <c r="AT81" s="77" t="s">
        <v>349</v>
      </c>
      <c r="AU81" s="84" t="s">
        <v>159</v>
      </c>
      <c r="AV81" s="92">
        <v>44927</v>
      </c>
      <c r="AW81" s="77"/>
      <c r="AX81" s="77"/>
      <c r="AY81" s="77"/>
    </row>
    <row r="82" spans="1:51" ht="38.25" customHeight="1" x14ac:dyDescent="0.4">
      <c r="A82" s="176"/>
      <c r="B82" s="176"/>
      <c r="C82" s="176"/>
      <c r="D82" s="150"/>
      <c r="E82" s="151"/>
      <c r="F82" s="150"/>
      <c r="G82" s="151"/>
      <c r="H82" s="151"/>
      <c r="I82" s="151"/>
      <c r="J82" s="147"/>
      <c r="K82" s="151" t="s">
        <v>246</v>
      </c>
      <c r="L82" s="151" t="s">
        <v>166</v>
      </c>
      <c r="M82" s="151">
        <v>0</v>
      </c>
      <c r="N82" s="151" t="s">
        <v>247</v>
      </c>
      <c r="O82" s="151"/>
      <c r="P82" s="151" t="s">
        <v>154</v>
      </c>
      <c r="Q82" s="151" t="s">
        <v>262</v>
      </c>
      <c r="R82" s="138">
        <v>209842</v>
      </c>
      <c r="S82" s="138">
        <v>209842</v>
      </c>
      <c r="T82" s="138">
        <v>385982</v>
      </c>
      <c r="U82" s="165"/>
      <c r="V82" s="162"/>
      <c r="W82" s="162"/>
      <c r="X82" s="156"/>
      <c r="Y82" s="139"/>
      <c r="Z82" s="140"/>
      <c r="AA82" s="140"/>
      <c r="AB82" s="146" t="s">
        <v>323</v>
      </c>
      <c r="AC82" s="146" t="s">
        <v>323</v>
      </c>
      <c r="AD82" s="31"/>
      <c r="AE82" s="31"/>
      <c r="AF82" s="31"/>
      <c r="AG82" s="42"/>
      <c r="AH82" s="32"/>
      <c r="AI82" s="31"/>
      <c r="AJ82" s="31"/>
      <c r="AK82" s="140"/>
      <c r="AL82" s="140"/>
      <c r="AM82" s="140"/>
      <c r="AN82" s="87">
        <v>36245700</v>
      </c>
      <c r="AO82" s="85" t="s">
        <v>159</v>
      </c>
      <c r="AP82" s="140"/>
      <c r="AQ82" s="140"/>
      <c r="AR82" s="62" t="s">
        <v>347</v>
      </c>
      <c r="AS82" s="51" t="s">
        <v>348</v>
      </c>
      <c r="AT82" s="77" t="s">
        <v>349</v>
      </c>
      <c r="AU82" s="84" t="s">
        <v>159</v>
      </c>
      <c r="AV82" s="92">
        <v>44927</v>
      </c>
      <c r="AW82" s="77"/>
      <c r="AX82" s="77"/>
      <c r="AY82" s="77"/>
    </row>
    <row r="83" spans="1:51" ht="38.25" customHeight="1" x14ac:dyDescent="0.4">
      <c r="A83" s="176"/>
      <c r="B83" s="176"/>
      <c r="C83" s="176"/>
      <c r="D83" s="150"/>
      <c r="E83" s="151"/>
      <c r="F83" s="150"/>
      <c r="G83" s="151"/>
      <c r="H83" s="151"/>
      <c r="I83" s="151"/>
      <c r="J83" s="147"/>
      <c r="K83" s="151"/>
      <c r="L83" s="151"/>
      <c r="M83" s="151"/>
      <c r="N83" s="151"/>
      <c r="O83" s="151"/>
      <c r="P83" s="151"/>
      <c r="Q83" s="151"/>
      <c r="R83" s="138"/>
      <c r="S83" s="138"/>
      <c r="T83" s="138"/>
      <c r="U83" s="165"/>
      <c r="V83" s="162"/>
      <c r="W83" s="162"/>
      <c r="X83" s="156"/>
      <c r="Y83" s="139"/>
      <c r="Z83" s="140"/>
      <c r="AA83" s="140"/>
      <c r="AB83" s="146" t="s">
        <v>324</v>
      </c>
      <c r="AC83" s="146" t="s">
        <v>324</v>
      </c>
      <c r="AD83" s="31"/>
      <c r="AE83" s="31"/>
      <c r="AF83" s="31"/>
      <c r="AG83" s="42"/>
      <c r="AH83" s="32"/>
      <c r="AI83" s="31"/>
      <c r="AJ83" s="31"/>
      <c r="AK83" s="140"/>
      <c r="AL83" s="140"/>
      <c r="AM83" s="140"/>
      <c r="AN83" s="86">
        <v>683535000</v>
      </c>
      <c r="AO83" s="85" t="s">
        <v>159</v>
      </c>
      <c r="AP83" s="140"/>
      <c r="AQ83" s="140"/>
      <c r="AR83" s="62" t="s">
        <v>347</v>
      </c>
      <c r="AS83" s="51" t="s">
        <v>362</v>
      </c>
      <c r="AT83" s="77" t="s">
        <v>349</v>
      </c>
      <c r="AU83" s="84" t="s">
        <v>159</v>
      </c>
      <c r="AV83" s="92">
        <v>44927</v>
      </c>
      <c r="AW83" s="77"/>
      <c r="AX83" s="77"/>
      <c r="AY83" s="77"/>
    </row>
    <row r="84" spans="1:51" ht="38.25" customHeight="1" x14ac:dyDescent="0.4">
      <c r="A84" s="176"/>
      <c r="B84" s="176"/>
      <c r="C84" s="176"/>
      <c r="D84" s="150"/>
      <c r="E84" s="151"/>
      <c r="F84" s="150"/>
      <c r="G84" s="151"/>
      <c r="H84" s="151"/>
      <c r="I84" s="151"/>
      <c r="J84" s="147"/>
      <c r="K84" s="151"/>
      <c r="L84" s="151"/>
      <c r="M84" s="151"/>
      <c r="N84" s="151"/>
      <c r="O84" s="151"/>
      <c r="P84" s="151"/>
      <c r="Q84" s="151"/>
      <c r="R84" s="138"/>
      <c r="S84" s="138"/>
      <c r="T84" s="138"/>
      <c r="U84" s="165"/>
      <c r="V84" s="162"/>
      <c r="W84" s="162"/>
      <c r="X84" s="156"/>
      <c r="Y84" s="139"/>
      <c r="Z84" s="140"/>
      <c r="AA84" s="140"/>
      <c r="AB84" s="146" t="s">
        <v>325</v>
      </c>
      <c r="AC84" s="146" t="s">
        <v>325</v>
      </c>
      <c r="AD84" s="31"/>
      <c r="AE84" s="31"/>
      <c r="AF84" s="31"/>
      <c r="AG84" s="42"/>
      <c r="AH84" s="32"/>
      <c r="AI84" s="31"/>
      <c r="AJ84" s="31"/>
      <c r="AK84" s="140"/>
      <c r="AL84" s="140"/>
      <c r="AM84" s="140"/>
      <c r="AN84" s="86">
        <v>36245700</v>
      </c>
      <c r="AO84" s="85" t="s">
        <v>159</v>
      </c>
      <c r="AP84" s="140"/>
      <c r="AQ84" s="140"/>
      <c r="AR84" s="62" t="s">
        <v>347</v>
      </c>
      <c r="AS84" s="51" t="s">
        <v>348</v>
      </c>
      <c r="AT84" s="77" t="s">
        <v>349</v>
      </c>
      <c r="AU84" s="84" t="s">
        <v>159</v>
      </c>
      <c r="AV84" s="92">
        <v>44927</v>
      </c>
      <c r="AW84" s="77"/>
      <c r="AX84" s="77"/>
      <c r="AY84" s="77"/>
    </row>
    <row r="85" spans="1:51" ht="38.25" customHeight="1" x14ac:dyDescent="0.4">
      <c r="A85" s="176"/>
      <c r="B85" s="176"/>
      <c r="C85" s="176"/>
      <c r="D85" s="150"/>
      <c r="E85" s="151"/>
      <c r="F85" s="150"/>
      <c r="G85" s="151"/>
      <c r="H85" s="151"/>
      <c r="I85" s="151"/>
      <c r="J85" s="147"/>
      <c r="K85" s="150" t="s">
        <v>248</v>
      </c>
      <c r="L85" s="150" t="s">
        <v>166</v>
      </c>
      <c r="M85" s="150">
        <v>83</v>
      </c>
      <c r="N85" s="150" t="s">
        <v>249</v>
      </c>
      <c r="O85" s="151"/>
      <c r="P85" s="151" t="s">
        <v>154</v>
      </c>
      <c r="Q85" s="151" t="s">
        <v>330</v>
      </c>
      <c r="R85" s="137">
        <v>110</v>
      </c>
      <c r="S85" s="137">
        <v>240</v>
      </c>
      <c r="T85" s="138">
        <v>227</v>
      </c>
      <c r="U85" s="165"/>
      <c r="V85" s="162"/>
      <c r="W85" s="162"/>
      <c r="X85" s="156"/>
      <c r="Y85" s="139"/>
      <c r="Z85" s="140"/>
      <c r="AA85" s="140"/>
      <c r="AB85" s="146" t="s">
        <v>327</v>
      </c>
      <c r="AC85" s="146" t="s">
        <v>327</v>
      </c>
      <c r="AD85" s="33"/>
      <c r="AE85" s="33"/>
      <c r="AF85" s="33"/>
      <c r="AG85" s="42"/>
      <c r="AH85" s="32"/>
      <c r="AI85" s="31"/>
      <c r="AJ85" s="31"/>
      <c r="AK85" s="140"/>
      <c r="AL85" s="140"/>
      <c r="AM85" s="140"/>
      <c r="AN85" s="86">
        <v>1072378793</v>
      </c>
      <c r="AO85" s="85" t="s">
        <v>159</v>
      </c>
      <c r="AP85" s="140"/>
      <c r="AQ85" s="140"/>
      <c r="AR85" s="62" t="s">
        <v>347</v>
      </c>
      <c r="AS85" s="51" t="s">
        <v>396</v>
      </c>
      <c r="AT85" s="77" t="s">
        <v>397</v>
      </c>
      <c r="AU85" s="84" t="s">
        <v>159</v>
      </c>
      <c r="AV85" s="92">
        <v>44927</v>
      </c>
      <c r="AW85" s="77"/>
      <c r="AX85" s="77"/>
      <c r="AY85" s="77"/>
    </row>
    <row r="86" spans="1:51" ht="38.25" customHeight="1" x14ac:dyDescent="0.4">
      <c r="A86" s="176"/>
      <c r="B86" s="176"/>
      <c r="C86" s="176"/>
      <c r="D86" s="150"/>
      <c r="E86" s="151"/>
      <c r="F86" s="150"/>
      <c r="G86" s="151"/>
      <c r="H86" s="151"/>
      <c r="I86" s="151"/>
      <c r="J86" s="147"/>
      <c r="K86" s="150"/>
      <c r="L86" s="150"/>
      <c r="M86" s="150"/>
      <c r="N86" s="150"/>
      <c r="O86" s="151"/>
      <c r="P86" s="151"/>
      <c r="Q86" s="151"/>
      <c r="R86" s="137"/>
      <c r="S86" s="137"/>
      <c r="T86" s="138"/>
      <c r="U86" s="165"/>
      <c r="V86" s="162"/>
      <c r="W86" s="162"/>
      <c r="X86" s="156"/>
      <c r="Y86" s="139"/>
      <c r="Z86" s="140"/>
      <c r="AA86" s="140"/>
      <c r="AB86" s="146" t="s">
        <v>328</v>
      </c>
      <c r="AC86" s="146" t="s">
        <v>328</v>
      </c>
      <c r="AD86" s="33"/>
      <c r="AE86" s="33"/>
      <c r="AF86" s="33"/>
      <c r="AG86" s="42"/>
      <c r="AH86" s="32"/>
      <c r="AI86" s="31"/>
      <c r="AJ86" s="31"/>
      <c r="AK86" s="140"/>
      <c r="AL86" s="140"/>
      <c r="AM86" s="140"/>
      <c r="AN86" s="86">
        <v>264301058</v>
      </c>
      <c r="AO86" s="85" t="s">
        <v>159</v>
      </c>
      <c r="AP86" s="140"/>
      <c r="AQ86" s="140"/>
      <c r="AR86" s="62" t="s">
        <v>347</v>
      </c>
      <c r="AS86" s="125" t="s">
        <v>398</v>
      </c>
      <c r="AT86" s="125" t="s">
        <v>399</v>
      </c>
      <c r="AU86" s="125" t="s">
        <v>159</v>
      </c>
      <c r="AV86" s="127">
        <v>44927</v>
      </c>
      <c r="AW86" s="77"/>
      <c r="AX86" s="77"/>
      <c r="AY86" s="77"/>
    </row>
    <row r="87" spans="1:51" ht="38.25" customHeight="1" x14ac:dyDescent="0.4">
      <c r="A87" s="176"/>
      <c r="B87" s="176"/>
      <c r="C87" s="176"/>
      <c r="D87" s="150"/>
      <c r="E87" s="151"/>
      <c r="F87" s="150"/>
      <c r="G87" s="151"/>
      <c r="H87" s="151"/>
      <c r="I87" s="151"/>
      <c r="J87" s="147"/>
      <c r="K87" s="150"/>
      <c r="L87" s="150"/>
      <c r="M87" s="150"/>
      <c r="N87" s="150"/>
      <c r="O87" s="151"/>
      <c r="P87" s="151"/>
      <c r="Q87" s="151"/>
      <c r="R87" s="137"/>
      <c r="S87" s="137"/>
      <c r="T87" s="138"/>
      <c r="U87" s="165"/>
      <c r="V87" s="162"/>
      <c r="W87" s="162"/>
      <c r="X87" s="156"/>
      <c r="Y87" s="139"/>
      <c r="Z87" s="140"/>
      <c r="AA87" s="140"/>
      <c r="AB87" s="146" t="s">
        <v>328</v>
      </c>
      <c r="AC87" s="146" t="s">
        <v>328</v>
      </c>
      <c r="AD87" s="33"/>
      <c r="AE87" s="33"/>
      <c r="AF87" s="33"/>
      <c r="AG87" s="42"/>
      <c r="AH87" s="32"/>
      <c r="AI87" s="31"/>
      <c r="AJ87" s="31"/>
      <c r="AK87" s="140"/>
      <c r="AL87" s="140"/>
      <c r="AM87" s="140"/>
      <c r="AN87" s="86">
        <v>643085573</v>
      </c>
      <c r="AO87" s="85" t="s">
        <v>254</v>
      </c>
      <c r="AP87" s="140"/>
      <c r="AQ87" s="140"/>
      <c r="AR87" s="62" t="s">
        <v>347</v>
      </c>
      <c r="AS87" s="126"/>
      <c r="AT87" s="126"/>
      <c r="AU87" s="126"/>
      <c r="AV87" s="128"/>
      <c r="AW87" s="77"/>
      <c r="AX87" s="77"/>
      <c r="AY87" s="77"/>
    </row>
    <row r="88" spans="1:51" ht="38.25" customHeight="1" x14ac:dyDescent="0.4">
      <c r="A88" s="176"/>
      <c r="B88" s="176"/>
      <c r="C88" s="176"/>
      <c r="D88" s="150"/>
      <c r="E88" s="151"/>
      <c r="F88" s="150"/>
      <c r="G88" s="151"/>
      <c r="H88" s="151"/>
      <c r="I88" s="151"/>
      <c r="J88" s="147"/>
      <c r="K88" s="150"/>
      <c r="L88" s="150"/>
      <c r="M88" s="150"/>
      <c r="N88" s="150"/>
      <c r="O88" s="151"/>
      <c r="P88" s="151"/>
      <c r="Q88" s="151"/>
      <c r="R88" s="137"/>
      <c r="S88" s="137"/>
      <c r="T88" s="138"/>
      <c r="U88" s="165"/>
      <c r="V88" s="162"/>
      <c r="W88" s="162"/>
      <c r="X88" s="156"/>
      <c r="Y88" s="139"/>
      <c r="Z88" s="140"/>
      <c r="AA88" s="140"/>
      <c r="AB88" s="146" t="s">
        <v>329</v>
      </c>
      <c r="AC88" s="146" t="s">
        <v>329</v>
      </c>
      <c r="AD88" s="33"/>
      <c r="AE88" s="33"/>
      <c r="AF88" s="33"/>
      <c r="AG88" s="42"/>
      <c r="AH88" s="32"/>
      <c r="AI88" s="31"/>
      <c r="AJ88" s="31"/>
      <c r="AK88" s="140"/>
      <c r="AL88" s="140"/>
      <c r="AM88" s="140"/>
      <c r="AN88" s="86">
        <v>3219466230</v>
      </c>
      <c r="AO88" s="85" t="s">
        <v>159</v>
      </c>
      <c r="AP88" s="140"/>
      <c r="AQ88" s="140"/>
      <c r="AR88" s="62" t="s">
        <v>347</v>
      </c>
      <c r="AS88" s="51" t="s">
        <v>400</v>
      </c>
      <c r="AT88" s="77" t="s">
        <v>401</v>
      </c>
      <c r="AU88" s="84" t="s">
        <v>159</v>
      </c>
      <c r="AV88" s="92">
        <v>44927</v>
      </c>
      <c r="AW88" s="77"/>
      <c r="AX88" s="77"/>
      <c r="AY88" s="77"/>
    </row>
    <row r="89" spans="1:51" ht="38.25" customHeight="1" x14ac:dyDescent="0.4">
      <c r="A89" s="176"/>
      <c r="B89" s="176"/>
      <c r="C89" s="176"/>
      <c r="D89" s="150"/>
      <c r="E89" s="151"/>
      <c r="F89" s="150"/>
      <c r="G89" s="151"/>
      <c r="H89" s="151"/>
      <c r="I89" s="151"/>
      <c r="J89" s="147"/>
      <c r="K89" s="44" t="s">
        <v>250</v>
      </c>
      <c r="L89" s="43" t="s">
        <v>166</v>
      </c>
      <c r="M89" s="45">
        <v>9</v>
      </c>
      <c r="N89" s="43" t="s">
        <v>251</v>
      </c>
      <c r="O89" s="151"/>
      <c r="P89" s="151"/>
      <c r="Q89" s="151"/>
      <c r="R89" s="33">
        <v>10</v>
      </c>
      <c r="S89" s="33">
        <v>5</v>
      </c>
      <c r="T89" s="33">
        <v>7</v>
      </c>
      <c r="U89" s="166"/>
      <c r="V89" s="163"/>
      <c r="W89" s="163"/>
      <c r="X89" s="156"/>
      <c r="Y89" s="139"/>
      <c r="Z89" s="140"/>
      <c r="AA89" s="140"/>
      <c r="AB89" s="146" t="s">
        <v>326</v>
      </c>
      <c r="AC89" s="146" t="s">
        <v>326</v>
      </c>
      <c r="AD89" s="34"/>
      <c r="AE89" s="34"/>
      <c r="AF89" s="34"/>
      <c r="AG89" s="42"/>
      <c r="AH89" s="32"/>
      <c r="AI89" s="31"/>
      <c r="AJ89" s="31"/>
      <c r="AK89" s="140"/>
      <c r="AL89" s="140"/>
      <c r="AM89" s="140"/>
      <c r="AN89" s="86">
        <v>1224840979</v>
      </c>
      <c r="AO89" s="62" t="s">
        <v>159</v>
      </c>
      <c r="AP89" s="140"/>
      <c r="AQ89" s="140"/>
      <c r="AR89" s="62" t="s">
        <v>347</v>
      </c>
      <c r="AS89" s="91" t="s">
        <v>402</v>
      </c>
      <c r="AT89" s="77" t="s">
        <v>403</v>
      </c>
      <c r="AU89" s="84" t="s">
        <v>159</v>
      </c>
      <c r="AV89" s="92">
        <v>44927</v>
      </c>
      <c r="AW89" s="77"/>
      <c r="AX89" s="77"/>
      <c r="AY89" s="77"/>
    </row>
    <row r="90" spans="1:51" ht="38.25" customHeight="1" x14ac:dyDescent="0.4">
      <c r="A90" s="176"/>
      <c r="B90" s="176"/>
      <c r="C90" s="176"/>
      <c r="D90" s="150"/>
      <c r="E90" s="151"/>
      <c r="F90" s="150"/>
      <c r="G90" s="151"/>
      <c r="H90" s="151"/>
      <c r="I90" s="151"/>
      <c r="J90" s="35" t="s">
        <v>177</v>
      </c>
      <c r="K90" s="35"/>
      <c r="L90" s="35"/>
      <c r="M90" s="35"/>
      <c r="N90" s="35"/>
      <c r="O90" s="35"/>
      <c r="P90" s="35"/>
      <c r="Q90" s="35"/>
      <c r="R90" s="74"/>
      <c r="S90" s="74"/>
      <c r="T90" s="74"/>
      <c r="U90" s="35"/>
      <c r="V90" s="36"/>
      <c r="W90" s="36"/>
      <c r="X90" s="88"/>
      <c r="Y90" s="62"/>
      <c r="Z90" s="81" t="s">
        <v>178</v>
      </c>
      <c r="AA90" s="81"/>
      <c r="AB90" s="81"/>
      <c r="AC90" s="81"/>
      <c r="AD90" s="81"/>
      <c r="AE90" s="81"/>
      <c r="AF90" s="81"/>
      <c r="AG90" s="36" t="e">
        <f>+AVERAGE(AG80:AG89)</f>
        <v>#DIV/0!</v>
      </c>
      <c r="AH90" s="34"/>
      <c r="AI90" s="31"/>
      <c r="AJ90" s="31"/>
      <c r="AK90" s="62"/>
      <c r="AL90" s="31"/>
      <c r="AM90" s="31"/>
      <c r="AN90" s="62"/>
      <c r="AO90" s="62"/>
      <c r="AP90" s="31"/>
      <c r="AQ90" s="61"/>
      <c r="AR90" s="62"/>
      <c r="AS90" s="62"/>
      <c r="AT90" s="77"/>
      <c r="AU90" s="84"/>
      <c r="AV90" s="77"/>
      <c r="AW90" s="77"/>
      <c r="AX90" s="77"/>
      <c r="AY90" s="77"/>
    </row>
    <row r="91" spans="1:51" ht="38.25" customHeight="1" x14ac:dyDescent="0.4">
      <c r="A91" s="177"/>
      <c r="B91" s="177"/>
      <c r="C91" s="177"/>
      <c r="D91" s="171" t="s">
        <v>252</v>
      </c>
      <c r="E91" s="171"/>
      <c r="F91" s="171"/>
      <c r="G91" s="171"/>
      <c r="H91" s="171"/>
      <c r="I91" s="171"/>
      <c r="J91" s="171"/>
      <c r="K91" s="171"/>
      <c r="L91" s="171"/>
      <c r="M91" s="171"/>
      <c r="N91" s="171"/>
      <c r="O91" s="171"/>
      <c r="P91" s="171"/>
      <c r="Q91" s="171"/>
      <c r="R91" s="171"/>
      <c r="S91" s="63"/>
      <c r="T91" s="63"/>
      <c r="U91" s="61"/>
      <c r="V91" s="62"/>
      <c r="W91" s="172" t="s">
        <v>253</v>
      </c>
      <c r="X91" s="172"/>
      <c r="Y91" s="172"/>
      <c r="Z91" s="172"/>
      <c r="AA91" s="172"/>
      <c r="AB91" s="172"/>
      <c r="AC91" s="172"/>
      <c r="AD91" s="63" t="e">
        <f>+AVERAGE(AG90,AG79,AG70,AG59,AG46,AG34,AG25)</f>
        <v>#DIV/0!</v>
      </c>
      <c r="AE91" s="34"/>
      <c r="AF91" s="31"/>
      <c r="AG91" s="31"/>
      <c r="AH91" s="62"/>
      <c r="AI91" s="31"/>
      <c r="AJ91" s="31"/>
      <c r="AK91" s="62"/>
      <c r="AL91" s="62"/>
      <c r="AM91" s="31"/>
      <c r="AN91" s="61"/>
      <c r="AO91" s="62"/>
      <c r="AP91" s="62"/>
      <c r="AQ91" s="84"/>
      <c r="AR91" s="77"/>
      <c r="AS91" s="77"/>
      <c r="AT91" s="77"/>
      <c r="AU91" s="84"/>
      <c r="AV91" s="77"/>
      <c r="AW91" s="77"/>
      <c r="AX91" s="77"/>
      <c r="AY91" s="77"/>
    </row>
  </sheetData>
  <mergeCells count="431">
    <mergeCell ref="A9:A91"/>
    <mergeCell ref="AM6:AQ6"/>
    <mergeCell ref="AR6:AV6"/>
    <mergeCell ref="AX6:AY6"/>
    <mergeCell ref="B1:C4"/>
    <mergeCell ref="D1:AR1"/>
    <mergeCell ref="D2:AR2"/>
    <mergeCell ref="D3:AR3"/>
    <mergeCell ref="D4:AR4"/>
    <mergeCell ref="B5:C5"/>
    <mergeCell ref="A7:A8"/>
    <mergeCell ref="B7:B8"/>
    <mergeCell ref="C7:C8"/>
    <mergeCell ref="D7:D8"/>
    <mergeCell ref="E7:E8"/>
    <mergeCell ref="F7:F8"/>
    <mergeCell ref="A6:T6"/>
    <mergeCell ref="U6:X6"/>
    <mergeCell ref="Y6:AL6"/>
    <mergeCell ref="M7:M8"/>
    <mergeCell ref="N7:N8"/>
    <mergeCell ref="O7:P7"/>
    <mergeCell ref="Q7:Q8"/>
    <mergeCell ref="R7:R8"/>
    <mergeCell ref="S7:S8"/>
    <mergeCell ref="G7:G8"/>
    <mergeCell ref="H7:H8"/>
    <mergeCell ref="I7:I8"/>
    <mergeCell ref="J7:J8"/>
    <mergeCell ref="K7:K8"/>
    <mergeCell ref="L7:L8"/>
    <mergeCell ref="AK7:AK8"/>
    <mergeCell ref="Z7:Z8"/>
    <mergeCell ref="AA7:AA8"/>
    <mergeCell ref="AB7:AB8"/>
    <mergeCell ref="AC7:AC8"/>
    <mergeCell ref="AD7:AD8"/>
    <mergeCell ref="AE7:AE8"/>
    <mergeCell ref="T7:T8"/>
    <mergeCell ref="U7:U8"/>
    <mergeCell ref="V7:V8"/>
    <mergeCell ref="W7:W8"/>
    <mergeCell ref="X7:X8"/>
    <mergeCell ref="Y7:Y8"/>
    <mergeCell ref="B9:B91"/>
    <mergeCell ref="C9:C91"/>
    <mergeCell ref="D9:D46"/>
    <mergeCell ref="E9:E46"/>
    <mergeCell ref="F9:F46"/>
    <mergeCell ref="AX7:AX8"/>
    <mergeCell ref="AY7:AY8"/>
    <mergeCell ref="AR7:AR8"/>
    <mergeCell ref="AS7:AS8"/>
    <mergeCell ref="AT7:AT8"/>
    <mergeCell ref="AU7:AU8"/>
    <mergeCell ref="AV7:AV8"/>
    <mergeCell ref="AW7:AW8"/>
    <mergeCell ref="AL7:AL8"/>
    <mergeCell ref="AM7:AM8"/>
    <mergeCell ref="AN7:AN8"/>
    <mergeCell ref="AO7:AO8"/>
    <mergeCell ref="AP7:AP8"/>
    <mergeCell ref="AQ7:AQ8"/>
    <mergeCell ref="AF7:AF8"/>
    <mergeCell ref="AG7:AG8"/>
    <mergeCell ref="AH7:AH8"/>
    <mergeCell ref="AI7:AI8"/>
    <mergeCell ref="AJ7:AJ8"/>
    <mergeCell ref="D47:D70"/>
    <mergeCell ref="E47:E70"/>
    <mergeCell ref="F47:F70"/>
    <mergeCell ref="AL35:AL43"/>
    <mergeCell ref="AM35:AM43"/>
    <mergeCell ref="I9:I46"/>
    <mergeCell ref="Q9:Q12"/>
    <mergeCell ref="Q13:Q15"/>
    <mergeCell ref="AK35:AK43"/>
    <mergeCell ref="AA35:AA45"/>
    <mergeCell ref="AK26:AK33"/>
    <mergeCell ref="AL26:AL33"/>
    <mergeCell ref="AM26:AM33"/>
    <mergeCell ref="AL19:AL24"/>
    <mergeCell ref="AM19:AM24"/>
    <mergeCell ref="Y26:Y33"/>
    <mergeCell ref="AK9:AK18"/>
    <mergeCell ref="AL9:AL18"/>
    <mergeCell ref="AM9:AM18"/>
    <mergeCell ref="Y9:Y18"/>
    <mergeCell ref="G47:G70"/>
    <mergeCell ref="AA26:AA33"/>
    <mergeCell ref="K26:K29"/>
    <mergeCell ref="L26:L29"/>
    <mergeCell ref="E71:E79"/>
    <mergeCell ref="F71:F79"/>
    <mergeCell ref="AK60:AK68"/>
    <mergeCell ref="AL60:AL68"/>
    <mergeCell ref="AM60:AM68"/>
    <mergeCell ref="AK47:AK55"/>
    <mergeCell ref="AL47:AL55"/>
    <mergeCell ref="AM47:AM55"/>
    <mergeCell ref="AB26:AB27"/>
    <mergeCell ref="Y35:Y45"/>
    <mergeCell ref="Z35:Z45"/>
    <mergeCell ref="U26:U33"/>
    <mergeCell ref="V26:V33"/>
    <mergeCell ref="U35:U42"/>
    <mergeCell ref="V35:V42"/>
    <mergeCell ref="U43:U45"/>
    <mergeCell ref="V43:V45"/>
    <mergeCell ref="U47:U58"/>
    <mergeCell ref="V47:V58"/>
    <mergeCell ref="U60:U69"/>
    <mergeCell ref="V60:V69"/>
    <mergeCell ref="U71:U78"/>
    <mergeCell ref="V71:V78"/>
    <mergeCell ref="G9:G46"/>
    <mergeCell ref="D91:R91"/>
    <mergeCell ref="W91:AC91"/>
    <mergeCell ref="J9:J24"/>
    <mergeCell ref="J26:J33"/>
    <mergeCell ref="AK80:AK89"/>
    <mergeCell ref="AL80:AL89"/>
    <mergeCell ref="AM80:AM89"/>
    <mergeCell ref="Y80:Y89"/>
    <mergeCell ref="AB36:AC36"/>
    <mergeCell ref="AB37:AC37"/>
    <mergeCell ref="AB38:AC38"/>
    <mergeCell ref="AB39:AC39"/>
    <mergeCell ref="D80:D90"/>
    <mergeCell ref="E80:E90"/>
    <mergeCell ref="F80:F90"/>
    <mergeCell ref="AK71:AK78"/>
    <mergeCell ref="AL71:AL78"/>
    <mergeCell ref="AM71:AM78"/>
    <mergeCell ref="Y71:Y78"/>
    <mergeCell ref="AB35:AC35"/>
    <mergeCell ref="AB40:AC40"/>
    <mergeCell ref="AB41:AC41"/>
    <mergeCell ref="AB42:AC42"/>
    <mergeCell ref="D71:D79"/>
    <mergeCell ref="G71:G79"/>
    <mergeCell ref="G80:G90"/>
    <mergeCell ref="H9:H46"/>
    <mergeCell ref="H47:H70"/>
    <mergeCell ref="H71:H79"/>
    <mergeCell ref="H80:H90"/>
    <mergeCell ref="AP80:AP89"/>
    <mergeCell ref="AP71:AP78"/>
    <mergeCell ref="AP26:AP33"/>
    <mergeCell ref="AP9:AP18"/>
    <mergeCell ref="U19:U24"/>
    <mergeCell ref="V19:V24"/>
    <mergeCell ref="V80:V89"/>
    <mergeCell ref="U80:U89"/>
    <mergeCell ref="X19:X24"/>
    <mergeCell ref="X9:X18"/>
    <mergeCell ref="X26:X33"/>
    <mergeCell ref="X35:X45"/>
    <mergeCell ref="I47:I70"/>
    <mergeCell ref="I71:I79"/>
    <mergeCell ref="I80:I90"/>
    <mergeCell ref="Z9:Z18"/>
    <mergeCell ref="AA9:AA18"/>
    <mergeCell ref="Z26:Z33"/>
    <mergeCell ref="J71:J78"/>
    <mergeCell ref="J80:J89"/>
    <mergeCell ref="X47:X58"/>
    <mergeCell ref="X60:X69"/>
    <mergeCell ref="X71:X78"/>
    <mergeCell ref="V9:V18"/>
    <mergeCell ref="U9:U18"/>
    <mergeCell ref="W9:W18"/>
    <mergeCell ref="W19:W24"/>
    <mergeCell ref="W26:W33"/>
    <mergeCell ref="W35:W45"/>
    <mergeCell ref="N9:N16"/>
    <mergeCell ref="M9:M16"/>
    <mergeCell ref="L9:L16"/>
    <mergeCell ref="K9:K16"/>
    <mergeCell ref="O9:O12"/>
    <mergeCell ref="O13:O15"/>
    <mergeCell ref="P9:P12"/>
    <mergeCell ref="P13:P15"/>
    <mergeCell ref="W47:W58"/>
    <mergeCell ref="W60:W69"/>
    <mergeCell ref="W71:W78"/>
    <mergeCell ref="W80:W89"/>
    <mergeCell ref="X80:X89"/>
    <mergeCell ref="AQ80:AQ89"/>
    <mergeCell ref="AQ71:AQ78"/>
    <mergeCell ref="AQ9:AQ18"/>
    <mergeCell ref="Q17:Q18"/>
    <mergeCell ref="AB17:AB18"/>
    <mergeCell ref="P17:P18"/>
    <mergeCell ref="N17:N18"/>
    <mergeCell ref="K17:K18"/>
    <mergeCell ref="L17:L18"/>
    <mergeCell ref="M17:M18"/>
    <mergeCell ref="O17:O18"/>
    <mergeCell ref="R9:R16"/>
    <mergeCell ref="S9:S16"/>
    <mergeCell ref="T9:T16"/>
    <mergeCell ref="R17:R18"/>
    <mergeCell ref="S17:S18"/>
    <mergeCell ref="T17:T18"/>
    <mergeCell ref="Q19:Q21"/>
    <mergeCell ref="Q22:Q24"/>
    <mergeCell ref="K19:K24"/>
    <mergeCell ref="L19:L24"/>
    <mergeCell ref="M19:M24"/>
    <mergeCell ref="N19:N24"/>
    <mergeCell ref="O19:O21"/>
    <mergeCell ref="O22:O24"/>
    <mergeCell ref="P19:P21"/>
    <mergeCell ref="P22:P24"/>
    <mergeCell ref="M26:M29"/>
    <mergeCell ref="N26:N29"/>
    <mergeCell ref="AP19:AP24"/>
    <mergeCell ref="AB43:AB44"/>
    <mergeCell ref="Q43:Q45"/>
    <mergeCell ref="P43:P45"/>
    <mergeCell ref="O43:O45"/>
    <mergeCell ref="Q26:Q27"/>
    <mergeCell ref="P26:P27"/>
    <mergeCell ref="O26:O27"/>
    <mergeCell ref="AB31:AB32"/>
    <mergeCell ref="Q31:Q32"/>
    <mergeCell ref="P31:P32"/>
    <mergeCell ref="O31:O32"/>
    <mergeCell ref="R26:R29"/>
    <mergeCell ref="S26:S29"/>
    <mergeCell ref="T26:T29"/>
    <mergeCell ref="R19:R24"/>
    <mergeCell ref="S19:S24"/>
    <mergeCell ref="T19:T24"/>
    <mergeCell ref="Y19:Y24"/>
    <mergeCell ref="R57:R58"/>
    <mergeCell ref="S57:S58"/>
    <mergeCell ref="T57:T58"/>
    <mergeCell ref="O47:O48"/>
    <mergeCell ref="P47:P48"/>
    <mergeCell ref="P35:P36"/>
    <mergeCell ref="P37:P42"/>
    <mergeCell ref="O35:O36"/>
    <mergeCell ref="O37:O42"/>
    <mergeCell ref="R43:R45"/>
    <mergeCell ref="S43:S45"/>
    <mergeCell ref="T43:T45"/>
    <mergeCell ref="R47:R53"/>
    <mergeCell ref="S47:S53"/>
    <mergeCell ref="T47:T53"/>
    <mergeCell ref="R54:R56"/>
    <mergeCell ref="S54:S56"/>
    <mergeCell ref="Q49:Q54"/>
    <mergeCell ref="O49:O54"/>
    <mergeCell ref="P49:P54"/>
    <mergeCell ref="Q47:Q48"/>
    <mergeCell ref="Q55:Q58"/>
    <mergeCell ref="O55:O58"/>
    <mergeCell ref="P55:P58"/>
    <mergeCell ref="J47:J58"/>
    <mergeCell ref="K57:K58"/>
    <mergeCell ref="K54:K56"/>
    <mergeCell ref="L54:L56"/>
    <mergeCell ref="M54:M56"/>
    <mergeCell ref="L57:L58"/>
    <mergeCell ref="M57:M58"/>
    <mergeCell ref="K47:K53"/>
    <mergeCell ref="N43:N45"/>
    <mergeCell ref="M43:M45"/>
    <mergeCell ref="L43:L45"/>
    <mergeCell ref="K43:K45"/>
    <mergeCell ref="J35:J45"/>
    <mergeCell ref="N47:N53"/>
    <mergeCell ref="M47:M53"/>
    <mergeCell ref="L47:L53"/>
    <mergeCell ref="N57:N58"/>
    <mergeCell ref="N54:N56"/>
    <mergeCell ref="N35:N42"/>
    <mergeCell ref="M35:M42"/>
    <mergeCell ref="L35:L42"/>
    <mergeCell ref="K31:K32"/>
    <mergeCell ref="L31:L32"/>
    <mergeCell ref="M31:M32"/>
    <mergeCell ref="N31:N32"/>
    <mergeCell ref="R31:R32"/>
    <mergeCell ref="S31:S32"/>
    <mergeCell ref="T31:T32"/>
    <mergeCell ref="R35:R42"/>
    <mergeCell ref="S35:S42"/>
    <mergeCell ref="T35:T42"/>
    <mergeCell ref="K35:K42"/>
    <mergeCell ref="Q35:Q36"/>
    <mergeCell ref="Q37:Q42"/>
    <mergeCell ref="L85:L88"/>
    <mergeCell ref="M85:M88"/>
    <mergeCell ref="R60:R66"/>
    <mergeCell ref="S60:S66"/>
    <mergeCell ref="N68:N69"/>
    <mergeCell ref="M68:M69"/>
    <mergeCell ref="K68:K69"/>
    <mergeCell ref="L68:L69"/>
    <mergeCell ref="O68:O69"/>
    <mergeCell ref="M60:M66"/>
    <mergeCell ref="R85:R88"/>
    <mergeCell ref="S85:S88"/>
    <mergeCell ref="R68:R69"/>
    <mergeCell ref="S68:S69"/>
    <mergeCell ref="R82:R84"/>
    <mergeCell ref="S82:S84"/>
    <mergeCell ref="O80:O81"/>
    <mergeCell ref="P80:P81"/>
    <mergeCell ref="R72:R75"/>
    <mergeCell ref="S72:S75"/>
    <mergeCell ref="P68:P69"/>
    <mergeCell ref="Q68:Q69"/>
    <mergeCell ref="AB65:AB66"/>
    <mergeCell ref="Q60:Q67"/>
    <mergeCell ref="P60:P67"/>
    <mergeCell ref="Q85:Q89"/>
    <mergeCell ref="J60:J69"/>
    <mergeCell ref="Y60:Y69"/>
    <mergeCell ref="Z60:Z69"/>
    <mergeCell ref="AA60:AA69"/>
    <mergeCell ref="O60:O67"/>
    <mergeCell ref="N60:N66"/>
    <mergeCell ref="K60:K66"/>
    <mergeCell ref="L60:L66"/>
    <mergeCell ref="AB83:AC83"/>
    <mergeCell ref="AB82:AC82"/>
    <mergeCell ref="Q82:Q84"/>
    <mergeCell ref="K82:K84"/>
    <mergeCell ref="L82:L84"/>
    <mergeCell ref="M82:M84"/>
    <mergeCell ref="N82:N84"/>
    <mergeCell ref="O82:O84"/>
    <mergeCell ref="P82:P84"/>
    <mergeCell ref="O85:O89"/>
    <mergeCell ref="R80:R81"/>
    <mergeCell ref="S80:S81"/>
    <mergeCell ref="T85:T88"/>
    <mergeCell ref="K72:K75"/>
    <mergeCell ref="L72:L75"/>
    <mergeCell ref="M72:M75"/>
    <mergeCell ref="N72:N75"/>
    <mergeCell ref="Q73:Q75"/>
    <mergeCell ref="O73:O75"/>
    <mergeCell ref="P73:P75"/>
    <mergeCell ref="K80:K81"/>
    <mergeCell ref="L80:L81"/>
    <mergeCell ref="M80:M81"/>
    <mergeCell ref="N80:N81"/>
    <mergeCell ref="Q76:Q78"/>
    <mergeCell ref="Q71:Q72"/>
    <mergeCell ref="O71:O72"/>
    <mergeCell ref="P71:P72"/>
    <mergeCell ref="O76:O78"/>
    <mergeCell ref="P76:P78"/>
    <mergeCell ref="Q80:Q81"/>
    <mergeCell ref="P85:P89"/>
    <mergeCell ref="N85:N88"/>
    <mergeCell ref="K85:K88"/>
    <mergeCell ref="T72:T75"/>
    <mergeCell ref="T80:T81"/>
    <mergeCell ref="AB76:AC76"/>
    <mergeCell ref="AB77:AC77"/>
    <mergeCell ref="AB78:AC78"/>
    <mergeCell ref="AB71:AC71"/>
    <mergeCell ref="AB72:AC72"/>
    <mergeCell ref="AB73:AC73"/>
    <mergeCell ref="AB74:AC74"/>
    <mergeCell ref="Z71:Z78"/>
    <mergeCell ref="AA71:AA78"/>
    <mergeCell ref="Z80:Z89"/>
    <mergeCell ref="AA80:AA89"/>
    <mergeCell ref="AB75:AC75"/>
    <mergeCell ref="AB89:AC89"/>
    <mergeCell ref="AB85:AC85"/>
    <mergeCell ref="AB86:AC86"/>
    <mergeCell ref="AB88:AC88"/>
    <mergeCell ref="AB87:AC87"/>
    <mergeCell ref="AB84:AC84"/>
    <mergeCell ref="T82:T84"/>
    <mergeCell ref="AB80:AC80"/>
    <mergeCell ref="AB81:AC81"/>
    <mergeCell ref="AT31:AT32"/>
    <mergeCell ref="AU31:AU32"/>
    <mergeCell ref="AV26:AV27"/>
    <mergeCell ref="AV31:AV32"/>
    <mergeCell ref="AS17:AS18"/>
    <mergeCell ref="T60:T66"/>
    <mergeCell ref="T54:T56"/>
    <mergeCell ref="Y47:Y58"/>
    <mergeCell ref="Z47:Z58"/>
    <mergeCell ref="AA47:AA58"/>
    <mergeCell ref="AP47:AP58"/>
    <mergeCell ref="AP35:AP45"/>
    <mergeCell ref="AQ35:AQ45"/>
    <mergeCell ref="AQ19:AQ24"/>
    <mergeCell ref="AQ26:AQ33"/>
    <mergeCell ref="AQ47:AQ58"/>
    <mergeCell ref="AQ60:AQ69"/>
    <mergeCell ref="AP60:AP69"/>
    <mergeCell ref="T68:T69"/>
    <mergeCell ref="Z19:Z24"/>
    <mergeCell ref="AA19:AA24"/>
    <mergeCell ref="AK19:AK24"/>
    <mergeCell ref="D5:AR5"/>
    <mergeCell ref="AS86:AS87"/>
    <mergeCell ref="AT86:AT87"/>
    <mergeCell ref="AU86:AU87"/>
    <mergeCell ref="AV86:AV87"/>
    <mergeCell ref="AT43:AT44"/>
    <mergeCell ref="AU43:AU44"/>
    <mergeCell ref="AV43:AV44"/>
    <mergeCell ref="AS57:AS58"/>
    <mergeCell ref="AT57:AT58"/>
    <mergeCell ref="AU57:AU58"/>
    <mergeCell ref="AV57:AV58"/>
    <mergeCell ref="AS65:AS66"/>
    <mergeCell ref="AT65:AT66"/>
    <mergeCell ref="AU65:AU66"/>
    <mergeCell ref="AV65:AV66"/>
    <mergeCell ref="AS43:AS44"/>
    <mergeCell ref="AT17:AT18"/>
    <mergeCell ref="AU17:AU18"/>
    <mergeCell ref="AV17:AV18"/>
    <mergeCell ref="AS26:AS27"/>
    <mergeCell ref="AT26:AT27"/>
    <mergeCell ref="AU26:AU27"/>
    <mergeCell ref="AS31:AS32"/>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60" zoomScaleNormal="60" workbookViewId="0">
      <selection activeCell="K9" sqref="K9"/>
    </sheetView>
  </sheetViews>
  <sheetFormatPr baseColWidth="10" defaultColWidth="10.7109375" defaultRowHeight="15" x14ac:dyDescent="0.25"/>
  <cols>
    <col min="1" max="1" width="20.7109375" customWidth="1"/>
    <col min="2" max="2" width="25" customWidth="1"/>
    <col min="3" max="3" width="19.85546875" customWidth="1"/>
    <col min="4" max="4" width="20.42578125" customWidth="1"/>
    <col min="5" max="5" width="30.28515625" customWidth="1"/>
    <col min="6" max="6" width="34.28515625" customWidth="1"/>
    <col min="7" max="7" width="43.7109375" customWidth="1"/>
  </cols>
  <sheetData>
    <row r="1" spans="1:7" ht="44.25" customHeight="1" x14ac:dyDescent="0.25">
      <c r="A1" s="201" t="s">
        <v>58</v>
      </c>
      <c r="B1" s="202"/>
      <c r="C1" s="202"/>
      <c r="D1" s="202"/>
      <c r="E1" s="202"/>
      <c r="F1" s="202"/>
      <c r="G1" s="203"/>
    </row>
    <row r="2" spans="1:7" s="11" customFormat="1" ht="43.5" customHeight="1" x14ac:dyDescent="0.25">
      <c r="A2" s="26" t="s">
        <v>59</v>
      </c>
      <c r="B2" s="204" t="s">
        <v>60</v>
      </c>
      <c r="C2" s="204"/>
      <c r="D2" s="204"/>
      <c r="E2" s="204"/>
      <c r="F2" s="204"/>
      <c r="G2" s="13" t="s">
        <v>61</v>
      </c>
    </row>
    <row r="3" spans="1:7" ht="45" customHeight="1" x14ac:dyDescent="0.25">
      <c r="A3" s="6" t="s">
        <v>136</v>
      </c>
      <c r="B3" s="205" t="s">
        <v>139</v>
      </c>
      <c r="C3" s="206"/>
      <c r="D3" s="206"/>
      <c r="E3" s="206"/>
      <c r="F3" s="207"/>
      <c r="G3" s="1" t="s">
        <v>140</v>
      </c>
    </row>
    <row r="4" spans="1:7" ht="45" customHeight="1" x14ac:dyDescent="0.25">
      <c r="A4" s="2"/>
      <c r="B4" s="208"/>
      <c r="C4" s="209"/>
      <c r="D4" s="209"/>
      <c r="E4" s="209"/>
      <c r="F4" s="210"/>
      <c r="G4" s="3"/>
    </row>
    <row r="5" spans="1:7" ht="45" customHeight="1" x14ac:dyDescent="0.25">
      <c r="A5" s="2"/>
      <c r="B5" s="208"/>
      <c r="C5" s="209"/>
      <c r="D5" s="209"/>
      <c r="E5" s="209"/>
      <c r="F5" s="210"/>
      <c r="G5" s="3"/>
    </row>
    <row r="6" spans="1:7" ht="45" customHeight="1" thickBot="1" x14ac:dyDescent="0.3">
      <c r="A6" s="4"/>
      <c r="B6" s="197"/>
      <c r="C6" s="197"/>
      <c r="D6" s="197"/>
      <c r="E6" s="197"/>
      <c r="F6" s="197"/>
      <c r="G6" s="5"/>
    </row>
    <row r="7" spans="1:7" ht="45" customHeight="1" thickBot="1" x14ac:dyDescent="0.3">
      <c r="A7" s="198"/>
      <c r="B7" s="198"/>
      <c r="C7" s="198"/>
      <c r="D7" s="198"/>
      <c r="E7" s="198"/>
      <c r="F7" s="198"/>
      <c r="G7" s="198"/>
    </row>
    <row r="8" spans="1:7" s="11" customFormat="1" ht="45" customHeight="1" x14ac:dyDescent="0.25">
      <c r="A8" s="9"/>
      <c r="B8" s="199" t="s">
        <v>62</v>
      </c>
      <c r="C8" s="199"/>
      <c r="D8" s="199" t="s">
        <v>63</v>
      </c>
      <c r="E8" s="199"/>
      <c r="F8" s="22" t="s">
        <v>59</v>
      </c>
      <c r="G8" s="10" t="s">
        <v>64</v>
      </c>
    </row>
    <row r="9" spans="1:7" ht="45" customHeight="1" x14ac:dyDescent="0.25">
      <c r="A9" s="12" t="s">
        <v>65</v>
      </c>
      <c r="B9" s="200" t="s">
        <v>134</v>
      </c>
      <c r="C9" s="200"/>
      <c r="D9" s="196" t="s">
        <v>135</v>
      </c>
      <c r="E9" s="196"/>
      <c r="F9" s="6" t="s">
        <v>136</v>
      </c>
      <c r="G9" s="7"/>
    </row>
    <row r="10" spans="1:7" ht="45" customHeight="1" x14ac:dyDescent="0.25">
      <c r="A10" s="12" t="s">
        <v>66</v>
      </c>
      <c r="B10" s="196" t="s">
        <v>137</v>
      </c>
      <c r="C10" s="196"/>
      <c r="D10" s="196" t="s">
        <v>138</v>
      </c>
      <c r="E10" s="196"/>
      <c r="F10" s="6" t="s">
        <v>136</v>
      </c>
      <c r="G10" s="7"/>
    </row>
    <row r="11" spans="1:7" ht="45" customHeight="1" thickBot="1" x14ac:dyDescent="0.3">
      <c r="A11" s="25" t="s">
        <v>67</v>
      </c>
      <c r="B11" s="196" t="s">
        <v>137</v>
      </c>
      <c r="C11" s="196"/>
      <c r="D11" s="196" t="s">
        <v>138</v>
      </c>
      <c r="E11" s="196"/>
      <c r="F11" s="6" t="s">
        <v>136</v>
      </c>
      <c r="G11" s="8"/>
    </row>
    <row r="12" spans="1:7" ht="45" customHeight="1" x14ac:dyDescent="0.25"/>
    <row r="13" spans="1:7" ht="45" customHeight="1" x14ac:dyDescent="0.25"/>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sheetData>
  <mergeCells count="15">
    <mergeCell ref="A1:G1"/>
    <mergeCell ref="B2:F2"/>
    <mergeCell ref="B3:F3"/>
    <mergeCell ref="B4:F4"/>
    <mergeCell ref="B5:F5"/>
    <mergeCell ref="B10:C10"/>
    <mergeCell ref="D10:E10"/>
    <mergeCell ref="B11:C11"/>
    <mergeCell ref="D11:E11"/>
    <mergeCell ref="B6:F6"/>
    <mergeCell ref="A7:G7"/>
    <mergeCell ref="B8:C8"/>
    <mergeCell ref="D8:E8"/>
    <mergeCell ref="B9:C9"/>
    <mergeCell ref="D9:E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INSTRUCTIVO</vt:lpstr>
      <vt:lpstr>PLAN DE ACCIÓN (2)</vt:lpstr>
      <vt:lpstr>CONTROL DE CAMBIOS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Mernarda Perez Carmona</dc:creator>
  <cp:lastModifiedBy>Maria Mernarda Perez Carmona</cp:lastModifiedBy>
  <dcterms:created xsi:type="dcterms:W3CDTF">2022-12-26T20:23:47Z</dcterms:created>
  <dcterms:modified xsi:type="dcterms:W3CDTF">2023-01-31T15:33:46Z</dcterms:modified>
</cp:coreProperties>
</file>